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3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<sst xmlns="http://schemas.openxmlformats.org/spreadsheetml/2006/main" count="151" uniqueCount="91">
  <si>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</si>
  <si>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</si>
  <si>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</si>
  <si>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</si>
  <si>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</si>
  <si>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</si>
  <si>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</si>
  <si>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</si>
  <si>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</si>
  <si>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</si>
  <si>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</si>
  <si>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</si>
  <si>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</si>
  <si>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</si>
  <si>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</si>
  <si>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</si>
  <si>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</si>
  <si>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</si>
  <si>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</si>
  <si>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</si>
  <si>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</si>
  <si>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</si>
  <si>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</si>
  <si>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</si>
  <si>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</si>
  <si>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</si>
  <si>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</si>
  <si>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</si>
  <si>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</si>
  <si>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</si>
  <si>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</si>
  <si>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</si>
  <si>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</si>
  <si>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</si>
  <si>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</si>
  <si>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</si>
  <si>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</si>
  <si>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</si>
  <si>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</si>
  <si>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</si>
  <si>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</si>
  <si>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</si>
  <si>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</si>
  <si>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</si>
  <si>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</si>
  <si>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</si>
  <si>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</si>
  <si>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</si>
  <si>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</si>
  <si>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</si>
  <si>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</si>
  <si>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</si>
  <si>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</si>
  <si>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</si>
  <si>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</si>
  <si>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</si>
  <si>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</si>
  <si>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</si>
  <si>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</si>
  <si>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</si>
  <si>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</si>
  <si>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</si>
  <si>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</si>
  <si>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</si>
  <si>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</si>
  <si>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</si>
  <si>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</si>
  <si>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</si>
  <si>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</si>
  <si>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</si>
  <si>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</si>
  <si>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</si>
  <si>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</si>
  <si>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</si>
  <si>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</si>
  <si>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</si>
  <si>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</si>
  <si>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</si>
  <si>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</si>
  <si>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</si>
  <si>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</si>
  <si>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</si>
  <si>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</si>
  <si>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</si>
  <si>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</si>
  <si>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</si>
  <si>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</si>
  <si>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Sohag Telecom</t>
  </si>
  <si>
    <t>N= Sohag Telecom</t>
  </si>
  <si>
    <t>13.11.2021</t>
  </si>
  <si>
    <t>Date: 13.11.2021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</si>
</sst>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41" fillId="40" borderId="0" xfId="0" applyFont="1" applyFill="1" applyBorder="1" applyAlignment="1">
      <alignment horizontal="left" vertical="center"/>
    </xf>
    <xf numFmtId="2" fontId="38" fillId="40" borderId="0" xfId="0" applyNumberFormat="1" applyFont="1" applyFill="1" applyBorder="1" applyAlignment="1">
      <alignment horizontal="right" vertical="center"/>
    </xf>
    <xf numFmtId="0" fontId="38" fillId="40" borderId="0" xfId="0" applyFont="1" applyFill="1" applyBorder="1" applyAlignment="1">
      <alignment horizontal="center" vertical="center"/>
    </xf>
    <xf numFmtId="0" fontId="38" fillId="40" borderId="0" xfId="0" applyFont="1" applyFill="1" applyBorder="1" applyAlignment="1">
      <alignment horizontal="righ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0" sqref="E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71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70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540000</v>
      </c>
      <c r="D9" s="250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75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76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79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80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81</v>
      </c>
      <c r="C14" s="194">
        <v>850000</v>
      </c>
      <c r="D14" s="251">
        <v>857500</v>
      </c>
      <c r="E14" s="198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83</v>
      </c>
      <c r="C15" s="19">
        <v>450000</v>
      </c>
      <c r="D15" s="166">
        <v>423800</v>
      </c>
      <c r="E15" s="198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83</v>
      </c>
      <c r="C16" s="196">
        <v>200000</v>
      </c>
      <c r="D16" s="258">
        <v>103200</v>
      </c>
      <c r="E16" s="198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84</v>
      </c>
      <c r="C17" s="19">
        <v>450000</v>
      </c>
      <c r="D17" s="166">
        <v>569000</v>
      </c>
      <c r="E17" s="198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85</v>
      </c>
      <c r="C18" s="19">
        <v>120000</v>
      </c>
      <c r="D18" s="19">
        <v>0</v>
      </c>
      <c r="E18" s="198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85</v>
      </c>
      <c r="C19" s="19">
        <v>2000000</v>
      </c>
      <c r="D19" s="166">
        <v>2069000</v>
      </c>
      <c r="E19" s="198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89</v>
      </c>
      <c r="C20" s="19">
        <v>0</v>
      </c>
      <c r="D20" s="19">
        <v>0</v>
      </c>
      <c r="E20" s="198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7" t="s">
        <v>14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118" customFormat="1" ht="18">
      <c r="A2" s="268" t="s">
        <v>47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119" customFormat="1" ht="16.5" thickBot="1">
      <c r="A3" s="269" t="s">
        <v>72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9"/>
      <c r="T3" s="5"/>
      <c r="U3" s="5"/>
      <c r="V3" s="5"/>
      <c r="W3" s="5"/>
      <c r="X3" s="11"/>
    </row>
    <row r="4" spans="1:24" s="121" customFormat="1">
      <c r="A4" s="272" t="s">
        <v>29</v>
      </c>
      <c r="B4" s="274" t="s">
        <v>30</v>
      </c>
      <c r="C4" s="263" t="s">
        <v>31</v>
      </c>
      <c r="D4" s="263" t="s">
        <v>32</v>
      </c>
      <c r="E4" s="263" t="s">
        <v>33</v>
      </c>
      <c r="F4" s="263" t="s">
        <v>34</v>
      </c>
      <c r="G4" s="263" t="s">
        <v>35</v>
      </c>
      <c r="H4" s="263" t="s">
        <v>58</v>
      </c>
      <c r="I4" s="263" t="s">
        <v>36</v>
      </c>
      <c r="J4" s="263" t="s">
        <v>37</v>
      </c>
      <c r="K4" s="263" t="s">
        <v>38</v>
      </c>
      <c r="L4" s="263" t="s">
        <v>39</v>
      </c>
      <c r="M4" s="263" t="s">
        <v>40</v>
      </c>
      <c r="N4" s="265" t="s">
        <v>61</v>
      </c>
      <c r="O4" s="278" t="s">
        <v>16</v>
      </c>
      <c r="P4" s="276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3"/>
      <c r="B5" s="275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6"/>
      <c r="O5" s="279"/>
      <c r="P5" s="277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76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79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80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30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3990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82</v>
      </c>
      <c r="B12" s="137">
        <v>500</v>
      </c>
      <c r="C12" s="130">
        <v>400</v>
      </c>
      <c r="D12" s="138"/>
      <c r="E12" s="138">
        <v>80</v>
      </c>
      <c r="F12" s="138"/>
      <c r="G12" s="138">
        <v>50</v>
      </c>
      <c r="H12" s="138"/>
      <c r="I12" s="138">
        <v>40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1230</v>
      </c>
      <c r="R12" s="135"/>
      <c r="S12" s="26"/>
      <c r="T12" s="26"/>
      <c r="U12" s="3"/>
      <c r="V12" s="26"/>
      <c r="W12" s="3"/>
    </row>
    <row r="13" spans="1:24" s="9" customFormat="1">
      <c r="A13" s="129" t="s">
        <v>83</v>
      </c>
      <c r="B13" s="137">
        <v>400</v>
      </c>
      <c r="C13" s="130"/>
      <c r="D13" s="138"/>
      <c r="E13" s="138"/>
      <c r="F13" s="138"/>
      <c r="G13" s="138">
        <v>70</v>
      </c>
      <c r="H13" s="138"/>
      <c r="I13" s="138">
        <v>20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650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84</v>
      </c>
      <c r="B14" s="137"/>
      <c r="C14" s="130"/>
      <c r="D14" s="138"/>
      <c r="E14" s="138"/>
      <c r="F14" s="138"/>
      <c r="G14" s="138">
        <v>100</v>
      </c>
      <c r="H14" s="138"/>
      <c r="I14" s="138">
        <v>30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290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85</v>
      </c>
      <c r="B15" s="137"/>
      <c r="C15" s="130"/>
      <c r="D15" s="138"/>
      <c r="E15" s="138">
        <v>300</v>
      </c>
      <c r="F15" s="138"/>
      <c r="G15" s="138"/>
      <c r="H15" s="138"/>
      <c r="I15" s="138">
        <v>20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400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89</v>
      </c>
      <c r="B16" s="137">
        <v>500</v>
      </c>
      <c r="C16" s="130"/>
      <c r="D16" s="138"/>
      <c r="E16" s="138"/>
      <c r="F16" s="138"/>
      <c r="G16" s="138">
        <v>100</v>
      </c>
      <c r="H16" s="138"/>
      <c r="I16" s="138">
        <v>120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880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2750</v>
      </c>
      <c r="C37" s="156">
        <f t="shared" ref="C37:P37" si="1">SUM(C6:C36)</f>
        <v>400</v>
      </c>
      <c r="D37" s="156">
        <f t="shared" si="1"/>
        <v>180</v>
      </c>
      <c r="E37" s="156">
        <f t="shared" si="1"/>
        <v>3820</v>
      </c>
      <c r="F37" s="156">
        <f t="shared" si="1"/>
        <v>0</v>
      </c>
      <c r="G37" s="156">
        <f>SUM(G6:G36)</f>
        <v>700</v>
      </c>
      <c r="H37" s="156">
        <f t="shared" si="1"/>
        <v>0</v>
      </c>
      <c r="I37" s="156">
        <f t="shared" si="1"/>
        <v>830</v>
      </c>
      <c r="J37" s="156">
        <f t="shared" si="1"/>
        <v>1680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10380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59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48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38" t="s">
        <v>0</v>
      </c>
      <c r="B4" s="239" t="s">
        <v>17</v>
      </c>
      <c r="C4" s="240" t="s">
        <v>18</v>
      </c>
      <c r="D4" s="239" t="s">
        <v>19</v>
      </c>
      <c r="E4" s="239" t="s">
        <v>20</v>
      </c>
      <c r="F4" s="24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35"/>
      <c r="B5" s="236"/>
      <c r="C5" s="236"/>
      <c r="D5" s="236"/>
      <c r="E5" s="236">
        <f>C5+D5</f>
        <v>0</v>
      </c>
      <c r="F5" s="237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>
        <v>-173690</v>
      </c>
      <c r="D29" s="44"/>
      <c r="E29" s="44">
        <f t="shared" si="0"/>
        <v>-173690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-173690</v>
      </c>
      <c r="D33" s="44">
        <f>SUM(D5:D32)</f>
        <v>0</v>
      </c>
      <c r="E33" s="44">
        <f>SUM(E5:E32)</f>
        <v>-173690</v>
      </c>
      <c r="F33" s="44">
        <f>B33-E33</f>
        <v>173690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22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34">
        <f>F33-C113+K136</f>
        <v>0</v>
      </c>
      <c r="F36" s="229"/>
      <c r="G36" s="61"/>
      <c r="H36" s="253" t="s">
        <v>52</v>
      </c>
      <c r="I36" s="254" t="s">
        <v>55</v>
      </c>
      <c r="J36" s="255">
        <v>38960</v>
      </c>
      <c r="K36" s="256" t="s">
        <v>56</v>
      </c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0"/>
      <c r="B37" s="231"/>
      <c r="C37" s="232"/>
      <c r="D37" s="233"/>
      <c r="E37" s="49"/>
      <c r="F37" s="40"/>
      <c r="G37" s="61"/>
      <c r="H37" s="253" t="s">
        <v>57</v>
      </c>
      <c r="I37" s="254" t="s">
        <v>54</v>
      </c>
      <c r="J37" s="255">
        <v>8270</v>
      </c>
      <c r="K37" s="256" t="s">
        <v>66</v>
      </c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15"/>
      <c r="D38" s="40"/>
      <c r="E38" s="48"/>
      <c r="F38" s="44"/>
      <c r="G38" s="61"/>
      <c r="H38" s="253" t="s">
        <v>65</v>
      </c>
      <c r="I38" s="254"/>
      <c r="J38" s="255">
        <v>50000</v>
      </c>
      <c r="K38" s="256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15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4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115"/>
      <c r="B41" s="40"/>
      <c r="C41" s="215"/>
      <c r="D41" s="40"/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115"/>
      <c r="B42" s="40"/>
      <c r="C42" s="215"/>
      <c r="D42" s="40"/>
      <c r="F42" s="21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87"/>
      <c r="B43" s="177"/>
      <c r="C43" s="215"/>
      <c r="D43" s="257"/>
      <c r="E43" s="49"/>
      <c r="F43" s="292" t="s">
        <v>23</v>
      </c>
      <c r="G43" s="293"/>
      <c r="H43" s="293"/>
      <c r="I43" s="293"/>
      <c r="J43" s="294"/>
      <c r="K43" s="21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15"/>
      <c r="D44" s="40"/>
      <c r="E44" s="48"/>
      <c r="F44" s="219"/>
      <c r="G44" s="219"/>
      <c r="H44" s="219"/>
      <c r="I44" s="220"/>
      <c r="J44" s="22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/>
      <c r="B45" s="40"/>
      <c r="C45" s="215"/>
      <c r="D45" s="40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15">
        <v>143220</v>
      </c>
      <c r="D46" s="40" t="s">
        <v>79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2" t="s">
        <v>69</v>
      </c>
      <c r="B47" s="40"/>
      <c r="C47" s="215">
        <v>26000</v>
      </c>
      <c r="D47" s="44" t="s">
        <v>68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43" t="s">
        <v>87</v>
      </c>
      <c r="B48" s="40"/>
      <c r="C48" s="215">
        <v>4470</v>
      </c>
      <c r="D48" s="44" t="s">
        <v>85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16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1"/>
      <c r="B50" s="211"/>
      <c r="C50" s="216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16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3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3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3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3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3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3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3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3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3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3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3"/>
      <c r="D62" s="82"/>
      <c r="E62" s="54"/>
      <c r="F62" s="280" t="s">
        <v>46</v>
      </c>
      <c r="G62" s="280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3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3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3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3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3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3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3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3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3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3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3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3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3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3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3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2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3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3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3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3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3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3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3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3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3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3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3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3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3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3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3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3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3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3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3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3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3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3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3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3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3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3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3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3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3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3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3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3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3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1"/>
      <c r="B112" s="222"/>
      <c r="C112" s="223"/>
      <c r="D112" s="22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27</v>
      </c>
      <c r="B113" s="282"/>
      <c r="C113" s="228">
        <f>SUM(C37:C112)</f>
        <v>173690</v>
      </c>
      <c r="D113" s="22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4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28</v>
      </c>
      <c r="B115" s="284"/>
      <c r="C115" s="226">
        <f>C113+L136</f>
        <v>173690</v>
      </c>
      <c r="D115" s="22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2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49</v>
      </c>
      <c r="B1" s="299"/>
      <c r="C1" s="299"/>
      <c r="D1" s="299"/>
      <c r="E1" s="300"/>
      <c r="F1" s="1"/>
      <c r="G1" s="1"/>
    </row>
    <row r="2" spans="1:29" ht="21.75">
      <c r="A2" s="307" t="s">
        <v>48</v>
      </c>
      <c r="B2" s="308"/>
      <c r="C2" s="308"/>
      <c r="D2" s="308"/>
      <c r="E2" s="309"/>
      <c r="F2" s="1"/>
      <c r="G2" s="1"/>
    </row>
    <row r="3" spans="1:29" ht="24" thickBot="1">
      <c r="A3" s="301" t="s">
        <v>90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62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46">
        <v>6000000</v>
      </c>
      <c r="C5" s="209"/>
      <c r="D5" s="210" t="s">
        <v>10</v>
      </c>
      <c r="E5" s="244">
        <v>6128830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117500</v>
      </c>
      <c r="C6" s="35"/>
      <c r="D6" s="189" t="s">
        <v>67</v>
      </c>
      <c r="E6" s="200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45">
        <v>226520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4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10380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173690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47">
        <f>B6-B10-B9+B7</f>
        <v>107120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48"/>
      <c r="C12" s="33"/>
      <c r="D12" s="189" t="s">
        <v>50</v>
      </c>
      <c r="E12" s="245">
        <v>1500000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86</v>
      </c>
      <c r="B13" s="247">
        <v>2000000</v>
      </c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59"/>
      <c r="B14" s="260"/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59"/>
      <c r="B15" s="260"/>
      <c r="C15" s="33"/>
      <c r="D15" s="190"/>
      <c r="E15" s="24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B5+B6-B9+B13+B15</f>
        <v>8107120</v>
      </c>
      <c r="C16" s="33"/>
      <c r="D16" s="189" t="s">
        <v>6</v>
      </c>
      <c r="E16" s="200">
        <f>E5+E6+E7+E10+E11+E12</f>
        <v>8107120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52" t="s">
        <v>77</v>
      </c>
      <c r="B19" s="202">
        <v>143220</v>
      </c>
      <c r="C19" s="33"/>
      <c r="D19" s="252" t="s">
        <v>78</v>
      </c>
      <c r="E19" s="202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2" t="s">
        <v>88</v>
      </c>
      <c r="B20" s="202">
        <v>4470</v>
      </c>
      <c r="C20" s="185"/>
      <c r="D20" s="252"/>
      <c r="E20" s="202"/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2021-11-13T14:50:38Z</dcterms:modified>
</cp:coreProperties>
</file>