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3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tISSUE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Parachut Dori 
12 pcs 
</t>
        </r>
      </text>
    </comment>
  </commentList>
</comments>
</file>

<file path=xl/sharedStrings.xml><?xml version="1.0" encoding="utf-8"?>
<sst xmlns="http://schemas.openxmlformats.org/spreadsheetml/2006/main" count="408" uniqueCount="230">
  <si>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</si>
  <si>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</si>
  <si>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</si>
  <si>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</si>
  <si>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</si>
  <si>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</si>
  <si>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</si>
  <si>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</si>
  <si>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</si>
  <si>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</si>
  <si>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</si>
  <si>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</si>
  <si>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</si>
  <si>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</si>
  <si>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</si>
  <si>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</si>
  <si>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</si>
  <si>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</si>
  <si>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</si>
  <si>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</si>
  <si>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</si>
  <si>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</si>
  <si>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</si>
  <si>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</si>
  <si>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</si>
  <si>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</si>
  <si>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</si>
  <si>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</si>
  <si>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</si>
  <si>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</si>
  <si>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</si>
  <si>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</si>
  <si>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</si>
  <si>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</si>
  <si>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</si>
  <si>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</si>
  <si>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</si>
  <si>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</si>
  <si>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</si>
  <si>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</si>
  <si>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</si>
  <si>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</si>
  <si>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</si>
  <si>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</si>
  <si>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</si>
  <si>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</si>
  <si>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</si>
  <si>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</si>
  <si>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</si>
  <si>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</si>
  <si>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</si>
  <si>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</si>
  <si>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</si>
  <si>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</si>
  <si>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</si>
  <si>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</si>
  <si>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</si>
  <si>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</si>
  <si>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</si>
  <si>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</si>
  <si>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</si>
  <si>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</si>
  <si>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</si>
  <si>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</si>
  <si>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</si>
  <si>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</si>
  <si>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</si>
  <si>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</si>
  <si>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</si>
  <si>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</si>
  <si>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</si>
  <si>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</si>
  <si>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</si>
  <si>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</si>
  <si>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</si>
  <si>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</si>
  <si>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</si>
  <si>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</si>
  <si>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</si>
  <si>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</si>
  <si>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</si>
  <si>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</si>
  <si>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</si>
  <si>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</si>
  <si>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</si>
  <si>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</si>
  <si>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</si>
  <si>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</si>
  <si>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</si>
  <si>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</si>
  <si>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</si>
  <si>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</si>
  <si>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</si>
  <si>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</si>
  <si>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</si>
  <si>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</si>
  <si>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</si>
  <si>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</si>
  <si>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</si>
  <si>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</si>
  <si>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</si>
  <si>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</si>
  <si>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</si>
  <si>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</si>
  <si>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</si>
  <si>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</si>
  <si>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</si>
  <si>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</si>
  <si>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</si>
  <si>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</si>
  <si>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</si>
  <si>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</si>
  <si>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</si>
  <si>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</si>
  <si>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</si>
  <si>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</si>
  <si>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</si>
  <si>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</si>
  <si>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</si>
  <si>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</si>
  <si>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</si>
  <si>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</si>
  <si>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</si>
  <si>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</si>
  <si>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</si>
  <si>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</si>
  <si>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</si>
  <si>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</si>
  <si>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</si>
  <si>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</si>
  <si>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</si>
  <si>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</si>
  <si>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</si>
  <si>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</si>
  <si>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</si>
  <si>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</si>
  <si>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</si>
  <si>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</si>
  <si>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</si>
  <si>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</si>
  <si>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</si>
  <si>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</si>
  <si>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</si>
  <si>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</si>
  <si>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</si>
  <si>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</si>
  <si>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</si>
  <si>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</si>
  <si>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</si>
  <si>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</si>
  <si>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</si>
  <si>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</si>
  <si>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</si>
  <si>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</si>
  <si>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</si>
  <si>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</si>
  <si>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</si>
  <si>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</si>
  <si>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</si>
  <si>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</si>
  <si>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</si>
  <si>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</si>
  <si>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</si>
  <si>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</si>
  <si>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</si>
  <si>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</si>
  <si>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</si>
  <si>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</si>
  <si>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</si>
  <si>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</si>
  <si>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</si>
  <si>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</si>
  <si>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</si>
  <si>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</si>
  <si>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</si>
  <si>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</si>
  <si>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</si>
  <si>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</si>
  <si>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</si>
  <si>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</si>
  <si>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</si>
  <si>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</si>
  <si>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</si>
  <si>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</si>
  <si>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</si>
  <si>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</si>
  <si>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</si>
  <si>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</si>
  <si>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</si>
  <si>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</si>
  <si>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</si>
  <si>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</si>
  <si>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</si>
  <si>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</si>
  <si>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</si>
  <si>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</si>
  <si>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</si>
  <si>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</si>
  <si>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</si>
  <si>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</si>
  <si>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</si>
  <si>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</si>
  <si>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</si>
  <si>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</si>
  <si>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</si>
  <si>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</si>
  <si>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</si>
  <si>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</si>
  <si>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</si>
  <si>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</si>
  <si>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</si>
  <si>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</si>
  <si>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</si>
  <si>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</si>
  <si>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</si>
  <si>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</si>
  <si>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</si>
  <si>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</si>
  <si>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</si>
  <si>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Nan=Hasan Telecom</t>
  </si>
  <si>
    <t>11.12.2021</t>
  </si>
  <si>
    <t>L=Somobai Bazar</t>
  </si>
  <si>
    <t>12.12.2021</t>
  </si>
  <si>
    <t>Abdulpur</t>
  </si>
  <si>
    <t>Fahim Telecom</t>
  </si>
  <si>
    <t>N=Desh Telecom</t>
  </si>
  <si>
    <t>13.12.2021</t>
  </si>
  <si>
    <t>Date:13.12.2021</t>
  </si>
  <si>
    <t>Rasel Kash</t>
  </si>
  <si>
    <t>Singra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</si>
</sst>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63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178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76">
        <v>14388</v>
      </c>
      <c r="D5" s="276">
        <v>0</v>
      </c>
      <c r="E5" s="277">
        <f>C5-D5</f>
        <v>14388</v>
      </c>
      <c r="F5" s="20"/>
      <c r="G5" s="2"/>
    </row>
    <row r="6" spans="1:8">
      <c r="A6" s="321"/>
      <c r="B6" s="28"/>
      <c r="C6" s="276"/>
      <c r="D6" s="276"/>
      <c r="E6" s="278">
        <f t="shared" ref="E6:E69" si="0">E5+C6-D6</f>
        <v>14388</v>
      </c>
      <c r="F6" s="20"/>
      <c r="G6" s="21"/>
    </row>
    <row r="7" spans="1:8">
      <c r="A7" s="321"/>
      <c r="B7" s="28" t="s">
        <v>179</v>
      </c>
      <c r="C7" s="276">
        <v>0</v>
      </c>
      <c r="D7" s="276">
        <v>0</v>
      </c>
      <c r="E7" s="278">
        <f t="shared" si="0"/>
        <v>14388</v>
      </c>
      <c r="F7" s="20"/>
      <c r="G7" s="2"/>
      <c r="H7" s="2"/>
    </row>
    <row r="8" spans="1:8">
      <c r="A8" s="321"/>
      <c r="B8" s="28" t="s">
        <v>183</v>
      </c>
      <c r="C8" s="276">
        <v>240000</v>
      </c>
      <c r="D8" s="304">
        <v>240000</v>
      </c>
      <c r="E8" s="278">
        <f>E7+C8-D8</f>
        <v>14388</v>
      </c>
      <c r="F8" s="20"/>
      <c r="G8" s="2"/>
      <c r="H8" s="2"/>
    </row>
    <row r="9" spans="1:8">
      <c r="A9" s="321"/>
      <c r="B9" s="28" t="s">
        <v>183</v>
      </c>
      <c r="C9" s="305">
        <v>46650</v>
      </c>
      <c r="D9" s="276">
        <v>0</v>
      </c>
      <c r="E9" s="278">
        <f t="shared" si="0"/>
        <v>61038</v>
      </c>
      <c r="F9" s="306" t="s">
        <v>184</v>
      </c>
      <c r="G9" s="2"/>
      <c r="H9" s="2"/>
    </row>
    <row r="10" spans="1:8">
      <c r="A10" s="321"/>
      <c r="B10" s="28" t="s">
        <v>187</v>
      </c>
      <c r="C10" s="279">
        <v>0</v>
      </c>
      <c r="D10" s="279">
        <v>0</v>
      </c>
      <c r="E10" s="278">
        <f t="shared" si="0"/>
        <v>61038</v>
      </c>
      <c r="F10" s="20"/>
      <c r="G10" s="2"/>
      <c r="H10" s="2"/>
    </row>
    <row r="11" spans="1:8">
      <c r="A11" s="321"/>
      <c r="B11" s="28" t="s">
        <v>189</v>
      </c>
      <c r="C11" s="276">
        <v>750000</v>
      </c>
      <c r="D11" s="304">
        <v>805000</v>
      </c>
      <c r="E11" s="278">
        <f t="shared" si="0"/>
        <v>6038</v>
      </c>
      <c r="F11" s="20"/>
      <c r="G11" s="2"/>
      <c r="H11" s="2"/>
    </row>
    <row r="12" spans="1:8">
      <c r="A12" s="321"/>
      <c r="B12" s="28" t="s">
        <v>194</v>
      </c>
      <c r="C12" s="276">
        <v>935000</v>
      </c>
      <c r="D12" s="304">
        <v>800000</v>
      </c>
      <c r="E12" s="278">
        <f t="shared" si="0"/>
        <v>141038</v>
      </c>
      <c r="F12" s="20"/>
      <c r="G12" s="31"/>
      <c r="H12" s="2"/>
    </row>
    <row r="13" spans="1:8">
      <c r="A13" s="321"/>
      <c r="B13" s="28" t="s">
        <v>198</v>
      </c>
      <c r="C13" s="276">
        <v>295000</v>
      </c>
      <c r="D13" s="304">
        <v>300000</v>
      </c>
      <c r="E13" s="278">
        <f t="shared" si="0"/>
        <v>136038</v>
      </c>
      <c r="F13" s="20"/>
      <c r="G13" s="2"/>
      <c r="H13" s="32"/>
    </row>
    <row r="14" spans="1:8">
      <c r="A14" s="321"/>
      <c r="B14" s="28" t="s">
        <v>199</v>
      </c>
      <c r="C14" s="276">
        <v>320000</v>
      </c>
      <c r="D14" s="304">
        <v>350000</v>
      </c>
      <c r="E14" s="278">
        <f t="shared" si="0"/>
        <v>106038</v>
      </c>
      <c r="F14" s="20"/>
      <c r="G14" s="2"/>
      <c r="H14" s="2"/>
    </row>
    <row r="15" spans="1:8">
      <c r="A15" s="321"/>
      <c r="B15" s="28" t="s">
        <v>214</v>
      </c>
      <c r="C15" s="276">
        <v>100000</v>
      </c>
      <c r="D15" s="304">
        <v>200000</v>
      </c>
      <c r="E15" s="278">
        <f t="shared" si="0"/>
        <v>6038</v>
      </c>
      <c r="F15" s="20"/>
      <c r="G15" s="2"/>
      <c r="H15" s="12"/>
    </row>
    <row r="16" spans="1:8">
      <c r="A16" s="321"/>
      <c r="B16" s="28" t="s">
        <v>220</v>
      </c>
      <c r="C16" s="276">
        <v>0</v>
      </c>
      <c r="D16" s="276">
        <v>0</v>
      </c>
      <c r="E16" s="278">
        <f t="shared" si="0"/>
        <v>6038</v>
      </c>
      <c r="F16" s="20"/>
      <c r="G16" s="22"/>
      <c r="H16" s="2"/>
    </row>
    <row r="17" spans="1:8">
      <c r="A17" s="321"/>
      <c r="B17" s="28" t="s">
        <v>222</v>
      </c>
      <c r="C17" s="276">
        <v>930000</v>
      </c>
      <c r="D17" s="304">
        <v>500000</v>
      </c>
      <c r="E17" s="278">
        <f t="shared" si="0"/>
        <v>436038</v>
      </c>
      <c r="F17" s="22"/>
      <c r="G17" s="13"/>
      <c r="H17" s="2"/>
    </row>
    <row r="18" spans="1:8">
      <c r="A18" s="321"/>
      <c r="B18" s="28" t="s">
        <v>226</v>
      </c>
      <c r="C18" s="276">
        <v>420000</v>
      </c>
      <c r="D18" s="304">
        <v>850000</v>
      </c>
      <c r="E18" s="278">
        <f>E17+C18-D18</f>
        <v>6038</v>
      </c>
      <c r="F18" s="20"/>
      <c r="G18" s="31"/>
      <c r="H18" s="2"/>
    </row>
    <row r="19" spans="1:8" ht="12.75" customHeight="1">
      <c r="A19" s="321"/>
      <c r="B19" s="28"/>
      <c r="C19" s="276"/>
      <c r="D19" s="279"/>
      <c r="E19" s="278">
        <f t="shared" si="0"/>
        <v>6038</v>
      </c>
      <c r="F19" s="20"/>
      <c r="G19" s="31"/>
      <c r="H19" s="2"/>
    </row>
    <row r="20" spans="1:8">
      <c r="A20" s="321"/>
      <c r="B20" s="28"/>
      <c r="C20" s="276"/>
      <c r="D20" s="276"/>
      <c r="E20" s="278">
        <f t="shared" si="0"/>
        <v>6038</v>
      </c>
      <c r="F20" s="22"/>
      <c r="G20" s="31"/>
      <c r="H20" s="2"/>
    </row>
    <row r="21" spans="1:8">
      <c r="A21" s="321"/>
      <c r="B21" s="28"/>
      <c r="C21" s="276"/>
      <c r="D21" s="276"/>
      <c r="E21" s="278">
        <f>E20+C21-D21</f>
        <v>6038</v>
      </c>
      <c r="F21" s="20"/>
      <c r="G21" s="303"/>
      <c r="H21" s="2"/>
    </row>
    <row r="22" spans="1:8">
      <c r="A22" s="321"/>
      <c r="B22" s="28"/>
      <c r="C22" s="276"/>
      <c r="D22" s="276"/>
      <c r="E22" s="278">
        <f t="shared" si="0"/>
        <v>6038</v>
      </c>
      <c r="F22" s="22"/>
      <c r="G22" s="2"/>
      <c r="H22" s="2"/>
    </row>
    <row r="23" spans="1:8">
      <c r="A23" s="321"/>
      <c r="B23" s="28"/>
      <c r="C23" s="276"/>
      <c r="D23" s="276"/>
      <c r="E23" s="278">
        <f>E22+C23-D23</f>
        <v>6038</v>
      </c>
      <c r="F23" s="20"/>
      <c r="G23" s="2"/>
      <c r="H23" s="2"/>
    </row>
    <row r="24" spans="1:8">
      <c r="A24" s="321"/>
      <c r="B24" s="28"/>
      <c r="C24" s="276"/>
      <c r="D24" s="276"/>
      <c r="E24" s="278">
        <f t="shared" si="0"/>
        <v>6038</v>
      </c>
      <c r="F24" s="20"/>
      <c r="G24" s="2"/>
      <c r="H24" s="2"/>
    </row>
    <row r="25" spans="1:8">
      <c r="A25" s="321"/>
      <c r="B25" s="28"/>
      <c r="C25" s="276"/>
      <c r="D25" s="276"/>
      <c r="E25" s="278">
        <f t="shared" si="0"/>
        <v>6038</v>
      </c>
      <c r="F25" s="20"/>
      <c r="G25" s="2"/>
      <c r="H25" s="2"/>
    </row>
    <row r="26" spans="1:8">
      <c r="A26" s="321"/>
      <c r="B26" s="28"/>
      <c r="C26" s="276"/>
      <c r="D26" s="276"/>
      <c r="E26" s="278">
        <f t="shared" si="0"/>
        <v>6038</v>
      </c>
      <c r="F26" s="20"/>
      <c r="G26" s="2"/>
      <c r="H26" s="2"/>
    </row>
    <row r="27" spans="1:8">
      <c r="A27" s="321"/>
      <c r="B27" s="28"/>
      <c r="C27" s="276"/>
      <c r="D27" s="276"/>
      <c r="E27" s="278">
        <f t="shared" si="0"/>
        <v>6038</v>
      </c>
      <c r="F27" s="20"/>
      <c r="G27" s="2"/>
      <c r="H27" s="23"/>
    </row>
    <row r="28" spans="1:8">
      <c r="A28" s="321"/>
      <c r="B28" s="28"/>
      <c r="C28" s="276"/>
      <c r="D28" s="276"/>
      <c r="E28" s="278">
        <f>E27+C28-D28</f>
        <v>6038</v>
      </c>
      <c r="F28" s="20"/>
      <c r="G28" s="2"/>
      <c r="H28" s="23"/>
    </row>
    <row r="29" spans="1:8">
      <c r="A29" s="321"/>
      <c r="B29" s="28"/>
      <c r="C29" s="276"/>
      <c r="D29" s="276"/>
      <c r="E29" s="278">
        <f t="shared" si="0"/>
        <v>6038</v>
      </c>
      <c r="F29" s="20"/>
      <c r="G29" s="2"/>
      <c r="H29" s="23"/>
    </row>
    <row r="30" spans="1:8">
      <c r="A30" s="321"/>
      <c r="B30" s="28"/>
      <c r="C30" s="276"/>
      <c r="D30" s="276"/>
      <c r="E30" s="278">
        <f t="shared" si="0"/>
        <v>6038</v>
      </c>
      <c r="F30" s="20"/>
      <c r="G30" s="2"/>
      <c r="H30" s="23"/>
    </row>
    <row r="31" spans="1:8">
      <c r="A31" s="321"/>
      <c r="B31" s="28"/>
      <c r="C31" s="276"/>
      <c r="D31" s="276"/>
      <c r="E31" s="278">
        <f t="shared" si="0"/>
        <v>6038</v>
      </c>
      <c r="F31" s="20"/>
      <c r="G31" s="2"/>
      <c r="H31" s="23"/>
    </row>
    <row r="32" spans="1:8">
      <c r="A32" s="321"/>
      <c r="B32" s="28"/>
      <c r="C32" s="276"/>
      <c r="D32" s="276"/>
      <c r="E32" s="278">
        <f>E31+C32-D32</f>
        <v>6038</v>
      </c>
      <c r="F32" s="20"/>
      <c r="G32" s="2"/>
      <c r="H32" s="23"/>
    </row>
    <row r="33" spans="1:8">
      <c r="A33" s="321"/>
      <c r="B33" s="28"/>
      <c r="C33" s="276"/>
      <c r="D33" s="279"/>
      <c r="E33" s="278">
        <f t="shared" si="0"/>
        <v>6038</v>
      </c>
      <c r="F33" s="20"/>
      <c r="G33" s="2"/>
      <c r="H33" s="23"/>
    </row>
    <row r="34" spans="1:8">
      <c r="A34" s="321"/>
      <c r="B34" s="28"/>
      <c r="C34" s="276"/>
      <c r="D34" s="276"/>
      <c r="E34" s="278">
        <f t="shared" si="0"/>
        <v>6038</v>
      </c>
      <c r="F34" s="20"/>
      <c r="G34" s="2"/>
      <c r="H34" s="23"/>
    </row>
    <row r="35" spans="1:8">
      <c r="A35" s="321"/>
      <c r="B35" s="28"/>
      <c r="C35" s="276"/>
      <c r="D35" s="276"/>
      <c r="E35" s="278">
        <f t="shared" si="0"/>
        <v>6038</v>
      </c>
      <c r="F35" s="20"/>
      <c r="G35" s="2"/>
      <c r="H35" s="23"/>
    </row>
    <row r="36" spans="1:8">
      <c r="A36" s="321"/>
      <c r="B36" s="28"/>
      <c r="C36" s="276"/>
      <c r="D36" s="276"/>
      <c r="E36" s="278">
        <f t="shared" si="0"/>
        <v>6038</v>
      </c>
      <c r="F36" s="20"/>
      <c r="G36" s="2"/>
      <c r="H36" s="23"/>
    </row>
    <row r="37" spans="1:8">
      <c r="A37" s="321"/>
      <c r="B37" s="28"/>
      <c r="C37" s="276"/>
      <c r="D37" s="276"/>
      <c r="E37" s="278">
        <f t="shared" si="0"/>
        <v>6038</v>
      </c>
      <c r="F37" s="20"/>
      <c r="G37" s="2"/>
      <c r="H37" s="23"/>
    </row>
    <row r="38" spans="1:8">
      <c r="A38" s="321"/>
      <c r="B38" s="28"/>
      <c r="C38" s="276"/>
      <c r="D38" s="276"/>
      <c r="E38" s="278">
        <f t="shared" si="0"/>
        <v>6038</v>
      </c>
      <c r="F38" s="20"/>
      <c r="G38" s="2"/>
      <c r="H38" s="23"/>
    </row>
    <row r="39" spans="1:8">
      <c r="A39" s="321"/>
      <c r="B39" s="28"/>
      <c r="C39" s="276"/>
      <c r="D39" s="276"/>
      <c r="E39" s="278">
        <f t="shared" si="0"/>
        <v>6038</v>
      </c>
      <c r="F39" s="20"/>
      <c r="G39" s="2"/>
      <c r="H39" s="23"/>
    </row>
    <row r="40" spans="1:8">
      <c r="A40" s="321"/>
      <c r="B40" s="28"/>
      <c r="C40" s="276"/>
      <c r="D40" s="276"/>
      <c r="E40" s="278">
        <f t="shared" si="0"/>
        <v>6038</v>
      </c>
      <c r="F40" s="20"/>
      <c r="G40" s="2"/>
      <c r="H40" s="23"/>
    </row>
    <row r="41" spans="1:8">
      <c r="A41" s="321"/>
      <c r="B41" s="28"/>
      <c r="C41" s="276"/>
      <c r="D41" s="276"/>
      <c r="E41" s="278">
        <f t="shared" si="0"/>
        <v>6038</v>
      </c>
      <c r="F41" s="20"/>
      <c r="G41" s="2"/>
      <c r="H41" s="23"/>
    </row>
    <row r="42" spans="1:8">
      <c r="A42" s="321"/>
      <c r="B42" s="28"/>
      <c r="C42" s="276"/>
      <c r="D42" s="276"/>
      <c r="E42" s="278">
        <f t="shared" si="0"/>
        <v>6038</v>
      </c>
      <c r="F42" s="20"/>
      <c r="G42" s="2"/>
      <c r="H42" s="23"/>
    </row>
    <row r="43" spans="1:8">
      <c r="A43" s="321"/>
      <c r="B43" s="28"/>
      <c r="C43" s="276"/>
      <c r="D43" s="276"/>
      <c r="E43" s="278">
        <f t="shared" si="0"/>
        <v>6038</v>
      </c>
      <c r="F43" s="20"/>
      <c r="G43" s="2"/>
      <c r="H43" s="23"/>
    </row>
    <row r="44" spans="1:8">
      <c r="A44" s="321"/>
      <c r="B44" s="28"/>
      <c r="C44" s="276"/>
      <c r="D44" s="276"/>
      <c r="E44" s="278">
        <f t="shared" si="0"/>
        <v>6038</v>
      </c>
      <c r="F44" s="20"/>
      <c r="G44" s="2"/>
      <c r="H44" s="23"/>
    </row>
    <row r="45" spans="1:8">
      <c r="A45" s="321"/>
      <c r="B45" s="28"/>
      <c r="C45" s="276"/>
      <c r="D45" s="276"/>
      <c r="E45" s="278">
        <f t="shared" si="0"/>
        <v>6038</v>
      </c>
      <c r="F45" s="20"/>
      <c r="G45" s="2"/>
      <c r="H45" s="23"/>
    </row>
    <row r="46" spans="1:8">
      <c r="A46" s="321"/>
      <c r="B46" s="28"/>
      <c r="C46" s="276"/>
      <c r="D46" s="276"/>
      <c r="E46" s="278">
        <f t="shared" si="0"/>
        <v>6038</v>
      </c>
      <c r="F46" s="20"/>
      <c r="G46" s="2"/>
      <c r="H46" s="23"/>
    </row>
    <row r="47" spans="1:8">
      <c r="A47" s="321"/>
      <c r="B47" s="28"/>
      <c r="C47" s="276"/>
      <c r="D47" s="276"/>
      <c r="E47" s="278">
        <f t="shared" si="0"/>
        <v>6038</v>
      </c>
      <c r="F47" s="20"/>
      <c r="G47" s="2"/>
      <c r="H47" s="23"/>
    </row>
    <row r="48" spans="1:8">
      <c r="A48" s="321"/>
      <c r="B48" s="28"/>
      <c r="C48" s="276"/>
      <c r="D48" s="276"/>
      <c r="E48" s="278">
        <f t="shared" si="0"/>
        <v>6038</v>
      </c>
      <c r="F48" s="20"/>
      <c r="G48" s="2"/>
      <c r="H48" s="23"/>
    </row>
    <row r="49" spans="1:8">
      <c r="A49" s="321"/>
      <c r="B49" s="28"/>
      <c r="C49" s="276"/>
      <c r="D49" s="276"/>
      <c r="E49" s="278">
        <f t="shared" si="0"/>
        <v>6038</v>
      </c>
      <c r="F49" s="20"/>
      <c r="G49" s="2"/>
      <c r="H49" s="23"/>
    </row>
    <row r="50" spans="1:8">
      <c r="A50" s="321"/>
      <c r="B50" s="28"/>
      <c r="C50" s="276"/>
      <c r="D50" s="276"/>
      <c r="E50" s="278">
        <f t="shared" si="0"/>
        <v>6038</v>
      </c>
      <c r="F50" s="20"/>
      <c r="G50" s="2"/>
      <c r="H50" s="23"/>
    </row>
    <row r="51" spans="1:8">
      <c r="A51" s="321"/>
      <c r="B51" s="28"/>
      <c r="C51" s="276"/>
      <c r="D51" s="276"/>
      <c r="E51" s="278">
        <f t="shared" si="0"/>
        <v>6038</v>
      </c>
      <c r="F51" s="20"/>
      <c r="G51" s="2"/>
      <c r="H51" s="23"/>
    </row>
    <row r="52" spans="1:8">
      <c r="A52" s="321"/>
      <c r="B52" s="28"/>
      <c r="C52" s="276"/>
      <c r="D52" s="276"/>
      <c r="E52" s="278">
        <f t="shared" si="0"/>
        <v>6038</v>
      </c>
      <c r="F52" s="20"/>
      <c r="G52" s="2"/>
      <c r="H52" s="23"/>
    </row>
    <row r="53" spans="1:8">
      <c r="A53" s="321"/>
      <c r="B53" s="28"/>
      <c r="C53" s="276"/>
      <c r="D53" s="276"/>
      <c r="E53" s="278">
        <f t="shared" si="0"/>
        <v>6038</v>
      </c>
      <c r="F53" s="20"/>
      <c r="G53" s="2"/>
      <c r="H53" s="23"/>
    </row>
    <row r="54" spans="1:8">
      <c r="A54" s="321"/>
      <c r="B54" s="28"/>
      <c r="C54" s="276"/>
      <c r="D54" s="276"/>
      <c r="E54" s="278">
        <f t="shared" si="0"/>
        <v>6038</v>
      </c>
      <c r="F54" s="20"/>
      <c r="G54" s="2"/>
      <c r="H54" s="23"/>
    </row>
    <row r="55" spans="1:8">
      <c r="A55" s="321"/>
      <c r="B55" s="28"/>
      <c r="C55" s="276"/>
      <c r="D55" s="276"/>
      <c r="E55" s="278">
        <f t="shared" si="0"/>
        <v>6038</v>
      </c>
      <c r="F55" s="20"/>
      <c r="G55" s="2"/>
    </row>
    <row r="56" spans="1:8">
      <c r="A56" s="321"/>
      <c r="B56" s="28"/>
      <c r="C56" s="276"/>
      <c r="D56" s="276"/>
      <c r="E56" s="278">
        <f t="shared" si="0"/>
        <v>6038</v>
      </c>
      <c r="F56" s="20"/>
      <c r="G56" s="2"/>
    </row>
    <row r="57" spans="1:8">
      <c r="A57" s="321"/>
      <c r="B57" s="28"/>
      <c r="C57" s="276"/>
      <c r="D57" s="276"/>
      <c r="E57" s="278">
        <f t="shared" si="0"/>
        <v>6038</v>
      </c>
      <c r="F57" s="20"/>
      <c r="G57" s="2"/>
    </row>
    <row r="58" spans="1:8">
      <c r="A58" s="321"/>
      <c r="B58" s="28"/>
      <c r="C58" s="276"/>
      <c r="D58" s="276"/>
      <c r="E58" s="278">
        <f t="shared" si="0"/>
        <v>6038</v>
      </c>
      <c r="F58" s="20"/>
      <c r="G58" s="2"/>
    </row>
    <row r="59" spans="1:8">
      <c r="A59" s="321"/>
      <c r="B59" s="28"/>
      <c r="C59" s="276"/>
      <c r="D59" s="276"/>
      <c r="E59" s="278">
        <f t="shared" si="0"/>
        <v>6038</v>
      </c>
      <c r="F59" s="20"/>
      <c r="G59" s="2"/>
    </row>
    <row r="60" spans="1:8">
      <c r="A60" s="321"/>
      <c r="B60" s="28"/>
      <c r="C60" s="276"/>
      <c r="D60" s="276"/>
      <c r="E60" s="278">
        <f t="shared" si="0"/>
        <v>6038</v>
      </c>
      <c r="F60" s="20"/>
      <c r="G60" s="2"/>
    </row>
    <row r="61" spans="1:8">
      <c r="A61" s="321"/>
      <c r="B61" s="28"/>
      <c r="C61" s="276"/>
      <c r="D61" s="276"/>
      <c r="E61" s="278">
        <f t="shared" si="0"/>
        <v>6038</v>
      </c>
      <c r="F61" s="20"/>
      <c r="G61" s="2"/>
    </row>
    <row r="62" spans="1:8">
      <c r="A62" s="321"/>
      <c r="B62" s="28"/>
      <c r="C62" s="276"/>
      <c r="D62" s="276"/>
      <c r="E62" s="278">
        <f t="shared" si="0"/>
        <v>6038</v>
      </c>
      <c r="F62" s="20"/>
      <c r="G62" s="2"/>
    </row>
    <row r="63" spans="1:8">
      <c r="A63" s="321"/>
      <c r="B63" s="28"/>
      <c r="C63" s="276"/>
      <c r="D63" s="276"/>
      <c r="E63" s="278">
        <f t="shared" si="0"/>
        <v>6038</v>
      </c>
      <c r="F63" s="20"/>
      <c r="G63" s="2"/>
    </row>
    <row r="64" spans="1:8">
      <c r="A64" s="321"/>
      <c r="B64" s="28"/>
      <c r="C64" s="276"/>
      <c r="D64" s="276"/>
      <c r="E64" s="278">
        <f t="shared" si="0"/>
        <v>6038</v>
      </c>
      <c r="F64" s="20"/>
      <c r="G64" s="2"/>
    </row>
    <row r="65" spans="1:7">
      <c r="A65" s="321"/>
      <c r="B65" s="28"/>
      <c r="C65" s="276"/>
      <c r="D65" s="276"/>
      <c r="E65" s="278">
        <f t="shared" si="0"/>
        <v>6038</v>
      </c>
      <c r="F65" s="20"/>
      <c r="G65" s="2"/>
    </row>
    <row r="66" spans="1:7">
      <c r="A66" s="321"/>
      <c r="B66" s="28"/>
      <c r="C66" s="276"/>
      <c r="D66" s="276"/>
      <c r="E66" s="278">
        <f t="shared" si="0"/>
        <v>6038</v>
      </c>
      <c r="F66" s="20"/>
      <c r="G66" s="2"/>
    </row>
    <row r="67" spans="1:7">
      <c r="A67" s="321"/>
      <c r="B67" s="28"/>
      <c r="C67" s="276"/>
      <c r="D67" s="276"/>
      <c r="E67" s="278">
        <f t="shared" si="0"/>
        <v>6038</v>
      </c>
      <c r="F67" s="20"/>
      <c r="G67" s="2"/>
    </row>
    <row r="68" spans="1:7">
      <c r="A68" s="321"/>
      <c r="B68" s="28"/>
      <c r="C68" s="276"/>
      <c r="D68" s="276"/>
      <c r="E68" s="278">
        <f t="shared" si="0"/>
        <v>6038</v>
      </c>
      <c r="F68" s="20"/>
      <c r="G68" s="2"/>
    </row>
    <row r="69" spans="1:7">
      <c r="A69" s="321"/>
      <c r="B69" s="28"/>
      <c r="C69" s="276"/>
      <c r="D69" s="276"/>
      <c r="E69" s="278">
        <f t="shared" si="0"/>
        <v>6038</v>
      </c>
      <c r="F69" s="20"/>
      <c r="G69" s="2"/>
    </row>
    <row r="70" spans="1:7">
      <c r="A70" s="321"/>
      <c r="B70" s="28"/>
      <c r="C70" s="276"/>
      <c r="D70" s="276"/>
      <c r="E70" s="278">
        <f t="shared" ref="E70:E82" si="1">E69+C70-D70</f>
        <v>6038</v>
      </c>
      <c r="F70" s="20"/>
      <c r="G70" s="2"/>
    </row>
    <row r="71" spans="1:7">
      <c r="A71" s="321"/>
      <c r="B71" s="28"/>
      <c r="C71" s="276"/>
      <c r="D71" s="276"/>
      <c r="E71" s="278">
        <f t="shared" si="1"/>
        <v>6038</v>
      </c>
      <c r="F71" s="20"/>
      <c r="G71" s="2"/>
    </row>
    <row r="72" spans="1:7">
      <c r="A72" s="321"/>
      <c r="B72" s="28"/>
      <c r="C72" s="276"/>
      <c r="D72" s="276"/>
      <c r="E72" s="278">
        <f t="shared" si="1"/>
        <v>6038</v>
      </c>
      <c r="F72" s="20"/>
      <c r="G72" s="2"/>
    </row>
    <row r="73" spans="1:7">
      <c r="A73" s="321"/>
      <c r="B73" s="28"/>
      <c r="C73" s="276"/>
      <c r="D73" s="276"/>
      <c r="E73" s="278">
        <f t="shared" si="1"/>
        <v>6038</v>
      </c>
      <c r="F73" s="20"/>
      <c r="G73" s="2"/>
    </row>
    <row r="74" spans="1:7">
      <c r="A74" s="321"/>
      <c r="B74" s="28"/>
      <c r="C74" s="276"/>
      <c r="D74" s="276"/>
      <c r="E74" s="278">
        <f t="shared" si="1"/>
        <v>6038</v>
      </c>
      <c r="F74" s="20"/>
      <c r="G74" s="2"/>
    </row>
    <row r="75" spans="1:7">
      <c r="A75" s="321"/>
      <c r="B75" s="28"/>
      <c r="C75" s="276"/>
      <c r="D75" s="276"/>
      <c r="E75" s="278">
        <f t="shared" si="1"/>
        <v>6038</v>
      </c>
      <c r="F75" s="22"/>
      <c r="G75" s="2"/>
    </row>
    <row r="76" spans="1:7">
      <c r="A76" s="321"/>
      <c r="B76" s="28"/>
      <c r="C76" s="276"/>
      <c r="D76" s="276"/>
      <c r="E76" s="278">
        <f t="shared" si="1"/>
        <v>6038</v>
      </c>
      <c r="F76" s="20"/>
      <c r="G76" s="2"/>
    </row>
    <row r="77" spans="1:7">
      <c r="A77" s="321"/>
      <c r="B77" s="28"/>
      <c r="C77" s="276"/>
      <c r="D77" s="276"/>
      <c r="E77" s="278">
        <f t="shared" si="1"/>
        <v>6038</v>
      </c>
      <c r="F77" s="20"/>
      <c r="G77" s="2"/>
    </row>
    <row r="78" spans="1:7">
      <c r="A78" s="321"/>
      <c r="B78" s="28"/>
      <c r="C78" s="276"/>
      <c r="D78" s="276"/>
      <c r="E78" s="278">
        <f t="shared" si="1"/>
        <v>6038</v>
      </c>
      <c r="F78" s="20"/>
      <c r="G78" s="2"/>
    </row>
    <row r="79" spans="1:7">
      <c r="A79" s="321"/>
      <c r="B79" s="28"/>
      <c r="C79" s="276"/>
      <c r="D79" s="276"/>
      <c r="E79" s="278">
        <f t="shared" si="1"/>
        <v>6038</v>
      </c>
      <c r="F79" s="20"/>
      <c r="G79" s="2"/>
    </row>
    <row r="80" spans="1:7">
      <c r="A80" s="321"/>
      <c r="B80" s="28"/>
      <c r="C80" s="276"/>
      <c r="D80" s="276"/>
      <c r="E80" s="278">
        <f t="shared" si="1"/>
        <v>6038</v>
      </c>
      <c r="F80" s="20"/>
      <c r="G80" s="2"/>
    </row>
    <row r="81" spans="1:7">
      <c r="A81" s="321"/>
      <c r="B81" s="28"/>
      <c r="C81" s="276"/>
      <c r="D81" s="276"/>
      <c r="E81" s="278">
        <f t="shared" si="1"/>
        <v>6038</v>
      </c>
      <c r="F81" s="20"/>
      <c r="G81" s="2"/>
    </row>
    <row r="82" spans="1:7">
      <c r="A82" s="321"/>
      <c r="B82" s="28"/>
      <c r="C82" s="276"/>
      <c r="D82" s="276"/>
      <c r="E82" s="278">
        <f t="shared" si="1"/>
        <v>6038</v>
      </c>
      <c r="F82" s="20"/>
      <c r="G82" s="2"/>
    </row>
    <row r="83" spans="1:7">
      <c r="A83" s="321"/>
      <c r="B83" s="33"/>
      <c r="C83" s="278">
        <f>SUM(C5:C72)</f>
        <v>4051038</v>
      </c>
      <c r="D83" s="278">
        <f>SUM(D5:D77)</f>
        <v>4045000</v>
      </c>
      <c r="E83" s="280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H47" sqref="H4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4" customFormat="1" ht="18">
      <c r="A2" s="327" t="s">
        <v>138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5" customFormat="1" ht="16.5" thickBot="1">
      <c r="A3" s="328" t="s">
        <v>180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58"/>
      <c r="T3" s="8"/>
      <c r="U3" s="8"/>
      <c r="V3" s="8"/>
      <c r="W3" s="8"/>
      <c r="X3" s="18"/>
    </row>
    <row r="4" spans="1:24" s="76" customFormat="1" ht="12.75" customHeight="1">
      <c r="A4" s="331" t="s">
        <v>36</v>
      </c>
      <c r="B4" s="333" t="s">
        <v>37</v>
      </c>
      <c r="C4" s="322" t="s">
        <v>38</v>
      </c>
      <c r="D4" s="322" t="s">
        <v>39</v>
      </c>
      <c r="E4" s="322" t="s">
        <v>40</v>
      </c>
      <c r="F4" s="322" t="s">
        <v>148</v>
      </c>
      <c r="G4" s="322" t="s">
        <v>41</v>
      </c>
      <c r="H4" s="322" t="s">
        <v>190</v>
      </c>
      <c r="I4" s="322" t="s">
        <v>191</v>
      </c>
      <c r="J4" s="322" t="s">
        <v>42</v>
      </c>
      <c r="K4" s="322" t="s">
        <v>43</v>
      </c>
      <c r="L4" s="322" t="s">
        <v>44</v>
      </c>
      <c r="M4" s="322" t="s">
        <v>45</v>
      </c>
      <c r="N4" s="322" t="s">
        <v>46</v>
      </c>
      <c r="O4" s="324" t="s">
        <v>47</v>
      </c>
      <c r="P4" s="335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179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183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187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189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194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198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199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214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220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222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226</v>
      </c>
      <c r="B16" s="91">
        <v>1000</v>
      </c>
      <c r="C16" s="84"/>
      <c r="D16" s="92">
        <v>350</v>
      </c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2460</v>
      </c>
      <c r="R16" s="89"/>
      <c r="S16" s="7"/>
      <c r="T16" s="36"/>
      <c r="U16" s="5"/>
      <c r="V16" s="36"/>
      <c r="W16" s="5"/>
    </row>
    <row r="17" spans="1:23" s="14" customFormat="1">
      <c r="A17" s="83"/>
      <c r="B17" s="91"/>
      <c r="C17" s="84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23"/>
      <c r="O17" s="94"/>
      <c r="P17" s="94"/>
      <c r="Q17" s="88">
        <f t="shared" si="0"/>
        <v>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9950</v>
      </c>
      <c r="C37" s="110">
        <f t="shared" ref="C37:P37" si="1">SUM(C6:C36)</f>
        <v>2580</v>
      </c>
      <c r="D37" s="110">
        <f t="shared" si="1"/>
        <v>1135</v>
      </c>
      <c r="E37" s="110">
        <f t="shared" si="1"/>
        <v>790</v>
      </c>
      <c r="F37" s="110">
        <f t="shared" si="1"/>
        <v>0</v>
      </c>
      <c r="G37" s="110">
        <f>SUM(G6:G36)</f>
        <v>3050</v>
      </c>
      <c r="H37" s="110">
        <f t="shared" si="1"/>
        <v>2360</v>
      </c>
      <c r="I37" s="110">
        <f t="shared" si="1"/>
        <v>1856</v>
      </c>
      <c r="J37" s="110">
        <f t="shared" si="1"/>
        <v>360</v>
      </c>
      <c r="K37" s="110">
        <f t="shared" si="1"/>
        <v>5310</v>
      </c>
      <c r="L37" s="110">
        <f t="shared" si="1"/>
        <v>0</v>
      </c>
      <c r="M37" s="110">
        <f t="shared" si="1"/>
        <v>0</v>
      </c>
      <c r="N37" s="126">
        <f t="shared" si="1"/>
        <v>220</v>
      </c>
      <c r="O37" s="110">
        <f t="shared" si="1"/>
        <v>0</v>
      </c>
      <c r="P37" s="111">
        <f t="shared" si="1"/>
        <v>0</v>
      </c>
      <c r="Q37" s="112">
        <f>SUM(Q6:Q36)</f>
        <v>27611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4" customFormat="1">
      <c r="A44" s="294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1" t="s">
        <v>16</v>
      </c>
      <c r="B1" s="342"/>
      <c r="C1" s="342"/>
      <c r="D1" s="342"/>
      <c r="E1" s="342"/>
      <c r="F1" s="343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4" t="s">
        <v>181</v>
      </c>
      <c r="B2" s="345"/>
      <c r="C2" s="345"/>
      <c r="D2" s="345"/>
      <c r="E2" s="345"/>
      <c r="F2" s="346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7" t="s">
        <v>119</v>
      </c>
      <c r="B3" s="348"/>
      <c r="C3" s="348"/>
      <c r="D3" s="348"/>
      <c r="E3" s="348"/>
      <c r="F3" s="349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2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1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179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60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183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1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187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1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189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60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194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60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198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60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199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60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214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60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220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60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222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60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226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60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/>
      <c r="B16" s="57"/>
      <c r="C16" s="60"/>
      <c r="D16" s="57"/>
      <c r="E16" s="57">
        <f t="shared" si="0"/>
        <v>0</v>
      </c>
      <c r="F16" s="246"/>
      <c r="G16" s="260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5"/>
      <c r="G17" s="261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8"/>
      <c r="G18" s="260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7"/>
      <c r="G19" s="260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5"/>
      <c r="G20" s="260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60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60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1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1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60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60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60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60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60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2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3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9"/>
      <c r="D32" s="141"/>
      <c r="E32" s="141">
        <f t="shared" si="0"/>
        <v>0</v>
      </c>
      <c r="F32" s="250"/>
      <c r="G32" s="263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3">
        <f>SUM(B5:B32)</f>
        <v>4363650</v>
      </c>
      <c r="C33" s="284">
        <f>SUM(C5:C32)</f>
        <v>4405971</v>
      </c>
      <c r="D33" s="283">
        <f>SUM(D5:D32)</f>
        <v>24935</v>
      </c>
      <c r="E33" s="283">
        <f>SUM(E5:E32)</f>
        <v>4430906</v>
      </c>
      <c r="F33" s="283">
        <f>B33-E33</f>
        <v>-67256</v>
      </c>
      <c r="G33" s="285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9" t="s">
        <v>25</v>
      </c>
      <c r="C35" s="339"/>
      <c r="D35" s="339"/>
      <c r="E35" s="339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8" t="s">
        <v>146</v>
      </c>
      <c r="C37" s="139" t="s">
        <v>134</v>
      </c>
      <c r="D37" s="219">
        <v>1000</v>
      </c>
      <c r="E37" s="296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193</v>
      </c>
      <c r="C38" s="127" t="s">
        <v>182</v>
      </c>
      <c r="D38" s="220">
        <v>2390</v>
      </c>
      <c r="E38" s="187" t="s">
        <v>214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66" t="s">
        <v>186</v>
      </c>
      <c r="C39" s="295" t="s">
        <v>182</v>
      </c>
      <c r="D39" s="220">
        <v>4140</v>
      </c>
      <c r="E39" s="187" t="s">
        <v>198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128" t="s">
        <v>157</v>
      </c>
      <c r="C40" s="127" t="s">
        <v>134</v>
      </c>
      <c r="D40" s="220">
        <v>3360</v>
      </c>
      <c r="E40" s="187" t="s">
        <v>168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/>
      <c r="C41" s="127"/>
      <c r="D41" s="220"/>
      <c r="E41" s="187"/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128" t="s">
        <v>228</v>
      </c>
      <c r="C42" s="127"/>
      <c r="D42" s="220">
        <v>2520</v>
      </c>
      <c r="E42" s="187" t="s">
        <v>226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66"/>
      <c r="C43" s="127"/>
      <c r="D43" s="220"/>
      <c r="E43" s="188"/>
      <c r="F43" s="145"/>
      <c r="G43" s="340"/>
      <c r="H43" s="340"/>
      <c r="I43" s="340"/>
      <c r="J43" s="340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8" t="s">
        <v>202</v>
      </c>
      <c r="C46" s="139"/>
      <c r="D46" s="222">
        <v>69960</v>
      </c>
      <c r="E46" s="317" t="s">
        <v>226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176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>
        <v>1711460131</v>
      </c>
      <c r="D47" s="223">
        <v>211000</v>
      </c>
      <c r="E47" s="189" t="s">
        <v>226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174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197</v>
      </c>
      <c r="C48" s="127"/>
      <c r="D48" s="223">
        <v>200000</v>
      </c>
      <c r="E48" s="191" t="s">
        <v>194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203</v>
      </c>
      <c r="C49" s="127"/>
      <c r="D49" s="223">
        <v>31640</v>
      </c>
      <c r="E49" s="189" t="s">
        <v>226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176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124</v>
      </c>
      <c r="C50" s="127">
        <v>1718911905</v>
      </c>
      <c r="D50" s="223">
        <v>534340</v>
      </c>
      <c r="E50" s="189" t="s">
        <v>226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204</v>
      </c>
      <c r="C51" s="127"/>
      <c r="D51" s="223">
        <v>30000</v>
      </c>
      <c r="E51" s="191" t="s">
        <v>222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176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205</v>
      </c>
      <c r="C52" s="127"/>
      <c r="D52" s="223">
        <v>150000</v>
      </c>
      <c r="E52" s="190" t="s">
        <v>199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126</v>
      </c>
      <c r="C53" s="127"/>
      <c r="D53" s="223">
        <v>74020</v>
      </c>
      <c r="E53" s="191" t="s">
        <v>222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/>
      <c r="B54" s="61"/>
      <c r="C54" s="127"/>
      <c r="D54" s="223"/>
      <c r="E54" s="189"/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196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158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58750</v>
      </c>
      <c r="E67" s="190" t="s">
        <v>183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176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189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189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198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/>
      <c r="B74" s="62"/>
      <c r="C74" s="127"/>
      <c r="D74" s="223"/>
      <c r="E74" s="190"/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177</v>
      </c>
      <c r="C78" s="127"/>
      <c r="D78" s="223">
        <v>400</v>
      </c>
      <c r="E78" s="189" t="s">
        <v>187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206</v>
      </c>
      <c r="B79" s="62" t="s">
        <v>207</v>
      </c>
      <c r="C79" s="127"/>
      <c r="D79" s="223">
        <v>7000</v>
      </c>
      <c r="E79" s="190" t="s">
        <v>222</v>
      </c>
      <c r="F79" s="143"/>
      <c r="G79" s="149"/>
      <c r="H79" s="199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189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5" t="s">
        <v>113</v>
      </c>
      <c r="B81" s="62" t="s">
        <v>160</v>
      </c>
      <c r="C81" s="127"/>
      <c r="D81" s="223">
        <v>27180</v>
      </c>
      <c r="E81" s="190" t="s">
        <v>199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215</v>
      </c>
      <c r="C82" s="127"/>
      <c r="D82" s="223">
        <v>3000</v>
      </c>
      <c r="E82" s="190" t="s">
        <v>214</v>
      </c>
      <c r="F82" s="145"/>
      <c r="G82" s="149"/>
      <c r="H82" s="199" t="s">
        <v>160</v>
      </c>
      <c r="I82" s="64" t="s">
        <v>162</v>
      </c>
      <c r="J82" s="60">
        <v>14040</v>
      </c>
      <c r="K82" s="182" t="s">
        <v>175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216</v>
      </c>
      <c r="B83" s="62" t="s">
        <v>217</v>
      </c>
      <c r="C83" s="127"/>
      <c r="D83" s="223">
        <v>1060</v>
      </c>
      <c r="E83" s="191" t="s">
        <v>214</v>
      </c>
      <c r="F83" s="145"/>
      <c r="G83" s="149"/>
      <c r="H83" s="199" t="s">
        <v>137</v>
      </c>
      <c r="I83" s="64" t="s">
        <v>164</v>
      </c>
      <c r="J83" s="60">
        <v>15000</v>
      </c>
      <c r="K83" s="182" t="s">
        <v>174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200</v>
      </c>
      <c r="B84" s="62" t="s">
        <v>137</v>
      </c>
      <c r="C84" s="127"/>
      <c r="D84" s="223">
        <v>5000</v>
      </c>
      <c r="E84" s="189" t="s">
        <v>222</v>
      </c>
      <c r="F84" s="145"/>
      <c r="G84" s="149"/>
      <c r="H84" s="199" t="s">
        <v>149</v>
      </c>
      <c r="I84" s="64" t="s">
        <v>163</v>
      </c>
      <c r="J84" s="60">
        <v>20000</v>
      </c>
      <c r="K84" s="182" t="s">
        <v>176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200</v>
      </c>
      <c r="B85" s="62" t="s">
        <v>201</v>
      </c>
      <c r="C85" s="127"/>
      <c r="D85" s="223">
        <v>40000</v>
      </c>
      <c r="E85" s="189" t="s">
        <v>199</v>
      </c>
      <c r="F85" s="145"/>
      <c r="G85" s="149"/>
      <c r="H85" s="199" t="s">
        <v>165</v>
      </c>
      <c r="I85" s="64"/>
      <c r="J85" s="60">
        <v>2000</v>
      </c>
      <c r="K85" s="182" t="s">
        <v>176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218</v>
      </c>
      <c r="B86" s="128" t="s">
        <v>169</v>
      </c>
      <c r="C86" s="127"/>
      <c r="D86" s="223">
        <v>10000</v>
      </c>
      <c r="E86" s="190" t="s">
        <v>222</v>
      </c>
      <c r="F86" s="145"/>
      <c r="G86" s="149"/>
      <c r="H86" s="199" t="s">
        <v>169</v>
      </c>
      <c r="I86" s="64"/>
      <c r="J86" s="60">
        <v>10000</v>
      </c>
      <c r="K86" s="182" t="s">
        <v>170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223</v>
      </c>
      <c r="B87" s="62" t="s">
        <v>224</v>
      </c>
      <c r="C87" s="127"/>
      <c r="D87" s="223">
        <v>7240</v>
      </c>
      <c r="E87" s="190" t="s">
        <v>222</v>
      </c>
      <c r="F87" s="143"/>
      <c r="G87" s="149"/>
      <c r="H87" s="199" t="s">
        <v>177</v>
      </c>
      <c r="I87" s="64"/>
      <c r="J87" s="60">
        <v>7900</v>
      </c>
      <c r="K87" s="182" t="s">
        <v>176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229</v>
      </c>
      <c r="B88" s="62" t="s">
        <v>149</v>
      </c>
      <c r="C88" s="127"/>
      <c r="D88" s="223">
        <v>13000</v>
      </c>
      <c r="E88" s="191" t="s">
        <v>226</v>
      </c>
      <c r="F88" s="143"/>
      <c r="G88" s="149"/>
      <c r="H88" s="199" t="s">
        <v>173</v>
      </c>
      <c r="I88" s="64"/>
      <c r="J88" s="60">
        <v>2120</v>
      </c>
      <c r="K88" s="182" t="s">
        <v>171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/>
      <c r="B89" s="62"/>
      <c r="C89" s="127"/>
      <c r="D89" s="223"/>
      <c r="E89" s="191"/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/>
      <c r="B90" s="62"/>
      <c r="C90" s="127"/>
      <c r="D90" s="223"/>
      <c r="E90" s="190"/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89"/>
      <c r="F93" s="149"/>
      <c r="G93" s="149"/>
      <c r="H93" s="199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113</v>
      </c>
      <c r="B113" s="62" t="s">
        <v>188</v>
      </c>
      <c r="C113" s="127">
        <v>1758900692</v>
      </c>
      <c r="D113" s="223">
        <v>30000</v>
      </c>
      <c r="E113" s="191" t="s">
        <v>53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116</v>
      </c>
      <c r="B114" s="62" t="s">
        <v>185</v>
      </c>
      <c r="C114" s="127"/>
      <c r="D114" s="223">
        <v>490</v>
      </c>
      <c r="E114" s="191" t="s">
        <v>198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172</v>
      </c>
      <c r="B115" s="62" t="s">
        <v>173</v>
      </c>
      <c r="C115" s="127"/>
      <c r="D115" s="223">
        <v>2120</v>
      </c>
      <c r="E115" s="191" t="s">
        <v>171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 t="s">
        <v>113</v>
      </c>
      <c r="B117" s="62" t="s">
        <v>139</v>
      </c>
      <c r="C117" s="127">
        <v>1746818159</v>
      </c>
      <c r="D117" s="223">
        <v>3500</v>
      </c>
      <c r="E117" s="191" t="s">
        <v>152</v>
      </c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154</v>
      </c>
      <c r="B118" s="185" t="s">
        <v>33</v>
      </c>
      <c r="C118" s="127">
        <v>1713632915</v>
      </c>
      <c r="D118" s="286">
        <v>2300</v>
      </c>
      <c r="E118" s="192" t="s">
        <v>32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7" t="s">
        <v>34</v>
      </c>
      <c r="B119" s="338"/>
      <c r="C119" s="350"/>
      <c r="D119" s="226">
        <f>SUM(D37:D118)</f>
        <v>1823745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7" t="s">
        <v>35</v>
      </c>
      <c r="B121" s="338"/>
      <c r="C121" s="338"/>
      <c r="D121" s="226">
        <f>D119+M121</f>
        <v>1823745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B46:E54">
    <sortCondition ref="B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12" sqref="G11:G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51" t="s">
        <v>58</v>
      </c>
      <c r="B1" s="352"/>
      <c r="C1" s="352"/>
      <c r="D1" s="352"/>
      <c r="E1" s="353"/>
      <c r="F1" s="5"/>
      <c r="G1" s="5"/>
    </row>
    <row r="2" spans="1:29" ht="21.75">
      <c r="A2" s="360" t="s">
        <v>74</v>
      </c>
      <c r="B2" s="361"/>
      <c r="C2" s="361"/>
      <c r="D2" s="361"/>
      <c r="E2" s="362"/>
      <c r="F2" s="5"/>
      <c r="G2" s="5"/>
    </row>
    <row r="3" spans="1:29" ht="23.25">
      <c r="A3" s="354" t="s">
        <v>227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3" t="s">
        <v>143</v>
      </c>
      <c r="B4" s="364"/>
      <c r="C4" s="300"/>
      <c r="D4" s="365" t="s">
        <v>142</v>
      </c>
      <c r="E4" s="366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8">
        <v>8000000</v>
      </c>
      <c r="C5" s="43"/>
      <c r="D5" s="43" t="s">
        <v>11</v>
      </c>
      <c r="E5" s="264">
        <v>5052936.53987143</v>
      </c>
      <c r="F5" s="38"/>
      <c r="G5" s="287"/>
      <c r="H5" s="289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8">
        <v>115700.99490952383</v>
      </c>
      <c r="C6" s="45"/>
      <c r="D6" s="43" t="s">
        <v>18</v>
      </c>
      <c r="E6" s="264">
        <v>6038</v>
      </c>
      <c r="F6" s="8"/>
      <c r="G6" s="290"/>
      <c r="H6" s="290" t="s">
        <v>55</v>
      </c>
      <c r="I6" s="29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1"/>
      <c r="B7" s="268"/>
      <c r="C7" s="45"/>
      <c r="D7" s="307" t="s">
        <v>71</v>
      </c>
      <c r="E7" s="264">
        <v>258628.45503809396</v>
      </c>
      <c r="F7" s="8"/>
      <c r="G7" s="290"/>
      <c r="H7" s="290"/>
      <c r="I7" s="29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1"/>
      <c r="B8" s="268"/>
      <c r="C8" s="43"/>
      <c r="D8" s="257"/>
      <c r="E8" s="265"/>
      <c r="F8" s="8"/>
      <c r="G8" s="252"/>
      <c r="H8" s="289"/>
      <c r="I8" s="28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8"/>
      <c r="C9" s="44"/>
      <c r="D9" s="297"/>
      <c r="E9" s="266"/>
      <c r="F9" s="8"/>
      <c r="G9" s="120"/>
      <c r="H9" s="12"/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8">
        <v>27611</v>
      </c>
      <c r="C10" s="44"/>
      <c r="D10" s="309" t="s">
        <v>12</v>
      </c>
      <c r="E10" s="310">
        <v>1823745</v>
      </c>
      <c r="F10" s="8"/>
      <c r="G10" s="252"/>
      <c r="H10" s="291"/>
      <c r="I10" s="29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8">
        <v>0</v>
      </c>
      <c r="C11" s="44"/>
      <c r="D11" s="44" t="s">
        <v>72</v>
      </c>
      <c r="E11" s="264">
        <v>101160</v>
      </c>
      <c r="F11" s="8"/>
      <c r="G11" s="252"/>
      <c r="H11" s="251"/>
      <c r="I11" s="25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5" t="s">
        <v>8</v>
      </c>
      <c r="B12" s="269">
        <f>B6+B7+B8-B10-B11</f>
        <v>88089.994909523826</v>
      </c>
      <c r="C12" s="44"/>
      <c r="D12" s="43" t="s">
        <v>192</v>
      </c>
      <c r="E12" s="266">
        <v>845582</v>
      </c>
      <c r="F12" s="8" t="s">
        <v>55</v>
      </c>
      <c r="G12" s="253"/>
      <c r="H12" s="1" t="s">
        <v>13</v>
      </c>
      <c r="I12" s="25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1"/>
      <c r="B13" s="268"/>
      <c r="C13" s="44"/>
      <c r="D13" s="134"/>
      <c r="E13" s="266"/>
      <c r="F13" s="8"/>
      <c r="G13" s="255"/>
      <c r="H13" s="256"/>
      <c r="I13" s="256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4"/>
      <c r="E14" s="266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0">
        <f>B5+B6+B7+B8-B10-B11-B14</f>
        <v>8088089.994909524</v>
      </c>
      <c r="C15" s="44"/>
      <c r="D15" s="44" t="s">
        <v>7</v>
      </c>
      <c r="E15" s="267">
        <f>E5+E6+E7+E10+E11+E12</f>
        <v>8088089.994909524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7" t="s">
        <v>15</v>
      </c>
      <c r="B17" s="358"/>
      <c r="C17" s="358"/>
      <c r="D17" s="358"/>
      <c r="E17" s="359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58750</v>
      </c>
      <c r="C18" s="43"/>
      <c r="D18" s="311" t="s">
        <v>17</v>
      </c>
      <c r="E18" s="312">
        <v>534340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11" t="s">
        <v>195</v>
      </c>
      <c r="E19" s="312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13" t="s">
        <v>208</v>
      </c>
      <c r="E20" s="314">
        <v>150000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141</v>
      </c>
      <c r="B21" s="274">
        <v>19460</v>
      </c>
      <c r="C21" s="43"/>
      <c r="D21" s="311" t="s">
        <v>167</v>
      </c>
      <c r="E21" s="312">
        <v>200000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22030</v>
      </c>
      <c r="C22" s="43"/>
      <c r="D22" s="311" t="s">
        <v>209</v>
      </c>
      <c r="E22" s="312">
        <v>70000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3" t="s">
        <v>221</v>
      </c>
      <c r="B23" s="131">
        <v>30000</v>
      </c>
      <c r="C23" s="132"/>
      <c r="D23" s="311" t="s">
        <v>210</v>
      </c>
      <c r="E23" s="312">
        <v>31500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3" t="s">
        <v>213</v>
      </c>
      <c r="B24" s="131">
        <v>28000</v>
      </c>
      <c r="C24" s="132"/>
      <c r="D24" s="311" t="s">
        <v>211</v>
      </c>
      <c r="E24" s="312">
        <v>32000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3" t="s">
        <v>219</v>
      </c>
      <c r="B25" s="131">
        <v>20000</v>
      </c>
      <c r="C25" s="132"/>
      <c r="D25" s="311" t="s">
        <v>225</v>
      </c>
      <c r="E25" s="312">
        <v>74020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1" t="s">
        <v>212</v>
      </c>
      <c r="B26" s="302">
        <v>40000</v>
      </c>
      <c r="C26" s="133"/>
      <c r="D26" s="298" t="s">
        <v>19</v>
      </c>
      <c r="E26" s="299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2021-12-13T16:27:19Z</dcterms:modified>
</cp:coreProperties>
</file>