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2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</commentList>
</comments>
</file>

<file path=xl/sharedStrings.xml><?xml version="1.0" encoding="utf-8"?>
<sst xmlns="http://schemas.openxmlformats.org/spreadsheetml/2006/main" count="473" uniqueCount="249">
  <si>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</si>
  <si>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</si>
  <si>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</si>
  <si>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</si>
  <si>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</si>
  <si>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</si>
  <si>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</si>
  <si>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</si>
  <si>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</si>
  <si>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</si>
  <si>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</si>
  <si>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</si>
  <si>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</si>
  <si>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</si>
  <si>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</si>
  <si>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</si>
  <si>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</si>
  <si>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</si>
  <si>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</si>
  <si>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</si>
  <si>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</si>
  <si>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</si>
  <si>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</si>
  <si>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</si>
  <si>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</si>
  <si>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</si>
  <si>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</si>
  <si>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</si>
  <si>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</si>
  <si>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</si>
  <si>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</si>
  <si>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</si>
  <si>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</si>
  <si>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</si>
  <si>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</si>
  <si>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</si>
  <si>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</si>
  <si>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</si>
  <si>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</si>
  <si>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</si>
  <si>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</si>
  <si>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</si>
  <si>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</si>
  <si>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</si>
  <si>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</si>
  <si>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</si>
  <si>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</si>
  <si>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</si>
  <si>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</si>
  <si>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</si>
  <si>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</si>
  <si>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</si>
  <si>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</si>
  <si>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</si>
  <si>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</si>
  <si>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</si>
  <si>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</si>
  <si>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</si>
  <si>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</si>
  <si>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</si>
  <si>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</si>
  <si>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</si>
  <si>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</si>
  <si>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</si>
  <si>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</si>
  <si>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</si>
  <si>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</si>
  <si>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</si>
  <si>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</si>
  <si>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</si>
  <si>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</si>
  <si>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</si>
  <si>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</si>
  <si>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</si>
  <si>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</si>
  <si>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</si>
  <si>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</si>
  <si>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</si>
  <si>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</si>
  <si>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</si>
  <si>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</si>
  <si>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</si>
  <si>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</si>
  <si>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</si>
  <si>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</si>
  <si>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</si>
  <si>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</si>
  <si>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</si>
  <si>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</si>
  <si>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</si>
  <si>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</si>
  <si>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</si>
  <si>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</si>
  <si>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</si>
  <si>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</si>
  <si>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</si>
  <si>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</si>
  <si>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</si>
  <si>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</si>
  <si>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</si>
  <si>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</si>
  <si>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</si>
  <si>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</si>
  <si>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</si>
  <si>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</si>
  <si>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</si>
  <si>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</si>
  <si>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</si>
  <si>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</si>
  <si>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</si>
  <si>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</si>
  <si>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</si>
  <si>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</si>
  <si>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</si>
  <si>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</si>
  <si>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</si>
  <si>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</si>
  <si>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</si>
  <si>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</si>
  <si>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</si>
  <si>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</si>
  <si>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</si>
  <si>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</si>
  <si>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</si>
  <si>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</si>
  <si>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</si>
  <si>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</si>
  <si>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</si>
  <si>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</si>
  <si>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</si>
  <si>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</si>
  <si>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</si>
  <si>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</si>
  <si>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</si>
  <si>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</si>
  <si>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</si>
  <si>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</si>
  <si>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</si>
  <si>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</si>
  <si>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</si>
  <si>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</si>
  <si>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</si>
  <si>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</si>
  <si>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</si>
  <si>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</si>
  <si>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</si>
  <si>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</si>
  <si>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</si>
  <si>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</si>
  <si>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</si>
  <si>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</si>
  <si>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</si>
  <si>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</si>
  <si>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</si>
  <si>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</si>
  <si>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</si>
  <si>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</si>
  <si>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</si>
  <si>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</si>
  <si>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</si>
  <si>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</si>
  <si>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</si>
  <si>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</si>
  <si>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</si>
  <si>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</si>
  <si>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</si>
  <si>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</si>
  <si>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</si>
  <si>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</si>
  <si>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</si>
  <si>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</si>
  <si>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</si>
  <si>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</si>
  <si>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</si>
  <si>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</si>
  <si>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</si>
  <si>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</si>
  <si>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</si>
  <si>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</si>
  <si>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</si>
  <si>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</si>
  <si>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</si>
  <si>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</si>
  <si>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</si>
  <si>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</si>
  <si>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</si>
  <si>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</si>
  <si>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</si>
  <si>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</si>
  <si>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</si>
  <si>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</si>
  <si>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</si>
  <si>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</si>
  <si>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</si>
  <si>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</si>
  <si>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</si>
  <si>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</si>
  <si>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</si>
  <si>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</si>
  <si>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</si>
  <si>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</si>
  <si>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</si>
  <si>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</si>
  <si>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</si>
  <si>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</si>
  <si>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</si>
  <si>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</si>
  <si>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</si>
  <si>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</si>
  <si>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</si>
  <si>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</si>
  <si>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</si>
  <si>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</si>
  <si>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</si>
  <si>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Babu Computer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</si>
  <si>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</si>
  <si>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</si>
  <si>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</si>
  <si>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</si>
  <si>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</si>
  <si>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</si>
  <si>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</si>
  <si>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</si>
  <si>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</si>
  <si>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</si>
  <si>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</si>
  <si>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</si>
  <si>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</si>
  <si>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Salampur</t>
  </si>
  <si>
    <t>Roktim Electronics</t>
  </si>
  <si>
    <t>J=Molla Mobile Center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</si>
  <si>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</si>
  <si>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</si>
  <si>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</si>
  <si>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</si>
  <si>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</si>
  <si>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</si>
  <si>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</si>
  <si>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</si>
  <si>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</si>
  <si>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</si>
  <si>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</si>
  <si>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Symphony  Balance(+)</t>
  </si>
  <si>
    <t>21.03.2022</t>
  </si>
  <si>
    <t>DSR Z22 &amp; Z33 Offer</t>
  </si>
  <si>
    <t>22.03.2022</t>
  </si>
  <si>
    <t>Date:22.03.2022</t>
  </si>
  <si>
    <t>Sokher Bazar</t>
  </si>
  <si>
    <t>C=Galaxy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</si>
</sst>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3" fillId="0" borderId="47" xfId="0" applyFont="1" applyFill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60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188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3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3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3"/>
      <c r="B7" s="26" t="s">
        <v>189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3"/>
      <c r="B8" s="26" t="s">
        <v>195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3"/>
      <c r="B9" s="26" t="s">
        <v>201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3"/>
      <c r="B10" s="26" t="s">
        <v>204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3"/>
      <c r="B11" s="26" t="s">
        <v>209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3"/>
      <c r="B12" s="26" t="s">
        <v>212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3"/>
      <c r="B13" s="26" t="s">
        <v>215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3"/>
      <c r="B14" s="26" t="s">
        <v>216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3"/>
      <c r="B15" s="26" t="s">
        <v>218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3"/>
      <c r="B16" s="26" t="s">
        <v>218</v>
      </c>
      <c r="C16" s="296">
        <v>500000</v>
      </c>
      <c r="D16" s="296">
        <v>500000</v>
      </c>
      <c r="E16" s="297">
        <f t="shared" si="0"/>
        <v>11038</v>
      </c>
      <c r="F16" s="299" t="s">
        <v>226</v>
      </c>
      <c r="G16" s="2"/>
    </row>
    <row r="17" spans="1:7">
      <c r="A17" s="313"/>
      <c r="B17" s="26" t="s">
        <v>225</v>
      </c>
      <c r="C17" s="296">
        <v>500000</v>
      </c>
      <c r="D17" s="296">
        <v>500000</v>
      </c>
      <c r="E17" s="297">
        <f t="shared" si="0"/>
        <v>11038</v>
      </c>
      <c r="F17" s="299" t="s">
        <v>226</v>
      </c>
      <c r="G17" s="2"/>
    </row>
    <row r="18" spans="1:7">
      <c r="A18" s="313"/>
      <c r="B18" s="26" t="s">
        <v>227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3"/>
      <c r="B19" s="26" t="s">
        <v>231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3"/>
      <c r="B20" s="26" t="s">
        <v>231</v>
      </c>
      <c r="C20" s="296">
        <v>500000</v>
      </c>
      <c r="D20" s="296">
        <v>500000</v>
      </c>
      <c r="E20" s="297">
        <f t="shared" si="0"/>
        <v>11038</v>
      </c>
      <c r="F20" s="299" t="s">
        <v>226</v>
      </c>
      <c r="G20" s="2"/>
    </row>
    <row r="21" spans="1:7">
      <c r="A21" s="313"/>
      <c r="B21" s="26" t="s">
        <v>232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3"/>
      <c r="B22" s="26" t="s">
        <v>236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3"/>
      <c r="B23" s="26" t="s">
        <v>237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3"/>
      <c r="B24" s="26" t="s">
        <v>241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3"/>
      <c r="B25" s="26" t="s">
        <v>243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3"/>
      <c r="B26" s="26" t="s">
        <v>245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3"/>
      <c r="B27" s="26"/>
      <c r="C27" s="263"/>
      <c r="D27" s="263"/>
      <c r="E27" s="265">
        <f t="shared" si="0"/>
        <v>11038</v>
      </c>
      <c r="F27" s="2"/>
      <c r="G27" s="21"/>
    </row>
    <row r="28" spans="1:7">
      <c r="A28" s="313"/>
      <c r="B28" s="26"/>
      <c r="C28" s="263"/>
      <c r="D28" s="263"/>
      <c r="E28" s="265">
        <f>E27+C28-D28</f>
        <v>11038</v>
      </c>
      <c r="F28" s="2"/>
      <c r="G28" s="21"/>
    </row>
    <row r="29" spans="1:7">
      <c r="A29" s="313"/>
      <c r="B29" s="26"/>
      <c r="C29" s="263"/>
      <c r="D29" s="263"/>
      <c r="E29" s="265">
        <f t="shared" si="0"/>
        <v>11038</v>
      </c>
      <c r="F29" s="2"/>
      <c r="G29" s="21"/>
    </row>
    <row r="30" spans="1:7">
      <c r="A30" s="313"/>
      <c r="B30" s="26"/>
      <c r="C30" s="263"/>
      <c r="D30" s="263"/>
      <c r="E30" s="265">
        <f t="shared" si="0"/>
        <v>11038</v>
      </c>
      <c r="F30" s="2"/>
      <c r="G30" s="21"/>
    </row>
    <row r="31" spans="1:7">
      <c r="A31" s="313"/>
      <c r="B31" s="26"/>
      <c r="C31" s="263"/>
      <c r="D31" s="263"/>
      <c r="E31" s="265">
        <f t="shared" si="0"/>
        <v>11038</v>
      </c>
      <c r="F31" s="2"/>
      <c r="G31" s="21"/>
    </row>
    <row r="32" spans="1:7">
      <c r="A32" s="313"/>
      <c r="B32" s="26"/>
      <c r="C32" s="263"/>
      <c r="D32" s="263"/>
      <c r="E32" s="265">
        <f>E31+C32-D32</f>
        <v>11038</v>
      </c>
      <c r="F32" s="2"/>
      <c r="G32" s="21"/>
    </row>
    <row r="33" spans="1:7">
      <c r="A33" s="313"/>
      <c r="B33" s="26"/>
      <c r="C33" s="263"/>
      <c r="D33" s="266"/>
      <c r="E33" s="265">
        <f t="shared" si="0"/>
        <v>11038</v>
      </c>
      <c r="F33" s="2"/>
      <c r="G33" s="21"/>
    </row>
    <row r="34" spans="1:7">
      <c r="A34" s="313"/>
      <c r="B34" s="26"/>
      <c r="C34" s="263"/>
      <c r="D34" s="263"/>
      <c r="E34" s="265">
        <f t="shared" si="0"/>
        <v>11038</v>
      </c>
      <c r="F34" s="2"/>
      <c r="G34" s="21"/>
    </row>
    <row r="35" spans="1:7">
      <c r="A35" s="313"/>
      <c r="B35" s="26"/>
      <c r="C35" s="263"/>
      <c r="D35" s="263"/>
      <c r="E35" s="265">
        <f t="shared" si="0"/>
        <v>11038</v>
      </c>
      <c r="F35" s="2"/>
      <c r="G35" s="21"/>
    </row>
    <row r="36" spans="1:7">
      <c r="A36" s="313"/>
      <c r="B36" s="26"/>
      <c r="C36" s="263"/>
      <c r="D36" s="263"/>
      <c r="E36" s="265">
        <f t="shared" si="0"/>
        <v>11038</v>
      </c>
      <c r="F36" s="2"/>
      <c r="G36" s="21"/>
    </row>
    <row r="37" spans="1:7">
      <c r="A37" s="313"/>
      <c r="B37" s="26"/>
      <c r="C37" s="263"/>
      <c r="D37" s="263"/>
      <c r="E37" s="265">
        <f t="shared" si="0"/>
        <v>11038</v>
      </c>
      <c r="F37" s="2"/>
      <c r="G37" s="21"/>
    </row>
    <row r="38" spans="1:7">
      <c r="A38" s="313"/>
      <c r="B38" s="26"/>
      <c r="C38" s="263"/>
      <c r="D38" s="263"/>
      <c r="E38" s="265">
        <f t="shared" si="0"/>
        <v>11038</v>
      </c>
      <c r="F38" s="2"/>
      <c r="G38" s="21"/>
    </row>
    <row r="39" spans="1:7">
      <c r="A39" s="313"/>
      <c r="B39" s="26"/>
      <c r="C39" s="263"/>
      <c r="D39" s="263"/>
      <c r="E39" s="265">
        <f t="shared" si="0"/>
        <v>11038</v>
      </c>
      <c r="F39" s="2"/>
      <c r="G39" s="21"/>
    </row>
    <row r="40" spans="1:7">
      <c r="A40" s="313"/>
      <c r="B40" s="26"/>
      <c r="C40" s="263"/>
      <c r="D40" s="263"/>
      <c r="E40" s="265">
        <f t="shared" si="0"/>
        <v>11038</v>
      </c>
      <c r="F40" s="2"/>
      <c r="G40" s="21"/>
    </row>
    <row r="41" spans="1:7">
      <c r="A41" s="313"/>
      <c r="B41" s="26"/>
      <c r="C41" s="263"/>
      <c r="D41" s="263"/>
      <c r="E41" s="265">
        <f t="shared" si="0"/>
        <v>11038</v>
      </c>
      <c r="F41" s="2"/>
      <c r="G41" s="21"/>
    </row>
    <row r="42" spans="1:7">
      <c r="A42" s="313"/>
      <c r="B42" s="26"/>
      <c r="C42" s="263"/>
      <c r="D42" s="263"/>
      <c r="E42" s="265">
        <f t="shared" si="0"/>
        <v>11038</v>
      </c>
      <c r="F42" s="2"/>
      <c r="G42" s="21"/>
    </row>
    <row r="43" spans="1:7">
      <c r="A43" s="313"/>
      <c r="B43" s="26"/>
      <c r="C43" s="263"/>
      <c r="D43" s="263"/>
      <c r="E43" s="265">
        <f t="shared" si="0"/>
        <v>11038</v>
      </c>
      <c r="F43" s="2"/>
      <c r="G43" s="21"/>
    </row>
    <row r="44" spans="1:7">
      <c r="A44" s="313"/>
      <c r="B44" s="26"/>
      <c r="C44" s="263"/>
      <c r="D44" s="263"/>
      <c r="E44" s="265">
        <f t="shared" si="0"/>
        <v>11038</v>
      </c>
      <c r="F44" s="2"/>
      <c r="G44" s="21"/>
    </row>
    <row r="45" spans="1:7">
      <c r="A45" s="313"/>
      <c r="B45" s="26"/>
      <c r="C45" s="263"/>
      <c r="D45" s="263"/>
      <c r="E45" s="265">
        <f t="shared" si="0"/>
        <v>11038</v>
      </c>
      <c r="F45" s="2"/>
      <c r="G45" s="21"/>
    </row>
    <row r="46" spans="1:7">
      <c r="A46" s="313"/>
      <c r="B46" s="26"/>
      <c r="C46" s="263"/>
      <c r="D46" s="263"/>
      <c r="E46" s="265">
        <f t="shared" si="0"/>
        <v>11038</v>
      </c>
      <c r="F46" s="2"/>
      <c r="G46" s="21"/>
    </row>
    <row r="47" spans="1:7">
      <c r="A47" s="313"/>
      <c r="B47" s="26"/>
      <c r="C47" s="263"/>
      <c r="D47" s="263"/>
      <c r="E47" s="265">
        <f t="shared" si="0"/>
        <v>11038</v>
      </c>
      <c r="F47" s="2"/>
      <c r="G47" s="21"/>
    </row>
    <row r="48" spans="1:7">
      <c r="A48" s="313"/>
      <c r="B48" s="26"/>
      <c r="C48" s="263"/>
      <c r="D48" s="263"/>
      <c r="E48" s="265">
        <f t="shared" si="0"/>
        <v>11038</v>
      </c>
      <c r="F48" s="2"/>
      <c r="G48" s="21"/>
    </row>
    <row r="49" spans="1:7">
      <c r="A49" s="313"/>
      <c r="B49" s="26"/>
      <c r="C49" s="263"/>
      <c r="D49" s="263"/>
      <c r="E49" s="265">
        <f t="shared" si="0"/>
        <v>11038</v>
      </c>
      <c r="F49" s="2"/>
      <c r="G49" s="21"/>
    </row>
    <row r="50" spans="1:7">
      <c r="A50" s="313"/>
      <c r="B50" s="26"/>
      <c r="C50" s="263"/>
      <c r="D50" s="263"/>
      <c r="E50" s="265">
        <f t="shared" si="0"/>
        <v>11038</v>
      </c>
      <c r="F50" s="2"/>
      <c r="G50" s="21"/>
    </row>
    <row r="51" spans="1:7">
      <c r="A51" s="313"/>
      <c r="B51" s="26"/>
      <c r="C51" s="263"/>
      <c r="D51" s="263"/>
      <c r="E51" s="265">
        <f t="shared" si="0"/>
        <v>11038</v>
      </c>
      <c r="F51" s="2"/>
      <c r="G51" s="21"/>
    </row>
    <row r="52" spans="1:7">
      <c r="A52" s="313"/>
      <c r="B52" s="26"/>
      <c r="C52" s="263"/>
      <c r="D52" s="263"/>
      <c r="E52" s="265">
        <f t="shared" si="0"/>
        <v>11038</v>
      </c>
      <c r="F52" s="2"/>
      <c r="G52" s="21"/>
    </row>
    <row r="53" spans="1:7">
      <c r="A53" s="313"/>
      <c r="B53" s="26"/>
      <c r="C53" s="263"/>
      <c r="D53" s="263"/>
      <c r="E53" s="265">
        <f t="shared" si="0"/>
        <v>11038</v>
      </c>
      <c r="F53" s="2"/>
      <c r="G53" s="21"/>
    </row>
    <row r="54" spans="1:7">
      <c r="A54" s="313"/>
      <c r="B54" s="26"/>
      <c r="C54" s="263"/>
      <c r="D54" s="263"/>
      <c r="E54" s="265">
        <f t="shared" si="0"/>
        <v>11038</v>
      </c>
      <c r="F54" s="2"/>
      <c r="G54" s="21"/>
    </row>
    <row r="55" spans="1:7">
      <c r="A55" s="313"/>
      <c r="B55" s="26"/>
      <c r="C55" s="263"/>
      <c r="D55" s="263"/>
      <c r="E55" s="265">
        <f t="shared" si="0"/>
        <v>11038</v>
      </c>
      <c r="F55" s="2"/>
    </row>
    <row r="56" spans="1:7">
      <c r="A56" s="313"/>
      <c r="B56" s="26"/>
      <c r="C56" s="263"/>
      <c r="D56" s="263"/>
      <c r="E56" s="265">
        <f t="shared" si="0"/>
        <v>11038</v>
      </c>
      <c r="F56" s="2"/>
    </row>
    <row r="57" spans="1:7">
      <c r="A57" s="313"/>
      <c r="B57" s="26"/>
      <c r="C57" s="263"/>
      <c r="D57" s="263"/>
      <c r="E57" s="265">
        <f t="shared" si="0"/>
        <v>11038</v>
      </c>
      <c r="F57" s="2"/>
    </row>
    <row r="58" spans="1:7">
      <c r="A58" s="313"/>
      <c r="B58" s="26"/>
      <c r="C58" s="263"/>
      <c r="D58" s="263"/>
      <c r="E58" s="265">
        <f t="shared" si="0"/>
        <v>11038</v>
      </c>
      <c r="F58" s="2"/>
    </row>
    <row r="59" spans="1:7">
      <c r="A59" s="313"/>
      <c r="B59" s="26"/>
      <c r="C59" s="263"/>
      <c r="D59" s="263"/>
      <c r="E59" s="265">
        <f t="shared" si="0"/>
        <v>11038</v>
      </c>
      <c r="F59" s="2"/>
    </row>
    <row r="60" spans="1:7">
      <c r="A60" s="313"/>
      <c r="B60" s="26"/>
      <c r="C60" s="263"/>
      <c r="D60" s="263"/>
      <c r="E60" s="265">
        <f t="shared" si="0"/>
        <v>11038</v>
      </c>
      <c r="F60" s="2"/>
    </row>
    <row r="61" spans="1:7">
      <c r="A61" s="313"/>
      <c r="B61" s="26"/>
      <c r="C61" s="263"/>
      <c r="D61" s="263"/>
      <c r="E61" s="265">
        <f t="shared" si="0"/>
        <v>11038</v>
      </c>
      <c r="F61" s="2"/>
    </row>
    <row r="62" spans="1:7">
      <c r="A62" s="313"/>
      <c r="B62" s="26"/>
      <c r="C62" s="263"/>
      <c r="D62" s="263"/>
      <c r="E62" s="265">
        <f t="shared" si="0"/>
        <v>11038</v>
      </c>
      <c r="F62" s="2"/>
    </row>
    <row r="63" spans="1:7">
      <c r="A63" s="313"/>
      <c r="B63" s="26"/>
      <c r="C63" s="263"/>
      <c r="D63" s="263"/>
      <c r="E63" s="265">
        <f t="shared" si="0"/>
        <v>11038</v>
      </c>
      <c r="F63" s="2"/>
    </row>
    <row r="64" spans="1:7">
      <c r="A64" s="313"/>
      <c r="B64" s="26"/>
      <c r="C64" s="263"/>
      <c r="D64" s="263"/>
      <c r="E64" s="265">
        <f t="shared" si="0"/>
        <v>11038</v>
      </c>
      <c r="F64" s="2"/>
    </row>
    <row r="65" spans="1:7">
      <c r="A65" s="313"/>
      <c r="B65" s="26"/>
      <c r="C65" s="263"/>
      <c r="D65" s="263"/>
      <c r="E65" s="265">
        <f t="shared" si="0"/>
        <v>11038</v>
      </c>
      <c r="F65" s="2"/>
    </row>
    <row r="66" spans="1:7">
      <c r="A66" s="313"/>
      <c r="B66" s="26"/>
      <c r="C66" s="263"/>
      <c r="D66" s="263"/>
      <c r="E66" s="265">
        <f t="shared" si="0"/>
        <v>11038</v>
      </c>
      <c r="F66" s="2"/>
    </row>
    <row r="67" spans="1:7">
      <c r="A67" s="313"/>
      <c r="B67" s="26"/>
      <c r="C67" s="263"/>
      <c r="D67" s="263"/>
      <c r="E67" s="265">
        <f t="shared" si="0"/>
        <v>11038</v>
      </c>
      <c r="F67" s="2"/>
    </row>
    <row r="68" spans="1:7">
      <c r="A68" s="313"/>
      <c r="B68" s="26"/>
      <c r="C68" s="263"/>
      <c r="D68" s="263"/>
      <c r="E68" s="265">
        <f t="shared" si="0"/>
        <v>11038</v>
      </c>
      <c r="F68" s="2"/>
    </row>
    <row r="69" spans="1:7">
      <c r="A69" s="313"/>
      <c r="B69" s="26"/>
      <c r="C69" s="263"/>
      <c r="D69" s="263"/>
      <c r="E69" s="265">
        <f t="shared" si="0"/>
        <v>11038</v>
      </c>
      <c r="F69" s="2"/>
    </row>
    <row r="70" spans="1:7">
      <c r="A70" s="313"/>
      <c r="B70" s="26"/>
      <c r="C70" s="263"/>
      <c r="D70" s="263"/>
      <c r="E70" s="265">
        <f t="shared" ref="E70:E82" si="1">E69+C70-D70</f>
        <v>11038</v>
      </c>
      <c r="F70" s="2"/>
    </row>
    <row r="71" spans="1:7">
      <c r="A71" s="313"/>
      <c r="B71" s="26"/>
      <c r="C71" s="263"/>
      <c r="D71" s="263"/>
      <c r="E71" s="265">
        <f t="shared" si="1"/>
        <v>11038</v>
      </c>
      <c r="F71" s="2"/>
    </row>
    <row r="72" spans="1:7">
      <c r="A72" s="313"/>
      <c r="B72" s="26"/>
      <c r="C72" s="263"/>
      <c r="D72" s="263"/>
      <c r="E72" s="265">
        <f t="shared" si="1"/>
        <v>11038</v>
      </c>
      <c r="F72" s="2"/>
    </row>
    <row r="73" spans="1:7">
      <c r="A73" s="313"/>
      <c r="B73" s="26"/>
      <c r="C73" s="263"/>
      <c r="D73" s="263"/>
      <c r="E73" s="265">
        <f t="shared" si="1"/>
        <v>11038</v>
      </c>
      <c r="F73" s="2"/>
    </row>
    <row r="74" spans="1:7">
      <c r="A74" s="313"/>
      <c r="B74" s="26"/>
      <c r="C74" s="263"/>
      <c r="D74" s="263"/>
      <c r="E74" s="265">
        <f t="shared" si="1"/>
        <v>11038</v>
      </c>
      <c r="F74" s="2"/>
    </row>
    <row r="75" spans="1:7">
      <c r="A75" s="313"/>
      <c r="B75" s="26"/>
      <c r="C75" s="263"/>
      <c r="D75" s="263"/>
      <c r="E75" s="265">
        <f t="shared" si="1"/>
        <v>11038</v>
      </c>
      <c r="F75" s="2"/>
    </row>
    <row r="76" spans="1:7">
      <c r="A76" s="313"/>
      <c r="B76" s="26"/>
      <c r="C76" s="263"/>
      <c r="D76" s="263"/>
      <c r="E76" s="265">
        <f t="shared" si="1"/>
        <v>11038</v>
      </c>
      <c r="F76" s="2"/>
    </row>
    <row r="77" spans="1:7">
      <c r="A77" s="313"/>
      <c r="B77" s="26"/>
      <c r="C77" s="263"/>
      <c r="D77" s="263"/>
      <c r="E77" s="265">
        <f t="shared" si="1"/>
        <v>11038</v>
      </c>
      <c r="F77" s="2"/>
    </row>
    <row r="78" spans="1:7">
      <c r="A78" s="313"/>
      <c r="B78" s="26"/>
      <c r="C78" s="263"/>
      <c r="D78" s="263"/>
      <c r="E78" s="265">
        <f t="shared" si="1"/>
        <v>11038</v>
      </c>
      <c r="F78" s="2"/>
    </row>
    <row r="79" spans="1:7">
      <c r="A79" s="313"/>
      <c r="B79" s="26"/>
      <c r="C79" s="263"/>
      <c r="D79" s="263"/>
      <c r="E79" s="265">
        <f t="shared" si="1"/>
        <v>11038</v>
      </c>
      <c r="F79" s="18"/>
      <c r="G79" s="2"/>
    </row>
    <row r="80" spans="1:7">
      <c r="A80" s="313"/>
      <c r="B80" s="26"/>
      <c r="C80" s="263"/>
      <c r="D80" s="263"/>
      <c r="E80" s="265">
        <f t="shared" si="1"/>
        <v>11038</v>
      </c>
      <c r="F80" s="18"/>
      <c r="G80" s="2"/>
    </row>
    <row r="81" spans="1:7">
      <c r="A81" s="313"/>
      <c r="B81" s="26"/>
      <c r="C81" s="263"/>
      <c r="D81" s="263"/>
      <c r="E81" s="265">
        <f t="shared" si="1"/>
        <v>11038</v>
      </c>
      <c r="F81" s="18"/>
      <c r="G81" s="2"/>
    </row>
    <row r="82" spans="1:7">
      <c r="A82" s="313"/>
      <c r="B82" s="26"/>
      <c r="C82" s="263"/>
      <c r="D82" s="263"/>
      <c r="E82" s="265">
        <f t="shared" si="1"/>
        <v>11038</v>
      </c>
      <c r="F82" s="18"/>
      <c r="G82" s="2"/>
    </row>
    <row r="83" spans="1:7">
      <c r="A83" s="313"/>
      <c r="B83" s="31"/>
      <c r="C83" s="265">
        <f>SUM(C5:C72)</f>
        <v>11181038</v>
      </c>
      <c r="D83" s="265">
        <f>SUM(D5:D77)</f>
        <v>11170000</v>
      </c>
      <c r="E83" s="267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3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4" t="s">
        <v>16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24" s="70" customFormat="1" ht="18">
      <c r="A2" s="315" t="s">
        <v>118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s="71" customFormat="1" ht="16.5" thickBot="1">
      <c r="A3" s="316" t="s">
        <v>190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S3" s="54"/>
      <c r="T3" s="7"/>
      <c r="U3" s="7"/>
      <c r="V3" s="7"/>
      <c r="W3" s="7"/>
      <c r="X3" s="16"/>
    </row>
    <row r="4" spans="1:24" s="72" customFormat="1" ht="12.75" customHeight="1">
      <c r="A4" s="319" t="s">
        <v>33</v>
      </c>
      <c r="B4" s="321" t="s">
        <v>34</v>
      </c>
      <c r="C4" s="323" t="s">
        <v>35</v>
      </c>
      <c r="D4" s="323" t="s">
        <v>36</v>
      </c>
      <c r="E4" s="323" t="s">
        <v>37</v>
      </c>
      <c r="F4" s="323" t="s">
        <v>219</v>
      </c>
      <c r="G4" s="323" t="s">
        <v>38</v>
      </c>
      <c r="H4" s="323" t="s">
        <v>244</v>
      </c>
      <c r="I4" s="323" t="s">
        <v>155</v>
      </c>
      <c r="J4" s="323" t="s">
        <v>39</v>
      </c>
      <c r="K4" s="323" t="s">
        <v>40</v>
      </c>
      <c r="L4" s="323" t="s">
        <v>41</v>
      </c>
      <c r="M4" s="323" t="s">
        <v>42</v>
      </c>
      <c r="N4" s="323" t="s">
        <v>43</v>
      </c>
      <c r="O4" s="327" t="s">
        <v>44</v>
      </c>
      <c r="P4" s="325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0"/>
      <c r="B5" s="322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8"/>
      <c r="P5" s="326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189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195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201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204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209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212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215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216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218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222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225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227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231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232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236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237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241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243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245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14500</v>
      </c>
      <c r="C37" s="106">
        <f t="shared" ref="C37:P37" si="1">SUM(C6:C36)</f>
        <v>3420</v>
      </c>
      <c r="D37" s="106">
        <f t="shared" si="1"/>
        <v>440</v>
      </c>
      <c r="E37" s="106">
        <f t="shared" si="1"/>
        <v>6935</v>
      </c>
      <c r="F37" s="106">
        <f t="shared" si="1"/>
        <v>2000</v>
      </c>
      <c r="G37" s="106">
        <f>SUM(G6:G36)</f>
        <v>4680</v>
      </c>
      <c r="H37" s="106">
        <f t="shared" si="1"/>
        <v>200</v>
      </c>
      <c r="I37" s="106">
        <f t="shared" si="1"/>
        <v>50</v>
      </c>
      <c r="J37" s="106">
        <f t="shared" si="1"/>
        <v>660</v>
      </c>
      <c r="K37" s="106">
        <f t="shared" si="1"/>
        <v>7630</v>
      </c>
      <c r="L37" s="106">
        <f t="shared" si="1"/>
        <v>800</v>
      </c>
      <c r="M37" s="106">
        <f t="shared" si="1"/>
        <v>1400</v>
      </c>
      <c r="N37" s="122">
        <f t="shared" si="1"/>
        <v>220</v>
      </c>
      <c r="O37" s="106">
        <f t="shared" si="1"/>
        <v>0</v>
      </c>
      <c r="P37" s="107">
        <f t="shared" si="1"/>
        <v>3170</v>
      </c>
      <c r="Q37" s="108">
        <f>SUM(Q6:Q36)</f>
        <v>46105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3" t="s">
        <v>16</v>
      </c>
      <c r="B1" s="334"/>
      <c r="C1" s="334"/>
      <c r="D1" s="334"/>
      <c r="E1" s="334"/>
      <c r="F1" s="33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6" t="s">
        <v>191</v>
      </c>
      <c r="B2" s="337"/>
      <c r="C2" s="337"/>
      <c r="D2" s="337"/>
      <c r="E2" s="337"/>
      <c r="F2" s="33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9" t="s">
        <v>105</v>
      </c>
      <c r="B3" s="340"/>
      <c r="C3" s="340"/>
      <c r="D3" s="340"/>
      <c r="E3" s="340"/>
      <c r="F3" s="34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189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195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201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204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209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212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215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216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218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222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225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227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231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232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236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237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241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243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245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6664900</v>
      </c>
      <c r="C33" s="270">
        <f>SUM(C5:C32)</f>
        <v>6462385</v>
      </c>
      <c r="D33" s="269">
        <f>SUM(D5:D32)</f>
        <v>45915</v>
      </c>
      <c r="E33" s="269">
        <f>SUM(E5:E32)</f>
        <v>6508300</v>
      </c>
      <c r="F33" s="269">
        <f>B33-E33</f>
        <v>156600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1" t="s">
        <v>25</v>
      </c>
      <c r="C35" s="331"/>
      <c r="D35" s="331"/>
      <c r="E35" s="33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157</v>
      </c>
      <c r="C37" s="134">
        <v>1309083520</v>
      </c>
      <c r="D37" s="214">
        <v>290000</v>
      </c>
      <c r="E37" s="285" t="s">
        <v>187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208</v>
      </c>
      <c r="C38" s="123" t="s">
        <v>129</v>
      </c>
      <c r="D38" s="215">
        <v>10340</v>
      </c>
      <c r="E38" s="182" t="s">
        <v>243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217</v>
      </c>
      <c r="C39" s="123" t="s">
        <v>129</v>
      </c>
      <c r="D39" s="215">
        <v>2000</v>
      </c>
      <c r="E39" s="182" t="s">
        <v>216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173</v>
      </c>
      <c r="C40" s="123" t="s">
        <v>129</v>
      </c>
      <c r="D40" s="215">
        <v>6500</v>
      </c>
      <c r="E40" s="183" t="s">
        <v>189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124" t="s">
        <v>125</v>
      </c>
      <c r="C41" s="123" t="s">
        <v>115</v>
      </c>
      <c r="D41" s="215">
        <v>7040</v>
      </c>
      <c r="E41" s="182" t="s">
        <v>164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167</v>
      </c>
      <c r="C42" s="123" t="s">
        <v>129</v>
      </c>
      <c r="D42" s="215">
        <v>5000</v>
      </c>
      <c r="E42" s="182" t="s">
        <v>189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169</v>
      </c>
      <c r="C43" s="123" t="s">
        <v>129</v>
      </c>
      <c r="D43" s="215">
        <v>200</v>
      </c>
      <c r="E43" s="182" t="s">
        <v>237</v>
      </c>
      <c r="F43" s="140"/>
      <c r="G43" s="332"/>
      <c r="H43" s="332"/>
      <c r="I43" s="332"/>
      <c r="J43" s="33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62"/>
      <c r="C44" s="123"/>
      <c r="D44" s="215"/>
      <c r="E44" s="183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389470</v>
      </c>
      <c r="E46" s="279" t="s">
        <v>245</v>
      </c>
      <c r="F46" s="137"/>
      <c r="G46" s="144"/>
      <c r="H46" s="198" t="s">
        <v>161</v>
      </c>
      <c r="I46" s="199" t="s">
        <v>129</v>
      </c>
      <c r="J46" s="200">
        <v>2000</v>
      </c>
      <c r="K46" s="134" t="s">
        <v>162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250000</v>
      </c>
      <c r="E47" s="184" t="s">
        <v>245</v>
      </c>
      <c r="F47" s="138"/>
      <c r="G47" s="144"/>
      <c r="H47" s="194" t="s">
        <v>159</v>
      </c>
      <c r="I47" s="60" t="s">
        <v>150</v>
      </c>
      <c r="J47" s="56">
        <v>13000</v>
      </c>
      <c r="K47" s="56" t="s">
        <v>187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170</v>
      </c>
      <c r="F48" s="138"/>
      <c r="G48" s="144"/>
      <c r="H48" s="194" t="s">
        <v>169</v>
      </c>
      <c r="I48" s="60" t="s">
        <v>129</v>
      </c>
      <c r="J48" s="56">
        <v>700</v>
      </c>
      <c r="K48" s="177" t="s">
        <v>180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166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181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160020</v>
      </c>
      <c r="E50" s="184" t="s">
        <v>245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164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167</v>
      </c>
      <c r="I51" s="60" t="s">
        <v>129</v>
      </c>
      <c r="J51" s="56">
        <v>9000</v>
      </c>
      <c r="K51" s="177" t="s">
        <v>181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201</v>
      </c>
      <c r="F52" s="138"/>
      <c r="G52" s="144"/>
      <c r="H52" s="194" t="s">
        <v>173</v>
      </c>
      <c r="I52" s="60" t="s">
        <v>129</v>
      </c>
      <c r="J52" s="56">
        <v>9580</v>
      </c>
      <c r="K52" s="177" t="s">
        <v>172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36750</v>
      </c>
      <c r="E53" s="186" t="s">
        <v>245</v>
      </c>
      <c r="F53" s="138"/>
      <c r="G53" s="144"/>
      <c r="H53" s="194" t="s">
        <v>175</v>
      </c>
      <c r="I53" s="60" t="s">
        <v>129</v>
      </c>
      <c r="J53" s="56">
        <v>1500</v>
      </c>
      <c r="K53" s="177" t="s">
        <v>178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54290</v>
      </c>
      <c r="E54" s="184" t="s">
        <v>237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187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187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170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166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171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186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186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187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183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181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171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215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174</v>
      </c>
      <c r="C67" s="123">
        <v>1716094816</v>
      </c>
      <c r="D67" s="218">
        <v>9910</v>
      </c>
      <c r="E67" s="185" t="s">
        <v>237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183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179</v>
      </c>
      <c r="C68" s="123">
        <v>1716601350</v>
      </c>
      <c r="D68" s="218">
        <v>12030</v>
      </c>
      <c r="E68" s="186" t="s">
        <v>212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193</v>
      </c>
      <c r="B69" s="57" t="s">
        <v>194</v>
      </c>
      <c r="C69" s="123"/>
      <c r="D69" s="218">
        <v>19000</v>
      </c>
      <c r="E69" s="184" t="s">
        <v>237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193</v>
      </c>
      <c r="B70" s="57" t="s">
        <v>223</v>
      </c>
      <c r="C70" s="123"/>
      <c r="D70" s="218">
        <v>23550</v>
      </c>
      <c r="E70" s="185" t="s">
        <v>237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168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160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8"/>
      <c r="C73" s="123"/>
      <c r="D73" s="218"/>
      <c r="E73" s="184"/>
      <c r="F73" s="140"/>
      <c r="G73" s="144"/>
      <c r="H73" s="194" t="s">
        <v>92</v>
      </c>
      <c r="I73" s="60" t="s">
        <v>80</v>
      </c>
      <c r="J73" s="56">
        <v>79590</v>
      </c>
      <c r="K73" s="177" t="s">
        <v>160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174</v>
      </c>
      <c r="I74" s="61">
        <v>1716094816</v>
      </c>
      <c r="J74" s="175">
        <v>10000</v>
      </c>
      <c r="K74" s="176" t="s">
        <v>181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179</v>
      </c>
      <c r="I75" s="60">
        <v>1716601350</v>
      </c>
      <c r="J75" s="56">
        <v>18430</v>
      </c>
      <c r="K75" s="123" t="s">
        <v>185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199</v>
      </c>
      <c r="B76" s="58" t="s">
        <v>200</v>
      </c>
      <c r="C76" s="123"/>
      <c r="D76" s="218">
        <v>26800</v>
      </c>
      <c r="E76" s="186" t="s">
        <v>232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186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10370</v>
      </c>
      <c r="E77" s="186" t="s">
        <v>218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210</v>
      </c>
      <c r="B78" s="58" t="s">
        <v>211</v>
      </c>
      <c r="C78" s="123"/>
      <c r="D78" s="218">
        <v>7300</v>
      </c>
      <c r="E78" s="184" t="s">
        <v>209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100</v>
      </c>
      <c r="B79" s="58" t="s">
        <v>247</v>
      </c>
      <c r="C79" s="123"/>
      <c r="D79" s="218">
        <v>9580</v>
      </c>
      <c r="E79" s="184" t="s">
        <v>245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186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238</v>
      </c>
      <c r="C80" s="237"/>
      <c r="D80" s="218">
        <v>8490</v>
      </c>
      <c r="E80" s="186" t="s">
        <v>237</v>
      </c>
      <c r="F80" s="144"/>
      <c r="G80" s="144"/>
      <c r="H80" s="194" t="s">
        <v>157</v>
      </c>
      <c r="I80" s="60">
        <v>1309083520</v>
      </c>
      <c r="J80" s="56">
        <v>270000</v>
      </c>
      <c r="K80" s="177" t="s">
        <v>187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205</v>
      </c>
      <c r="C81" s="123"/>
      <c r="D81" s="218">
        <v>30000</v>
      </c>
      <c r="E81" s="185" t="s">
        <v>245</v>
      </c>
      <c r="F81" s="138"/>
      <c r="G81" s="144"/>
      <c r="H81" s="194" t="s">
        <v>182</v>
      </c>
      <c r="I81" s="60">
        <v>1727608308</v>
      </c>
      <c r="J81" s="56">
        <v>7700</v>
      </c>
      <c r="K81" s="177" t="s">
        <v>181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213</v>
      </c>
      <c r="C82" s="123"/>
      <c r="D82" s="218">
        <v>22100</v>
      </c>
      <c r="E82" s="186" t="s">
        <v>237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186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>
        <v>1811710431</v>
      </c>
      <c r="D83" s="218">
        <v>5010</v>
      </c>
      <c r="E83" s="184" t="s">
        <v>237</v>
      </c>
      <c r="F83" s="138"/>
      <c r="G83" s="144"/>
      <c r="H83" s="194" t="s">
        <v>184</v>
      </c>
      <c r="I83" s="60"/>
      <c r="J83" s="56">
        <v>300</v>
      </c>
      <c r="K83" s="177" t="s">
        <v>183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152</v>
      </c>
      <c r="B84" s="58" t="s">
        <v>153</v>
      </c>
      <c r="C84" s="123"/>
      <c r="D84" s="220">
        <v>69160</v>
      </c>
      <c r="E84" s="185" t="s">
        <v>237</v>
      </c>
      <c r="F84" s="292"/>
      <c r="G84" s="144"/>
      <c r="H84" s="194" t="s">
        <v>177</v>
      </c>
      <c r="I84" s="60">
        <v>1763999686</v>
      </c>
      <c r="J84" s="56">
        <v>25000</v>
      </c>
      <c r="K84" s="177" t="s">
        <v>172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197</v>
      </c>
      <c r="B85" s="58" t="s">
        <v>198</v>
      </c>
      <c r="C85" s="123"/>
      <c r="D85" s="218">
        <v>11860</v>
      </c>
      <c r="E85" s="185" t="s">
        <v>241</v>
      </c>
      <c r="F85" s="138"/>
      <c r="G85" s="144"/>
      <c r="H85" s="194" t="s">
        <v>163</v>
      </c>
      <c r="I85" s="60">
        <v>1747475777</v>
      </c>
      <c r="J85" s="56">
        <v>20000</v>
      </c>
      <c r="K85" s="177" t="s">
        <v>164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100</v>
      </c>
      <c r="B86" s="58" t="s">
        <v>91</v>
      </c>
      <c r="C86" s="123">
        <v>1761236031</v>
      </c>
      <c r="D86" s="218">
        <v>7000</v>
      </c>
      <c r="E86" s="185" t="s">
        <v>132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8" t="s">
        <v>220</v>
      </c>
      <c r="C87" s="123"/>
      <c r="D87" s="218">
        <v>20000</v>
      </c>
      <c r="E87" s="185" t="s">
        <v>218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100</v>
      </c>
      <c r="B88" s="57" t="s">
        <v>127</v>
      </c>
      <c r="C88" s="123">
        <v>1744752366</v>
      </c>
      <c r="D88" s="218">
        <v>21500</v>
      </c>
      <c r="E88" s="185" t="s">
        <v>237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192</v>
      </c>
      <c r="B89" s="58" t="s">
        <v>214</v>
      </c>
      <c r="C89" s="123"/>
      <c r="D89" s="218">
        <v>7700</v>
      </c>
      <c r="E89" s="184" t="s">
        <v>231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304" t="s">
        <v>136</v>
      </c>
      <c r="B90" s="124" t="s">
        <v>196</v>
      </c>
      <c r="C90" s="123"/>
      <c r="D90" s="218">
        <v>13000</v>
      </c>
      <c r="E90" s="185" t="s">
        <v>241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136</v>
      </c>
      <c r="B91" s="58" t="s">
        <v>137</v>
      </c>
      <c r="C91" s="123">
        <v>1789726772</v>
      </c>
      <c r="D91" s="218">
        <v>40000</v>
      </c>
      <c r="E91" s="185" t="s">
        <v>225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228</v>
      </c>
      <c r="B92" s="58" t="s">
        <v>229</v>
      </c>
      <c r="C92" s="123"/>
      <c r="D92" s="218">
        <v>15130</v>
      </c>
      <c r="E92" s="186" t="s">
        <v>227</v>
      </c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207</v>
      </c>
      <c r="B93" s="58" t="s">
        <v>206</v>
      </c>
      <c r="C93" s="123"/>
      <c r="D93" s="218">
        <v>15000</v>
      </c>
      <c r="E93" s="185" t="s">
        <v>236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202</v>
      </c>
      <c r="B94" s="58" t="s">
        <v>203</v>
      </c>
      <c r="C94" s="123"/>
      <c r="D94" s="218">
        <v>40000</v>
      </c>
      <c r="E94" s="185" t="s">
        <v>222</v>
      </c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6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235</v>
      </c>
      <c r="C116" s="123">
        <v>1763999686</v>
      </c>
      <c r="D116" s="218">
        <v>35000</v>
      </c>
      <c r="E116" s="186" t="s">
        <v>227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234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9" t="s">
        <v>31</v>
      </c>
      <c r="B119" s="330"/>
      <c r="C119" s="342"/>
      <c r="D119" s="221">
        <f>SUM(D37:D118)</f>
        <v>2549785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9" t="s">
        <v>32</v>
      </c>
      <c r="B121" s="330"/>
      <c r="C121" s="330"/>
      <c r="D121" s="221">
        <f>D119+M121</f>
        <v>2549785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3" t="s">
        <v>55</v>
      </c>
      <c r="B1" s="344"/>
      <c r="C1" s="344"/>
      <c r="D1" s="344"/>
      <c r="E1" s="345"/>
      <c r="F1" s="5"/>
      <c r="G1" s="5"/>
    </row>
    <row r="2" spans="1:25" ht="21.75">
      <c r="A2" s="352" t="s">
        <v>71</v>
      </c>
      <c r="B2" s="353"/>
      <c r="C2" s="353"/>
      <c r="D2" s="353"/>
      <c r="E2" s="354"/>
      <c r="F2" s="5"/>
      <c r="G2" s="5"/>
    </row>
    <row r="3" spans="1:25" ht="23.25">
      <c r="A3" s="346" t="s">
        <v>246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121</v>
      </c>
      <c r="B4" s="356"/>
      <c r="C4" s="276"/>
      <c r="D4" s="357" t="s">
        <v>120</v>
      </c>
      <c r="E4" s="35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5339209.2422000002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177413.82810000007</v>
      </c>
      <c r="C6" s="41"/>
      <c r="D6" s="39" t="s">
        <v>18</v>
      </c>
      <c r="E6" s="254">
        <v>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2"/>
      <c r="B7" s="280"/>
      <c r="C7" s="41"/>
      <c r="D7" s="39" t="s">
        <v>68</v>
      </c>
      <c r="E7" s="291">
        <v>100190.5859000003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46105</v>
      </c>
      <c r="C10" s="40"/>
      <c r="D10" s="39" t="s">
        <v>12</v>
      </c>
      <c r="E10" s="254">
        <v>2549785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94">
        <f>B6+B7-B10-B11</f>
        <v>131308.82810000007</v>
      </c>
      <c r="C12" s="40"/>
      <c r="D12" s="39" t="s">
        <v>242</v>
      </c>
      <c r="E12" s="256">
        <v>56686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80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5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B5+B6-B10+B14+B15+B16</f>
        <v>8131308.8281000005</v>
      </c>
      <c r="C17" s="40"/>
      <c r="D17" s="40" t="s">
        <v>7</v>
      </c>
      <c r="E17" s="257">
        <f>E5+E6+E7+E10+E11+E12+E15</f>
        <v>8131308.8281000005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9" t="s">
        <v>15</v>
      </c>
      <c r="B19" s="350"/>
      <c r="C19" s="350"/>
      <c r="D19" s="350"/>
      <c r="E19" s="351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389470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233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250480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165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147</v>
      </c>
      <c r="E24" s="282">
        <v>160000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151</v>
      </c>
      <c r="E25" s="282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248</v>
      </c>
      <c r="B26" s="127">
        <v>30000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176</v>
      </c>
      <c r="B27" s="127">
        <v>20000</v>
      </c>
      <c r="C27" s="128"/>
      <c r="D27" s="281" t="s">
        <v>144</v>
      </c>
      <c r="E27" s="282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239</v>
      </c>
      <c r="B28" s="287">
        <v>80000</v>
      </c>
      <c r="C28" s="288"/>
      <c r="D28" s="289" t="s">
        <v>145</v>
      </c>
      <c r="E28" s="29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230</v>
      </c>
      <c r="B29" s="287">
        <v>21650</v>
      </c>
      <c r="C29" s="288"/>
      <c r="D29" s="289" t="s">
        <v>146</v>
      </c>
      <c r="E29" s="29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221</v>
      </c>
      <c r="B30" s="287">
        <v>20000</v>
      </c>
      <c r="C30" s="288"/>
      <c r="D30" s="289" t="s">
        <v>240</v>
      </c>
      <c r="E30" s="290">
        <v>24000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6" t="s">
        <v>158</v>
      </c>
      <c r="B31" s="287">
        <v>290000</v>
      </c>
      <c r="C31" s="288"/>
      <c r="D31" s="289" t="s">
        <v>19</v>
      </c>
      <c r="E31" s="290">
        <v>79590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05" t="s">
        <v>156</v>
      </c>
      <c r="B32" s="306">
        <v>22000</v>
      </c>
      <c r="C32" s="307"/>
      <c r="D32" s="308" t="s">
        <v>224</v>
      </c>
      <c r="E32" s="309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2022-03-22T15:51:25Z</dcterms:modified>
</cp:coreProperties>
</file>