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1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<sst xmlns="http://schemas.openxmlformats.org/spreadsheetml/2006/main" count="468" uniqueCount="245">
  <si>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</si>
  <si>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</si>
  <si>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</si>
  <si>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</si>
  <si>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</si>
  <si>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</si>
  <si>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</si>
  <si>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</si>
  <si>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</si>
  <si>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</si>
  <si>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</si>
  <si>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</si>
  <si>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</si>
  <si>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</si>
  <si>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</si>
  <si>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</si>
  <si>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</si>
  <si>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</si>
  <si>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</si>
  <si>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</si>
  <si>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</si>
  <si>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</si>
  <si>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</si>
  <si>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</si>
  <si>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</si>
  <si>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</si>
  <si>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</si>
  <si>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</si>
  <si>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</si>
  <si>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</si>
  <si>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</si>
  <si>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</si>
  <si>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</si>
  <si>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</si>
  <si>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</si>
  <si>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</si>
  <si>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</si>
  <si>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</si>
  <si>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</si>
  <si>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</si>
  <si>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</si>
  <si>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</si>
  <si>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</si>
  <si>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</si>
  <si>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</si>
  <si>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</si>
  <si>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</si>
  <si>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</si>
  <si>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</si>
  <si>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</si>
  <si>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</si>
  <si>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</si>
  <si>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</si>
  <si>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</si>
  <si>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</si>
  <si>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</si>
  <si>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</si>
  <si>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</si>
  <si>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</si>
  <si>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</si>
  <si>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</si>
  <si>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</si>
  <si>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</si>
  <si>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</si>
  <si>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</si>
  <si>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</si>
  <si>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</si>
  <si>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</si>
  <si>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</si>
  <si>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</si>
  <si>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</si>
  <si>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</si>
  <si>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</si>
  <si>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</si>
  <si>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</si>
  <si>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</si>
  <si>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</si>
  <si>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</si>
  <si>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</si>
  <si>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</si>
  <si>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</si>
  <si>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</si>
  <si>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</si>
  <si>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</si>
  <si>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</si>
  <si>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</si>
  <si>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</si>
  <si>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</si>
  <si>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</si>
  <si>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</si>
  <si>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</si>
  <si>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</si>
  <si>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</si>
  <si>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</si>
  <si>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</si>
  <si>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</si>
  <si>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</si>
  <si>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</si>
  <si>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</si>
  <si>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</si>
  <si>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</si>
  <si>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</si>
  <si>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</si>
  <si>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</si>
  <si>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</si>
  <si>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</si>
  <si>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</si>
  <si>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</si>
  <si>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</si>
  <si>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</si>
  <si>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</si>
  <si>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</si>
  <si>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</si>
  <si>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</si>
  <si>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</si>
  <si>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</si>
  <si>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</si>
  <si>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</si>
  <si>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</si>
  <si>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</si>
  <si>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</si>
  <si>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</si>
  <si>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</si>
  <si>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</si>
  <si>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</si>
  <si>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</si>
  <si>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</si>
  <si>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</si>
  <si>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</si>
  <si>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</si>
  <si>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</si>
  <si>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</si>
  <si>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</si>
  <si>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</si>
  <si>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</si>
  <si>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</si>
  <si>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</si>
  <si>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</si>
  <si>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</si>
  <si>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</si>
  <si>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</si>
  <si>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</si>
  <si>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</si>
  <si>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</si>
  <si>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</si>
  <si>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</si>
  <si>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</si>
  <si>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</si>
  <si>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</si>
  <si>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</si>
  <si>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</si>
  <si>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</si>
  <si>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</si>
  <si>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</si>
  <si>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</si>
  <si>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</si>
  <si>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</si>
  <si>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</si>
  <si>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</si>
  <si>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</si>
  <si>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</si>
  <si>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</si>
  <si>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</si>
  <si>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</si>
  <si>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</si>
  <si>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</si>
  <si>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</si>
  <si>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</si>
  <si>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</si>
  <si>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</si>
  <si>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</si>
  <si>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</si>
  <si>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</si>
  <si>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</si>
  <si>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</si>
  <si>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</si>
  <si>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</si>
  <si>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</si>
  <si>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</si>
  <si>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</si>
  <si>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</si>
  <si>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</si>
  <si>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</si>
  <si>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</si>
  <si>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</si>
  <si>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</si>
  <si>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</si>
  <si>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</si>
  <si>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</si>
  <si>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</si>
  <si>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</si>
  <si>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</si>
  <si>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</si>
  <si>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</si>
  <si>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</si>
  <si>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</si>
  <si>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</si>
  <si>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</si>
  <si>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</si>
  <si>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</si>
  <si>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</si>
  <si>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</si>
  <si>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</si>
  <si>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</si>
  <si>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</si>
  <si>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</si>
  <si>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</si>
  <si>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</si>
  <si>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</si>
  <si>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</si>
  <si>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</si>
  <si>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</si>
  <si>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</si>
  <si>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</si>
  <si>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</si>
  <si>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</si>
  <si>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</si>
  <si>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</si>
  <si>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</si>
  <si>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</si>
  <si>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</si>
  <si>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</si>
  <si>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</si>
  <si>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Anichur</t>
  </si>
  <si>
    <t>C=N.K Telecom</t>
  </si>
  <si>
    <t>Najim</t>
  </si>
  <si>
    <t>15.02.2022</t>
  </si>
  <si>
    <t xml:space="preserve">Harun </t>
  </si>
  <si>
    <t>16.02.2022</t>
  </si>
  <si>
    <t>17.02.2022</t>
  </si>
  <si>
    <t>C=Galaxy Mobile</t>
  </si>
  <si>
    <t>19.02.2022</t>
  </si>
  <si>
    <t>Tuton DADA</t>
  </si>
  <si>
    <t>20.02.2022</t>
  </si>
  <si>
    <t>Jamuna Bank (+)</t>
  </si>
  <si>
    <t>Divine</t>
  </si>
  <si>
    <t>Friends Telecom</t>
  </si>
  <si>
    <t>21.02.2022</t>
  </si>
  <si>
    <t>Date:21.02.2022</t>
  </si>
  <si>
    <t>Symphony  Balance(-)</t>
  </si>
  <si>
    <t>22.02.2022</t>
  </si>
  <si>
    <t>Doyarampur</t>
  </si>
  <si>
    <t>S.A Mobile Mart</t>
  </si>
  <si>
    <t>Satata Mobile</t>
  </si>
  <si>
    <t>Mobile 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</si>
</sst>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34" fillId="42" borderId="1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62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3" sqref="G2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195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1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1"/>
      <c r="B6" s="26" t="s">
        <v>201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1"/>
      <c r="B7" s="26" t="s">
        <v>202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1"/>
      <c r="B8" s="26" t="s">
        <v>204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1"/>
      <c r="B9" s="26" t="s">
        <v>207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1"/>
      <c r="B10" s="26" t="s">
        <v>208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1"/>
      <c r="B11" s="26" t="s">
        <v>210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1"/>
      <c r="B12" s="26" t="s">
        <v>211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1"/>
      <c r="B13" s="26" t="s">
        <v>213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1"/>
      <c r="B14" s="26" t="s">
        <v>214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1"/>
      <c r="B15" s="26" t="s">
        <v>215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1"/>
      <c r="B16" s="26" t="s">
        <v>216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1"/>
      <c r="B17" s="26" t="s">
        <v>226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1"/>
      <c r="B18" s="26" t="s">
        <v>228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1"/>
      <c r="B19" s="26" t="s">
        <v>229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1"/>
      <c r="B20" s="26" t="s">
        <v>231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1"/>
      <c r="B21" s="26" t="s">
        <v>233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1"/>
      <c r="B22" s="26" t="s">
        <v>237</v>
      </c>
      <c r="C22" s="267">
        <v>0</v>
      </c>
      <c r="D22" s="267">
        <v>0</v>
      </c>
      <c r="E22" s="269">
        <f t="shared" si="0"/>
        <v>11038</v>
      </c>
      <c r="F22" s="2"/>
      <c r="G22" s="2"/>
    </row>
    <row r="23" spans="1:7">
      <c r="A23" s="311"/>
      <c r="B23" s="26"/>
      <c r="C23" s="267"/>
      <c r="D23" s="267"/>
      <c r="E23" s="269">
        <f>E22+C23-D23</f>
        <v>11038</v>
      </c>
      <c r="F23" s="2"/>
      <c r="G23" s="2"/>
    </row>
    <row r="24" spans="1:7">
      <c r="A24" s="311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1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1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1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1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1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1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1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1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1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1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1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1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1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1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1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1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1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1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1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1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1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1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1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1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1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1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1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1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1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1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1"/>
      <c r="B55" s="26"/>
      <c r="C55" s="267"/>
      <c r="D55" s="267"/>
      <c r="E55" s="269">
        <f t="shared" si="0"/>
        <v>11038</v>
      </c>
      <c r="F55" s="2"/>
    </row>
    <row r="56" spans="1:7">
      <c r="A56" s="311"/>
      <c r="B56" s="26"/>
      <c r="C56" s="267"/>
      <c r="D56" s="267"/>
      <c r="E56" s="269">
        <f t="shared" si="0"/>
        <v>11038</v>
      </c>
      <c r="F56" s="2"/>
    </row>
    <row r="57" spans="1:7">
      <c r="A57" s="311"/>
      <c r="B57" s="26"/>
      <c r="C57" s="267"/>
      <c r="D57" s="267"/>
      <c r="E57" s="269">
        <f t="shared" si="0"/>
        <v>11038</v>
      </c>
      <c r="F57" s="2"/>
    </row>
    <row r="58" spans="1:7">
      <c r="A58" s="311"/>
      <c r="B58" s="26"/>
      <c r="C58" s="267"/>
      <c r="D58" s="267"/>
      <c r="E58" s="269">
        <f t="shared" si="0"/>
        <v>11038</v>
      </c>
      <c r="F58" s="2"/>
    </row>
    <row r="59" spans="1:7">
      <c r="A59" s="311"/>
      <c r="B59" s="26"/>
      <c r="C59" s="267"/>
      <c r="D59" s="267"/>
      <c r="E59" s="269">
        <f t="shared" si="0"/>
        <v>11038</v>
      </c>
      <c r="F59" s="2"/>
    </row>
    <row r="60" spans="1:7">
      <c r="A60" s="311"/>
      <c r="B60" s="26"/>
      <c r="C60" s="267"/>
      <c r="D60" s="267"/>
      <c r="E60" s="269">
        <f t="shared" si="0"/>
        <v>11038</v>
      </c>
      <c r="F60" s="2"/>
    </row>
    <row r="61" spans="1:7">
      <c r="A61" s="311"/>
      <c r="B61" s="26"/>
      <c r="C61" s="267"/>
      <c r="D61" s="267"/>
      <c r="E61" s="269">
        <f t="shared" si="0"/>
        <v>11038</v>
      </c>
      <c r="F61" s="2"/>
    </row>
    <row r="62" spans="1:7">
      <c r="A62" s="311"/>
      <c r="B62" s="26"/>
      <c r="C62" s="267"/>
      <c r="D62" s="267"/>
      <c r="E62" s="269">
        <f t="shared" si="0"/>
        <v>11038</v>
      </c>
      <c r="F62" s="2"/>
    </row>
    <row r="63" spans="1:7">
      <c r="A63" s="311"/>
      <c r="B63" s="26"/>
      <c r="C63" s="267"/>
      <c r="D63" s="267"/>
      <c r="E63" s="269">
        <f t="shared" si="0"/>
        <v>11038</v>
      </c>
      <c r="F63" s="2"/>
    </row>
    <row r="64" spans="1:7">
      <c r="A64" s="311"/>
      <c r="B64" s="26"/>
      <c r="C64" s="267"/>
      <c r="D64" s="267"/>
      <c r="E64" s="269">
        <f t="shared" si="0"/>
        <v>11038</v>
      </c>
      <c r="F64" s="2"/>
    </row>
    <row r="65" spans="1:7">
      <c r="A65" s="311"/>
      <c r="B65" s="26"/>
      <c r="C65" s="267"/>
      <c r="D65" s="267"/>
      <c r="E65" s="269">
        <f t="shared" si="0"/>
        <v>11038</v>
      </c>
      <c r="F65" s="2"/>
    </row>
    <row r="66" spans="1:7">
      <c r="A66" s="311"/>
      <c r="B66" s="26"/>
      <c r="C66" s="267"/>
      <c r="D66" s="267"/>
      <c r="E66" s="269">
        <f t="shared" si="0"/>
        <v>11038</v>
      </c>
      <c r="F66" s="2"/>
    </row>
    <row r="67" spans="1:7">
      <c r="A67" s="311"/>
      <c r="B67" s="26"/>
      <c r="C67" s="267"/>
      <c r="D67" s="267"/>
      <c r="E67" s="269">
        <f t="shared" si="0"/>
        <v>11038</v>
      </c>
      <c r="F67" s="2"/>
    </row>
    <row r="68" spans="1:7">
      <c r="A68" s="311"/>
      <c r="B68" s="26"/>
      <c r="C68" s="267"/>
      <c r="D68" s="267"/>
      <c r="E68" s="269">
        <f t="shared" si="0"/>
        <v>11038</v>
      </c>
      <c r="F68" s="2"/>
    </row>
    <row r="69" spans="1:7">
      <c r="A69" s="311"/>
      <c r="B69" s="26"/>
      <c r="C69" s="267"/>
      <c r="D69" s="267"/>
      <c r="E69" s="269">
        <f t="shared" si="0"/>
        <v>11038</v>
      </c>
      <c r="F69" s="2"/>
    </row>
    <row r="70" spans="1:7">
      <c r="A70" s="311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1"/>
      <c r="B71" s="26"/>
      <c r="C71" s="267"/>
      <c r="D71" s="267"/>
      <c r="E71" s="269">
        <f t="shared" si="1"/>
        <v>11038</v>
      </c>
      <c r="F71" s="2"/>
    </row>
    <row r="72" spans="1:7">
      <c r="A72" s="311"/>
      <c r="B72" s="26"/>
      <c r="C72" s="267"/>
      <c r="D72" s="267"/>
      <c r="E72" s="269">
        <f t="shared" si="1"/>
        <v>11038</v>
      </c>
      <c r="F72" s="2"/>
    </row>
    <row r="73" spans="1:7">
      <c r="A73" s="311"/>
      <c r="B73" s="26"/>
      <c r="C73" s="267"/>
      <c r="D73" s="267"/>
      <c r="E73" s="269">
        <f t="shared" si="1"/>
        <v>11038</v>
      </c>
      <c r="F73" s="2"/>
    </row>
    <row r="74" spans="1:7">
      <c r="A74" s="311"/>
      <c r="B74" s="26"/>
      <c r="C74" s="267"/>
      <c r="D74" s="267"/>
      <c r="E74" s="269">
        <f t="shared" si="1"/>
        <v>11038</v>
      </c>
      <c r="F74" s="2"/>
    </row>
    <row r="75" spans="1:7">
      <c r="A75" s="311"/>
      <c r="B75" s="26"/>
      <c r="C75" s="267"/>
      <c r="D75" s="267"/>
      <c r="E75" s="269">
        <f t="shared" si="1"/>
        <v>11038</v>
      </c>
      <c r="F75" s="2"/>
    </row>
    <row r="76" spans="1:7">
      <c r="A76" s="311"/>
      <c r="B76" s="26"/>
      <c r="C76" s="267"/>
      <c r="D76" s="267"/>
      <c r="E76" s="269">
        <f t="shared" si="1"/>
        <v>11038</v>
      </c>
      <c r="F76" s="2"/>
    </row>
    <row r="77" spans="1:7">
      <c r="A77" s="311"/>
      <c r="B77" s="26"/>
      <c r="C77" s="267"/>
      <c r="D77" s="267"/>
      <c r="E77" s="269">
        <f t="shared" si="1"/>
        <v>11038</v>
      </c>
      <c r="F77" s="2"/>
    </row>
    <row r="78" spans="1:7">
      <c r="A78" s="311"/>
      <c r="B78" s="26"/>
      <c r="C78" s="267"/>
      <c r="D78" s="267"/>
      <c r="E78" s="269">
        <f t="shared" si="1"/>
        <v>11038</v>
      </c>
      <c r="F78" s="2"/>
    </row>
    <row r="79" spans="1:7">
      <c r="A79" s="311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1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1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1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1"/>
      <c r="B83" s="31"/>
      <c r="C83" s="269">
        <f>SUM(C5:C72)</f>
        <v>5711038</v>
      </c>
      <c r="D83" s="269">
        <f>SUM(D5:D77)</f>
        <v>5700000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4" t="s">
        <v>16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24" s="72" customFormat="1" ht="18">
      <c r="A2" s="315" t="s">
        <v>124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</row>
    <row r="3" spans="1:24" s="73" customFormat="1" ht="16.5" thickBot="1">
      <c r="A3" s="316" t="s">
        <v>196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8"/>
      <c r="S3" s="56"/>
      <c r="T3" s="7"/>
      <c r="U3" s="7"/>
      <c r="V3" s="7"/>
      <c r="W3" s="7"/>
      <c r="X3" s="16"/>
    </row>
    <row r="4" spans="1:24" s="74" customFormat="1" ht="12.75" customHeight="1">
      <c r="A4" s="319" t="s">
        <v>35</v>
      </c>
      <c r="B4" s="321" t="s">
        <v>36</v>
      </c>
      <c r="C4" s="323" t="s">
        <v>37</v>
      </c>
      <c r="D4" s="323" t="s">
        <v>38</v>
      </c>
      <c r="E4" s="323" t="s">
        <v>39</v>
      </c>
      <c r="F4" s="323"/>
      <c r="G4" s="323" t="s">
        <v>40</v>
      </c>
      <c r="H4" s="323" t="s">
        <v>170</v>
      </c>
      <c r="I4" s="323" t="s">
        <v>169</v>
      </c>
      <c r="J4" s="323" t="s">
        <v>41</v>
      </c>
      <c r="K4" s="323" t="s">
        <v>42</v>
      </c>
      <c r="L4" s="323" t="s">
        <v>43</v>
      </c>
      <c r="M4" s="323" t="s">
        <v>44</v>
      </c>
      <c r="N4" s="323" t="s">
        <v>45</v>
      </c>
      <c r="O4" s="312" t="s">
        <v>46</v>
      </c>
      <c r="P4" s="325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0"/>
      <c r="B5" s="322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13"/>
      <c r="P5" s="326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204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207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208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210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211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213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214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215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216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226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228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229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231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233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>
        <v>20</v>
      </c>
      <c r="O22" s="90"/>
      <c r="P22" s="92"/>
      <c r="Q22" s="86">
        <f t="shared" si="0"/>
        <v>1150</v>
      </c>
      <c r="R22" s="87"/>
      <c r="S22" s="6"/>
    </row>
    <row r="23" spans="1:23" s="97" customFormat="1">
      <c r="A23" s="81" t="s">
        <v>237</v>
      </c>
      <c r="B23" s="89">
        <v>1000</v>
      </c>
      <c r="C23" s="82"/>
      <c r="D23" s="90"/>
      <c r="E23" s="90"/>
      <c r="F23" s="90"/>
      <c r="G23" s="90">
        <v>400</v>
      </c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1850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14600</v>
      </c>
      <c r="C37" s="108">
        <f t="shared" ref="C37:P37" si="1">SUM(C6:C36)</f>
        <v>2160</v>
      </c>
      <c r="D37" s="108">
        <f t="shared" si="1"/>
        <v>813</v>
      </c>
      <c r="E37" s="108">
        <f t="shared" si="1"/>
        <v>6940</v>
      </c>
      <c r="F37" s="108">
        <f t="shared" si="1"/>
        <v>0</v>
      </c>
      <c r="G37" s="108">
        <f>SUM(G6:G36)</f>
        <v>4820</v>
      </c>
      <c r="H37" s="108">
        <f t="shared" si="1"/>
        <v>0</v>
      </c>
      <c r="I37" s="108">
        <f t="shared" si="1"/>
        <v>0</v>
      </c>
      <c r="J37" s="108">
        <f t="shared" si="1"/>
        <v>665</v>
      </c>
      <c r="K37" s="108">
        <f t="shared" si="1"/>
        <v>7400</v>
      </c>
      <c r="L37" s="108">
        <f t="shared" si="1"/>
        <v>799</v>
      </c>
      <c r="M37" s="108">
        <f t="shared" si="1"/>
        <v>1200</v>
      </c>
      <c r="N37" s="124">
        <f t="shared" si="1"/>
        <v>310</v>
      </c>
      <c r="O37" s="108">
        <f t="shared" si="1"/>
        <v>0</v>
      </c>
      <c r="P37" s="109">
        <f t="shared" si="1"/>
        <v>650</v>
      </c>
      <c r="Q37" s="110">
        <f>SUM(Q6:Q36)</f>
        <v>40357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1" t="s">
        <v>16</v>
      </c>
      <c r="B1" s="332"/>
      <c r="C1" s="332"/>
      <c r="D1" s="332"/>
      <c r="E1" s="332"/>
      <c r="F1" s="333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4" t="s">
        <v>197</v>
      </c>
      <c r="B2" s="335"/>
      <c r="C2" s="335"/>
      <c r="D2" s="335"/>
      <c r="E2" s="335"/>
      <c r="F2" s="336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7" t="s">
        <v>109</v>
      </c>
      <c r="B3" s="338"/>
      <c r="C3" s="338"/>
      <c r="D3" s="338"/>
      <c r="E3" s="338"/>
      <c r="F3" s="339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204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207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208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210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211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213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214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215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216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226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228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229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231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233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240</v>
      </c>
      <c r="B22" s="55">
        <v>943170</v>
      </c>
      <c r="C22" s="58">
        <v>539400</v>
      </c>
      <c r="D22" s="55">
        <v>1850</v>
      </c>
      <c r="E22" s="55">
        <f t="shared" si="1"/>
        <v>541250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8379920</v>
      </c>
      <c r="C33" s="275">
        <f>SUM(C5:C32)</f>
        <v>7776053</v>
      </c>
      <c r="D33" s="274">
        <f>SUM(D5:D32)</f>
        <v>39117</v>
      </c>
      <c r="E33" s="274">
        <f>SUM(E5:E32)</f>
        <v>7815170</v>
      </c>
      <c r="F33" s="274">
        <f>B33-E33</f>
        <v>564750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9" t="s">
        <v>25</v>
      </c>
      <c r="C35" s="329"/>
      <c r="D35" s="329"/>
      <c r="E35" s="329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178</v>
      </c>
      <c r="C37" s="137" t="s">
        <v>136</v>
      </c>
      <c r="D37" s="217">
        <v>2000</v>
      </c>
      <c r="E37" s="301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212</v>
      </c>
      <c r="C39" s="125" t="s">
        <v>136</v>
      </c>
      <c r="D39" s="218">
        <v>1300</v>
      </c>
      <c r="E39" s="185" t="s">
        <v>231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216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209</v>
      </c>
      <c r="C42" s="125" t="s">
        <v>136</v>
      </c>
      <c r="D42" s="218">
        <v>3000</v>
      </c>
      <c r="E42" s="185" t="s">
        <v>233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217</v>
      </c>
      <c r="C43" s="125" t="s">
        <v>136</v>
      </c>
      <c r="D43" s="218">
        <v>9580</v>
      </c>
      <c r="E43" s="186" t="s">
        <v>216</v>
      </c>
      <c r="F43" s="143"/>
      <c r="G43" s="330"/>
      <c r="H43" s="330"/>
      <c r="I43" s="330"/>
      <c r="J43" s="330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222</v>
      </c>
      <c r="C44" s="125" t="s">
        <v>136</v>
      </c>
      <c r="D44" s="218">
        <v>1500</v>
      </c>
      <c r="E44" s="186" t="s">
        <v>229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/>
      <c r="D46" s="220">
        <v>769890</v>
      </c>
      <c r="E46" s="285" t="s">
        <v>237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310000</v>
      </c>
      <c r="E47" s="187" t="s">
        <v>237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213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207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214560</v>
      </c>
      <c r="E50" s="187" t="s">
        <v>233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33560</v>
      </c>
      <c r="E52" s="188" t="s">
        <v>237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40000</v>
      </c>
      <c r="E53" s="189" t="s">
        <v>237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237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215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210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218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208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219</v>
      </c>
      <c r="C78" s="125"/>
      <c r="D78" s="221">
        <v>20000</v>
      </c>
      <c r="E78" s="189" t="s">
        <v>228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100</v>
      </c>
      <c r="B79" s="60" t="s">
        <v>236</v>
      </c>
      <c r="C79" s="125"/>
      <c r="D79" s="221">
        <v>10720</v>
      </c>
      <c r="E79" s="188" t="s">
        <v>237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166</v>
      </c>
      <c r="C80" s="125"/>
      <c r="D80" s="221">
        <v>5800</v>
      </c>
      <c r="E80" s="187" t="s">
        <v>168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165</v>
      </c>
      <c r="B81" s="60" t="s">
        <v>189</v>
      </c>
      <c r="C81" s="125"/>
      <c r="D81" s="221">
        <v>25000</v>
      </c>
      <c r="E81" s="189" t="s">
        <v>237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151</v>
      </c>
      <c r="B82" s="60" t="s">
        <v>152</v>
      </c>
      <c r="C82" s="125"/>
      <c r="D82" s="221">
        <v>10180</v>
      </c>
      <c r="E82" s="188" t="s">
        <v>233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94</v>
      </c>
      <c r="C83" s="125"/>
      <c r="D83" s="221">
        <v>7000</v>
      </c>
      <c r="E83" s="188" t="s">
        <v>139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307" t="s">
        <v>103</v>
      </c>
      <c r="B84" s="60" t="s">
        <v>134</v>
      </c>
      <c r="C84" s="125"/>
      <c r="D84" s="221">
        <v>30550</v>
      </c>
      <c r="E84" s="188" t="s">
        <v>215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60" t="s">
        <v>186</v>
      </c>
      <c r="C85" s="125"/>
      <c r="D85" s="221">
        <v>7700</v>
      </c>
      <c r="E85" s="188" t="s">
        <v>185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103</v>
      </c>
      <c r="B86" s="59" t="s">
        <v>173</v>
      </c>
      <c r="C86" s="125"/>
      <c r="D86" s="221">
        <v>245000</v>
      </c>
      <c r="E86" s="188" t="s">
        <v>229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8500</v>
      </c>
      <c r="E87" s="187" t="s">
        <v>233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220</v>
      </c>
      <c r="B89" s="60" t="s">
        <v>221</v>
      </c>
      <c r="C89" s="125"/>
      <c r="D89" s="221">
        <v>21920</v>
      </c>
      <c r="E89" s="187" t="s">
        <v>237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205</v>
      </c>
      <c r="B90" s="126" t="s">
        <v>206</v>
      </c>
      <c r="C90" s="125"/>
      <c r="D90" s="221">
        <v>9000</v>
      </c>
      <c r="E90" s="188" t="s">
        <v>229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216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151</v>
      </c>
      <c r="B92" s="60" t="s">
        <v>235</v>
      </c>
      <c r="C92" s="125"/>
      <c r="D92" s="221">
        <v>10000</v>
      </c>
      <c r="E92" s="188" t="s">
        <v>233</v>
      </c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 t="s">
        <v>241</v>
      </c>
      <c r="B93" s="60" t="s">
        <v>242</v>
      </c>
      <c r="C93" s="125"/>
      <c r="D93" s="221">
        <v>12000</v>
      </c>
      <c r="E93" s="188" t="s">
        <v>237</v>
      </c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 t="s">
        <v>220</v>
      </c>
      <c r="B94" s="60" t="s">
        <v>243</v>
      </c>
      <c r="C94" s="125"/>
      <c r="D94" s="221">
        <v>12000</v>
      </c>
      <c r="E94" s="189" t="s">
        <v>237</v>
      </c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 t="s">
        <v>102</v>
      </c>
      <c r="B95" s="60" t="s">
        <v>244</v>
      </c>
      <c r="C95" s="125"/>
      <c r="D95" s="223">
        <v>5160</v>
      </c>
      <c r="E95" s="188" t="s">
        <v>237</v>
      </c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 t="s">
        <v>106</v>
      </c>
      <c r="B111" s="60" t="s">
        <v>232</v>
      </c>
      <c r="C111" s="125"/>
      <c r="D111" s="221">
        <v>2000</v>
      </c>
      <c r="E111" s="189" t="s">
        <v>231</v>
      </c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 t="s">
        <v>183</v>
      </c>
      <c r="B112" s="59" t="s">
        <v>227</v>
      </c>
      <c r="C112" s="240"/>
      <c r="D112" s="221">
        <v>2500</v>
      </c>
      <c r="E112" s="189" t="s">
        <v>229</v>
      </c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 t="s">
        <v>225</v>
      </c>
      <c r="C113" s="125"/>
      <c r="D113" s="221">
        <v>25000</v>
      </c>
      <c r="E113" s="189" t="s">
        <v>216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 t="s">
        <v>223</v>
      </c>
      <c r="C114" s="125"/>
      <c r="D114" s="221">
        <v>40000</v>
      </c>
      <c r="E114" s="189" t="s">
        <v>216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7" t="s">
        <v>33</v>
      </c>
      <c r="B119" s="328"/>
      <c r="C119" s="340"/>
      <c r="D119" s="224">
        <f>SUM(D37:D118)</f>
        <v>2916775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7" t="s">
        <v>34</v>
      </c>
      <c r="B121" s="328"/>
      <c r="C121" s="328"/>
      <c r="D121" s="224">
        <f>D119+M121</f>
        <v>2916775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5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1" t="s">
        <v>57</v>
      </c>
      <c r="B1" s="342"/>
      <c r="C1" s="342"/>
      <c r="D1" s="342"/>
      <c r="E1" s="343"/>
      <c r="F1" s="5"/>
      <c r="G1" s="5"/>
    </row>
    <row r="2" spans="1:25" ht="21.75">
      <c r="A2" s="350" t="s">
        <v>73</v>
      </c>
      <c r="B2" s="351"/>
      <c r="C2" s="351"/>
      <c r="D2" s="351"/>
      <c r="E2" s="352"/>
      <c r="F2" s="5"/>
      <c r="G2" s="5"/>
    </row>
    <row r="3" spans="1:25" ht="23.25">
      <c r="A3" s="344" t="s">
        <v>238</v>
      </c>
      <c r="B3" s="345"/>
      <c r="C3" s="345"/>
      <c r="D3" s="345"/>
      <c r="E3" s="34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3" t="s">
        <v>127</v>
      </c>
      <c r="B4" s="354"/>
      <c r="C4" s="282"/>
      <c r="D4" s="355" t="s">
        <v>126</v>
      </c>
      <c r="E4" s="356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5463494.0833999999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224305.92070000025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952320.83730000071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40357</v>
      </c>
      <c r="C10" s="42"/>
      <c r="D10" s="41" t="s">
        <v>12</v>
      </c>
      <c r="E10" s="257">
        <v>2916775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76000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183948.92070000025</v>
      </c>
      <c r="C12" s="42"/>
      <c r="D12" s="41" t="s">
        <v>239</v>
      </c>
      <c r="E12" s="259">
        <v>-235679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9" t="s">
        <v>234</v>
      </c>
      <c r="B14" s="261">
        <v>1000000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9183948.9207000006</v>
      </c>
      <c r="C15" s="42"/>
      <c r="D15" s="42" t="s">
        <v>7</v>
      </c>
      <c r="E15" s="260">
        <f>E5+E6+E7+E10+E11+E12+E13</f>
        <v>9183948.9207000006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7" t="s">
        <v>15</v>
      </c>
      <c r="B17" s="348"/>
      <c r="C17" s="348"/>
      <c r="D17" s="348"/>
      <c r="E17" s="349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8" t="s">
        <v>17</v>
      </c>
      <c r="E18" s="357">
        <v>769890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310000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153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203</v>
      </c>
      <c r="B22" s="129">
        <v>30000</v>
      </c>
      <c r="C22" s="41"/>
      <c r="D22" s="288" t="s">
        <v>159</v>
      </c>
      <c r="E22" s="289">
        <v>215000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240000</v>
      </c>
      <c r="C23" s="130"/>
      <c r="D23" s="288" t="s">
        <v>164</v>
      </c>
      <c r="E23" s="289">
        <v>55000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8" t="s">
        <v>154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224</v>
      </c>
      <c r="B25" s="129">
        <v>30000</v>
      </c>
      <c r="C25" s="130"/>
      <c r="D25" s="288" t="s">
        <v>155</v>
      </c>
      <c r="E25" s="28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230</v>
      </c>
      <c r="B26" s="303">
        <v>30000</v>
      </c>
      <c r="C26" s="304"/>
      <c r="D26" s="305" t="s">
        <v>156</v>
      </c>
      <c r="E26" s="306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157</v>
      </c>
      <c r="E27" s="291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2022-02-21T18:10:23Z</dcterms:modified>
</cp:coreProperties>
</file>