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6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</commentList>
</comments>
</file>

<file path=xl/sharedStrings.xml><?xml version="1.0" encoding="utf-8"?>
<sst xmlns="http://schemas.openxmlformats.org/spreadsheetml/2006/main" count="189" uniqueCount="115">
  <si>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</si>
  <si>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</si>
  <si>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</si>
  <si>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</si>
  <si>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</si>
  <si>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</si>
  <si>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</si>
  <si>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</si>
  <si>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</si>
  <si>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</si>
  <si>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</si>
  <si>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</si>
  <si>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</si>
  <si>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</si>
  <si>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</si>
  <si>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</si>
  <si>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</si>
  <si>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</si>
  <si>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</si>
  <si>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</si>
  <si>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</si>
  <si>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</si>
  <si>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</si>
  <si>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</si>
  <si>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</si>
  <si>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</si>
  <si>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</si>
  <si>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</si>
  <si>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</si>
  <si>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</si>
  <si>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</si>
  <si>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</si>
  <si>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</si>
  <si>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</si>
  <si>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</si>
  <si>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</si>
  <si>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</si>
  <si>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</si>
  <si>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</si>
  <si>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</si>
  <si>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</si>
  <si>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</si>
  <si>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</si>
  <si>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</si>
  <si>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</si>
  <si>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</si>
  <si>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</si>
  <si>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</si>
  <si>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</si>
  <si>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</si>
  <si>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</si>
  <si>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</si>
  <si>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</si>
  <si>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</si>
  <si>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</si>
  <si>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</si>
  <si>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</si>
  <si>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</si>
  <si>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</si>
  <si>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</si>
  <si>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</si>
  <si>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</si>
  <si>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</si>
  <si>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</si>
  <si>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</si>
  <si>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</si>
  <si>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</si>
  <si>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</si>
  <si>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</si>
  <si>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</si>
  <si>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</si>
  <si>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</si>
  <si>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</si>
  <si>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</si>
  <si>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</si>
  <si>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</si>
  <si>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</si>
  <si>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</si>
  <si>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</si>
  <si>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</si>
  <si>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</si>
  <si>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</si>
  <si>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</si>
  <si>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</si>
  <si>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</si>
  <si>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</si>
  <si>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</si>
  <si>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</si>
  <si>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</si>
  <si>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</si>
  <si>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</si>
  <si>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</si>
  <si>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</si>
  <si>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</si>
  <si>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</si>
  <si>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</si>
  <si>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</si>
  <si>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</si>
  <si>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</si>
  <si>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</si>
  <si>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</si>
  <si>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</si>
  <si>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</si>
  <si>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</si>
  <si>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</si>
  <si>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</si>
  <si>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</si>
  <si>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</si>
  <si>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</si>
  <si>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</si>
  <si>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</si>
  <si>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</si>
  <si>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</si>
  <si>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</si>
  <si>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Date: 16.03.2022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</si>
</sst>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1" sqref="F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9" t="s">
        <v>13</v>
      </c>
      <c r="C1" s="269"/>
      <c r="D1" s="269"/>
      <c r="E1" s="269"/>
    </row>
    <row r="2" spans="1:11" ht="16.5" customHeight="1">
      <c r="A2" s="15"/>
      <c r="B2" s="270" t="s">
        <v>64</v>
      </c>
      <c r="C2" s="270"/>
      <c r="D2" s="270"/>
      <c r="E2" s="27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105</v>
      </c>
      <c r="C17" s="19">
        <v>1000000</v>
      </c>
      <c r="D17" s="19">
        <v>1000000</v>
      </c>
      <c r="E17" s="21">
        <f>E16+C17-D17</f>
        <v>23997</v>
      </c>
      <c r="F17" s="268" t="s">
        <v>112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110</v>
      </c>
      <c r="C20" s="19">
        <v>500000</v>
      </c>
      <c r="D20" s="19">
        <v>500000</v>
      </c>
      <c r="E20" s="21">
        <f>E19+C20-D20</f>
        <v>24397</v>
      </c>
      <c r="F20" s="263" t="s">
        <v>112</v>
      </c>
      <c r="G20" s="1"/>
      <c r="H20" s="1"/>
      <c r="I20" s="15"/>
      <c r="J20" s="15"/>
    </row>
    <row r="21" spans="1:10">
      <c r="A21" s="15"/>
      <c r="B21" s="20" t="s">
        <v>110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113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113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4755747</v>
      </c>
      <c r="D51" s="21">
        <f>SUM(D5:D50)</f>
        <v>4737940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89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71" t="s">
        <v>27</v>
      </c>
      <c r="D4" s="271" t="s">
        <v>28</v>
      </c>
      <c r="E4" s="271" t="s">
        <v>29</v>
      </c>
      <c r="F4" s="271" t="s">
        <v>30</v>
      </c>
      <c r="G4" s="271" t="s">
        <v>31</v>
      </c>
      <c r="H4" s="271" t="s">
        <v>102</v>
      </c>
      <c r="I4" s="271" t="s">
        <v>32</v>
      </c>
      <c r="J4" s="271" t="s">
        <v>33</v>
      </c>
      <c r="K4" s="271" t="s">
        <v>88</v>
      </c>
      <c r="L4" s="271" t="s">
        <v>34</v>
      </c>
      <c r="M4" s="271" t="s">
        <v>78</v>
      </c>
      <c r="N4" s="273" t="s">
        <v>69</v>
      </c>
      <c r="O4" s="286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4"/>
      <c r="O5" s="287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110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113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1360</v>
      </c>
      <c r="H37" s="125">
        <f t="shared" si="1"/>
        <v>2000</v>
      </c>
      <c r="I37" s="125">
        <f t="shared" si="1"/>
        <v>1800</v>
      </c>
      <c r="J37" s="125">
        <f t="shared" si="1"/>
        <v>2650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11010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5" t="s">
        <v>13</v>
      </c>
      <c r="B1" s="296"/>
      <c r="C1" s="296"/>
      <c r="D1" s="296"/>
      <c r="E1" s="296"/>
      <c r="F1" s="297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8" t="s">
        <v>55</v>
      </c>
      <c r="B2" s="298"/>
      <c r="C2" s="298"/>
      <c r="D2" s="298"/>
      <c r="E2" s="298"/>
      <c r="F2" s="298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9" t="s">
        <v>42</v>
      </c>
      <c r="B3" s="300"/>
      <c r="C3" s="300"/>
      <c r="D3" s="300"/>
      <c r="E3" s="300"/>
      <c r="F3" s="301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-748610</v>
      </c>
      <c r="E30" s="43">
        <f t="shared" si="0"/>
        <v>-748610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-748610</v>
      </c>
      <c r="F33" s="43">
        <f>B33-E33</f>
        <v>748610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4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5" t="s">
        <v>12</v>
      </c>
      <c r="B36" s="306"/>
      <c r="C36" s="306"/>
      <c r="D36" s="307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85</v>
      </c>
      <c r="B40" s="229" t="s">
        <v>51</v>
      </c>
      <c r="C40" s="230">
        <v>4500</v>
      </c>
      <c r="D40" s="232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108</v>
      </c>
      <c r="B41" s="229" t="s">
        <v>109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91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92</v>
      </c>
      <c r="E43" s="48"/>
      <c r="F43" s="305" t="s">
        <v>21</v>
      </c>
      <c r="G43" s="306"/>
      <c r="H43" s="306"/>
      <c r="I43" s="306"/>
      <c r="J43" s="306"/>
      <c r="K43" s="306"/>
      <c r="L43" s="307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113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107</v>
      </c>
      <c r="B45" s="229">
        <v>8</v>
      </c>
      <c r="C45" s="230">
        <v>3270</v>
      </c>
      <c r="D45" s="232"/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72</v>
      </c>
      <c r="B46" s="229"/>
      <c r="C46" s="230">
        <v>148280</v>
      </c>
      <c r="D46" s="232" t="s">
        <v>91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111</v>
      </c>
      <c r="B47" s="229"/>
      <c r="C47" s="230">
        <v>65000</v>
      </c>
      <c r="D47" s="232" t="s">
        <v>66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104</v>
      </c>
      <c r="B48" s="229" t="s">
        <v>74</v>
      </c>
      <c r="C48" s="230">
        <v>1000</v>
      </c>
      <c r="D48" s="232" t="s">
        <v>77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74</v>
      </c>
      <c r="C49" s="230">
        <v>1500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68</v>
      </c>
      <c r="B50" s="229" t="s">
        <v>67</v>
      </c>
      <c r="C50" s="230">
        <v>31990</v>
      </c>
      <c r="D50" s="233" t="s">
        <v>106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67</v>
      </c>
      <c r="C51" s="230">
        <v>31990</v>
      </c>
      <c r="D51" s="232" t="s">
        <v>106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 t="s">
        <v>113</v>
      </c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8" t="s">
        <v>40</v>
      </c>
      <c r="G68" s="289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0" t="s">
        <v>23</v>
      </c>
      <c r="B119" s="291"/>
      <c r="C119" s="227">
        <f>SUM(C37:C118)</f>
        <v>748610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2" t="s">
        <v>24</v>
      </c>
      <c r="B121" s="293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4"/>
      <c r="G156" s="294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zoomScaleNormal="100" workbookViewId="0">
      <selection activeCell="D14" sqref="D1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8" t="s">
        <v>43</v>
      </c>
      <c r="B1" s="309"/>
      <c r="C1" s="309"/>
      <c r="D1" s="309"/>
      <c r="E1" s="310"/>
      <c r="F1" s="188"/>
      <c r="G1" s="1"/>
    </row>
    <row r="2" spans="1:29" ht="21.75">
      <c r="A2" s="317" t="s">
        <v>65</v>
      </c>
      <c r="B2" s="318"/>
      <c r="C2" s="318"/>
      <c r="D2" s="318"/>
      <c r="E2" s="319"/>
      <c r="F2" s="188"/>
      <c r="G2" s="1"/>
    </row>
    <row r="3" spans="1:29" ht="24" thickBot="1">
      <c r="A3" s="311" t="s">
        <v>114</v>
      </c>
      <c r="B3" s="312"/>
      <c r="C3" s="312"/>
      <c r="D3" s="312"/>
      <c r="E3" s="313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0" t="s">
        <v>47</v>
      </c>
      <c r="B4" s="321"/>
      <c r="C4" s="321"/>
      <c r="D4" s="321"/>
      <c r="E4" s="322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10055310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132224.29999999999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327597.30000000075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11010</v>
      </c>
      <c r="C9" s="32"/>
      <c r="D9" s="154" t="s">
        <v>12</v>
      </c>
      <c r="E9" s="160">
        <v>748610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362450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121214.29999999999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99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79</v>
      </c>
      <c r="B16" s="265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11571214.300000001</v>
      </c>
      <c r="C17" s="32"/>
      <c r="D17" s="154" t="s">
        <v>6</v>
      </c>
      <c r="E17" s="160">
        <f>E5+E6+E7+E9+E10+E12</f>
        <v>11571214.300000001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4" t="s">
        <v>12</v>
      </c>
      <c r="B19" s="315"/>
      <c r="C19" s="315"/>
      <c r="D19" s="315"/>
      <c r="E19" s="316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290000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70000</v>
      </c>
      <c r="C23" s="259"/>
      <c r="D23" s="205" t="s">
        <v>73</v>
      </c>
      <c r="E23" s="206">
        <v>149000</v>
      </c>
      <c r="F23" s="163"/>
      <c r="G23" s="163"/>
    </row>
    <row r="24" spans="1:29" ht="21.75">
      <c r="A24" s="202"/>
      <c r="B24" s="202"/>
      <c r="C24" s="163"/>
      <c r="D24" s="163"/>
      <c r="E24" s="163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2022-03-16T16:23:48Z</dcterms:modified>
</cp:coreProperties>
</file>