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4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</commentList>
</comments>
</file>

<file path=xl/sharedStrings.xml><?xml version="1.0" encoding="utf-8"?>
<sst xmlns="http://schemas.openxmlformats.org/spreadsheetml/2006/main" count="139" uniqueCount="88">
  <si>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</si>
  <si>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</si>
  <si>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</si>
  <si>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</si>
  <si>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</si>
  <si>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</si>
  <si>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</si>
  <si>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</si>
  <si>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</si>
  <si>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</si>
  <si>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</si>
  <si>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</si>
  <si>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</si>
  <si>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</si>
  <si>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</si>
  <si>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</si>
  <si>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</si>
  <si>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</si>
  <si>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</si>
  <si>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</si>
  <si>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</si>
  <si>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</si>
  <si>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</si>
  <si>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</si>
  <si>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</si>
  <si>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</si>
  <si>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</si>
  <si>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</si>
  <si>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</si>
  <si>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</si>
  <si>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</si>
  <si>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</si>
  <si>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</si>
  <si>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</si>
  <si>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</si>
  <si>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</si>
  <si>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</si>
  <si>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</si>
  <si>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</si>
  <si>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</si>
  <si>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</si>
  <si>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</si>
  <si>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</si>
  <si>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</si>
  <si>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</si>
  <si>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</si>
  <si>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</si>
  <si>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</si>
  <si>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</si>
  <si>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</si>
  <si>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</si>
  <si>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</si>
  <si>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</si>
  <si>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</si>
  <si>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</si>
  <si>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</si>
  <si>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</si>
  <si>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</si>
  <si>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</si>
  <si>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</si>
  <si>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</si>
  <si>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</si>
  <si>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</si>
  <si>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</si>
  <si>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</si>
  <si>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</si>
  <si>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</si>
  <si>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</si>
  <si>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26.10.2021</t>
  </si>
  <si>
    <t>Biswash Telecom</t>
  </si>
  <si>
    <t>27.10.2021</t>
  </si>
  <si>
    <t>Borsha Computer</t>
  </si>
  <si>
    <t>28.10.2021</t>
  </si>
  <si>
    <t>Jafor TSM</t>
  </si>
  <si>
    <t>c25s/128</t>
  </si>
  <si>
    <t>01.11.2021</t>
  </si>
  <si>
    <t>Bank Statement Nov 2021</t>
  </si>
  <si>
    <t>Month : Nov-2021</t>
  </si>
  <si>
    <t>02.11.2021</t>
  </si>
  <si>
    <t>02.10.2021</t>
  </si>
  <si>
    <t>03.11.2021</t>
  </si>
  <si>
    <t>Boss(-)</t>
  </si>
  <si>
    <t>04.11.2021</t>
  </si>
  <si>
    <t>Date: 04.11.2021</t>
  </si>
  <si>
    <t>L= Rasel Telecom</t>
  </si>
  <si>
    <t>I= Sarthok Bhai</t>
  </si>
  <si>
    <t>S= Borsha Computer</t>
  </si>
  <si>
    <t>C= Biswash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</si>
</sst>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4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35" fillId="40" borderId="6" xfId="0" applyFont="1" applyFill="1" applyBorder="1" applyAlignment="1">
      <alignment horizontal="left" vertical="center"/>
    </xf>
    <xf numFmtId="1" fontId="35" fillId="40" borderId="7" xfId="0" applyNumberFormat="1" applyFont="1" applyFill="1" applyBorder="1" applyAlignment="1">
      <alignment horizontal="center" vertical="center"/>
    </xf>
    <xf numFmtId="0" fontId="35" fillId="4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G19" sqref="G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2" t="s">
        <v>14</v>
      </c>
      <c r="C1" s="262"/>
      <c r="D1" s="262"/>
      <c r="E1" s="262"/>
    </row>
    <row r="2" spans="1:11" ht="16.5" customHeight="1">
      <c r="A2" s="15"/>
      <c r="B2" s="263" t="s">
        <v>76</v>
      </c>
      <c r="C2" s="263"/>
      <c r="D2" s="263"/>
      <c r="E2" s="263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75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75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78</v>
      </c>
      <c r="C9" s="22">
        <v>540000</v>
      </c>
      <c r="D9" s="258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80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82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/>
      <c r="C12" s="19"/>
      <c r="D12" s="19"/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434930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434930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434930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434930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434930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434930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434930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434930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7">
        <f>E20+C21-D21</f>
        <v>434930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434930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434930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434930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434930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434930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434930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434930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434930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434930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434930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434930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434930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434930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434930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434930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434930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434930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434930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434930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434930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434930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434930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434930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434930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434930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434930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434930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434930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434930</v>
      </c>
      <c r="F50" s="12"/>
      <c r="G50" s="1"/>
      <c r="H50" s="15"/>
    </row>
    <row r="51" spans="2:8">
      <c r="B51" s="25"/>
      <c r="C51" s="21">
        <f>SUM(C5:C50)</f>
        <v>3785650</v>
      </c>
      <c r="D51" s="21">
        <f>SUM(D5:D50)</f>
        <v>3350720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4" t="s">
        <v>14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</row>
    <row r="2" spans="1:24" s="118" customFormat="1" ht="18">
      <c r="A2" s="265" t="s">
        <v>47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</row>
    <row r="3" spans="1:24" s="119" customFormat="1" ht="16.5" thickBot="1">
      <c r="A3" s="266" t="s">
        <v>77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8"/>
      <c r="S3" s="49"/>
      <c r="T3" s="5"/>
      <c r="U3" s="5"/>
      <c r="V3" s="5"/>
      <c r="W3" s="5"/>
      <c r="X3" s="11"/>
    </row>
    <row r="4" spans="1:24" s="121" customFormat="1">
      <c r="A4" s="269" t="s">
        <v>29</v>
      </c>
      <c r="B4" s="271" t="s">
        <v>30</v>
      </c>
      <c r="C4" s="273" t="s">
        <v>31</v>
      </c>
      <c r="D4" s="273" t="s">
        <v>32</v>
      </c>
      <c r="E4" s="273" t="s">
        <v>33</v>
      </c>
      <c r="F4" s="273" t="s">
        <v>34</v>
      </c>
      <c r="G4" s="273" t="s">
        <v>35</v>
      </c>
      <c r="H4" s="273" t="s">
        <v>58</v>
      </c>
      <c r="I4" s="273" t="s">
        <v>36</v>
      </c>
      <c r="J4" s="273" t="s">
        <v>37</v>
      </c>
      <c r="K4" s="273" t="s">
        <v>38</v>
      </c>
      <c r="L4" s="273" t="s">
        <v>39</v>
      </c>
      <c r="M4" s="273" t="s">
        <v>40</v>
      </c>
      <c r="N4" s="279" t="s">
        <v>61</v>
      </c>
      <c r="O4" s="277" t="s">
        <v>16</v>
      </c>
      <c r="P4" s="275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0"/>
      <c r="B5" s="272"/>
      <c r="C5" s="274"/>
      <c r="D5" s="274"/>
      <c r="E5" s="274"/>
      <c r="F5" s="274"/>
      <c r="G5" s="274"/>
      <c r="H5" s="274"/>
      <c r="I5" s="274"/>
      <c r="J5" s="274"/>
      <c r="K5" s="274"/>
      <c r="L5" s="274"/>
      <c r="M5" s="274"/>
      <c r="N5" s="280"/>
      <c r="O5" s="278"/>
      <c r="P5" s="276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75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79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80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82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/>
      <c r="B10" s="137"/>
      <c r="C10" s="130"/>
      <c r="D10" s="138"/>
      <c r="E10" s="138"/>
      <c r="F10" s="138"/>
      <c r="G10" s="138"/>
      <c r="H10" s="138"/>
      <c r="I10" s="138"/>
      <c r="J10" s="138"/>
      <c r="K10" s="138"/>
      <c r="L10" s="138"/>
      <c r="M10" s="168"/>
      <c r="N10" s="138"/>
      <c r="O10" s="138"/>
      <c r="P10" s="140"/>
      <c r="Q10" s="134">
        <f t="shared" si="0"/>
        <v>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1150</v>
      </c>
      <c r="C37" s="156">
        <f t="shared" ref="C37:P37" si="1">SUM(C6:C36)</f>
        <v>0</v>
      </c>
      <c r="D37" s="156">
        <f t="shared" si="1"/>
        <v>20</v>
      </c>
      <c r="E37" s="156">
        <f t="shared" si="1"/>
        <v>0</v>
      </c>
      <c r="F37" s="156">
        <f t="shared" si="1"/>
        <v>0</v>
      </c>
      <c r="G37" s="156">
        <f>SUM(G6:G36)</f>
        <v>280</v>
      </c>
      <c r="H37" s="156">
        <f t="shared" si="1"/>
        <v>0</v>
      </c>
      <c r="I37" s="156">
        <f t="shared" si="1"/>
        <v>390</v>
      </c>
      <c r="J37" s="156">
        <f t="shared" si="1"/>
        <v>640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2500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A41" sqref="A41:D43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7" t="s">
        <v>14</v>
      </c>
      <c r="B1" s="287"/>
      <c r="C1" s="287"/>
      <c r="D1" s="287"/>
      <c r="E1" s="287"/>
      <c r="F1" s="287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8" t="s">
        <v>59</v>
      </c>
      <c r="B2" s="288"/>
      <c r="C2" s="288"/>
      <c r="D2" s="288"/>
      <c r="E2" s="288"/>
      <c r="F2" s="288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9" t="s">
        <v>48</v>
      </c>
      <c r="B3" s="289"/>
      <c r="C3" s="289"/>
      <c r="D3" s="289"/>
      <c r="E3" s="289"/>
      <c r="F3" s="289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5" t="s">
        <v>0</v>
      </c>
      <c r="B4" s="246" t="s">
        <v>17</v>
      </c>
      <c r="C4" s="247" t="s">
        <v>18</v>
      </c>
      <c r="D4" s="246" t="s">
        <v>19</v>
      </c>
      <c r="E4" s="246" t="s">
        <v>20</v>
      </c>
      <c r="F4" s="248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2"/>
      <c r="B5" s="243"/>
      <c r="C5" s="243"/>
      <c r="D5" s="243"/>
      <c r="E5" s="243">
        <f>C5+D5</f>
        <v>0</v>
      </c>
      <c r="F5" s="244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-332950</v>
      </c>
      <c r="D31" s="44"/>
      <c r="E31" s="44">
        <f t="shared" si="0"/>
        <v>-332950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-332950</v>
      </c>
      <c r="D33" s="44">
        <f>SUM(D5:D32)</f>
        <v>0</v>
      </c>
      <c r="E33" s="44">
        <f>SUM(E5:E32)</f>
        <v>-332950</v>
      </c>
      <c r="F33" s="44">
        <f>B33-E33</f>
        <v>332950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90" t="s">
        <v>22</v>
      </c>
      <c r="B35" s="291"/>
      <c r="C35" s="291"/>
      <c r="D35" s="292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6" t="s">
        <v>13</v>
      </c>
      <c r="B36" s="297"/>
      <c r="C36" s="297"/>
      <c r="D36" s="298"/>
      <c r="E36" s="241">
        <f>F33-C113+K136</f>
        <v>0</v>
      </c>
      <c r="F36" s="236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7"/>
      <c r="B37" s="238"/>
      <c r="C37" s="239"/>
      <c r="D37" s="240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0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0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7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1" t="s">
        <v>52</v>
      </c>
      <c r="B41" s="212" t="s">
        <v>55</v>
      </c>
      <c r="C41" s="221">
        <v>38960</v>
      </c>
      <c r="D41" s="212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1" t="s">
        <v>57</v>
      </c>
      <c r="B42" s="212" t="s">
        <v>54</v>
      </c>
      <c r="C42" s="221">
        <v>8270</v>
      </c>
      <c r="D42" s="212" t="s">
        <v>66</v>
      </c>
      <c r="F42" s="225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3" t="s">
        <v>65</v>
      </c>
      <c r="B43" s="214"/>
      <c r="C43" s="221">
        <v>50000</v>
      </c>
      <c r="D43" s="215"/>
      <c r="E43" s="49"/>
      <c r="F43" s="293" t="s">
        <v>23</v>
      </c>
      <c r="G43" s="294"/>
      <c r="H43" s="294"/>
      <c r="I43" s="294"/>
      <c r="J43" s="295"/>
      <c r="K43" s="224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0"/>
      <c r="D44" s="40"/>
      <c r="E44" s="48"/>
      <c r="F44" s="226"/>
      <c r="G44" s="226"/>
      <c r="H44" s="226"/>
      <c r="I44" s="227"/>
      <c r="J44" s="227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 t="s">
        <v>69</v>
      </c>
      <c r="B45" s="40"/>
      <c r="C45" s="220">
        <v>34000</v>
      </c>
      <c r="D45" s="40" t="s">
        <v>68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0">
        <v>173220</v>
      </c>
      <c r="D46" s="40" t="s">
        <v>80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9" t="s">
        <v>71</v>
      </c>
      <c r="B47" s="40"/>
      <c r="C47" s="220">
        <v>26000</v>
      </c>
      <c r="D47" s="44" t="s">
        <v>70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0" t="s">
        <v>73</v>
      </c>
      <c r="B48" s="40" t="s">
        <v>74</v>
      </c>
      <c r="C48" s="220">
        <v>2500</v>
      </c>
      <c r="D48" s="44" t="s">
        <v>72</v>
      </c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2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6"/>
      <c r="B50" s="216"/>
      <c r="C50" s="222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2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8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8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8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8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8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8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8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8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8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8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8"/>
      <c r="D62" s="82"/>
      <c r="E62" s="54"/>
      <c r="F62" s="281" t="s">
        <v>46</v>
      </c>
      <c r="G62" s="281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8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8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8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8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8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8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8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8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8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8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8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8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8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8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8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7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8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8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8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8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8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8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8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8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8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8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8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8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8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8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8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8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8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8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8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8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8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8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8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8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8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8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8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8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8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8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8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8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8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8"/>
      <c r="B112" s="229"/>
      <c r="C112" s="230"/>
      <c r="D112" s="231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2" t="s">
        <v>27</v>
      </c>
      <c r="B113" s="283"/>
      <c r="C113" s="235">
        <f>SUM(C37:C112)</f>
        <v>332950</v>
      </c>
      <c r="D113" s="234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9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4" t="s">
        <v>28</v>
      </c>
      <c r="B115" s="285"/>
      <c r="C115" s="233">
        <f>C113+L136</f>
        <v>332950</v>
      </c>
      <c r="D115" s="232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6"/>
      <c r="G170" s="286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H6" sqref="H6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9" t="s">
        <v>49</v>
      </c>
      <c r="B1" s="300"/>
      <c r="C1" s="300"/>
      <c r="D1" s="300"/>
      <c r="E1" s="301"/>
      <c r="F1" s="1"/>
      <c r="G1" s="1"/>
    </row>
    <row r="2" spans="1:29" ht="21.75">
      <c r="A2" s="308" t="s">
        <v>48</v>
      </c>
      <c r="B2" s="309"/>
      <c r="C2" s="309"/>
      <c r="D2" s="309"/>
      <c r="E2" s="310"/>
      <c r="F2" s="1"/>
      <c r="G2" s="1"/>
    </row>
    <row r="3" spans="1:29" ht="24" thickBot="1">
      <c r="A3" s="302" t="s">
        <v>83</v>
      </c>
      <c r="B3" s="303"/>
      <c r="C3" s="303"/>
      <c r="D3" s="303"/>
      <c r="E3" s="304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1" t="s">
        <v>62</v>
      </c>
      <c r="B4" s="312"/>
      <c r="C4" s="312"/>
      <c r="D4" s="312"/>
      <c r="E4" s="313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53">
        <v>6000000</v>
      </c>
      <c r="C5" s="209"/>
      <c r="D5" s="210" t="s">
        <v>10</v>
      </c>
      <c r="E5" s="251">
        <v>4784830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48450</v>
      </c>
      <c r="C6" s="35"/>
      <c r="D6" s="189" t="s">
        <v>67</v>
      </c>
      <c r="E6" s="200">
        <v>434930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189" t="s">
        <v>15</v>
      </c>
      <c r="E7" s="252">
        <v>199090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52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2500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332950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54">
        <f>B6-B10-B9+B7</f>
        <v>45950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55"/>
      <c r="C12" s="33"/>
      <c r="D12" s="189" t="s">
        <v>50</v>
      </c>
      <c r="E12" s="252">
        <v>227600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56"/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05" t="s">
        <v>81</v>
      </c>
      <c r="B14" s="254">
        <v>50000</v>
      </c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199"/>
      <c r="C15" s="33"/>
      <c r="D15" s="190"/>
      <c r="E15" s="252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B5+B6-B9-B10-B13-B14</f>
        <v>5995950</v>
      </c>
      <c r="C16" s="33"/>
      <c r="D16" s="189" t="s">
        <v>6</v>
      </c>
      <c r="E16" s="200">
        <f>E5+E6+E7+E10+E11+E12</f>
        <v>5995950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5" t="s">
        <v>13</v>
      </c>
      <c r="B18" s="306"/>
      <c r="C18" s="306"/>
      <c r="D18" s="306"/>
      <c r="E18" s="307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259" t="s">
        <v>84</v>
      </c>
      <c r="B19" s="260">
        <v>173220</v>
      </c>
      <c r="C19" s="205"/>
      <c r="D19" s="259" t="s">
        <v>86</v>
      </c>
      <c r="E19" s="260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59" t="s">
        <v>85</v>
      </c>
      <c r="B20" s="260">
        <v>97230</v>
      </c>
      <c r="C20" s="261"/>
      <c r="D20" s="259" t="s">
        <v>87</v>
      </c>
      <c r="E20" s="260">
        <v>34000</v>
      </c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2021-11-04T13:36:16Z</dcterms:modified>
</cp:coreProperties>
</file>