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3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<sst xmlns="http://schemas.openxmlformats.org/spreadsheetml/2006/main" count="175" uniqueCount="110">
  <si>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</si>
  <si>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</si>
  <si>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</si>
  <si>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</si>
  <si>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</si>
  <si>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</si>
  <si>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</si>
  <si>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</si>
  <si>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</si>
  <si>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</si>
  <si>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</si>
  <si>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</si>
  <si>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</si>
  <si>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</si>
  <si>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</si>
  <si>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</si>
  <si>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</si>
  <si>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</si>
  <si>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</si>
  <si>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</si>
  <si>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</si>
  <si>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</si>
  <si>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</si>
  <si>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</si>
  <si>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</si>
  <si>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</si>
  <si>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</si>
  <si>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</si>
  <si>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</si>
  <si>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</si>
  <si>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</si>
  <si>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</si>
  <si>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</si>
  <si>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</si>
  <si>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</si>
  <si>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</si>
  <si>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</si>
  <si>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</si>
  <si>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</si>
  <si>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</si>
  <si>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</si>
  <si>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</si>
  <si>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</si>
  <si>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</si>
  <si>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</si>
  <si>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</si>
  <si>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</si>
  <si>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</si>
  <si>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</si>
  <si>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</si>
  <si>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</si>
  <si>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</si>
  <si>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</si>
  <si>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</si>
  <si>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</si>
  <si>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</si>
  <si>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</si>
  <si>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</si>
  <si>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</si>
  <si>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</si>
  <si>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</si>
  <si>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</si>
  <si>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</si>
  <si>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</si>
  <si>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</si>
  <si>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</si>
  <si>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</si>
  <si>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</si>
  <si>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</si>
  <si>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</si>
  <si>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</si>
  <si>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</si>
  <si>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</si>
  <si>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</si>
  <si>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</si>
  <si>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</si>
  <si>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</si>
  <si>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</si>
  <si>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</si>
  <si>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</si>
  <si>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</si>
  <si>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</si>
  <si>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</si>
  <si>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</si>
  <si>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</si>
  <si>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</si>
  <si>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</si>
  <si>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</si>
  <si>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</si>
  <si>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</si>
  <si>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</si>
  <si>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</si>
  <si>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</si>
  <si>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</si>
  <si>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</si>
  <si>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</si>
  <si>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</si>
  <si>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</si>
  <si>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</si>
  <si>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</si>
  <si>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</si>
  <si>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</si>
  <si>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</si>
  <si>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</si>
  <si>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</si>
  <si>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</si>
  <si>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Date: 13.03.2022</t>
  </si>
  <si>
    <t xml:space="preserve">N.B: Boss NRB Account RTGS 10 Lac. </t>
  </si>
  <si>
    <t>Jilani Mobile</t>
  </si>
  <si>
    <t>Sadar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</si>
</sst>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64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23997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23997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23997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23997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23997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23997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23997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23997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23997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23997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23997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23997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23997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23997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23997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23997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23997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23997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23997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23997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23997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23997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23997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23997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23997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23997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23997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23997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23997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23997</v>
      </c>
      <c r="F47" s="1"/>
      <c r="G47" s="15"/>
    </row>
    <row r="48" spans="1:10">
      <c r="B48" s="20"/>
      <c r="C48" s="19"/>
      <c r="D48" s="19"/>
      <c r="E48" s="21">
        <f t="shared" si="0"/>
        <v>23997</v>
      </c>
      <c r="F48" s="1"/>
      <c r="G48" s="15"/>
    </row>
    <row r="49" spans="2:7">
      <c r="B49" s="20"/>
      <c r="C49" s="19"/>
      <c r="D49" s="19"/>
      <c r="E49" s="21">
        <f t="shared" si="0"/>
        <v>23997</v>
      </c>
      <c r="F49" s="1"/>
      <c r="G49" s="15"/>
    </row>
    <row r="50" spans="2:7">
      <c r="B50" s="20"/>
      <c r="C50" s="19"/>
      <c r="D50" s="19"/>
      <c r="E50" s="21">
        <f t="shared" si="0"/>
        <v>23997</v>
      </c>
      <c r="F50" s="1"/>
      <c r="G50" s="15"/>
    </row>
    <row r="51" spans="2:7">
      <c r="B51" s="25"/>
      <c r="C51" s="21">
        <f>SUM(C5:C50)</f>
        <v>2415747</v>
      </c>
      <c r="D51" s="21">
        <f>SUM(D5:D50)</f>
        <v>2391750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6" t="s">
        <v>13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24" s="87" customFormat="1" ht="18">
      <c r="A2" s="277" t="s">
        <v>41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4" s="88" customFormat="1" ht="16.5" thickBot="1">
      <c r="A3" s="278" t="s">
        <v>89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80"/>
      <c r="S3" s="48"/>
      <c r="T3" s="5"/>
      <c r="U3" s="5"/>
      <c r="V3" s="5"/>
      <c r="W3" s="5"/>
      <c r="X3" s="11"/>
    </row>
    <row r="4" spans="1:24" s="90" customFormat="1">
      <c r="A4" s="281" t="s">
        <v>25</v>
      </c>
      <c r="B4" s="283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102</v>
      </c>
      <c r="I4" s="270" t="s">
        <v>32</v>
      </c>
      <c r="J4" s="270" t="s">
        <v>33</v>
      </c>
      <c r="K4" s="270" t="s">
        <v>88</v>
      </c>
      <c r="L4" s="270" t="s">
        <v>34</v>
      </c>
      <c r="M4" s="270" t="s">
        <v>78</v>
      </c>
      <c r="N4" s="274" t="s">
        <v>69</v>
      </c>
      <c r="O4" s="272" t="s">
        <v>14</v>
      </c>
      <c r="P4" s="285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2"/>
      <c r="B5" s="284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5"/>
      <c r="O5" s="273"/>
      <c r="P5" s="286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90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850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1120</v>
      </c>
      <c r="H37" s="125">
        <f t="shared" si="1"/>
        <v>2000</v>
      </c>
      <c r="I37" s="125">
        <f t="shared" si="1"/>
        <v>1460</v>
      </c>
      <c r="J37" s="125">
        <f t="shared" si="1"/>
        <v>1840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8420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55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-580390</v>
      </c>
      <c r="E30" s="43">
        <f t="shared" si="0"/>
        <v>-580390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-580390</v>
      </c>
      <c r="F33" s="43">
        <f>B33-E33</f>
        <v>580390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85</v>
      </c>
      <c r="B40" s="229" t="s">
        <v>51</v>
      </c>
      <c r="C40" s="230">
        <v>4500</v>
      </c>
      <c r="D40" s="232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91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92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72</v>
      </c>
      <c r="B44" s="229"/>
      <c r="C44" s="230">
        <v>38660</v>
      </c>
      <c r="D44" s="233" t="s">
        <v>105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108</v>
      </c>
      <c r="B45" s="229" t="s">
        <v>109</v>
      </c>
      <c r="C45" s="230">
        <v>10510</v>
      </c>
      <c r="D45" s="232" t="s">
        <v>105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74</v>
      </c>
      <c r="C46" s="230">
        <v>1500</v>
      </c>
      <c r="D46" s="232" t="s">
        <v>91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68</v>
      </c>
      <c r="B47" s="229" t="s">
        <v>67</v>
      </c>
      <c r="C47" s="230">
        <v>31990</v>
      </c>
      <c r="D47" s="232" t="s">
        <v>66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61</v>
      </c>
      <c r="B48" s="229" t="s">
        <v>67</v>
      </c>
      <c r="C48" s="230">
        <v>31990</v>
      </c>
      <c r="D48" s="232" t="s">
        <v>77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104</v>
      </c>
      <c r="B49" s="229" t="s">
        <v>74</v>
      </c>
      <c r="C49" s="230">
        <v>1000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580390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6" zoomScaleNormal="100" workbookViewId="0">
      <selection activeCell="L22" sqref="L2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0" t="s">
        <v>43</v>
      </c>
      <c r="B1" s="311"/>
      <c r="C1" s="311"/>
      <c r="D1" s="311"/>
      <c r="E1" s="312"/>
      <c r="F1" s="188"/>
      <c r="G1" s="1"/>
    </row>
    <row r="2" spans="1:29" ht="21.75">
      <c r="A2" s="319" t="s">
        <v>65</v>
      </c>
      <c r="B2" s="320"/>
      <c r="C2" s="320"/>
      <c r="D2" s="320"/>
      <c r="E2" s="321"/>
      <c r="F2" s="188"/>
      <c r="G2" s="1"/>
    </row>
    <row r="3" spans="1:29" ht="24" thickBot="1">
      <c r="A3" s="313" t="s">
        <v>106</v>
      </c>
      <c r="B3" s="314"/>
      <c r="C3" s="314"/>
      <c r="D3" s="314"/>
      <c r="E3" s="315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2" t="s">
        <v>47</v>
      </c>
      <c r="B4" s="323"/>
      <c r="C4" s="323"/>
      <c r="D4" s="323"/>
      <c r="E4" s="324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10761190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100588.1</v>
      </c>
      <c r="C6" s="34"/>
      <c r="D6" s="154" t="s">
        <v>62</v>
      </c>
      <c r="E6" s="160">
        <v>23997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350751.09999999963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8420</v>
      </c>
      <c r="C9" s="32"/>
      <c r="D9" s="154" t="s">
        <v>12</v>
      </c>
      <c r="E9" s="160">
        <v>580390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266400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92168.1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99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79</v>
      </c>
      <c r="B16" s="265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12042168.1</v>
      </c>
      <c r="C17" s="32"/>
      <c r="D17" s="154" t="s">
        <v>6</v>
      </c>
      <c r="E17" s="160">
        <f>E5+E6+E7+E9+E10+E12</f>
        <v>12042168.1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6" t="s">
        <v>12</v>
      </c>
      <c r="B19" s="317"/>
      <c r="C19" s="317"/>
      <c r="D19" s="317"/>
      <c r="E19" s="318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280000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37340</v>
      </c>
      <c r="C23" s="259"/>
      <c r="D23" s="205" t="s">
        <v>73</v>
      </c>
      <c r="E23" s="206">
        <v>98550</v>
      </c>
      <c r="F23" s="163"/>
      <c r="G23" s="163"/>
    </row>
    <row r="24" spans="1:29" s="1" customFormat="1" ht="22.5" thickBot="1">
      <c r="A24" s="307" t="s">
        <v>107</v>
      </c>
      <c r="B24" s="308"/>
      <c r="C24" s="308"/>
      <c r="D24" s="308"/>
      <c r="E24" s="309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2022-03-13T15:44:32Z</dcterms:modified>
</cp:coreProperties>
</file>