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2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<sst xmlns="http://schemas.openxmlformats.org/spreadsheetml/2006/main" count="441" uniqueCount="237">
  <si>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</si>
  <si>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</si>
  <si>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</si>
  <si>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</si>
  <si>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</si>
  <si>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</si>
  <si>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</si>
  <si>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</si>
  <si>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</si>
  <si>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</si>
  <si>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</si>
  <si>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</si>
  <si>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</si>
  <si>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</si>
  <si>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</si>
  <si>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</si>
  <si>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</si>
  <si>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</si>
  <si>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</si>
  <si>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</si>
  <si>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</si>
  <si>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</si>
  <si>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</si>
  <si>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</si>
  <si>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</si>
  <si>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</si>
  <si>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</si>
  <si>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</si>
  <si>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</si>
  <si>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</si>
  <si>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</si>
  <si>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</si>
  <si>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</si>
  <si>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</si>
  <si>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</si>
  <si>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</si>
  <si>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</si>
  <si>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</si>
  <si>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</si>
  <si>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</si>
  <si>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</si>
  <si>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</si>
  <si>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</si>
  <si>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</si>
  <si>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</si>
  <si>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</si>
  <si>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</si>
  <si>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</si>
  <si>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</si>
  <si>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</si>
  <si>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</si>
  <si>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</si>
  <si>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</si>
  <si>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</si>
  <si>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</si>
  <si>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</si>
  <si>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</si>
  <si>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</si>
  <si>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</si>
  <si>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</si>
  <si>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</si>
  <si>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</si>
  <si>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</si>
  <si>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</si>
  <si>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</si>
  <si>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</si>
  <si>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</si>
  <si>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</si>
  <si>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</si>
  <si>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</si>
  <si>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</si>
  <si>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</si>
  <si>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</si>
  <si>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</si>
  <si>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</si>
  <si>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</si>
  <si>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</si>
  <si>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</si>
  <si>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</si>
  <si>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</si>
  <si>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</si>
  <si>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</si>
  <si>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</si>
  <si>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</si>
  <si>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</si>
  <si>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</si>
  <si>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</si>
  <si>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</si>
  <si>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</si>
  <si>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</si>
  <si>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</si>
  <si>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</si>
  <si>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</si>
  <si>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</si>
  <si>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</si>
  <si>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</si>
  <si>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</si>
  <si>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</si>
  <si>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</si>
  <si>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</si>
  <si>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</si>
  <si>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</si>
  <si>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</si>
  <si>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</si>
  <si>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</si>
  <si>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</si>
  <si>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</si>
  <si>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</si>
  <si>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</si>
  <si>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</si>
  <si>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</si>
  <si>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</si>
  <si>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</si>
  <si>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</si>
  <si>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</si>
  <si>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</si>
  <si>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</si>
  <si>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</si>
  <si>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</si>
  <si>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</si>
  <si>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</si>
  <si>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</si>
  <si>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</si>
  <si>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</si>
  <si>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</si>
  <si>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</si>
  <si>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</si>
  <si>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</si>
  <si>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</si>
  <si>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</si>
  <si>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</si>
  <si>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</si>
  <si>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</si>
  <si>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</si>
  <si>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</si>
  <si>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</si>
  <si>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</si>
  <si>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</si>
  <si>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</si>
  <si>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</si>
  <si>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</si>
  <si>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</si>
  <si>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</si>
  <si>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</si>
  <si>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</si>
  <si>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</si>
  <si>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</si>
  <si>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</si>
  <si>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</si>
  <si>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</si>
  <si>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</si>
  <si>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</si>
  <si>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</si>
  <si>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</si>
  <si>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</si>
  <si>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</si>
  <si>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</si>
  <si>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</si>
  <si>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</si>
  <si>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</si>
  <si>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</si>
  <si>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</si>
  <si>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</si>
  <si>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</si>
  <si>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</si>
  <si>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</si>
  <si>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</si>
  <si>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</si>
  <si>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</si>
  <si>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</si>
  <si>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</si>
  <si>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</si>
  <si>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</si>
  <si>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</si>
  <si>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</si>
  <si>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</si>
  <si>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</si>
  <si>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</si>
  <si>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</si>
  <si>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</si>
  <si>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</si>
  <si>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</si>
  <si>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</si>
  <si>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</si>
  <si>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</si>
  <si>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</si>
  <si>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</si>
  <si>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</si>
  <si>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</si>
  <si>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</si>
  <si>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</si>
  <si>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</si>
  <si>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</si>
  <si>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</si>
  <si>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</si>
  <si>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</si>
  <si>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</si>
  <si>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</si>
  <si>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</si>
  <si>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</si>
  <si>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</si>
  <si>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</si>
  <si>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</si>
  <si>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</si>
  <si>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</si>
  <si>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</si>
  <si>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</si>
  <si>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</si>
  <si>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</si>
  <si>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</si>
  <si>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</si>
  <si>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</si>
  <si>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</si>
  <si>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</si>
  <si>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</si>
  <si>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</si>
  <si>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</si>
  <si>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</si>
  <si>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</si>
  <si>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</si>
  <si>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</si>
  <si>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</si>
  <si>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</si>
  <si>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</si>
  <si>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</si>
  <si>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</si>
  <si>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</si>
  <si>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</si>
  <si>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</si>
  <si>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</si>
  <si>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</si>
  <si>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</si>
  <si>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</si>
  <si>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Date:12.03.2022</t>
  </si>
  <si>
    <t>Satata Mobile</t>
  </si>
  <si>
    <t>12.03.2021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</si>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</sst>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60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191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4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4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4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4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4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4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4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4"/>
      <c r="B12" s="26" t="s">
        <v>219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4"/>
      <c r="B13" s="26" t="s">
        <v>222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4"/>
      <c r="B14" s="26" t="s">
        <v>225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4"/>
      <c r="B15" s="26" t="s">
        <v>228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4"/>
      <c r="B16" s="26" t="s">
        <v>232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4"/>
      <c r="B17" s="26"/>
      <c r="C17" s="265"/>
      <c r="D17" s="265"/>
      <c r="E17" s="267">
        <f t="shared" si="0"/>
        <v>11038</v>
      </c>
      <c r="F17" s="12"/>
      <c r="G17" s="2"/>
    </row>
    <row r="18" spans="1:7">
      <c r="A18" s="314"/>
      <c r="B18" s="26"/>
      <c r="C18" s="265"/>
      <c r="D18" s="265"/>
      <c r="E18" s="267">
        <f>E17+C18-D18</f>
        <v>11038</v>
      </c>
      <c r="F18" s="29"/>
      <c r="G18" s="2"/>
    </row>
    <row r="19" spans="1:7" ht="12.75" customHeight="1">
      <c r="A19" s="314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4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4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4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4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4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4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4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4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4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4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4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4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4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4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4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4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4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4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4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4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4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4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4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4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4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4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4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4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4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4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4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4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4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4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4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4"/>
      <c r="B55" s="26"/>
      <c r="C55" s="265"/>
      <c r="D55" s="265"/>
      <c r="E55" s="267">
        <f t="shared" si="0"/>
        <v>11038</v>
      </c>
      <c r="F55" s="2"/>
    </row>
    <row r="56" spans="1:7">
      <c r="A56" s="314"/>
      <c r="B56" s="26"/>
      <c r="C56" s="265"/>
      <c r="D56" s="265"/>
      <c r="E56" s="267">
        <f t="shared" si="0"/>
        <v>11038</v>
      </c>
      <c r="F56" s="2"/>
    </row>
    <row r="57" spans="1:7">
      <c r="A57" s="314"/>
      <c r="B57" s="26"/>
      <c r="C57" s="265"/>
      <c r="D57" s="265"/>
      <c r="E57" s="267">
        <f t="shared" si="0"/>
        <v>11038</v>
      </c>
      <c r="F57" s="2"/>
    </row>
    <row r="58" spans="1:7">
      <c r="A58" s="314"/>
      <c r="B58" s="26"/>
      <c r="C58" s="265"/>
      <c r="D58" s="265"/>
      <c r="E58" s="267">
        <f t="shared" si="0"/>
        <v>11038</v>
      </c>
      <c r="F58" s="2"/>
    </row>
    <row r="59" spans="1:7">
      <c r="A59" s="314"/>
      <c r="B59" s="26"/>
      <c r="C59" s="265"/>
      <c r="D59" s="265"/>
      <c r="E59" s="267">
        <f t="shared" si="0"/>
        <v>11038</v>
      </c>
      <c r="F59" s="2"/>
    </row>
    <row r="60" spans="1:7">
      <c r="A60" s="314"/>
      <c r="B60" s="26"/>
      <c r="C60" s="265"/>
      <c r="D60" s="265"/>
      <c r="E60" s="267">
        <f t="shared" si="0"/>
        <v>11038</v>
      </c>
      <c r="F60" s="2"/>
    </row>
    <row r="61" spans="1:7">
      <c r="A61" s="314"/>
      <c r="B61" s="26"/>
      <c r="C61" s="265"/>
      <c r="D61" s="265"/>
      <c r="E61" s="267">
        <f t="shared" si="0"/>
        <v>11038</v>
      </c>
      <c r="F61" s="2"/>
    </row>
    <row r="62" spans="1:7">
      <c r="A62" s="314"/>
      <c r="B62" s="26"/>
      <c r="C62" s="265"/>
      <c r="D62" s="265"/>
      <c r="E62" s="267">
        <f t="shared" si="0"/>
        <v>11038</v>
      </c>
      <c r="F62" s="2"/>
    </row>
    <row r="63" spans="1:7">
      <c r="A63" s="314"/>
      <c r="B63" s="26"/>
      <c r="C63" s="265"/>
      <c r="D63" s="265"/>
      <c r="E63" s="267">
        <f t="shared" si="0"/>
        <v>11038</v>
      </c>
      <c r="F63" s="2"/>
    </row>
    <row r="64" spans="1:7">
      <c r="A64" s="314"/>
      <c r="B64" s="26"/>
      <c r="C64" s="265"/>
      <c r="D64" s="265"/>
      <c r="E64" s="267">
        <f t="shared" si="0"/>
        <v>11038</v>
      </c>
      <c r="F64" s="2"/>
    </row>
    <row r="65" spans="1:7">
      <c r="A65" s="314"/>
      <c r="B65" s="26"/>
      <c r="C65" s="265"/>
      <c r="D65" s="265"/>
      <c r="E65" s="267">
        <f t="shared" si="0"/>
        <v>11038</v>
      </c>
      <c r="F65" s="2"/>
    </row>
    <row r="66" spans="1:7">
      <c r="A66" s="314"/>
      <c r="B66" s="26"/>
      <c r="C66" s="265"/>
      <c r="D66" s="265"/>
      <c r="E66" s="267">
        <f t="shared" si="0"/>
        <v>11038</v>
      </c>
      <c r="F66" s="2"/>
    </row>
    <row r="67" spans="1:7">
      <c r="A67" s="314"/>
      <c r="B67" s="26"/>
      <c r="C67" s="265"/>
      <c r="D67" s="265"/>
      <c r="E67" s="267">
        <f t="shared" si="0"/>
        <v>11038</v>
      </c>
      <c r="F67" s="2"/>
    </row>
    <row r="68" spans="1:7">
      <c r="A68" s="314"/>
      <c r="B68" s="26"/>
      <c r="C68" s="265"/>
      <c r="D68" s="265"/>
      <c r="E68" s="267">
        <f t="shared" si="0"/>
        <v>11038</v>
      </c>
      <c r="F68" s="2"/>
    </row>
    <row r="69" spans="1:7">
      <c r="A69" s="314"/>
      <c r="B69" s="26"/>
      <c r="C69" s="265"/>
      <c r="D69" s="265"/>
      <c r="E69" s="267">
        <f t="shared" si="0"/>
        <v>11038</v>
      </c>
      <c r="F69" s="2"/>
    </row>
    <row r="70" spans="1:7">
      <c r="A70" s="314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4"/>
      <c r="B71" s="26"/>
      <c r="C71" s="265"/>
      <c r="D71" s="265"/>
      <c r="E71" s="267">
        <f t="shared" si="1"/>
        <v>11038</v>
      </c>
      <c r="F71" s="2"/>
    </row>
    <row r="72" spans="1:7">
      <c r="A72" s="314"/>
      <c r="B72" s="26"/>
      <c r="C72" s="265"/>
      <c r="D72" s="265"/>
      <c r="E72" s="267">
        <f t="shared" si="1"/>
        <v>11038</v>
      </c>
      <c r="F72" s="2"/>
    </row>
    <row r="73" spans="1:7">
      <c r="A73" s="314"/>
      <c r="B73" s="26"/>
      <c r="C73" s="265"/>
      <c r="D73" s="265"/>
      <c r="E73" s="267">
        <f t="shared" si="1"/>
        <v>11038</v>
      </c>
      <c r="F73" s="2"/>
    </row>
    <row r="74" spans="1:7">
      <c r="A74" s="314"/>
      <c r="B74" s="26"/>
      <c r="C74" s="265"/>
      <c r="D74" s="265"/>
      <c r="E74" s="267">
        <f t="shared" si="1"/>
        <v>11038</v>
      </c>
      <c r="F74" s="2"/>
    </row>
    <row r="75" spans="1:7">
      <c r="A75" s="314"/>
      <c r="B75" s="26"/>
      <c r="C75" s="265"/>
      <c r="D75" s="265"/>
      <c r="E75" s="267">
        <f t="shared" si="1"/>
        <v>11038</v>
      </c>
      <c r="F75" s="2"/>
    </row>
    <row r="76" spans="1:7">
      <c r="A76" s="314"/>
      <c r="B76" s="26"/>
      <c r="C76" s="265"/>
      <c r="D76" s="265"/>
      <c r="E76" s="267">
        <f t="shared" si="1"/>
        <v>11038</v>
      </c>
      <c r="F76" s="2"/>
    </row>
    <row r="77" spans="1:7">
      <c r="A77" s="314"/>
      <c r="B77" s="26"/>
      <c r="C77" s="265"/>
      <c r="D77" s="265"/>
      <c r="E77" s="267">
        <f t="shared" si="1"/>
        <v>11038</v>
      </c>
      <c r="F77" s="2"/>
    </row>
    <row r="78" spans="1:7">
      <c r="A78" s="314"/>
      <c r="B78" s="26"/>
      <c r="C78" s="265"/>
      <c r="D78" s="265"/>
      <c r="E78" s="267">
        <f t="shared" si="1"/>
        <v>11038</v>
      </c>
      <c r="F78" s="2"/>
    </row>
    <row r="79" spans="1:7">
      <c r="A79" s="314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4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4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4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4"/>
      <c r="B83" s="31"/>
      <c r="C83" s="267">
        <f>SUM(C5:C72)</f>
        <v>7781038</v>
      </c>
      <c r="D83" s="267">
        <f>SUM(D5:D77)</f>
        <v>7770000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6" activePane="bottomLeft" state="frozen"/>
      <selection pane="bottomLeft" activeCell="S20" sqref="S20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1" customFormat="1" ht="18">
      <c r="A2" s="320" t="s">
        <v>118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2" customFormat="1" ht="16.5" thickBot="1">
      <c r="A3" s="321" t="s">
        <v>193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5"/>
      <c r="T3" s="7"/>
      <c r="U3" s="7"/>
      <c r="V3" s="7"/>
      <c r="W3" s="7"/>
      <c r="X3" s="16"/>
    </row>
    <row r="4" spans="1:24" s="73" customFormat="1" ht="12.75" customHeight="1">
      <c r="A4" s="324" t="s">
        <v>33</v>
      </c>
      <c r="B4" s="326" t="s">
        <v>34</v>
      </c>
      <c r="C4" s="315" t="s">
        <v>35</v>
      </c>
      <c r="D4" s="315" t="s">
        <v>36</v>
      </c>
      <c r="E4" s="315" t="s">
        <v>37</v>
      </c>
      <c r="F4" s="315" t="s">
        <v>229</v>
      </c>
      <c r="G4" s="315" t="s">
        <v>38</v>
      </c>
      <c r="H4" s="315" t="s">
        <v>156</v>
      </c>
      <c r="I4" s="315" t="s">
        <v>155</v>
      </c>
      <c r="J4" s="315" t="s">
        <v>39</v>
      </c>
      <c r="K4" s="315" t="s">
        <v>40</v>
      </c>
      <c r="L4" s="315" t="s">
        <v>41</v>
      </c>
      <c r="M4" s="315" t="s">
        <v>42</v>
      </c>
      <c r="N4" s="315" t="s">
        <v>43</v>
      </c>
      <c r="O4" s="317" t="s">
        <v>44</v>
      </c>
      <c r="P4" s="328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219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/>
      <c r="T11" s="33"/>
      <c r="U11" s="33"/>
      <c r="V11" s="33"/>
      <c r="W11" s="33"/>
    </row>
    <row r="12" spans="1:24" s="13" customFormat="1">
      <c r="A12" s="80" t="s">
        <v>222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/>
      <c r="T12" s="33"/>
      <c r="U12" s="5"/>
      <c r="V12" s="33"/>
      <c r="W12" s="5"/>
    </row>
    <row r="13" spans="1:24" s="13" customFormat="1">
      <c r="A13" s="80" t="s">
        <v>225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/>
      <c r="T13" s="33"/>
      <c r="U13" s="33"/>
      <c r="V13" s="33"/>
      <c r="W13" s="33"/>
    </row>
    <row r="14" spans="1:24" s="13" customFormat="1">
      <c r="A14" s="80" t="s">
        <v>228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232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/>
      <c r="B16" s="88"/>
      <c r="C16" s="81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120"/>
      <c r="O16" s="89"/>
      <c r="P16" s="91"/>
      <c r="Q16" s="85">
        <f t="shared" si="0"/>
        <v>0</v>
      </c>
      <c r="R16" s="86"/>
      <c r="S16" s="6"/>
      <c r="T16" s="33"/>
      <c r="U16" s="5"/>
      <c r="V16" s="33"/>
      <c r="W16" s="5"/>
    </row>
    <row r="17" spans="1:23" s="13" customFormat="1">
      <c r="A17" s="80"/>
      <c r="B17" s="88"/>
      <c r="C17" s="81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20"/>
      <c r="O17" s="91"/>
      <c r="P17" s="91"/>
      <c r="Q17" s="85">
        <f t="shared" si="0"/>
        <v>0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8000</v>
      </c>
      <c r="C37" s="107">
        <f t="shared" ref="C37:P37" si="1">SUM(C6:C36)</f>
        <v>1690</v>
      </c>
      <c r="D37" s="107">
        <f t="shared" si="1"/>
        <v>0</v>
      </c>
      <c r="E37" s="107">
        <f t="shared" si="1"/>
        <v>3280</v>
      </c>
      <c r="F37" s="107">
        <f t="shared" si="1"/>
        <v>2000</v>
      </c>
      <c r="G37" s="107">
        <f>SUM(G6:G36)</f>
        <v>3160</v>
      </c>
      <c r="H37" s="107">
        <f t="shared" si="1"/>
        <v>0</v>
      </c>
      <c r="I37" s="107">
        <f t="shared" si="1"/>
        <v>50</v>
      </c>
      <c r="J37" s="107">
        <f t="shared" si="1"/>
        <v>330</v>
      </c>
      <c r="K37" s="107">
        <f t="shared" si="1"/>
        <v>4000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500</v>
      </c>
      <c r="Q37" s="109">
        <f>SUM(Q6:Q36)</f>
        <v>25310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1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4" t="s">
        <v>16</v>
      </c>
      <c r="B1" s="335"/>
      <c r="C1" s="335"/>
      <c r="D1" s="335"/>
      <c r="E1" s="335"/>
      <c r="F1" s="336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37" t="s">
        <v>194</v>
      </c>
      <c r="B2" s="338"/>
      <c r="C2" s="338"/>
      <c r="D2" s="338"/>
      <c r="E2" s="338"/>
      <c r="F2" s="339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0" t="s">
        <v>105</v>
      </c>
      <c r="B3" s="341"/>
      <c r="C3" s="341"/>
      <c r="D3" s="341"/>
      <c r="E3" s="341"/>
      <c r="F3" s="342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219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222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225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228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232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/>
      <c r="B15" s="54"/>
      <c r="C15" s="57"/>
      <c r="D15" s="54"/>
      <c r="E15" s="54">
        <f t="shared" si="0"/>
        <v>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/>
      <c r="B16" s="54"/>
      <c r="C16" s="57"/>
      <c r="D16" s="54"/>
      <c r="E16" s="54">
        <f t="shared" si="0"/>
        <v>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3720460</v>
      </c>
      <c r="C33" s="272">
        <f>SUM(C5:C32)</f>
        <v>3474710</v>
      </c>
      <c r="D33" s="271">
        <f>SUM(D5:D32)</f>
        <v>25230</v>
      </c>
      <c r="E33" s="271">
        <f>SUM(E5:E32)</f>
        <v>3499940</v>
      </c>
      <c r="F33" s="271">
        <f>B33-E33</f>
        <v>220520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2" t="s">
        <v>25</v>
      </c>
      <c r="C35" s="332"/>
      <c r="D35" s="332"/>
      <c r="E35" s="332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227</v>
      </c>
      <c r="C42" s="124" t="s">
        <v>129</v>
      </c>
      <c r="D42" s="217">
        <v>2000</v>
      </c>
      <c r="E42" s="184" t="s">
        <v>225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103</v>
      </c>
      <c r="B43" s="63"/>
      <c r="C43" s="124"/>
      <c r="D43" s="217"/>
      <c r="E43" s="184"/>
      <c r="F43" s="142"/>
      <c r="G43" s="333"/>
      <c r="H43" s="333"/>
      <c r="I43" s="333"/>
      <c r="J43" s="333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488730</v>
      </c>
      <c r="E46" s="282" t="s">
        <v>228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250000</v>
      </c>
      <c r="E47" s="186" t="s">
        <v>228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196020</v>
      </c>
      <c r="E50" s="186" t="s">
        <v>228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36180</v>
      </c>
      <c r="E53" s="188" t="s">
        <v>232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222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225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219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20000</v>
      </c>
      <c r="E69" s="186" t="s">
        <v>225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234</v>
      </c>
      <c r="C72" s="124"/>
      <c r="D72" s="220">
        <v>11450</v>
      </c>
      <c r="E72" s="187" t="s">
        <v>235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228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223</v>
      </c>
      <c r="C78" s="124"/>
      <c r="D78" s="220">
        <v>9580</v>
      </c>
      <c r="E78" s="186" t="s">
        <v>228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20000</v>
      </c>
      <c r="E80" s="187" t="s">
        <v>219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220</v>
      </c>
      <c r="C81" s="124"/>
      <c r="D81" s="220">
        <v>7700</v>
      </c>
      <c r="E81" s="188" t="s">
        <v>219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224</v>
      </c>
      <c r="C82" s="124"/>
      <c r="D82" s="220">
        <v>16190</v>
      </c>
      <c r="E82" s="188" t="s">
        <v>222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218</v>
      </c>
      <c r="C83" s="124"/>
      <c r="D83" s="220">
        <v>7700</v>
      </c>
      <c r="E83" s="188" t="s">
        <v>213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7980</v>
      </c>
      <c r="E84" s="187" t="s">
        <v>225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228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158</v>
      </c>
      <c r="C87" s="124">
        <v>1309083520</v>
      </c>
      <c r="D87" s="220">
        <v>290000</v>
      </c>
      <c r="E87" s="186" t="s">
        <v>189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195</v>
      </c>
      <c r="B88" s="59" t="s">
        <v>221</v>
      </c>
      <c r="C88" s="124"/>
      <c r="D88" s="220">
        <v>15400</v>
      </c>
      <c r="E88" s="186" t="s">
        <v>219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136</v>
      </c>
      <c r="B89" s="59" t="s">
        <v>137</v>
      </c>
      <c r="C89" s="124">
        <v>1789726772</v>
      </c>
      <c r="D89" s="220">
        <v>46000</v>
      </c>
      <c r="E89" s="187" t="s">
        <v>213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125" t="s">
        <v>200</v>
      </c>
      <c r="C90" s="124"/>
      <c r="D90" s="220">
        <v>19000</v>
      </c>
      <c r="E90" s="187" t="s">
        <v>199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211</v>
      </c>
      <c r="B91" s="59" t="s">
        <v>210</v>
      </c>
      <c r="C91" s="124"/>
      <c r="D91" s="220">
        <v>23000</v>
      </c>
      <c r="E91" s="187" t="s">
        <v>208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206</v>
      </c>
      <c r="B92" s="59" t="s">
        <v>207</v>
      </c>
      <c r="C92" s="124"/>
      <c r="D92" s="220">
        <v>40000</v>
      </c>
      <c r="E92" s="187" t="s">
        <v>232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217</v>
      </c>
      <c r="B93" s="59" t="s">
        <v>226</v>
      </c>
      <c r="C93" s="124"/>
      <c r="D93" s="220">
        <v>12000</v>
      </c>
      <c r="E93" s="188" t="s">
        <v>232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100</v>
      </c>
      <c r="B94" s="59" t="s">
        <v>230</v>
      </c>
      <c r="C94" s="124"/>
      <c r="D94" s="220">
        <v>20000</v>
      </c>
      <c r="E94" s="187" t="s">
        <v>228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2"/>
      <c r="E95" s="187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25000</v>
      </c>
      <c r="E116" s="188" t="s">
        <v>173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0" t="s">
        <v>31</v>
      </c>
      <c r="B119" s="331"/>
      <c r="C119" s="343"/>
      <c r="D119" s="223">
        <f>SUM(D37:D118)</f>
        <v>2613705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0" t="s">
        <v>32</v>
      </c>
      <c r="B121" s="331"/>
      <c r="C121" s="331"/>
      <c r="D121" s="223">
        <f>D119+M121</f>
        <v>2613705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4" t="s">
        <v>55</v>
      </c>
      <c r="B1" s="345"/>
      <c r="C1" s="345"/>
      <c r="D1" s="345"/>
      <c r="E1" s="346"/>
      <c r="F1" s="5"/>
      <c r="G1" s="5"/>
    </row>
    <row r="2" spans="1:25" ht="21.75">
      <c r="A2" s="353" t="s">
        <v>71</v>
      </c>
      <c r="B2" s="354"/>
      <c r="C2" s="354"/>
      <c r="D2" s="354"/>
      <c r="E2" s="355"/>
      <c r="F2" s="5"/>
      <c r="G2" s="5"/>
    </row>
    <row r="3" spans="1:25" ht="23.25">
      <c r="A3" s="347" t="s">
        <v>233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121</v>
      </c>
      <c r="B4" s="357"/>
      <c r="C4" s="279"/>
      <c r="D4" s="358" t="s">
        <v>120</v>
      </c>
      <c r="E4" s="359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6359214.4924999997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99311.42540000008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512682.93290000036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25310</v>
      </c>
      <c r="C10" s="41"/>
      <c r="D10" s="40" t="s">
        <v>12</v>
      </c>
      <c r="E10" s="256">
        <v>2613705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74001.42540000008</v>
      </c>
      <c r="C12" s="41"/>
      <c r="D12" s="40" t="s">
        <v>214</v>
      </c>
      <c r="E12" s="258">
        <v>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1500000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9574001.4254000001</v>
      </c>
      <c r="C17" s="41"/>
      <c r="D17" s="41" t="s">
        <v>7</v>
      </c>
      <c r="E17" s="259">
        <f>E5+E6+E7+E10+E11+E12+E15</f>
        <v>9574001.4254000001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15</v>
      </c>
      <c r="B19" s="351"/>
      <c r="C19" s="351"/>
      <c r="D19" s="351"/>
      <c r="E19" s="352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543260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30000</v>
      </c>
      <c r="C22" s="40"/>
      <c r="D22" s="289" t="s">
        <v>128</v>
      </c>
      <c r="E22" s="290">
        <v>253000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178770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159</v>
      </c>
      <c r="B27" s="128">
        <v>290000</v>
      </c>
      <c r="C27" s="129"/>
      <c r="D27" s="285" t="s">
        <v>144</v>
      </c>
      <c r="E27" s="286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231</v>
      </c>
      <c r="B28" s="297">
        <v>20000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157</v>
      </c>
      <c r="B29" s="297">
        <v>27000</v>
      </c>
      <c r="C29" s="298"/>
      <c r="D29" s="299" t="s">
        <v>146</v>
      </c>
      <c r="E29" s="300">
        <v>46000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291" t="s">
        <v>19</v>
      </c>
      <c r="B30" s="292">
        <v>79590</v>
      </c>
      <c r="C30" s="130"/>
      <c r="D30" s="287" t="s">
        <v>236</v>
      </c>
      <c r="E30" s="288">
        <v>40000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3"/>
      <c r="C31" s="5"/>
      <c r="D31" s="3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2022-03-13T05:46:12Z</dcterms:modified>
</cp:coreProperties>
</file>