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8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 xml:space="preserve">MIS Traning 
DA=80
Convance=180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<sst xmlns="http://schemas.openxmlformats.org/spreadsheetml/2006/main" count="204" uniqueCount="140">
  <si>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</si>
  <si>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</si>
  <si>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</si>
  <si>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</si>
  <si>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</si>
  <si>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</si>
  <si>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</si>
  <si>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</si>
  <si>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</si>
  <si>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</si>
  <si>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</si>
  <si>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</si>
  <si>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</si>
  <si>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</si>
  <si>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</si>
  <si>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</si>
  <si>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</si>
  <si>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</si>
  <si>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</si>
  <si>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</si>
  <si>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</si>
  <si>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</si>
  <si>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</si>
  <si>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</si>
  <si>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</si>
  <si>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</si>
  <si>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</si>
  <si>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</si>
  <si>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</si>
  <si>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</si>
  <si>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</si>
  <si>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</si>
  <si>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</si>
  <si>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</si>
  <si>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</si>
  <si>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</si>
  <si>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</si>
  <si>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</si>
  <si>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</si>
  <si>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</si>
  <si>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</si>
  <si>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</si>
  <si>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</si>
  <si>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</si>
  <si>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</si>
  <si>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</si>
  <si>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</si>
  <si>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</si>
  <si>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</si>
  <si>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</si>
  <si>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</si>
  <si>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</si>
  <si>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</si>
  <si>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</si>
  <si>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</si>
  <si>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</si>
  <si>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</si>
  <si>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</si>
  <si>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</si>
  <si>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</si>
  <si>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</si>
  <si>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</si>
  <si>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</si>
  <si>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</si>
  <si>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</si>
  <si>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</si>
  <si>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</si>
  <si>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</si>
  <si>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</si>
  <si>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</si>
  <si>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</si>
  <si>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</si>
  <si>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</si>
  <si>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</si>
  <si>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</si>
  <si>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</si>
  <si>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</si>
  <si>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</si>
  <si>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</si>
  <si>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</si>
  <si>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</si>
  <si>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</si>
  <si>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</si>
  <si>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</si>
  <si>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</si>
  <si>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</si>
  <si>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</si>
  <si>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</si>
  <si>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</si>
  <si>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</si>
  <si>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</si>
  <si>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</si>
  <si>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</si>
  <si>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</si>
  <si>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</si>
  <si>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</si>
  <si>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</si>
  <si>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</si>
  <si>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</si>
  <si>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</si>
  <si>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</si>
  <si>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</si>
  <si>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</si>
  <si>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</si>
  <si>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</si>
  <si>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</si>
  <si>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</si>
  <si>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</si>
  <si>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</si>
  <si>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</si>
  <si>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</si>
  <si>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</si>
  <si>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</si>
  <si>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</si>
  <si>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</si>
  <si>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</si>
  <si>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</si>
  <si>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</si>
  <si>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</si>
  <si>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</si>
  <si>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</si>
  <si>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</si>
  <si>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</si>
  <si>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</si>
  <si>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</si>
  <si>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</si>
  <si>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</si>
  <si>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</si>
  <si>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</si>
  <si>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</si>
  <si>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</si>
  <si>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Date:08.02.2022</t>
  </si>
  <si>
    <t>SH Mobile</t>
  </si>
  <si>
    <t>Rajapur</t>
  </si>
  <si>
    <t>MK Telecom</t>
  </si>
  <si>
    <t>G-Store</t>
  </si>
  <si>
    <t>N.B: 15 Lac Taka Cash Paid To A.M Tipu Boss. Capital (-) 15 Lac.</t>
  </si>
  <si>
    <t>R=MK Telecom</t>
  </si>
  <si>
    <t>R=G-Store</t>
  </si>
  <si>
    <t>N=SH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</si>
</sst>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vertical="center"/>
    </xf>
    <xf numFmtId="1" fontId="34" fillId="0" borderId="2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34" borderId="2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2" xfId="0" applyFont="1" applyBorder="1" applyAlignment="1">
      <alignment horizontal="left" vertical="center"/>
    </xf>
    <xf numFmtId="0" fontId="33" fillId="34" borderId="2" xfId="0" applyFont="1" applyFill="1" applyBorder="1" applyAlignment="1">
      <alignment horizontal="left"/>
    </xf>
    <xf numFmtId="0" fontId="33" fillId="42" borderId="2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6"/>
      <c r="B1" s="286"/>
      <c r="C1" s="286"/>
      <c r="D1" s="286"/>
      <c r="E1" s="286"/>
      <c r="F1" s="286"/>
    </row>
    <row r="2" spans="1:8" ht="20.25">
      <c r="A2" s="287"/>
      <c r="B2" s="284" t="s">
        <v>16</v>
      </c>
      <c r="C2" s="284"/>
      <c r="D2" s="284"/>
      <c r="E2" s="284"/>
    </row>
    <row r="3" spans="1:8" ht="16.5" customHeight="1">
      <c r="A3" s="287"/>
      <c r="B3" s="285" t="s">
        <v>48</v>
      </c>
      <c r="C3" s="285"/>
      <c r="D3" s="285"/>
      <c r="E3" s="285"/>
    </row>
    <row r="4" spans="1:8" ht="15.75" customHeight="1">
      <c r="A4" s="28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28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28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287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287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287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287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287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287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287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287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287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28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28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28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28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28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28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28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28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28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28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28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28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28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28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28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28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28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28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28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28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28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28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28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28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28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28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28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28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28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28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28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28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28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28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28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28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28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28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28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28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28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28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28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28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28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28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28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28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28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28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28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28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28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28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28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28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28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28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28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28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28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28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28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28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28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28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28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28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7" sqref="G17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286"/>
      <c r="B1" s="286"/>
      <c r="C1" s="286"/>
      <c r="D1" s="286"/>
      <c r="E1" s="286"/>
      <c r="F1" s="286"/>
    </row>
    <row r="2" spans="1:7" ht="20.25">
      <c r="A2" s="287"/>
      <c r="B2" s="284" t="s">
        <v>16</v>
      </c>
      <c r="C2" s="284"/>
      <c r="D2" s="284"/>
      <c r="E2" s="284"/>
    </row>
    <row r="3" spans="1:7" ht="16.5" customHeight="1">
      <c r="A3" s="287"/>
      <c r="B3" s="285" t="s">
        <v>69</v>
      </c>
      <c r="C3" s="285"/>
      <c r="D3" s="285"/>
      <c r="E3" s="285"/>
    </row>
    <row r="4" spans="1:7" ht="15.75" customHeight="1">
      <c r="A4" s="28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287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287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287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287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287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287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287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287"/>
      <c r="B12" s="26" t="s">
        <v>123</v>
      </c>
      <c r="C12" s="252">
        <v>1500000</v>
      </c>
      <c r="D12" s="252">
        <v>1500000</v>
      </c>
      <c r="E12" s="254">
        <f t="shared" si="0"/>
        <v>0</v>
      </c>
      <c r="F12" s="283" t="s">
        <v>128</v>
      </c>
      <c r="G12" s="2"/>
    </row>
    <row r="13" spans="1:7">
      <c r="A13" s="287"/>
      <c r="B13" s="26"/>
      <c r="C13" s="252"/>
      <c r="D13" s="252"/>
      <c r="E13" s="254">
        <f t="shared" si="0"/>
        <v>0</v>
      </c>
      <c r="F13" s="2"/>
      <c r="G13" s="30"/>
    </row>
    <row r="14" spans="1:7">
      <c r="A14" s="287"/>
      <c r="B14" s="26"/>
      <c r="C14" s="252"/>
      <c r="D14" s="252"/>
      <c r="E14" s="254">
        <f t="shared" si="0"/>
        <v>0</v>
      </c>
      <c r="F14" s="2"/>
      <c r="G14" s="2"/>
    </row>
    <row r="15" spans="1:7">
      <c r="A15" s="287"/>
      <c r="B15" s="26"/>
      <c r="C15" s="252"/>
      <c r="D15" s="252"/>
      <c r="E15" s="254">
        <f t="shared" si="0"/>
        <v>0</v>
      </c>
      <c r="F15" s="2"/>
      <c r="G15" s="11"/>
    </row>
    <row r="16" spans="1:7">
      <c r="A16" s="287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287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287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287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287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287"/>
      <c r="B21" s="26"/>
      <c r="C21" s="252"/>
      <c r="D21" s="252"/>
      <c r="E21" s="254">
        <f>E20+C21-D21</f>
        <v>0</v>
      </c>
      <c r="F21" s="266"/>
      <c r="G21" s="2"/>
    </row>
    <row r="22" spans="1:7">
      <c r="A22" s="287"/>
      <c r="B22" s="26"/>
      <c r="C22" s="252"/>
      <c r="D22" s="252"/>
      <c r="E22" s="254">
        <f t="shared" si="0"/>
        <v>0</v>
      </c>
      <c r="F22" s="2"/>
      <c r="G22" s="2"/>
    </row>
    <row r="23" spans="1:7">
      <c r="A23" s="287"/>
      <c r="B23" s="26"/>
      <c r="C23" s="252"/>
      <c r="D23" s="252"/>
      <c r="E23" s="254">
        <f>E22+C23-D23</f>
        <v>0</v>
      </c>
      <c r="F23" s="2"/>
      <c r="G23" s="2"/>
    </row>
    <row r="24" spans="1:7">
      <c r="A24" s="287"/>
      <c r="B24" s="26"/>
      <c r="C24" s="252"/>
      <c r="D24" s="252"/>
      <c r="E24" s="254">
        <f t="shared" si="0"/>
        <v>0</v>
      </c>
      <c r="F24" s="2"/>
      <c r="G24" s="2"/>
    </row>
    <row r="25" spans="1:7">
      <c r="A25" s="287"/>
      <c r="B25" s="26"/>
      <c r="C25" s="252"/>
      <c r="D25" s="252"/>
      <c r="E25" s="254">
        <f t="shared" si="0"/>
        <v>0</v>
      </c>
      <c r="F25" s="2"/>
      <c r="G25" s="2"/>
    </row>
    <row r="26" spans="1:7">
      <c r="A26" s="287"/>
      <c r="B26" s="26"/>
      <c r="C26" s="252"/>
      <c r="D26" s="252"/>
      <c r="E26" s="254">
        <f t="shared" si="0"/>
        <v>0</v>
      </c>
      <c r="F26" s="2"/>
      <c r="G26" s="2"/>
    </row>
    <row r="27" spans="1:7">
      <c r="A27" s="287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287"/>
      <c r="B28" s="26"/>
      <c r="C28" s="252"/>
      <c r="D28" s="252"/>
      <c r="E28" s="254">
        <f>E27+C28-D28</f>
        <v>0</v>
      </c>
      <c r="F28" s="2"/>
      <c r="G28" s="21"/>
    </row>
    <row r="29" spans="1:7">
      <c r="A29" s="287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287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287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287"/>
      <c r="B32" s="26"/>
      <c r="C32" s="252"/>
      <c r="D32" s="252"/>
      <c r="E32" s="254">
        <f>E31+C32-D32</f>
        <v>0</v>
      </c>
      <c r="F32" s="2"/>
      <c r="G32" s="21"/>
    </row>
    <row r="33" spans="1:7">
      <c r="A33" s="287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287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287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287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287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287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287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287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287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287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287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287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287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287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287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287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287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287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287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287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287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287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287"/>
      <c r="B55" s="26"/>
      <c r="C55" s="252"/>
      <c r="D55" s="252"/>
      <c r="E55" s="254">
        <f t="shared" si="0"/>
        <v>0</v>
      </c>
      <c r="F55" s="2"/>
    </row>
    <row r="56" spans="1:7">
      <c r="A56" s="287"/>
      <c r="B56" s="26"/>
      <c r="C56" s="252"/>
      <c r="D56" s="252"/>
      <c r="E56" s="254">
        <f t="shared" si="0"/>
        <v>0</v>
      </c>
      <c r="F56" s="2"/>
    </row>
    <row r="57" spans="1:7">
      <c r="A57" s="287"/>
      <c r="B57" s="26"/>
      <c r="C57" s="252"/>
      <c r="D57" s="252"/>
      <c r="E57" s="254">
        <f t="shared" si="0"/>
        <v>0</v>
      </c>
      <c r="F57" s="2"/>
    </row>
    <row r="58" spans="1:7">
      <c r="A58" s="287"/>
      <c r="B58" s="26"/>
      <c r="C58" s="252"/>
      <c r="D58" s="252"/>
      <c r="E58" s="254">
        <f t="shared" si="0"/>
        <v>0</v>
      </c>
      <c r="F58" s="2"/>
    </row>
    <row r="59" spans="1:7">
      <c r="A59" s="287"/>
      <c r="B59" s="26"/>
      <c r="C59" s="252"/>
      <c r="D59" s="252"/>
      <c r="E59" s="254">
        <f t="shared" si="0"/>
        <v>0</v>
      </c>
      <c r="F59" s="2"/>
    </row>
    <row r="60" spans="1:7">
      <c r="A60" s="287"/>
      <c r="B60" s="26"/>
      <c r="C60" s="252"/>
      <c r="D60" s="252"/>
      <c r="E60" s="254">
        <f t="shared" si="0"/>
        <v>0</v>
      </c>
      <c r="F60" s="2"/>
    </row>
    <row r="61" spans="1:7">
      <c r="A61" s="287"/>
      <c r="B61" s="26"/>
      <c r="C61" s="252"/>
      <c r="D61" s="252"/>
      <c r="E61" s="254">
        <f t="shared" si="0"/>
        <v>0</v>
      </c>
      <c r="F61" s="2"/>
    </row>
    <row r="62" spans="1:7">
      <c r="A62" s="287"/>
      <c r="B62" s="26"/>
      <c r="C62" s="252"/>
      <c r="D62" s="252"/>
      <c r="E62" s="254">
        <f t="shared" si="0"/>
        <v>0</v>
      </c>
      <c r="F62" s="2"/>
    </row>
    <row r="63" spans="1:7">
      <c r="A63" s="287"/>
      <c r="B63" s="26"/>
      <c r="C63" s="252"/>
      <c r="D63" s="252"/>
      <c r="E63" s="254">
        <f t="shared" si="0"/>
        <v>0</v>
      </c>
      <c r="F63" s="2"/>
    </row>
    <row r="64" spans="1:7">
      <c r="A64" s="287"/>
      <c r="B64" s="26"/>
      <c r="C64" s="252"/>
      <c r="D64" s="252"/>
      <c r="E64" s="254">
        <f t="shared" si="0"/>
        <v>0</v>
      </c>
      <c r="F64" s="2"/>
    </row>
    <row r="65" spans="1:7">
      <c r="A65" s="287"/>
      <c r="B65" s="26"/>
      <c r="C65" s="252"/>
      <c r="D65" s="252"/>
      <c r="E65" s="254">
        <f t="shared" si="0"/>
        <v>0</v>
      </c>
      <c r="F65" s="2"/>
    </row>
    <row r="66" spans="1:7">
      <c r="A66" s="287"/>
      <c r="B66" s="26"/>
      <c r="C66" s="252"/>
      <c r="D66" s="252"/>
      <c r="E66" s="254">
        <f t="shared" si="0"/>
        <v>0</v>
      </c>
      <c r="F66" s="2"/>
    </row>
    <row r="67" spans="1:7">
      <c r="A67" s="287"/>
      <c r="B67" s="26"/>
      <c r="C67" s="252"/>
      <c r="D67" s="252"/>
      <c r="E67" s="254">
        <f t="shared" si="0"/>
        <v>0</v>
      </c>
      <c r="F67" s="2"/>
    </row>
    <row r="68" spans="1:7">
      <c r="A68" s="287"/>
      <c r="B68" s="26"/>
      <c r="C68" s="252"/>
      <c r="D68" s="252"/>
      <c r="E68" s="254">
        <f t="shared" si="0"/>
        <v>0</v>
      </c>
      <c r="F68" s="2"/>
    </row>
    <row r="69" spans="1:7">
      <c r="A69" s="287"/>
      <c r="B69" s="26"/>
      <c r="C69" s="252"/>
      <c r="D69" s="252"/>
      <c r="E69" s="254">
        <f t="shared" si="0"/>
        <v>0</v>
      </c>
      <c r="F69" s="2"/>
    </row>
    <row r="70" spans="1:7">
      <c r="A70" s="287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287"/>
      <c r="B71" s="26"/>
      <c r="C71" s="252"/>
      <c r="D71" s="252"/>
      <c r="E71" s="254">
        <f t="shared" si="1"/>
        <v>0</v>
      </c>
      <c r="F71" s="2"/>
    </row>
    <row r="72" spans="1:7">
      <c r="A72" s="287"/>
      <c r="B72" s="26"/>
      <c r="C72" s="252"/>
      <c r="D72" s="252"/>
      <c r="E72" s="254">
        <f t="shared" si="1"/>
        <v>0</v>
      </c>
      <c r="F72" s="2"/>
    </row>
    <row r="73" spans="1:7">
      <c r="A73" s="287"/>
      <c r="B73" s="26"/>
      <c r="C73" s="252"/>
      <c r="D73" s="252"/>
      <c r="E73" s="254">
        <f t="shared" si="1"/>
        <v>0</v>
      </c>
      <c r="F73" s="2"/>
    </row>
    <row r="74" spans="1:7">
      <c r="A74" s="287"/>
      <c r="B74" s="26"/>
      <c r="C74" s="252"/>
      <c r="D74" s="252"/>
      <c r="E74" s="254">
        <f t="shared" si="1"/>
        <v>0</v>
      </c>
      <c r="F74" s="2"/>
    </row>
    <row r="75" spans="1:7">
      <c r="A75" s="287"/>
      <c r="B75" s="26"/>
      <c r="C75" s="252"/>
      <c r="D75" s="252"/>
      <c r="E75" s="254">
        <f t="shared" si="1"/>
        <v>0</v>
      </c>
      <c r="F75" s="2"/>
    </row>
    <row r="76" spans="1:7">
      <c r="A76" s="287"/>
      <c r="B76" s="26"/>
      <c r="C76" s="252"/>
      <c r="D76" s="252"/>
      <c r="E76" s="254">
        <f t="shared" si="1"/>
        <v>0</v>
      </c>
      <c r="F76" s="2"/>
    </row>
    <row r="77" spans="1:7">
      <c r="A77" s="287"/>
      <c r="B77" s="26"/>
      <c r="C77" s="252"/>
      <c r="D77" s="252"/>
      <c r="E77" s="254">
        <f t="shared" si="1"/>
        <v>0</v>
      </c>
      <c r="F77" s="2"/>
    </row>
    <row r="78" spans="1:7">
      <c r="A78" s="287"/>
      <c r="B78" s="26"/>
      <c r="C78" s="252"/>
      <c r="D78" s="252"/>
      <c r="E78" s="254">
        <f t="shared" si="1"/>
        <v>0</v>
      </c>
      <c r="F78" s="2"/>
    </row>
    <row r="79" spans="1:7">
      <c r="A79" s="287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287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287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287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287"/>
      <c r="B83" s="31"/>
      <c r="C83" s="254">
        <f>SUM(C5:C72)</f>
        <v>1500000</v>
      </c>
      <c r="D83" s="254">
        <f>SUM(D5:D77)</f>
        <v>1500000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292" t="s">
        <v>16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</row>
    <row r="2" spans="1:24" s="65" customFormat="1" ht="18">
      <c r="A2" s="293" t="s">
        <v>75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</row>
    <row r="3" spans="1:24" s="66" customFormat="1" ht="16.5" thickBot="1">
      <c r="A3" s="294" t="s">
        <v>71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6"/>
      <c r="S3" s="49"/>
      <c r="T3" s="7"/>
      <c r="U3" s="7"/>
      <c r="V3" s="7"/>
      <c r="W3" s="7"/>
      <c r="X3" s="16"/>
    </row>
    <row r="4" spans="1:24" s="67" customFormat="1" ht="12.75" customHeight="1">
      <c r="A4" s="297" t="s">
        <v>30</v>
      </c>
      <c r="B4" s="299" t="s">
        <v>31</v>
      </c>
      <c r="C4" s="288" t="s">
        <v>32</v>
      </c>
      <c r="D4" s="288" t="s">
        <v>33</v>
      </c>
      <c r="E4" s="288" t="s">
        <v>34</v>
      </c>
      <c r="F4" s="288" t="s">
        <v>130</v>
      </c>
      <c r="G4" s="288" t="s">
        <v>35</v>
      </c>
      <c r="H4" s="288" t="s">
        <v>98</v>
      </c>
      <c r="I4" s="288" t="s">
        <v>68</v>
      </c>
      <c r="J4" s="288" t="s">
        <v>36</v>
      </c>
      <c r="K4" s="288" t="s">
        <v>37</v>
      </c>
      <c r="L4" s="288" t="s">
        <v>38</v>
      </c>
      <c r="M4" s="288" t="s">
        <v>39</v>
      </c>
      <c r="N4" s="288" t="s">
        <v>40</v>
      </c>
      <c r="O4" s="290" t="s">
        <v>41</v>
      </c>
      <c r="P4" s="301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298"/>
      <c r="B5" s="300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302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4"/>
      <c r="U13" s="34"/>
      <c r="V13" s="34"/>
      <c r="W13" s="34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4"/>
      <c r="U14" s="5"/>
      <c r="V14" s="34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3000</v>
      </c>
      <c r="C37" s="101">
        <f t="shared" ref="C37:P37" si="1">SUM(C6:C36)</f>
        <v>0</v>
      </c>
      <c r="D37" s="101">
        <f t="shared" si="1"/>
        <v>4625</v>
      </c>
      <c r="E37" s="101">
        <f t="shared" si="1"/>
        <v>0</v>
      </c>
      <c r="F37" s="101">
        <f t="shared" si="1"/>
        <v>2300</v>
      </c>
      <c r="G37" s="101">
        <f>SUM(G6:G36)</f>
        <v>400</v>
      </c>
      <c r="H37" s="101">
        <f t="shared" si="1"/>
        <v>2050</v>
      </c>
      <c r="I37" s="101">
        <f t="shared" si="1"/>
        <v>0</v>
      </c>
      <c r="J37" s="101">
        <f t="shared" si="1"/>
        <v>470</v>
      </c>
      <c r="K37" s="101">
        <f t="shared" si="1"/>
        <v>1200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14085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9" zoomScale="120" zoomScaleNormal="120" workbookViewId="0">
      <selection activeCell="D55" sqref="D55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08" t="s">
        <v>16</v>
      </c>
      <c r="B1" s="308"/>
      <c r="C1" s="308"/>
      <c r="D1" s="308"/>
      <c r="E1" s="308"/>
      <c r="F1" s="308"/>
      <c r="G1" s="308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09" t="s">
        <v>72</v>
      </c>
      <c r="B2" s="309"/>
      <c r="C2" s="309"/>
      <c r="D2" s="309"/>
      <c r="E2" s="309"/>
      <c r="F2" s="309"/>
      <c r="G2" s="309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10" t="s">
        <v>74</v>
      </c>
      <c r="B3" s="310"/>
      <c r="C3" s="310"/>
      <c r="D3" s="310"/>
      <c r="E3" s="310"/>
      <c r="F3" s="310"/>
      <c r="G3" s="310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/>
      <c r="B12" s="48"/>
      <c r="C12" s="51"/>
      <c r="D12" s="48"/>
      <c r="E12" s="48">
        <f t="shared" si="0"/>
        <v>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/>
      <c r="B13" s="48"/>
      <c r="C13" s="51"/>
      <c r="D13" s="48"/>
      <c r="E13" s="48">
        <f t="shared" si="0"/>
        <v>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/>
      <c r="B14" s="48"/>
      <c r="C14" s="51"/>
      <c r="D14" s="48"/>
      <c r="E14" s="48">
        <f t="shared" si="0"/>
        <v>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4044690</v>
      </c>
      <c r="C33" s="258">
        <f>SUM(C5:C32)</f>
        <v>1803845</v>
      </c>
      <c r="D33" s="257">
        <f>SUM(D5:D32)</f>
        <v>14085</v>
      </c>
      <c r="E33" s="257">
        <f>SUM(E5:E32)</f>
        <v>1817930</v>
      </c>
      <c r="F33" s="257">
        <f>B33-E33</f>
        <v>2226760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05" t="s">
        <v>22</v>
      </c>
      <c r="C35" s="305"/>
      <c r="D35" s="305"/>
      <c r="E35" s="305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/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06"/>
      <c r="H43" s="306"/>
      <c r="I43" s="306"/>
      <c r="J43" s="306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314" t="s">
        <v>84</v>
      </c>
      <c r="C46" s="128"/>
      <c r="D46" s="210">
        <v>60000</v>
      </c>
      <c r="E46" s="315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100000</v>
      </c>
      <c r="E48" s="180" t="s">
        <v>117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60000</v>
      </c>
      <c r="E49" s="180" t="s">
        <v>117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214150</v>
      </c>
      <c r="E50" s="179" t="s">
        <v>99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139600</v>
      </c>
      <c r="E51" s="180" t="s">
        <v>99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279860</v>
      </c>
      <c r="E52" s="179" t="s">
        <v>123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148590</v>
      </c>
      <c r="E54" s="178" t="s">
        <v>106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172610</v>
      </c>
      <c r="E55" s="180" t="s">
        <v>129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132</v>
      </c>
      <c r="C57" s="118"/>
      <c r="D57" s="211">
        <v>144330</v>
      </c>
      <c r="E57" s="178" t="s">
        <v>129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133</v>
      </c>
      <c r="B58" s="53" t="s">
        <v>134</v>
      </c>
      <c r="C58" s="118"/>
      <c r="D58" s="211">
        <v>100000</v>
      </c>
      <c r="E58" s="179" t="s">
        <v>129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133</v>
      </c>
      <c r="B59" s="52" t="s">
        <v>135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/>
      <c r="B62" s="53"/>
      <c r="C62" s="118"/>
      <c r="D62" s="211"/>
      <c r="E62" s="179"/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03" t="s">
        <v>28</v>
      </c>
      <c r="B119" s="304"/>
      <c r="C119" s="307"/>
      <c r="D119" s="214">
        <f>SUM(D37:D118)</f>
        <v>2226760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03" t="s">
        <v>29</v>
      </c>
      <c r="B121" s="304"/>
      <c r="C121" s="304"/>
      <c r="D121" s="214">
        <f>D119+M121</f>
        <v>2226760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G24" sqref="G2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16" t="s">
        <v>16</v>
      </c>
      <c r="B1" s="316"/>
      <c r="C1" s="316"/>
      <c r="D1" s="316"/>
      <c r="E1" s="316"/>
      <c r="F1" s="5"/>
      <c r="G1" s="5"/>
    </row>
    <row r="2" spans="1:17" ht="21.75">
      <c r="A2" s="312" t="s">
        <v>73</v>
      </c>
      <c r="B2" s="312"/>
      <c r="C2" s="312"/>
      <c r="D2" s="312"/>
      <c r="E2" s="312"/>
      <c r="F2" s="5"/>
      <c r="G2" s="5"/>
    </row>
    <row r="3" spans="1:17" ht="23.25">
      <c r="A3" s="311" t="s">
        <v>131</v>
      </c>
      <c r="B3" s="311"/>
      <c r="C3" s="311"/>
      <c r="D3" s="311"/>
      <c r="E3" s="31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13" t="s">
        <v>78</v>
      </c>
      <c r="B4" s="313"/>
      <c r="C4" s="313"/>
      <c r="D4" s="313"/>
      <c r="E4" s="31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1" t="s">
        <v>66</v>
      </c>
      <c r="B5" s="326">
        <v>16000000</v>
      </c>
      <c r="C5" s="40"/>
      <c r="D5" s="40" t="s">
        <v>11</v>
      </c>
      <c r="E5" s="248">
        <v>10905470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41" t="s">
        <v>6</v>
      </c>
      <c r="B6" s="248">
        <v>99010</v>
      </c>
      <c r="C6" s="42"/>
      <c r="D6" s="40" t="s">
        <v>17</v>
      </c>
      <c r="E6" s="24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40" t="s">
        <v>77</v>
      </c>
      <c r="B7" s="248">
        <v>122250</v>
      </c>
      <c r="C7" s="42"/>
      <c r="D7" s="282" t="s">
        <v>79</v>
      </c>
      <c r="E7" s="267">
        <v>238069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40" t="s">
        <v>89</v>
      </c>
      <c r="B8" s="248">
        <v>73554</v>
      </c>
      <c r="C8" s="40"/>
      <c r="D8" s="241"/>
      <c r="E8" s="317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1"/>
      <c r="B9" s="248"/>
      <c r="C9" s="41"/>
      <c r="D9" s="282"/>
      <c r="E9" s="318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1" t="s">
        <v>14</v>
      </c>
      <c r="B10" s="248">
        <v>14085</v>
      </c>
      <c r="C10" s="41"/>
      <c r="D10" s="40" t="s">
        <v>12</v>
      </c>
      <c r="E10" s="267">
        <v>2226760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1" t="s">
        <v>65</v>
      </c>
      <c r="B11" s="248">
        <v>0</v>
      </c>
      <c r="C11" s="41"/>
      <c r="D11" s="40" t="s">
        <v>88</v>
      </c>
      <c r="E11" s="24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82" t="s">
        <v>8</v>
      </c>
      <c r="B12" s="249">
        <f>B6+B7+B8-B10</f>
        <v>280729</v>
      </c>
      <c r="C12" s="41"/>
      <c r="D12" s="40" t="s">
        <v>76</v>
      </c>
      <c r="E12" s="318">
        <v>2822480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40"/>
      <c r="B13" s="248"/>
      <c r="C13" s="41"/>
      <c r="D13" s="41" t="s">
        <v>107</v>
      </c>
      <c r="E13" s="250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82"/>
      <c r="B14" s="267"/>
      <c r="C14" s="41"/>
      <c r="D14" s="123"/>
      <c r="E14" s="318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1" t="s">
        <v>5</v>
      </c>
      <c r="B15" s="250">
        <f>B5+B6+B7+B8-B10-B14</f>
        <v>16280729</v>
      </c>
      <c r="C15" s="41"/>
      <c r="D15" s="41" t="s">
        <v>7</v>
      </c>
      <c r="E15" s="250">
        <f>E5+E6+E10+E11+E12+E7+E13</f>
        <v>16280729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41"/>
      <c r="B16" s="319" t="s">
        <v>13</v>
      </c>
      <c r="C16" s="41"/>
      <c r="D16" s="41"/>
      <c r="E16" s="319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20" t="s">
        <v>15</v>
      </c>
      <c r="B17" s="320"/>
      <c r="C17" s="320"/>
      <c r="D17" s="320"/>
      <c r="E17" s="320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21" t="s">
        <v>87</v>
      </c>
      <c r="B18" s="322">
        <v>60000</v>
      </c>
      <c r="C18" s="40"/>
      <c r="D18" s="268" t="s">
        <v>104</v>
      </c>
      <c r="E18" s="280">
        <v>214150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23" t="s">
        <v>116</v>
      </c>
      <c r="B19" s="45">
        <v>218000</v>
      </c>
      <c r="C19" s="40"/>
      <c r="D19" s="268" t="s">
        <v>105</v>
      </c>
      <c r="E19" s="280">
        <v>139600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1" t="s">
        <v>122</v>
      </c>
      <c r="B20" s="121">
        <v>60000</v>
      </c>
      <c r="C20" s="40"/>
      <c r="D20" s="268" t="s">
        <v>95</v>
      </c>
      <c r="E20" s="280">
        <v>148590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1" t="s">
        <v>121</v>
      </c>
      <c r="B21" s="121">
        <v>100000</v>
      </c>
      <c r="C21" s="40"/>
      <c r="D21" s="268" t="s">
        <v>96</v>
      </c>
      <c r="E21" s="280">
        <v>172610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68" t="s">
        <v>138</v>
      </c>
      <c r="B22" s="280">
        <v>85000</v>
      </c>
      <c r="C22" s="40"/>
      <c r="D22" s="268" t="s">
        <v>86</v>
      </c>
      <c r="E22" s="280">
        <v>41970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323" t="s">
        <v>137</v>
      </c>
      <c r="B23" s="45">
        <v>100000</v>
      </c>
      <c r="C23" s="122"/>
      <c r="D23" s="272" t="s">
        <v>85</v>
      </c>
      <c r="E23" s="121">
        <v>279860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97</v>
      </c>
      <c r="B24" s="121">
        <v>100000</v>
      </c>
      <c r="C24" s="122"/>
      <c r="D24" s="268" t="s">
        <v>139</v>
      </c>
      <c r="E24" s="280">
        <v>144330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24" t="s">
        <v>127</v>
      </c>
      <c r="B25" s="121">
        <v>200000</v>
      </c>
      <c r="C25" s="122"/>
      <c r="D25" s="268" t="s">
        <v>126</v>
      </c>
      <c r="E25" s="280">
        <v>162250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325" t="s">
        <v>136</v>
      </c>
      <c r="B26" s="325"/>
      <c r="C26" s="325"/>
      <c r="D26" s="325"/>
      <c r="E26" s="325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62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8:E25">
    <sortCondition ref="D18"/>
  </sortState>
  <mergeCells count="6">
    <mergeCell ref="A26:E26"/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2022-02-08T17:00:07Z</dcterms:modified>
</cp:coreProperties>
</file>