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February\17.02.2022\"/>
    </mc:Choice>
  </mc:AlternateContent>
  <bookViews>
    <workbookView xWindow="-120" yWindow="-120" windowWidth="20730" windowHeight="11310" tabRatio="599" activeTab="1"/>
  </bookViews>
  <sheets>
    <sheet name="FEB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C119" i="14" l="1"/>
  <c r="B16" i="10" l="1"/>
  <c r="B13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6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16" authorId="0" shapeId="0">
      <text>
        <r>
          <rPr>
            <b/>
            <sz val="9"/>
            <color indexed="81"/>
            <rFont val="Tahoma"/>
            <charset val="1"/>
          </rPr>
          <t>courier servicing phone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Sohan DSR BAG</t>
        </r>
      </text>
    </comment>
  </commentList>
</comments>
</file>

<file path=xl/sharedStrings.xml><?xml version="1.0" encoding="utf-8"?>
<sst xmlns="http://schemas.openxmlformats.org/spreadsheetml/2006/main" count="189" uniqueCount="110">
  <si>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</si>
  <si>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</si>
  <si>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</si>
  <si>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</si>
  <si>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</si>
  <si>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</si>
  <si>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</si>
  <si>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</si>
  <si>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</si>
  <si>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</si>
  <si>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</si>
  <si>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</si>
  <si>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</si>
  <si>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</si>
  <si>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</si>
  <si>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</si>
  <si>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</si>
  <si>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</si>
  <si>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</si>
  <si>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</si>
  <si>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</si>
  <si>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</si>
  <si>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</si>
  <si>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</si>
  <si>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</si>
  <si>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</si>
  <si>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</si>
  <si>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</si>
  <si>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</si>
  <si>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</si>
  <si>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</si>
  <si>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</si>
  <si>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</si>
  <si>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</si>
  <si>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</si>
  <si>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</si>
  <si>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</si>
  <si>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</si>
  <si>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</si>
  <si>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</si>
  <si>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</si>
  <si>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</si>
  <si>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</si>
  <si>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</si>
  <si>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</si>
  <si>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</si>
  <si>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</si>
  <si>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</si>
  <si>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Company Security = 200000</t>
  </si>
  <si>
    <t>Opening</t>
  </si>
  <si>
    <t>L= Rasel Telecom</t>
  </si>
  <si>
    <t>28.10.2021</t>
  </si>
  <si>
    <t>Biswash Telecom</t>
  </si>
  <si>
    <t>07.12.2021</t>
  </si>
  <si>
    <t>Mobile Bill Cost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</si>
  <si>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</si>
  <si>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</si>
  <si>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</si>
  <si>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</si>
  <si>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</si>
  <si>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</si>
  <si>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</si>
  <si>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C= Biswas Telecom</t>
  </si>
  <si>
    <t>18.12.2021</t>
  </si>
  <si>
    <t>Noyon Lalpur</t>
  </si>
  <si>
    <t>RK Mobile King</t>
  </si>
  <si>
    <t>L= RK Mobile King</t>
  </si>
  <si>
    <t>Hand</t>
  </si>
  <si>
    <t>Office Monitor</t>
  </si>
  <si>
    <t>Shaha Realme Showroom</t>
  </si>
  <si>
    <t>Zilani Mobile</t>
  </si>
  <si>
    <t>25.01.2022</t>
  </si>
  <si>
    <t>Bank</t>
  </si>
  <si>
    <t>Opening Capital</t>
  </si>
  <si>
    <t>Bank Statement FEB-2022</t>
  </si>
  <si>
    <t>Month : February - 2022</t>
  </si>
  <si>
    <t>01.02.2022</t>
  </si>
  <si>
    <t>02.02.2022</t>
  </si>
  <si>
    <t>03.02.2022</t>
  </si>
  <si>
    <t>05.02.2022</t>
  </si>
  <si>
    <t>Distributor: REALME</t>
  </si>
  <si>
    <t>N= Saha Realme Showroom</t>
  </si>
  <si>
    <t>N= Zilani Mobile</t>
  </si>
  <si>
    <t>06.02.2022</t>
  </si>
  <si>
    <t>07.02.2022</t>
  </si>
  <si>
    <t>08.02.2022</t>
  </si>
  <si>
    <t>Desh Telecom</t>
  </si>
  <si>
    <t>GT</t>
  </si>
  <si>
    <t>Tuhin Mobile</t>
  </si>
  <si>
    <t>GT NEO 2</t>
  </si>
  <si>
    <t>09.02.2022</t>
  </si>
  <si>
    <t>10.02.2022</t>
  </si>
  <si>
    <t>Bank Cost</t>
  </si>
  <si>
    <t>12.02.2022</t>
  </si>
  <si>
    <t>N=Tuhin Mobile</t>
  </si>
  <si>
    <t>N=Desh Mobile</t>
  </si>
  <si>
    <t>13.02.2022</t>
  </si>
  <si>
    <t>SH Mobile</t>
  </si>
  <si>
    <t>14.02.2022</t>
  </si>
  <si>
    <t>15.02.2022</t>
  </si>
  <si>
    <t>N=SH Mobile Showroom</t>
  </si>
  <si>
    <t>16.02.2022</t>
  </si>
  <si>
    <t>Rofiqul</t>
  </si>
  <si>
    <t>DSR</t>
  </si>
  <si>
    <t>T.M Mobile</t>
  </si>
  <si>
    <t>M=T.M Mobile</t>
  </si>
  <si>
    <t>17.02.2022</t>
  </si>
  <si>
    <t>Date: 17.02.2022</t>
  </si>
  <si>
    <t>N=Sojol</t>
  </si>
  <si>
    <t>Realme Adj: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</si>
</sst>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6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left" vertical="center"/>
    </xf>
    <xf numFmtId="0" fontId="34" fillId="0" borderId="55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5" xfId="0" applyNumberFormat="1" applyFont="1" applyFill="1" applyBorder="1" applyAlignment="1">
      <alignment horizontal="right" vertical="center"/>
    </xf>
    <xf numFmtId="1" fontId="34" fillId="0" borderId="56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2" fontId="0" fillId="0" borderId="20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1" fontId="34" fillId="0" borderId="0" xfId="0" applyNumberFormat="1" applyFont="1" applyFill="1" applyBorder="1" applyAlignment="1">
      <alignment horizontal="left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9" fillId="37" borderId="22" xfId="0" applyNumberFormat="1" applyFont="1" applyFill="1" applyBorder="1" applyAlignment="1">
      <alignment horizontal="right"/>
    </xf>
    <xf numFmtId="2" fontId="34" fillId="0" borderId="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7" fillId="0" borderId="3" xfId="0" applyFont="1" applyFill="1" applyBorder="1" applyAlignment="1">
      <alignment horizontal="left" vertical="center"/>
    </xf>
    <xf numFmtId="1" fontId="47" fillId="0" borderId="3" xfId="0" applyNumberFormat="1" applyFont="1" applyFill="1" applyBorder="1" applyAlignment="1">
      <alignment horizontal="right" vertical="center"/>
    </xf>
    <xf numFmtId="0" fontId="47" fillId="0" borderId="2" xfId="0" applyFont="1" applyFill="1" applyBorder="1" applyAlignment="1">
      <alignment horizontal="left" vertical="center"/>
    </xf>
    <xf numFmtId="1" fontId="47" fillId="0" borderId="2" xfId="0" applyNumberFormat="1" applyFont="1" applyFill="1" applyBorder="1" applyAlignment="1">
      <alignment horizontal="right" vertical="center"/>
    </xf>
    <xf numFmtId="0" fontId="47" fillId="0" borderId="2" xfId="0" applyFont="1" applyFill="1" applyBorder="1" applyAlignment="1">
      <alignment horizontal="center" vertical="center"/>
    </xf>
    <xf numFmtId="2" fontId="47" fillId="0" borderId="2" xfId="0" applyNumberFormat="1" applyFont="1" applyFill="1" applyBorder="1" applyAlignment="1">
      <alignment horizontal="left" vertical="center"/>
    </xf>
    <xf numFmtId="9" fontId="47" fillId="0" borderId="2" xfId="0" applyNumberFormat="1" applyFont="1" applyFill="1" applyBorder="1" applyAlignment="1">
      <alignment horizontal="left" vertical="center"/>
    </xf>
    <xf numFmtId="2" fontId="47" fillId="0" borderId="2" xfId="0" applyNumberFormat="1" applyFont="1" applyFill="1" applyBorder="1" applyAlignment="1">
      <alignment vertical="center"/>
    </xf>
    <xf numFmtId="21" fontId="5" fillId="0" borderId="3" xfId="0" applyNumberFormat="1" applyFont="1" applyFill="1" applyBorder="1" applyAlignment="1">
      <alignment horizontal="right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7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59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9" fillId="37" borderId="48" xfId="0" applyFont="1" applyFill="1" applyBorder="1" applyAlignment="1">
      <alignment horizontal="center" vertical="center"/>
    </xf>
    <xf numFmtId="0" fontId="39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/>
    </xf>
    <xf numFmtId="0" fontId="40" fillId="0" borderId="58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3" workbookViewId="0">
      <selection activeCell="D26" sqref="D26:D27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59" t="s">
        <v>13</v>
      </c>
      <c r="C1" s="259"/>
      <c r="D1" s="259"/>
      <c r="E1" s="259"/>
    </row>
    <row r="2" spans="1:11" ht="16.5" customHeight="1">
      <c r="A2" s="15"/>
      <c r="B2" s="260" t="s">
        <v>74</v>
      </c>
      <c r="C2" s="260"/>
      <c r="D2" s="260"/>
      <c r="E2" s="260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49</v>
      </c>
      <c r="C5" s="19">
        <v>75425</v>
      </c>
      <c r="D5" s="19">
        <v>0</v>
      </c>
      <c r="E5" s="21">
        <f t="shared" ref="E5:E50" si="0">E4+C5-D5</f>
        <v>75425</v>
      </c>
      <c r="F5" s="12"/>
      <c r="G5" s="13"/>
    </row>
    <row r="6" spans="1:11">
      <c r="A6" s="15"/>
      <c r="B6" s="20" t="s">
        <v>77</v>
      </c>
      <c r="C6" s="19">
        <v>900000</v>
      </c>
      <c r="D6" s="19">
        <v>0</v>
      </c>
      <c r="E6" s="21">
        <f t="shared" si="0"/>
        <v>975425</v>
      </c>
      <c r="F6" s="12"/>
      <c r="G6" s="1"/>
      <c r="H6" s="1"/>
      <c r="I6" s="1"/>
      <c r="J6" s="15"/>
      <c r="K6" s="15"/>
    </row>
    <row r="7" spans="1:11">
      <c r="A7" s="15"/>
      <c r="B7" s="20" t="s">
        <v>78</v>
      </c>
      <c r="C7" s="19">
        <v>2000000</v>
      </c>
      <c r="D7" s="19">
        <v>0</v>
      </c>
      <c r="E7" s="21">
        <f t="shared" si="0"/>
        <v>2975425</v>
      </c>
      <c r="F7" s="1"/>
      <c r="G7" s="1"/>
      <c r="H7" s="1"/>
      <c r="I7" s="15"/>
      <c r="J7" s="15"/>
    </row>
    <row r="8" spans="1:11">
      <c r="A8" s="15"/>
      <c r="B8" s="20" t="s">
        <v>78</v>
      </c>
      <c r="C8" s="19">
        <v>830000</v>
      </c>
      <c r="D8" s="142">
        <v>3776200</v>
      </c>
      <c r="E8" s="21">
        <f t="shared" si="0"/>
        <v>29225</v>
      </c>
      <c r="F8" s="1"/>
      <c r="G8" s="1"/>
      <c r="H8" s="1"/>
      <c r="I8" s="15"/>
      <c r="J8" s="15"/>
    </row>
    <row r="9" spans="1:11">
      <c r="A9" s="15"/>
      <c r="B9" s="20" t="s">
        <v>79</v>
      </c>
      <c r="C9" s="22">
        <v>0</v>
      </c>
      <c r="D9" s="22">
        <v>0</v>
      </c>
      <c r="E9" s="21">
        <f t="shared" si="0"/>
        <v>29225</v>
      </c>
      <c r="F9" s="1"/>
      <c r="G9" s="1"/>
      <c r="H9" s="1"/>
      <c r="I9" s="15"/>
      <c r="J9" s="15"/>
    </row>
    <row r="10" spans="1:11">
      <c r="A10" s="15"/>
      <c r="B10" s="20" t="s">
        <v>83</v>
      </c>
      <c r="C10" s="19">
        <v>480000</v>
      </c>
      <c r="D10" s="19">
        <v>488400</v>
      </c>
      <c r="E10" s="21">
        <f t="shared" si="0"/>
        <v>20825</v>
      </c>
      <c r="F10" s="1"/>
      <c r="G10" s="1"/>
      <c r="H10" s="1"/>
      <c r="I10" s="15"/>
      <c r="J10" s="15"/>
    </row>
    <row r="11" spans="1:11">
      <c r="A11" s="15"/>
      <c r="B11" s="20" t="s">
        <v>84</v>
      </c>
      <c r="C11" s="19">
        <v>85000</v>
      </c>
      <c r="D11" s="19"/>
      <c r="E11" s="21">
        <f t="shared" si="0"/>
        <v>105825</v>
      </c>
      <c r="F11" s="23"/>
      <c r="G11" s="1"/>
      <c r="H11" s="1"/>
      <c r="I11" s="15"/>
      <c r="J11" s="15"/>
    </row>
    <row r="12" spans="1:11">
      <c r="A12" s="15"/>
      <c r="B12" s="20" t="s">
        <v>84</v>
      </c>
      <c r="C12" s="19">
        <v>280000</v>
      </c>
      <c r="D12" s="19">
        <v>311250</v>
      </c>
      <c r="E12" s="21">
        <f t="shared" si="0"/>
        <v>74575</v>
      </c>
      <c r="F12" s="1"/>
      <c r="G12" s="24"/>
      <c r="H12" s="1"/>
      <c r="I12" s="15"/>
      <c r="J12" s="15"/>
    </row>
    <row r="13" spans="1:11">
      <c r="A13" s="15"/>
      <c r="B13" s="20" t="s">
        <v>85</v>
      </c>
      <c r="C13" s="19">
        <v>170000</v>
      </c>
      <c r="D13" s="19">
        <v>0</v>
      </c>
      <c r="E13" s="21">
        <f t="shared" si="0"/>
        <v>244575</v>
      </c>
      <c r="F13" s="1"/>
      <c r="G13" s="1"/>
      <c r="H13" s="1"/>
      <c r="I13" s="15"/>
      <c r="J13" s="15"/>
    </row>
    <row r="14" spans="1:11">
      <c r="A14" s="15"/>
      <c r="B14" s="20" t="s">
        <v>85</v>
      </c>
      <c r="C14" s="19">
        <v>99000</v>
      </c>
      <c r="D14" s="19">
        <v>206400</v>
      </c>
      <c r="E14" s="213">
        <f t="shared" si="0"/>
        <v>137175</v>
      </c>
      <c r="F14" s="1"/>
      <c r="G14" s="8"/>
      <c r="H14" s="1"/>
      <c r="I14" s="15"/>
      <c r="J14" s="15"/>
    </row>
    <row r="15" spans="1:11">
      <c r="A15" s="15"/>
      <c r="B15" s="20" t="s">
        <v>90</v>
      </c>
      <c r="C15" s="19">
        <v>700000</v>
      </c>
      <c r="D15" s="19">
        <v>0</v>
      </c>
      <c r="E15" s="21">
        <f t="shared" si="0"/>
        <v>837175</v>
      </c>
      <c r="F15" s="14"/>
      <c r="G15" s="1"/>
      <c r="H15" s="1"/>
      <c r="I15" s="15"/>
      <c r="J15" s="15"/>
    </row>
    <row r="16" spans="1:11">
      <c r="A16" s="15"/>
      <c r="B16" s="20" t="s">
        <v>91</v>
      </c>
      <c r="C16" s="19">
        <v>45000</v>
      </c>
      <c r="D16" s="19">
        <v>0</v>
      </c>
      <c r="E16" s="21">
        <f t="shared" si="0"/>
        <v>882175</v>
      </c>
      <c r="F16" s="8"/>
      <c r="G16" s="1"/>
      <c r="H16" s="1"/>
      <c r="I16" s="15"/>
      <c r="J16" s="15"/>
    </row>
    <row r="17" spans="1:10">
      <c r="A17" s="15"/>
      <c r="B17" s="20" t="s">
        <v>91</v>
      </c>
      <c r="C17" s="19">
        <v>270000</v>
      </c>
      <c r="D17" s="19">
        <v>0</v>
      </c>
      <c r="E17" s="21">
        <f>E16+C17-D17</f>
        <v>1152175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91</v>
      </c>
      <c r="C18" s="19">
        <v>100000</v>
      </c>
      <c r="D18" s="19">
        <v>1237750</v>
      </c>
      <c r="E18" s="21">
        <f t="shared" si="0"/>
        <v>14425</v>
      </c>
      <c r="F18" s="23"/>
      <c r="G18" s="23"/>
      <c r="H18" s="1"/>
      <c r="I18" s="15"/>
      <c r="J18" s="15"/>
    </row>
    <row r="19" spans="1:10">
      <c r="A19" s="15"/>
      <c r="B19" s="20"/>
      <c r="C19" s="19"/>
      <c r="D19" s="215">
        <v>4438</v>
      </c>
      <c r="E19" s="216">
        <f t="shared" si="0"/>
        <v>9987</v>
      </c>
      <c r="F19" s="214" t="s">
        <v>92</v>
      </c>
      <c r="G19" s="1"/>
      <c r="H19" s="1"/>
      <c r="I19" s="15"/>
      <c r="J19" s="15"/>
    </row>
    <row r="20" spans="1:10">
      <c r="A20" s="15"/>
      <c r="B20" s="20" t="s">
        <v>93</v>
      </c>
      <c r="C20" s="19">
        <v>0</v>
      </c>
      <c r="D20" s="19">
        <v>0</v>
      </c>
      <c r="E20" s="21">
        <f>E19+C20-D20</f>
        <v>9987</v>
      </c>
      <c r="F20" s="7"/>
      <c r="G20" s="1"/>
      <c r="H20" s="1"/>
      <c r="I20" s="15"/>
      <c r="J20" s="15"/>
    </row>
    <row r="21" spans="1:10">
      <c r="A21" s="15"/>
      <c r="B21" s="20" t="s">
        <v>96</v>
      </c>
      <c r="C21" s="19">
        <v>80000</v>
      </c>
      <c r="D21" s="19">
        <v>0</v>
      </c>
      <c r="E21" s="21">
        <f>E20+C21-D21</f>
        <v>89987</v>
      </c>
      <c r="F21" s="1"/>
      <c r="G21" s="1"/>
      <c r="H21" s="1"/>
      <c r="I21" s="15"/>
      <c r="J21" s="15"/>
    </row>
    <row r="22" spans="1:10">
      <c r="A22" s="15"/>
      <c r="B22" s="20" t="s">
        <v>96</v>
      </c>
      <c r="C22" s="19">
        <v>750000</v>
      </c>
      <c r="D22" s="19">
        <v>827450</v>
      </c>
      <c r="E22" s="21">
        <f>E21+C22-D22</f>
        <v>12537</v>
      </c>
      <c r="F22" s="1"/>
      <c r="G22" s="1"/>
      <c r="H22" s="1"/>
      <c r="I22" s="15"/>
      <c r="J22" s="15"/>
    </row>
    <row r="23" spans="1:10">
      <c r="A23" s="15"/>
      <c r="B23" s="20" t="s">
        <v>98</v>
      </c>
      <c r="C23" s="19">
        <v>200000</v>
      </c>
      <c r="D23" s="19">
        <v>177600</v>
      </c>
      <c r="E23" s="21">
        <f t="shared" si="0"/>
        <v>34937</v>
      </c>
      <c r="F23" s="1"/>
      <c r="G23" s="1"/>
      <c r="H23" s="1"/>
      <c r="I23" s="15"/>
      <c r="J23" s="15"/>
    </row>
    <row r="24" spans="1:10">
      <c r="A24" s="15"/>
      <c r="B24" s="20" t="s">
        <v>99</v>
      </c>
      <c r="C24" s="19">
        <v>20000</v>
      </c>
      <c r="D24" s="19">
        <v>0</v>
      </c>
      <c r="E24" s="21">
        <f t="shared" si="0"/>
        <v>54937</v>
      </c>
      <c r="F24" s="1"/>
      <c r="G24" s="1"/>
      <c r="H24" s="1"/>
      <c r="I24" s="15"/>
      <c r="J24" s="15"/>
    </row>
    <row r="25" spans="1:10">
      <c r="A25" s="15"/>
      <c r="B25" s="20" t="s">
        <v>99</v>
      </c>
      <c r="C25" s="19">
        <v>410000</v>
      </c>
      <c r="D25" s="19">
        <v>433950</v>
      </c>
      <c r="E25" s="21">
        <f t="shared" si="0"/>
        <v>30987</v>
      </c>
      <c r="F25" s="1"/>
      <c r="G25" s="1"/>
      <c r="H25" s="1"/>
      <c r="I25" s="15"/>
      <c r="J25" s="15"/>
    </row>
    <row r="26" spans="1:10">
      <c r="A26" s="15"/>
      <c r="B26" s="20" t="s">
        <v>101</v>
      </c>
      <c r="C26" s="19">
        <v>320000</v>
      </c>
      <c r="D26" s="19">
        <v>322700</v>
      </c>
      <c r="E26" s="21">
        <f t="shared" si="0"/>
        <v>28287</v>
      </c>
      <c r="F26" s="1"/>
      <c r="G26" s="1"/>
      <c r="H26" s="1"/>
      <c r="I26" s="15"/>
      <c r="J26" s="15"/>
    </row>
    <row r="27" spans="1:10">
      <c r="A27" s="15"/>
      <c r="B27" s="20" t="s">
        <v>106</v>
      </c>
      <c r="C27" s="19">
        <v>900000</v>
      </c>
      <c r="D27" s="19">
        <v>902200</v>
      </c>
      <c r="E27" s="21">
        <f t="shared" si="0"/>
        <v>26087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26087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26087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26087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26087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26087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26087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26087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26087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26087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26087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26087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26087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26087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26087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26087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26087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26087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26087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26087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26087</v>
      </c>
      <c r="F47" s="1"/>
      <c r="G47" s="15"/>
    </row>
    <row r="48" spans="1:10">
      <c r="B48" s="20"/>
      <c r="C48" s="19"/>
      <c r="D48" s="19"/>
      <c r="E48" s="21">
        <f t="shared" si="0"/>
        <v>26087</v>
      </c>
      <c r="F48" s="1"/>
      <c r="G48" s="15"/>
    </row>
    <row r="49" spans="2:7">
      <c r="B49" s="20"/>
      <c r="C49" s="19"/>
      <c r="D49" s="19"/>
      <c r="E49" s="21">
        <f t="shared" si="0"/>
        <v>26087</v>
      </c>
      <c r="F49" s="1"/>
      <c r="G49" s="15"/>
    </row>
    <row r="50" spans="2:7">
      <c r="B50" s="20"/>
      <c r="C50" s="19"/>
      <c r="D50" s="19"/>
      <c r="E50" s="21">
        <f t="shared" si="0"/>
        <v>26087</v>
      </c>
      <c r="F50" s="1"/>
      <c r="G50" s="15"/>
    </row>
    <row r="51" spans="2:7">
      <c r="B51" s="25"/>
      <c r="C51" s="21">
        <f>SUM(C5:C50)</f>
        <v>8714425</v>
      </c>
      <c r="D51" s="21">
        <f>SUM(D5:D50)</f>
        <v>8688338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abSelected="1" workbookViewId="0">
      <pane ySplit="1" topLeftCell="A20" activePane="bottomLeft" state="frozen"/>
      <selection pane="bottomLeft" activeCell="Q41" sqref="Q41"/>
    </sheetView>
  </sheetViews>
  <sheetFormatPr defaultRowHeight="12.75"/>
  <cols>
    <col min="1" max="1" width="9.140625" style="92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93"/>
  </cols>
  <sheetData>
    <row r="1" spans="1:24" ht="23.25">
      <c r="A1" s="265" t="s">
        <v>13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</row>
    <row r="2" spans="1:24" s="94" customFormat="1" ht="18">
      <c r="A2" s="266" t="s">
        <v>41</v>
      </c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</row>
    <row r="3" spans="1:24" s="95" customFormat="1" ht="16.5" thickBot="1">
      <c r="A3" s="267" t="s">
        <v>75</v>
      </c>
      <c r="B3" s="268"/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69"/>
      <c r="S3" s="48"/>
      <c r="T3" s="5"/>
      <c r="U3" s="5"/>
      <c r="V3" s="5"/>
      <c r="W3" s="5"/>
      <c r="X3" s="11"/>
    </row>
    <row r="4" spans="1:24" s="97" customFormat="1">
      <c r="A4" s="270" t="s">
        <v>25</v>
      </c>
      <c r="B4" s="272" t="s">
        <v>26</v>
      </c>
      <c r="C4" s="261" t="s">
        <v>27</v>
      </c>
      <c r="D4" s="261" t="s">
        <v>28</v>
      </c>
      <c r="E4" s="261" t="s">
        <v>29</v>
      </c>
      <c r="F4" s="261" t="s">
        <v>30</v>
      </c>
      <c r="G4" s="261" t="s">
        <v>31</v>
      </c>
      <c r="H4" s="261" t="s">
        <v>47</v>
      </c>
      <c r="I4" s="261" t="s">
        <v>32</v>
      </c>
      <c r="J4" s="261" t="s">
        <v>33</v>
      </c>
      <c r="K4" s="261" t="s">
        <v>68</v>
      </c>
      <c r="L4" s="261" t="s">
        <v>34</v>
      </c>
      <c r="M4" s="261" t="s">
        <v>54</v>
      </c>
      <c r="N4" s="263" t="s">
        <v>92</v>
      </c>
      <c r="O4" s="276" t="s">
        <v>14</v>
      </c>
      <c r="P4" s="274" t="s">
        <v>35</v>
      </c>
      <c r="Q4" s="96" t="s">
        <v>3</v>
      </c>
      <c r="S4" s="98"/>
      <c r="T4" s="99"/>
      <c r="U4" s="100"/>
      <c r="V4" s="99"/>
      <c r="W4" s="99"/>
    </row>
    <row r="5" spans="1:24" s="97" customFormat="1" ht="13.5" thickBot="1">
      <c r="A5" s="271"/>
      <c r="B5" s="273"/>
      <c r="C5" s="262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4"/>
      <c r="O5" s="277"/>
      <c r="P5" s="275"/>
      <c r="Q5" s="101" t="s">
        <v>36</v>
      </c>
      <c r="S5" s="102"/>
      <c r="T5" s="103"/>
      <c r="U5" s="103"/>
      <c r="V5" s="103"/>
      <c r="W5" s="103"/>
      <c r="X5" s="104"/>
    </row>
    <row r="6" spans="1:24" s="9" customFormat="1">
      <c r="A6" s="105" t="s">
        <v>76</v>
      </c>
      <c r="B6" s="106">
        <v>500</v>
      </c>
      <c r="C6" s="106"/>
      <c r="D6" s="107"/>
      <c r="E6" s="107"/>
      <c r="F6" s="107"/>
      <c r="G6" s="107"/>
      <c r="H6" s="107"/>
      <c r="I6" s="108">
        <v>120</v>
      </c>
      <c r="J6" s="107">
        <v>160</v>
      </c>
      <c r="K6" s="107"/>
      <c r="L6" s="107"/>
      <c r="M6" s="143"/>
      <c r="N6" s="107"/>
      <c r="O6" s="107"/>
      <c r="P6" s="109"/>
      <c r="Q6" s="110">
        <f t="shared" ref="Q6:Q36" si="0">SUM(B6:P6)</f>
        <v>780</v>
      </c>
      <c r="R6" s="111"/>
      <c r="S6" s="112"/>
      <c r="T6" s="26"/>
      <c r="U6" s="3"/>
      <c r="V6" s="26"/>
      <c r="W6" s="3"/>
    </row>
    <row r="7" spans="1:24" s="9" customFormat="1">
      <c r="A7" s="105" t="s">
        <v>77</v>
      </c>
      <c r="B7" s="106"/>
      <c r="C7" s="106"/>
      <c r="D7" s="107"/>
      <c r="E7" s="107"/>
      <c r="F7" s="107"/>
      <c r="G7" s="107">
        <v>400</v>
      </c>
      <c r="H7" s="107"/>
      <c r="I7" s="108">
        <v>130</v>
      </c>
      <c r="J7" s="107">
        <v>160</v>
      </c>
      <c r="K7" s="107"/>
      <c r="L7" s="107"/>
      <c r="M7" s="143"/>
      <c r="N7" s="107"/>
      <c r="O7" s="107"/>
      <c r="P7" s="109"/>
      <c r="Q7" s="110">
        <f t="shared" si="0"/>
        <v>690</v>
      </c>
      <c r="R7" s="111"/>
      <c r="S7" s="26"/>
      <c r="T7" s="26"/>
      <c r="U7" s="26"/>
      <c r="V7" s="26"/>
      <c r="W7" s="26"/>
    </row>
    <row r="8" spans="1:24" s="9" customFormat="1">
      <c r="A8" s="105" t="s">
        <v>78</v>
      </c>
      <c r="B8" s="113"/>
      <c r="C8" s="106"/>
      <c r="D8" s="114"/>
      <c r="E8" s="114"/>
      <c r="F8" s="114"/>
      <c r="G8" s="114"/>
      <c r="H8" s="114"/>
      <c r="I8" s="115">
        <v>70</v>
      </c>
      <c r="J8" s="114"/>
      <c r="K8" s="114"/>
      <c r="L8" s="114"/>
      <c r="M8" s="144"/>
      <c r="N8" s="114"/>
      <c r="O8" s="114"/>
      <c r="P8" s="116"/>
      <c r="Q8" s="110">
        <f t="shared" si="0"/>
        <v>70</v>
      </c>
      <c r="R8" s="111"/>
      <c r="S8" s="6"/>
      <c r="T8" s="6"/>
      <c r="U8" s="3" t="s">
        <v>37</v>
      </c>
      <c r="V8" s="26"/>
      <c r="W8" s="3"/>
    </row>
    <row r="9" spans="1:24" s="9" customFormat="1">
      <c r="A9" s="105" t="s">
        <v>79</v>
      </c>
      <c r="B9" s="113">
        <v>500</v>
      </c>
      <c r="C9" s="106"/>
      <c r="D9" s="114"/>
      <c r="E9" s="114"/>
      <c r="F9" s="114"/>
      <c r="G9" s="114">
        <v>120</v>
      </c>
      <c r="H9" s="114"/>
      <c r="I9" s="115">
        <v>140</v>
      </c>
      <c r="J9" s="114">
        <v>160</v>
      </c>
      <c r="K9" s="114"/>
      <c r="L9" s="114"/>
      <c r="M9" s="144"/>
      <c r="N9" s="114"/>
      <c r="O9" s="114"/>
      <c r="P9" s="116"/>
      <c r="Q9" s="110">
        <f t="shared" si="0"/>
        <v>920</v>
      </c>
      <c r="R9" s="111"/>
      <c r="S9" s="6"/>
      <c r="T9" s="6"/>
      <c r="U9" s="26"/>
      <c r="V9" s="26"/>
      <c r="W9" s="26"/>
    </row>
    <row r="10" spans="1:24" s="9" customFormat="1">
      <c r="A10" s="105" t="s">
        <v>83</v>
      </c>
      <c r="B10" s="113"/>
      <c r="C10" s="106"/>
      <c r="D10" s="114"/>
      <c r="E10" s="114"/>
      <c r="F10" s="114"/>
      <c r="G10" s="114">
        <v>120</v>
      </c>
      <c r="H10" s="114"/>
      <c r="I10" s="114">
        <v>240</v>
      </c>
      <c r="J10" s="114">
        <v>160</v>
      </c>
      <c r="K10" s="114"/>
      <c r="L10" s="114"/>
      <c r="M10" s="144"/>
      <c r="N10" s="114"/>
      <c r="O10" s="114"/>
      <c r="P10" s="116"/>
      <c r="Q10" s="110">
        <f t="shared" si="0"/>
        <v>520</v>
      </c>
      <c r="R10" s="111"/>
      <c r="S10" s="26"/>
      <c r="T10" s="26"/>
      <c r="U10" s="3"/>
      <c r="V10" s="26"/>
      <c r="W10" s="3"/>
    </row>
    <row r="11" spans="1:24" s="9" customFormat="1">
      <c r="A11" s="105" t="s">
        <v>84</v>
      </c>
      <c r="B11" s="113"/>
      <c r="C11" s="106"/>
      <c r="D11" s="114"/>
      <c r="E11" s="114"/>
      <c r="F11" s="114"/>
      <c r="G11" s="114">
        <v>50</v>
      </c>
      <c r="H11" s="114"/>
      <c r="I11" s="114">
        <v>160</v>
      </c>
      <c r="J11" s="114">
        <v>160</v>
      </c>
      <c r="K11" s="114"/>
      <c r="L11" s="114"/>
      <c r="M11" s="144"/>
      <c r="N11" s="114"/>
      <c r="O11" s="114"/>
      <c r="P11" s="116"/>
      <c r="Q11" s="110">
        <f t="shared" si="0"/>
        <v>370</v>
      </c>
      <c r="R11" s="111"/>
      <c r="S11" s="26"/>
      <c r="T11" s="26"/>
      <c r="U11" s="26"/>
      <c r="V11" s="26"/>
      <c r="W11" s="26"/>
    </row>
    <row r="12" spans="1:24" s="9" customFormat="1">
      <c r="A12" s="105" t="s">
        <v>85</v>
      </c>
      <c r="B12" s="113">
        <v>500</v>
      </c>
      <c r="C12" s="106"/>
      <c r="D12" s="114"/>
      <c r="E12" s="114"/>
      <c r="F12" s="114"/>
      <c r="G12" s="114">
        <v>70</v>
      </c>
      <c r="H12" s="114"/>
      <c r="I12" s="114">
        <v>40</v>
      </c>
      <c r="J12" s="114">
        <v>160</v>
      </c>
      <c r="K12" s="114"/>
      <c r="L12" s="114"/>
      <c r="M12" s="144"/>
      <c r="N12" s="114"/>
      <c r="O12" s="114"/>
      <c r="P12" s="116"/>
      <c r="Q12" s="110">
        <f t="shared" si="0"/>
        <v>770</v>
      </c>
      <c r="R12" s="111"/>
      <c r="S12" s="26"/>
      <c r="T12" s="26"/>
      <c r="U12" s="3"/>
      <c r="V12" s="26"/>
      <c r="W12" s="3"/>
    </row>
    <row r="13" spans="1:24" s="9" customFormat="1">
      <c r="A13" s="105" t="s">
        <v>90</v>
      </c>
      <c r="B13" s="113"/>
      <c r="C13" s="106"/>
      <c r="D13" s="114"/>
      <c r="E13" s="114">
        <v>790</v>
      </c>
      <c r="F13" s="114"/>
      <c r="G13" s="114">
        <v>100</v>
      </c>
      <c r="H13" s="114"/>
      <c r="I13" s="114">
        <v>120</v>
      </c>
      <c r="J13" s="114">
        <v>160</v>
      </c>
      <c r="K13" s="117"/>
      <c r="L13" s="114"/>
      <c r="M13" s="144"/>
      <c r="N13" s="114">
        <v>4438</v>
      </c>
      <c r="O13" s="114"/>
      <c r="P13" s="116"/>
      <c r="Q13" s="110">
        <f t="shared" si="0"/>
        <v>5608</v>
      </c>
      <c r="R13" s="111"/>
      <c r="S13" s="112"/>
      <c r="T13" s="26"/>
      <c r="U13" s="26"/>
      <c r="V13" s="26"/>
      <c r="W13" s="26"/>
    </row>
    <row r="14" spans="1:24" s="9" customFormat="1">
      <c r="A14" s="105" t="s">
        <v>91</v>
      </c>
      <c r="B14" s="113"/>
      <c r="C14" s="106"/>
      <c r="D14" s="114"/>
      <c r="E14" s="114"/>
      <c r="F14" s="114"/>
      <c r="G14" s="114">
        <v>120</v>
      </c>
      <c r="H14" s="114"/>
      <c r="I14" s="114">
        <v>260</v>
      </c>
      <c r="J14" s="114">
        <v>160</v>
      </c>
      <c r="K14" s="118"/>
      <c r="L14" s="114"/>
      <c r="M14" s="144"/>
      <c r="N14" s="114"/>
      <c r="O14" s="114"/>
      <c r="P14" s="116"/>
      <c r="Q14" s="110">
        <f t="shared" si="0"/>
        <v>540</v>
      </c>
      <c r="R14" s="111"/>
      <c r="S14" s="119"/>
      <c r="T14" s="26"/>
      <c r="U14" s="3"/>
      <c r="V14" s="26"/>
      <c r="W14" s="3"/>
    </row>
    <row r="15" spans="1:24" s="9" customFormat="1">
      <c r="A15" s="105" t="s">
        <v>93</v>
      </c>
      <c r="B15" s="113">
        <v>500</v>
      </c>
      <c r="C15" s="106"/>
      <c r="D15" s="114"/>
      <c r="E15" s="114"/>
      <c r="F15" s="114"/>
      <c r="G15" s="114">
        <v>50</v>
      </c>
      <c r="H15" s="114"/>
      <c r="I15" s="114">
        <v>130</v>
      </c>
      <c r="J15" s="114">
        <v>160</v>
      </c>
      <c r="K15" s="107"/>
      <c r="L15" s="114"/>
      <c r="M15" s="144"/>
      <c r="N15" s="114"/>
      <c r="O15" s="114"/>
      <c r="P15" s="116"/>
      <c r="Q15" s="110">
        <f t="shared" si="0"/>
        <v>840</v>
      </c>
      <c r="R15" s="111"/>
      <c r="S15" s="4"/>
      <c r="T15" s="26"/>
      <c r="U15" s="26"/>
      <c r="V15" s="26"/>
      <c r="W15" s="26"/>
    </row>
    <row r="16" spans="1:24" s="9" customFormat="1">
      <c r="A16" s="105" t="s">
        <v>96</v>
      </c>
      <c r="B16" s="113"/>
      <c r="C16" s="106"/>
      <c r="D16" s="114">
        <v>85</v>
      </c>
      <c r="E16" s="114"/>
      <c r="F16" s="114"/>
      <c r="G16" s="114">
        <v>70</v>
      </c>
      <c r="H16" s="114"/>
      <c r="I16" s="114">
        <v>60</v>
      </c>
      <c r="J16" s="114">
        <v>80</v>
      </c>
      <c r="K16" s="114"/>
      <c r="L16" s="114"/>
      <c r="M16" s="144"/>
      <c r="N16" s="114"/>
      <c r="O16" s="114"/>
      <c r="P16" s="116"/>
      <c r="Q16" s="110">
        <f t="shared" si="0"/>
        <v>295</v>
      </c>
      <c r="R16" s="111"/>
      <c r="S16" s="4"/>
      <c r="T16" s="26"/>
      <c r="U16" s="3"/>
      <c r="V16" s="26"/>
      <c r="W16" s="3"/>
    </row>
    <row r="17" spans="1:23" s="9" customFormat="1">
      <c r="A17" s="105" t="s">
        <v>98</v>
      </c>
      <c r="B17" s="113"/>
      <c r="C17" s="106"/>
      <c r="D17" s="114"/>
      <c r="E17" s="114"/>
      <c r="F17" s="114"/>
      <c r="G17" s="114">
        <v>50</v>
      </c>
      <c r="H17" s="114"/>
      <c r="I17" s="114">
        <v>130</v>
      </c>
      <c r="J17" s="114">
        <v>160</v>
      </c>
      <c r="K17" s="114"/>
      <c r="L17" s="114"/>
      <c r="M17" s="144"/>
      <c r="N17" s="116"/>
      <c r="O17" s="114"/>
      <c r="P17" s="116"/>
      <c r="Q17" s="110">
        <f t="shared" si="0"/>
        <v>340</v>
      </c>
      <c r="R17" s="111"/>
      <c r="S17" s="4"/>
      <c r="T17" s="26"/>
      <c r="U17" s="26"/>
      <c r="V17" s="26"/>
      <c r="W17" s="26"/>
    </row>
    <row r="18" spans="1:23" s="9" customFormat="1">
      <c r="A18" s="105" t="s">
        <v>99</v>
      </c>
      <c r="B18" s="113">
        <v>500</v>
      </c>
      <c r="C18" s="106"/>
      <c r="D18" s="114"/>
      <c r="E18" s="114"/>
      <c r="F18" s="114"/>
      <c r="G18" s="114">
        <v>70</v>
      </c>
      <c r="H18" s="114"/>
      <c r="I18" s="114">
        <v>50</v>
      </c>
      <c r="J18" s="114">
        <v>160</v>
      </c>
      <c r="K18" s="114"/>
      <c r="L18" s="114"/>
      <c r="M18" s="144"/>
      <c r="N18" s="116"/>
      <c r="O18" s="114"/>
      <c r="P18" s="116"/>
      <c r="Q18" s="110">
        <f t="shared" si="0"/>
        <v>780</v>
      </c>
      <c r="R18" s="111"/>
      <c r="S18" s="4"/>
      <c r="T18" s="26"/>
      <c r="U18" s="3"/>
      <c r="V18" s="26"/>
      <c r="W18" s="3"/>
    </row>
    <row r="19" spans="1:23" s="9" customFormat="1">
      <c r="A19" s="105" t="s">
        <v>101</v>
      </c>
      <c r="B19" s="113"/>
      <c r="C19" s="106"/>
      <c r="D19" s="114">
        <v>400</v>
      </c>
      <c r="E19" s="114"/>
      <c r="F19" s="114"/>
      <c r="G19" s="114">
        <v>100</v>
      </c>
      <c r="H19" s="114"/>
      <c r="I19" s="114">
        <v>120</v>
      </c>
      <c r="J19" s="114">
        <v>160</v>
      </c>
      <c r="K19" s="114"/>
      <c r="L19" s="114"/>
      <c r="M19" s="145"/>
      <c r="N19" s="116"/>
      <c r="O19" s="114"/>
      <c r="P19" s="116"/>
      <c r="Q19" s="110">
        <f t="shared" si="0"/>
        <v>780</v>
      </c>
      <c r="R19" s="111"/>
      <c r="S19" s="4"/>
      <c r="T19" s="26"/>
      <c r="U19" s="26"/>
      <c r="V19" s="26"/>
      <c r="W19" s="26"/>
    </row>
    <row r="20" spans="1:23" s="9" customFormat="1">
      <c r="A20" s="105" t="s">
        <v>106</v>
      </c>
      <c r="B20" s="113"/>
      <c r="C20" s="106"/>
      <c r="D20" s="114"/>
      <c r="E20" s="114"/>
      <c r="F20" s="144"/>
      <c r="G20" s="114">
        <v>70</v>
      </c>
      <c r="H20" s="114"/>
      <c r="I20" s="114">
        <v>150</v>
      </c>
      <c r="J20" s="114">
        <v>160</v>
      </c>
      <c r="K20" s="114"/>
      <c r="L20" s="114"/>
      <c r="M20" s="144"/>
      <c r="N20" s="114"/>
      <c r="O20" s="114"/>
      <c r="P20" s="116"/>
      <c r="Q20" s="110">
        <f t="shared" si="0"/>
        <v>380</v>
      </c>
      <c r="R20" s="111"/>
      <c r="S20" s="4"/>
      <c r="T20" s="26"/>
      <c r="U20" s="3"/>
      <c r="V20" s="26"/>
      <c r="W20" s="3"/>
    </row>
    <row r="21" spans="1:23" s="9" customFormat="1">
      <c r="A21" s="105"/>
      <c r="B21" s="113"/>
      <c r="C21" s="106"/>
      <c r="D21" s="114"/>
      <c r="E21" s="114"/>
      <c r="F21" s="114"/>
      <c r="G21" s="114"/>
      <c r="H21" s="114"/>
      <c r="I21" s="114"/>
      <c r="J21" s="114"/>
      <c r="K21" s="114"/>
      <c r="L21" s="114"/>
      <c r="M21" s="144"/>
      <c r="N21" s="114"/>
      <c r="O21" s="114"/>
      <c r="P21" s="116"/>
      <c r="Q21" s="110">
        <f t="shared" si="0"/>
        <v>0</v>
      </c>
      <c r="R21" s="111"/>
      <c r="S21" s="4"/>
    </row>
    <row r="22" spans="1:23" s="9" customFormat="1">
      <c r="A22" s="105"/>
      <c r="B22" s="113"/>
      <c r="C22" s="106"/>
      <c r="D22" s="114"/>
      <c r="E22" s="114"/>
      <c r="F22" s="114"/>
      <c r="G22" s="114"/>
      <c r="H22" s="114"/>
      <c r="I22" s="114"/>
      <c r="J22" s="114"/>
      <c r="K22" s="114"/>
      <c r="L22" s="114"/>
      <c r="M22" s="144"/>
      <c r="N22" s="114"/>
      <c r="O22" s="114"/>
      <c r="P22" s="116"/>
      <c r="Q22" s="110">
        <f t="shared" si="0"/>
        <v>0</v>
      </c>
      <c r="R22" s="111"/>
      <c r="S22" s="4"/>
    </row>
    <row r="23" spans="1:23" s="121" customFormat="1">
      <c r="A23" s="105"/>
      <c r="B23" s="113"/>
      <c r="C23" s="106"/>
      <c r="D23" s="114"/>
      <c r="E23" s="114"/>
      <c r="F23" s="114"/>
      <c r="G23" s="114"/>
      <c r="H23" s="114"/>
      <c r="I23" s="114"/>
      <c r="J23" s="114"/>
      <c r="K23" s="114"/>
      <c r="L23" s="114"/>
      <c r="M23" s="144"/>
      <c r="N23" s="114"/>
      <c r="O23" s="114"/>
      <c r="P23" s="116"/>
      <c r="Q23" s="110">
        <f t="shared" si="0"/>
        <v>0</v>
      </c>
      <c r="R23" s="120"/>
      <c r="S23" s="4"/>
    </row>
    <row r="24" spans="1:23" s="9" customFormat="1">
      <c r="A24" s="105"/>
      <c r="B24" s="113"/>
      <c r="C24" s="106"/>
      <c r="D24" s="114"/>
      <c r="E24" s="114"/>
      <c r="F24" s="114"/>
      <c r="G24" s="114"/>
      <c r="H24" s="114"/>
      <c r="I24" s="114"/>
      <c r="J24" s="114"/>
      <c r="K24" s="114"/>
      <c r="L24" s="114"/>
      <c r="M24" s="144"/>
      <c r="N24" s="114"/>
      <c r="O24" s="114"/>
      <c r="P24" s="116"/>
      <c r="Q24" s="110">
        <f t="shared" si="0"/>
        <v>0</v>
      </c>
      <c r="R24" s="111"/>
      <c r="S24" s="4"/>
      <c r="U24" s="122"/>
      <c r="V24" s="122"/>
      <c r="W24" s="122"/>
    </row>
    <row r="25" spans="1:23" s="121" customFormat="1">
      <c r="A25" s="105"/>
      <c r="B25" s="113"/>
      <c r="C25" s="106"/>
      <c r="D25" s="114"/>
      <c r="E25" s="114"/>
      <c r="F25" s="114"/>
      <c r="G25" s="114"/>
      <c r="H25" s="114"/>
      <c r="I25" s="114"/>
      <c r="J25" s="114"/>
      <c r="K25" s="114"/>
      <c r="L25" s="114"/>
      <c r="M25" s="144"/>
      <c r="N25" s="114"/>
      <c r="O25" s="114"/>
      <c r="P25" s="116"/>
      <c r="Q25" s="110">
        <f t="shared" si="0"/>
        <v>0</v>
      </c>
      <c r="R25" s="120"/>
      <c r="S25" s="4"/>
    </row>
    <row r="26" spans="1:23" s="9" customFormat="1">
      <c r="A26" s="105"/>
      <c r="B26" s="113"/>
      <c r="C26" s="106"/>
      <c r="D26" s="114"/>
      <c r="E26" s="114"/>
      <c r="F26" s="114"/>
      <c r="G26" s="114"/>
      <c r="H26" s="114"/>
      <c r="I26" s="114"/>
      <c r="J26" s="114"/>
      <c r="K26" s="114"/>
      <c r="L26" s="114"/>
      <c r="M26" s="144"/>
      <c r="N26" s="114"/>
      <c r="O26" s="114"/>
      <c r="P26" s="116"/>
      <c r="Q26" s="110">
        <f t="shared" si="0"/>
        <v>0</v>
      </c>
      <c r="R26" s="111"/>
      <c r="S26" s="4"/>
    </row>
    <row r="27" spans="1:23" s="9" customFormat="1">
      <c r="A27" s="105"/>
      <c r="B27" s="113"/>
      <c r="C27" s="106"/>
      <c r="D27" s="114"/>
      <c r="E27" s="114"/>
      <c r="F27" s="114"/>
      <c r="G27" s="114"/>
      <c r="H27" s="114"/>
      <c r="I27" s="114"/>
      <c r="J27" s="114"/>
      <c r="K27" s="114"/>
      <c r="L27" s="114"/>
      <c r="M27" s="144"/>
      <c r="N27" s="114"/>
      <c r="O27" s="114"/>
      <c r="P27" s="116"/>
      <c r="Q27" s="110">
        <f t="shared" si="0"/>
        <v>0</v>
      </c>
      <c r="R27" s="111"/>
      <c r="S27" s="4"/>
    </row>
    <row r="28" spans="1:23" s="9" customFormat="1">
      <c r="A28" s="105"/>
      <c r="B28" s="113"/>
      <c r="C28" s="106"/>
      <c r="D28" s="114"/>
      <c r="E28" s="114"/>
      <c r="F28" s="114"/>
      <c r="G28" s="114"/>
      <c r="H28" s="114"/>
      <c r="I28" s="114"/>
      <c r="J28" s="114"/>
      <c r="K28" s="114"/>
      <c r="L28" s="114"/>
      <c r="M28" s="144"/>
      <c r="N28" s="114"/>
      <c r="O28" s="114"/>
      <c r="P28" s="116"/>
      <c r="Q28" s="110">
        <f t="shared" si="0"/>
        <v>0</v>
      </c>
      <c r="R28" s="111"/>
      <c r="S28" s="4"/>
      <c r="T28" s="123"/>
      <c r="U28" s="123"/>
    </row>
    <row r="29" spans="1:23" s="9" customFormat="1">
      <c r="A29" s="105"/>
      <c r="B29" s="113"/>
      <c r="C29" s="106"/>
      <c r="D29" s="114"/>
      <c r="E29" s="114"/>
      <c r="F29" s="114"/>
      <c r="G29" s="114"/>
      <c r="H29" s="114"/>
      <c r="I29" s="114"/>
      <c r="J29" s="114"/>
      <c r="K29" s="114"/>
      <c r="L29" s="114"/>
      <c r="M29" s="144"/>
      <c r="N29" s="114"/>
      <c r="O29" s="114"/>
      <c r="P29" s="116"/>
      <c r="Q29" s="110">
        <f t="shared" si="0"/>
        <v>0</v>
      </c>
      <c r="R29" s="111"/>
      <c r="S29" s="123"/>
      <c r="T29" s="124"/>
      <c r="U29" s="124"/>
    </row>
    <row r="30" spans="1:23" s="9" customFormat="1">
      <c r="A30" s="105"/>
      <c r="B30" s="113"/>
      <c r="C30" s="106"/>
      <c r="D30" s="114"/>
      <c r="E30" s="114"/>
      <c r="F30" s="114"/>
      <c r="G30" s="114"/>
      <c r="H30" s="114"/>
      <c r="I30" s="114"/>
      <c r="J30" s="114"/>
      <c r="K30" s="114"/>
      <c r="L30" s="114"/>
      <c r="M30" s="144"/>
      <c r="N30" s="114"/>
      <c r="O30" s="114"/>
      <c r="P30" s="116"/>
      <c r="Q30" s="110">
        <f t="shared" si="0"/>
        <v>0</v>
      </c>
      <c r="R30" s="111"/>
      <c r="S30" s="123"/>
      <c r="T30" s="123"/>
      <c r="U30" s="123"/>
    </row>
    <row r="31" spans="1:23" s="9" customFormat="1">
      <c r="A31" s="105"/>
      <c r="B31" s="113"/>
      <c r="C31" s="106"/>
      <c r="D31" s="114"/>
      <c r="E31" s="114"/>
      <c r="F31" s="114"/>
      <c r="G31" s="114"/>
      <c r="H31" s="114"/>
      <c r="I31" s="125"/>
      <c r="J31" s="114"/>
      <c r="K31" s="114"/>
      <c r="L31" s="114"/>
      <c r="M31" s="144"/>
      <c r="N31" s="114"/>
      <c r="O31" s="114"/>
      <c r="P31" s="116"/>
      <c r="Q31" s="110">
        <f t="shared" si="0"/>
        <v>0</v>
      </c>
      <c r="R31" s="111"/>
    </row>
    <row r="32" spans="1:23" s="121" customFormat="1">
      <c r="A32" s="105"/>
      <c r="B32" s="113"/>
      <c r="C32" s="106"/>
      <c r="D32" s="114"/>
      <c r="E32" s="114"/>
      <c r="F32" s="114"/>
      <c r="G32" s="114"/>
      <c r="H32" s="114"/>
      <c r="I32" s="114"/>
      <c r="J32" s="114"/>
      <c r="K32" s="114"/>
      <c r="L32" s="114"/>
      <c r="M32" s="144"/>
      <c r="N32" s="114"/>
      <c r="O32" s="114"/>
      <c r="P32" s="116"/>
      <c r="Q32" s="110">
        <f t="shared" si="0"/>
        <v>0</v>
      </c>
      <c r="R32" s="120"/>
    </row>
    <row r="33" spans="1:18" s="9" customFormat="1">
      <c r="A33" s="105"/>
      <c r="B33" s="113"/>
      <c r="C33" s="106"/>
      <c r="D33" s="114"/>
      <c r="E33" s="114"/>
      <c r="F33" s="114"/>
      <c r="G33" s="114"/>
      <c r="H33" s="114"/>
      <c r="I33" s="114"/>
      <c r="J33" s="114"/>
      <c r="K33" s="114"/>
      <c r="L33" s="114"/>
      <c r="M33" s="144"/>
      <c r="N33" s="114"/>
      <c r="O33" s="114"/>
      <c r="P33" s="116"/>
      <c r="Q33" s="110">
        <f t="shared" si="0"/>
        <v>0</v>
      </c>
      <c r="R33" s="111"/>
    </row>
    <row r="34" spans="1:18" s="9" customFormat="1">
      <c r="A34" s="105"/>
      <c r="B34" s="113"/>
      <c r="C34" s="106"/>
      <c r="D34" s="114"/>
      <c r="E34" s="114"/>
      <c r="F34" s="114"/>
      <c r="G34" s="114"/>
      <c r="H34" s="114"/>
      <c r="I34" s="114"/>
      <c r="J34" s="114"/>
      <c r="K34" s="114"/>
      <c r="L34" s="114"/>
      <c r="M34" s="144"/>
      <c r="N34" s="114"/>
      <c r="O34" s="114"/>
      <c r="P34" s="116"/>
      <c r="Q34" s="110">
        <f t="shared" si="0"/>
        <v>0</v>
      </c>
      <c r="R34" s="111"/>
    </row>
    <row r="35" spans="1:18" s="9" customFormat="1">
      <c r="A35" s="105"/>
      <c r="B35" s="113"/>
      <c r="C35" s="106"/>
      <c r="D35" s="114"/>
      <c r="E35" s="114"/>
      <c r="F35" s="114"/>
      <c r="G35" s="114"/>
      <c r="H35" s="114"/>
      <c r="I35" s="114"/>
      <c r="J35" s="114"/>
      <c r="K35" s="114"/>
      <c r="L35" s="114"/>
      <c r="M35" s="144"/>
      <c r="N35" s="114"/>
      <c r="O35" s="114"/>
      <c r="P35" s="116"/>
      <c r="Q35" s="110">
        <f t="shared" si="0"/>
        <v>0</v>
      </c>
      <c r="R35" s="111"/>
    </row>
    <row r="36" spans="1:18" s="9" customFormat="1" ht="13.5" thickBot="1">
      <c r="A36" s="105"/>
      <c r="B36" s="126"/>
      <c r="C36" s="127"/>
      <c r="D36" s="128"/>
      <c r="E36" s="128"/>
      <c r="F36" s="128"/>
      <c r="G36" s="128"/>
      <c r="H36" s="128"/>
      <c r="I36" s="128"/>
      <c r="J36" s="128"/>
      <c r="K36" s="128"/>
      <c r="L36" s="128"/>
      <c r="M36" s="146"/>
      <c r="N36" s="128"/>
      <c r="O36" s="128"/>
      <c r="P36" s="129"/>
      <c r="Q36" s="110">
        <f t="shared" si="0"/>
        <v>0</v>
      </c>
      <c r="R36" s="111"/>
    </row>
    <row r="37" spans="1:18" s="94" customFormat="1" ht="13.5" thickBot="1">
      <c r="A37" s="130" t="s">
        <v>38</v>
      </c>
      <c r="B37" s="131">
        <f>SUM(B6:B36)</f>
        <v>2500</v>
      </c>
      <c r="C37" s="132">
        <f t="shared" ref="C37:P37" si="1">SUM(C6:C36)</f>
        <v>0</v>
      </c>
      <c r="D37" s="132">
        <f t="shared" si="1"/>
        <v>485</v>
      </c>
      <c r="E37" s="132">
        <f t="shared" si="1"/>
        <v>790</v>
      </c>
      <c r="F37" s="132">
        <f t="shared" si="1"/>
        <v>0</v>
      </c>
      <c r="G37" s="132">
        <f>SUM(G6:G36)</f>
        <v>1390</v>
      </c>
      <c r="H37" s="132">
        <f t="shared" si="1"/>
        <v>0</v>
      </c>
      <c r="I37" s="132">
        <f t="shared" si="1"/>
        <v>1920</v>
      </c>
      <c r="J37" s="132">
        <f t="shared" si="1"/>
        <v>2160</v>
      </c>
      <c r="K37" s="132">
        <f t="shared" si="1"/>
        <v>0</v>
      </c>
      <c r="L37" s="132">
        <f t="shared" si="1"/>
        <v>0</v>
      </c>
      <c r="M37" s="147">
        <f t="shared" si="1"/>
        <v>0</v>
      </c>
      <c r="N37" s="132">
        <f t="shared" si="1"/>
        <v>4438</v>
      </c>
      <c r="O37" s="132">
        <f t="shared" si="1"/>
        <v>0</v>
      </c>
      <c r="P37" s="133">
        <f t="shared" si="1"/>
        <v>0</v>
      </c>
      <c r="Q37" s="134">
        <f>SUM(Q6:Q36)</f>
        <v>13683</v>
      </c>
    </row>
    <row r="38" spans="1:18">
      <c r="A38" s="135" t="s">
        <v>11</v>
      </c>
      <c r="B38" s="136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8"/>
      <c r="O38" s="138"/>
      <c r="P38" s="138"/>
      <c r="Q38" s="139"/>
    </row>
    <row r="39" spans="1:18">
      <c r="F39" s="140"/>
      <c r="G39" s="140"/>
      <c r="H39" s="140"/>
      <c r="I39" s="140"/>
      <c r="R39" t="s">
        <v>11</v>
      </c>
    </row>
    <row r="40" spans="1:18">
      <c r="A40" s="10"/>
      <c r="B40" s="141"/>
      <c r="C40" s="140"/>
      <c r="D40" s="140"/>
      <c r="E40" s="140"/>
    </row>
    <row r="41" spans="1:18">
      <c r="A41" s="10"/>
      <c r="B41" s="141"/>
      <c r="C41" s="140"/>
      <c r="D41" s="140"/>
      <c r="E41" s="140"/>
    </row>
    <row r="42" spans="1:18">
      <c r="A42" s="10"/>
      <c r="B42" s="141"/>
      <c r="C42" s="140"/>
      <c r="D42" s="140"/>
      <c r="E42" s="140"/>
    </row>
    <row r="43" spans="1:18">
      <c r="A43" s="10"/>
      <c r="B43" s="141"/>
      <c r="C43" s="140"/>
      <c r="D43" s="140"/>
      <c r="E43" s="140"/>
    </row>
    <row r="44" spans="1:18">
      <c r="A44" s="10"/>
      <c r="B44" s="141"/>
      <c r="C44" s="140"/>
      <c r="D44" s="140"/>
      <c r="E44" s="140"/>
    </row>
    <row r="45" spans="1:18">
      <c r="A45" s="10"/>
      <c r="B45" s="141"/>
      <c r="C45" s="140"/>
      <c r="D45" s="140"/>
      <c r="E45" s="140"/>
    </row>
    <row r="46" spans="1:18">
      <c r="A46" s="10"/>
      <c r="B46" s="141"/>
      <c r="C46" s="140"/>
      <c r="D46" s="140"/>
      <c r="E46" s="140"/>
    </row>
    <row r="47" spans="1:18">
      <c r="A47" s="10"/>
      <c r="B47" s="141"/>
      <c r="C47" s="140"/>
      <c r="D47" s="140"/>
      <c r="E47" s="140"/>
    </row>
    <row r="48" spans="1:18">
      <c r="A48" s="10"/>
      <c r="B48" s="141"/>
      <c r="C48" s="140"/>
      <c r="D48" s="140"/>
      <c r="E48" s="140"/>
    </row>
    <row r="49" spans="1:5">
      <c r="A49" s="10"/>
      <c r="B49" s="141"/>
      <c r="C49" s="140"/>
      <c r="D49" s="140"/>
      <c r="E49" s="140"/>
    </row>
    <row r="50" spans="1:5">
      <c r="A50" s="10"/>
      <c r="B50" s="141"/>
      <c r="C50" s="140"/>
      <c r="D50" s="140"/>
      <c r="E50" s="140"/>
    </row>
    <row r="51" spans="1:5">
      <c r="A51" s="10"/>
      <c r="B51" s="141"/>
      <c r="C51" s="140"/>
      <c r="D51" s="140"/>
      <c r="E51" s="140"/>
    </row>
    <row r="52" spans="1:5">
      <c r="A52" s="10"/>
      <c r="B52" s="141"/>
      <c r="C52" s="140"/>
      <c r="D52" s="140"/>
      <c r="E52" s="140"/>
    </row>
    <row r="53" spans="1:5">
      <c r="A53" s="10"/>
      <c r="B53" s="141"/>
      <c r="C53" s="140"/>
      <c r="D53" s="140"/>
      <c r="E53" s="140"/>
    </row>
    <row r="54" spans="1:5">
      <c r="A54" s="10"/>
      <c r="B54" s="141"/>
      <c r="C54" s="140"/>
      <c r="D54" s="140"/>
      <c r="E54" s="140"/>
    </row>
    <row r="55" spans="1:5">
      <c r="A55" s="10"/>
      <c r="B55" s="141"/>
      <c r="C55" s="140"/>
      <c r="D55" s="140"/>
      <c r="E55" s="140"/>
    </row>
    <row r="56" spans="1:5">
      <c r="A56" s="10"/>
      <c r="B56" s="141"/>
      <c r="C56" s="140"/>
      <c r="D56" s="140"/>
      <c r="E56" s="140"/>
    </row>
    <row r="57" spans="1:5">
      <c r="A57" s="10"/>
      <c r="B57" s="141"/>
      <c r="C57" s="140"/>
      <c r="D57" s="140"/>
      <c r="E57" s="140"/>
    </row>
    <row r="58" spans="1:5">
      <c r="A58" s="10"/>
      <c r="B58" s="141"/>
      <c r="C58" s="140"/>
      <c r="D58" s="140"/>
      <c r="E58" s="140"/>
    </row>
    <row r="59" spans="1:5">
      <c r="A59" s="10"/>
      <c r="B59" s="141"/>
      <c r="C59" s="140"/>
      <c r="D59" s="140"/>
      <c r="E59" s="140"/>
    </row>
    <row r="60" spans="1:5">
      <c r="A60" s="10"/>
      <c r="B60" s="141"/>
      <c r="C60" s="140"/>
      <c r="D60" s="140"/>
      <c r="E60" s="140"/>
    </row>
    <row r="61" spans="1:5">
      <c r="A61" s="10"/>
      <c r="B61" s="141"/>
      <c r="C61" s="140"/>
      <c r="D61" s="140"/>
      <c r="E61" s="140"/>
    </row>
    <row r="62" spans="1:5">
      <c r="A62" s="10"/>
      <c r="B62" s="141"/>
      <c r="C62" s="140"/>
      <c r="D62" s="140"/>
      <c r="E62" s="140"/>
    </row>
    <row r="63" spans="1:5">
      <c r="A63" s="10"/>
      <c r="B63" s="141"/>
      <c r="C63" s="140"/>
      <c r="D63" s="140"/>
      <c r="E63" s="140"/>
    </row>
    <row r="64" spans="1:5">
      <c r="A64" s="10"/>
      <c r="B64" s="141"/>
      <c r="C64" s="140"/>
      <c r="D64" s="140"/>
      <c r="E64" s="140"/>
    </row>
    <row r="65" spans="1:5">
      <c r="A65" s="10"/>
      <c r="B65" s="141"/>
      <c r="C65" s="140"/>
      <c r="D65" s="140"/>
      <c r="E65" s="140"/>
    </row>
    <row r="66" spans="1:5">
      <c r="A66" s="10"/>
      <c r="B66" s="141"/>
      <c r="C66" s="140"/>
      <c r="D66" s="140"/>
      <c r="E66" s="140"/>
    </row>
    <row r="67" spans="1:5">
      <c r="A67" s="10"/>
      <c r="B67" s="141"/>
      <c r="C67" s="140"/>
      <c r="D67" s="140"/>
      <c r="E67" s="140"/>
    </row>
    <row r="68" spans="1:5">
      <c r="A68" s="10"/>
      <c r="B68" s="141"/>
      <c r="C68" s="140"/>
      <c r="D68" s="140"/>
      <c r="E68" s="140"/>
    </row>
    <row r="69" spans="1:5">
      <c r="A69" s="10"/>
      <c r="B69" s="141"/>
      <c r="C69" s="140"/>
      <c r="D69" s="140"/>
      <c r="E69" s="140"/>
    </row>
    <row r="70" spans="1:5">
      <c r="A70" s="10"/>
      <c r="B70" s="141"/>
      <c r="C70" s="140"/>
      <c r="D70" s="140"/>
      <c r="E70" s="140"/>
    </row>
    <row r="71" spans="1:5">
      <c r="A71" s="10"/>
      <c r="B71" s="141"/>
      <c r="C71" s="140"/>
      <c r="D71" s="140"/>
      <c r="E71" s="140"/>
    </row>
    <row r="72" spans="1:5">
      <c r="A72" s="10"/>
      <c r="B72" s="141"/>
      <c r="C72" s="140"/>
      <c r="D72" s="140"/>
      <c r="E72" s="140"/>
    </row>
    <row r="73" spans="1:5">
      <c r="A73" s="10"/>
      <c r="B73" s="141"/>
      <c r="C73" s="140"/>
      <c r="D73" s="140"/>
      <c r="E73" s="140"/>
    </row>
    <row r="74" spans="1:5">
      <c r="A74" s="10"/>
      <c r="B74" s="141"/>
      <c r="C74" s="140"/>
      <c r="D74" s="140"/>
      <c r="E74" s="140"/>
    </row>
    <row r="75" spans="1:5">
      <c r="A75" s="10"/>
      <c r="B75" s="141"/>
      <c r="C75" s="140"/>
      <c r="D75" s="140"/>
      <c r="E75" s="140"/>
    </row>
    <row r="76" spans="1:5">
      <c r="A76" s="10"/>
      <c r="B76" s="141"/>
      <c r="C76" s="140"/>
      <c r="D76" s="140"/>
      <c r="E76" s="140"/>
    </row>
    <row r="77" spans="1:5">
      <c r="A77" s="10"/>
      <c r="B77" s="141"/>
      <c r="C77" s="140"/>
      <c r="D77" s="140"/>
      <c r="E77" s="140"/>
    </row>
    <row r="78" spans="1:5">
      <c r="A78" s="10"/>
      <c r="B78" s="141"/>
      <c r="C78" s="140"/>
      <c r="D78" s="140"/>
      <c r="E78" s="140"/>
    </row>
    <row r="79" spans="1:5">
      <c r="A79" s="10"/>
      <c r="B79" s="141"/>
      <c r="C79" s="140"/>
      <c r="D79" s="140"/>
      <c r="E79" s="140"/>
    </row>
    <row r="80" spans="1:5">
      <c r="A80" s="10"/>
      <c r="B80" s="141"/>
      <c r="C80" s="140"/>
      <c r="D80" s="140"/>
      <c r="E80" s="140"/>
    </row>
    <row r="81" spans="1:5">
      <c r="A81" s="10"/>
      <c r="B81" s="141"/>
      <c r="C81" s="140"/>
      <c r="D81" s="140"/>
      <c r="E81" s="140"/>
    </row>
    <row r="82" spans="1:5">
      <c r="A82" s="10"/>
      <c r="B82" s="141"/>
      <c r="C82" s="140"/>
      <c r="D82" s="140"/>
      <c r="E82" s="140"/>
    </row>
    <row r="83" spans="1:5">
      <c r="A83" s="10"/>
      <c r="B83" s="141"/>
      <c r="C83" s="140"/>
      <c r="D83" s="140"/>
      <c r="E83" s="140"/>
    </row>
    <row r="84" spans="1:5">
      <c r="A84" s="10"/>
      <c r="B84" s="141"/>
      <c r="C84" s="140"/>
      <c r="D84" s="140"/>
      <c r="E84" s="140"/>
    </row>
    <row r="85" spans="1:5">
      <c r="A85" s="10"/>
      <c r="B85" s="141"/>
      <c r="C85" s="140"/>
      <c r="D85" s="140"/>
      <c r="E85" s="140"/>
    </row>
    <row r="86" spans="1:5">
      <c r="A86" s="10"/>
      <c r="B86" s="141"/>
      <c r="C86" s="140"/>
      <c r="D86" s="140"/>
      <c r="E86" s="140"/>
    </row>
    <row r="87" spans="1:5">
      <c r="A87" s="10"/>
      <c r="B87" s="141"/>
      <c r="C87" s="140"/>
      <c r="D87" s="140"/>
      <c r="E87" s="140"/>
    </row>
    <row r="88" spans="1:5">
      <c r="A88" s="10"/>
      <c r="B88" s="141"/>
      <c r="C88" s="140"/>
      <c r="D88" s="140"/>
      <c r="E88" s="140"/>
    </row>
    <row r="89" spans="1:5">
      <c r="A89" s="10"/>
      <c r="B89" s="141"/>
      <c r="C89" s="140"/>
      <c r="D89" s="140"/>
      <c r="E89" s="140"/>
    </row>
    <row r="90" spans="1:5">
      <c r="A90" s="10"/>
      <c r="B90" s="141"/>
      <c r="C90" s="140"/>
      <c r="D90" s="140"/>
      <c r="E90" s="140"/>
    </row>
    <row r="91" spans="1:5">
      <c r="A91" s="10"/>
      <c r="B91" s="141"/>
      <c r="C91" s="140"/>
      <c r="D91" s="140"/>
      <c r="E91" s="140"/>
    </row>
    <row r="92" spans="1:5">
      <c r="A92" s="10"/>
      <c r="B92" s="141"/>
      <c r="C92" s="140"/>
      <c r="D92" s="140"/>
      <c r="E92" s="140"/>
    </row>
    <row r="93" spans="1:5">
      <c r="A93" s="10"/>
      <c r="B93" s="141"/>
      <c r="C93" s="140"/>
      <c r="D93" s="140"/>
      <c r="E93" s="140"/>
    </row>
    <row r="94" spans="1:5">
      <c r="A94" s="10"/>
      <c r="B94" s="141"/>
      <c r="C94" s="140"/>
      <c r="D94" s="140"/>
      <c r="E94" s="140"/>
    </row>
    <row r="95" spans="1:5">
      <c r="A95" s="10"/>
      <c r="B95" s="141"/>
      <c r="C95" s="140"/>
      <c r="D95" s="140"/>
      <c r="E95" s="140"/>
    </row>
    <row r="96" spans="1:5">
      <c r="A96" s="10"/>
      <c r="B96" s="141"/>
      <c r="C96" s="140"/>
      <c r="D96" s="140"/>
      <c r="E96" s="140"/>
    </row>
    <row r="97" spans="1:5">
      <c r="A97" s="10"/>
      <c r="B97" s="141"/>
      <c r="C97" s="140"/>
      <c r="D97" s="140"/>
      <c r="E97" s="140"/>
    </row>
    <row r="98" spans="1:5">
      <c r="A98" s="10"/>
      <c r="B98" s="141"/>
      <c r="C98" s="140"/>
      <c r="D98" s="140"/>
      <c r="E98" s="140"/>
    </row>
    <row r="99" spans="1:5">
      <c r="A99" s="10"/>
      <c r="B99" s="141"/>
      <c r="C99" s="140"/>
      <c r="D99" s="140"/>
      <c r="E99" s="140"/>
    </row>
    <row r="100" spans="1:5">
      <c r="A100" s="10"/>
      <c r="B100" s="141"/>
      <c r="C100" s="140"/>
      <c r="D100" s="140"/>
      <c r="E100" s="140"/>
    </row>
    <row r="101" spans="1:5">
      <c r="A101" s="10"/>
      <c r="B101" s="141"/>
      <c r="C101" s="140"/>
      <c r="D101" s="140"/>
      <c r="E101" s="140"/>
    </row>
    <row r="102" spans="1:5">
      <c r="A102" s="10"/>
      <c r="B102" s="141"/>
      <c r="C102" s="140"/>
      <c r="D102" s="140"/>
      <c r="E102" s="140"/>
    </row>
    <row r="103" spans="1:5">
      <c r="A103" s="10"/>
      <c r="B103" s="141"/>
      <c r="C103" s="140"/>
      <c r="D103" s="140"/>
      <c r="E103" s="140"/>
    </row>
    <row r="104" spans="1:5">
      <c r="A104" s="10"/>
      <c r="B104" s="141"/>
      <c r="C104" s="140"/>
      <c r="D104" s="140"/>
      <c r="E104" s="140"/>
    </row>
    <row r="105" spans="1:5">
      <c r="A105" s="10"/>
      <c r="B105" s="141"/>
      <c r="C105" s="140"/>
      <c r="D105" s="140"/>
      <c r="E105" s="140"/>
    </row>
    <row r="106" spans="1:5">
      <c r="A106" s="10"/>
      <c r="B106" s="141"/>
      <c r="C106" s="140"/>
      <c r="D106" s="140"/>
      <c r="E106" s="140"/>
    </row>
    <row r="107" spans="1:5">
      <c r="A107" s="10"/>
      <c r="B107" s="141"/>
      <c r="C107" s="140"/>
      <c r="D107" s="140"/>
      <c r="E107" s="140"/>
    </row>
    <row r="108" spans="1:5">
      <c r="A108" s="10"/>
      <c r="B108" s="141"/>
      <c r="C108" s="140"/>
      <c r="D108" s="140"/>
      <c r="E108" s="140"/>
    </row>
    <row r="109" spans="1:5">
      <c r="A109" s="10"/>
      <c r="B109" s="141"/>
      <c r="C109" s="140"/>
      <c r="D109" s="140"/>
      <c r="E109" s="140"/>
    </row>
    <row r="110" spans="1:5">
      <c r="A110" s="10"/>
      <c r="B110" s="141"/>
      <c r="C110" s="140"/>
      <c r="D110" s="140"/>
      <c r="E110" s="140"/>
    </row>
    <row r="111" spans="1:5">
      <c r="A111" s="10"/>
      <c r="B111" s="141"/>
      <c r="C111" s="140"/>
      <c r="D111" s="140"/>
      <c r="E111" s="140"/>
    </row>
    <row r="112" spans="1:5">
      <c r="A112" s="10"/>
      <c r="B112" s="141"/>
      <c r="C112" s="140"/>
      <c r="D112" s="140"/>
      <c r="E112" s="140"/>
    </row>
    <row r="113" spans="1:5">
      <c r="A113" s="10"/>
      <c r="B113" s="141"/>
      <c r="C113" s="140"/>
      <c r="D113" s="140"/>
      <c r="E113" s="140"/>
    </row>
    <row r="114" spans="1:5">
      <c r="A114" s="10"/>
      <c r="B114" s="141"/>
      <c r="C114" s="140"/>
      <c r="D114" s="140"/>
      <c r="E114" s="140"/>
    </row>
    <row r="115" spans="1:5">
      <c r="A115" s="10"/>
      <c r="B115" s="141"/>
      <c r="C115" s="140"/>
      <c r="D115" s="140"/>
      <c r="E115" s="140"/>
    </row>
    <row r="116" spans="1:5">
      <c r="A116" s="10"/>
      <c r="B116" s="141"/>
      <c r="C116" s="140"/>
      <c r="D116" s="140"/>
      <c r="E116" s="140"/>
    </row>
    <row r="117" spans="1:5">
      <c r="A117" s="10"/>
      <c r="B117" s="141"/>
      <c r="C117" s="140"/>
      <c r="D117" s="140"/>
      <c r="E117" s="140"/>
    </row>
    <row r="118" spans="1:5">
      <c r="A118" s="10"/>
      <c r="B118" s="141"/>
      <c r="C118" s="140"/>
      <c r="D118" s="140"/>
      <c r="E118" s="140"/>
    </row>
    <row r="119" spans="1:5">
      <c r="A119" s="10"/>
      <c r="B119" s="141"/>
      <c r="C119" s="140"/>
      <c r="D119" s="140"/>
      <c r="E119" s="140"/>
    </row>
    <row r="120" spans="1:5">
      <c r="A120" s="10"/>
      <c r="B120" s="141"/>
      <c r="C120" s="140"/>
      <c r="D120" s="140"/>
      <c r="E120" s="140"/>
    </row>
    <row r="121" spans="1:5">
      <c r="A121" s="10"/>
      <c r="B121" s="141"/>
      <c r="C121" s="140"/>
      <c r="D121" s="140"/>
      <c r="E121" s="140"/>
    </row>
    <row r="122" spans="1:5">
      <c r="A122" s="10"/>
      <c r="B122" s="141"/>
      <c r="C122" s="140"/>
      <c r="D122" s="140"/>
      <c r="E122" s="140"/>
    </row>
    <row r="123" spans="1:5">
      <c r="A123" s="10"/>
      <c r="B123" s="141"/>
      <c r="C123" s="140"/>
      <c r="D123" s="140"/>
      <c r="E123" s="140"/>
    </row>
    <row r="124" spans="1:5">
      <c r="A124" s="10"/>
      <c r="B124" s="141"/>
      <c r="C124" s="140"/>
      <c r="D124" s="140"/>
      <c r="E124" s="140"/>
    </row>
    <row r="125" spans="1:5">
      <c r="A125" s="10"/>
      <c r="B125" s="141"/>
      <c r="C125" s="140"/>
      <c r="D125" s="140"/>
      <c r="E125" s="140"/>
    </row>
    <row r="126" spans="1:5">
      <c r="A126" s="10"/>
      <c r="B126" s="141"/>
      <c r="C126" s="140"/>
      <c r="D126" s="140"/>
      <c r="E126" s="140"/>
    </row>
    <row r="127" spans="1:5">
      <c r="A127" s="10"/>
      <c r="B127" s="141"/>
      <c r="C127" s="140"/>
      <c r="D127" s="140"/>
      <c r="E127" s="140"/>
    </row>
    <row r="128" spans="1:5">
      <c r="A128" s="10"/>
      <c r="B128" s="141"/>
      <c r="C128" s="140"/>
      <c r="D128" s="140"/>
      <c r="E128" s="140"/>
    </row>
    <row r="129" spans="1:5">
      <c r="A129" s="10"/>
      <c r="B129" s="141"/>
      <c r="C129" s="140"/>
      <c r="D129" s="140"/>
      <c r="E129" s="140"/>
    </row>
    <row r="130" spans="1:5">
      <c r="A130" s="10"/>
      <c r="B130" s="141"/>
      <c r="C130" s="140"/>
      <c r="D130" s="140"/>
      <c r="E130" s="140"/>
    </row>
    <row r="131" spans="1:5">
      <c r="A131" s="10"/>
      <c r="B131" s="141"/>
      <c r="C131" s="140"/>
      <c r="D131" s="140"/>
      <c r="E131" s="140"/>
    </row>
    <row r="132" spans="1:5">
      <c r="A132" s="10"/>
      <c r="B132" s="141"/>
      <c r="C132" s="140"/>
      <c r="D132" s="140"/>
      <c r="E132" s="140"/>
    </row>
    <row r="133" spans="1:5">
      <c r="A133" s="10"/>
      <c r="B133" s="141"/>
      <c r="C133" s="140"/>
      <c r="D133" s="140"/>
      <c r="E133" s="140"/>
    </row>
    <row r="134" spans="1:5">
      <c r="A134" s="10"/>
      <c r="B134" s="141"/>
      <c r="C134" s="140"/>
      <c r="D134" s="140"/>
      <c r="E134" s="140"/>
    </row>
    <row r="135" spans="1:5">
      <c r="A135" s="10"/>
      <c r="B135" s="141"/>
      <c r="C135" s="140"/>
      <c r="D135" s="140"/>
      <c r="E135" s="140"/>
    </row>
    <row r="136" spans="1:5">
      <c r="A136" s="10"/>
      <c r="B136" s="141"/>
      <c r="C136" s="140"/>
      <c r="D136" s="140"/>
      <c r="E136" s="140"/>
    </row>
    <row r="137" spans="1:5">
      <c r="A137" s="10"/>
      <c r="B137" s="141"/>
      <c r="C137" s="140"/>
      <c r="D137" s="140"/>
      <c r="E137" s="140"/>
    </row>
    <row r="138" spans="1:5">
      <c r="A138" s="10"/>
      <c r="B138" s="141"/>
      <c r="C138" s="140"/>
      <c r="D138" s="140"/>
      <c r="E138" s="140"/>
    </row>
    <row r="139" spans="1:5">
      <c r="A139" s="10"/>
      <c r="B139" s="141"/>
      <c r="C139" s="140"/>
      <c r="D139" s="140"/>
      <c r="E139" s="140"/>
    </row>
    <row r="140" spans="1:5">
      <c r="A140" s="10"/>
      <c r="B140" s="141"/>
      <c r="C140" s="140"/>
      <c r="D140" s="140"/>
      <c r="E140" s="140"/>
    </row>
    <row r="141" spans="1:5">
      <c r="A141" s="10"/>
      <c r="B141" s="141"/>
      <c r="C141" s="140"/>
      <c r="D141" s="140"/>
      <c r="E141" s="140"/>
    </row>
    <row r="142" spans="1:5">
      <c r="A142" s="10"/>
      <c r="B142" s="141"/>
      <c r="C142" s="140"/>
      <c r="D142" s="140"/>
      <c r="E142" s="140"/>
    </row>
    <row r="143" spans="1:5">
      <c r="A143" s="10"/>
      <c r="B143" s="141"/>
      <c r="C143" s="140"/>
      <c r="D143" s="140"/>
      <c r="E143" s="140"/>
    </row>
    <row r="144" spans="1:5">
      <c r="A144" s="10"/>
      <c r="B144" s="141"/>
      <c r="C144" s="140"/>
      <c r="D144" s="140"/>
      <c r="E144" s="140"/>
    </row>
    <row r="145" spans="1:5">
      <c r="A145" s="10"/>
      <c r="B145" s="141"/>
      <c r="C145" s="140"/>
      <c r="D145" s="140"/>
      <c r="E145" s="140"/>
    </row>
    <row r="146" spans="1:5">
      <c r="A146" s="10"/>
      <c r="B146" s="141"/>
      <c r="C146" s="140"/>
      <c r="D146" s="140"/>
      <c r="E146" s="140"/>
    </row>
    <row r="147" spans="1:5">
      <c r="A147" s="10"/>
      <c r="B147" s="141"/>
      <c r="C147" s="140"/>
      <c r="D147" s="140"/>
      <c r="E147" s="140"/>
    </row>
    <row r="148" spans="1:5">
      <c r="A148" s="10"/>
      <c r="B148" s="141"/>
      <c r="C148" s="140"/>
      <c r="D148" s="140"/>
      <c r="E148" s="140"/>
    </row>
    <row r="149" spans="1:5">
      <c r="A149" s="10"/>
      <c r="B149" s="141"/>
      <c r="C149" s="140"/>
      <c r="D149" s="140"/>
      <c r="E149" s="140"/>
    </row>
    <row r="150" spans="1:5">
      <c r="A150" s="10"/>
      <c r="B150" s="141"/>
      <c r="C150" s="140"/>
      <c r="D150" s="140"/>
      <c r="E150" s="140"/>
    </row>
    <row r="151" spans="1:5">
      <c r="A151" s="10"/>
      <c r="B151" s="141"/>
      <c r="C151" s="140"/>
      <c r="D151" s="140"/>
      <c r="E151" s="140"/>
    </row>
    <row r="152" spans="1:5">
      <c r="A152" s="10"/>
      <c r="B152" s="141"/>
      <c r="C152" s="140"/>
      <c r="D152" s="140"/>
      <c r="E152" s="140"/>
    </row>
    <row r="153" spans="1:5">
      <c r="A153" s="10"/>
      <c r="B153" s="141"/>
      <c r="C153" s="140"/>
      <c r="D153" s="140"/>
      <c r="E153" s="140"/>
    </row>
    <row r="154" spans="1:5">
      <c r="A154" s="10"/>
      <c r="B154" s="141"/>
      <c r="C154" s="140"/>
      <c r="D154" s="140"/>
      <c r="E154" s="140"/>
    </row>
    <row r="155" spans="1:5">
      <c r="A155" s="10"/>
      <c r="B155" s="141"/>
      <c r="C155" s="140"/>
      <c r="D155" s="140"/>
      <c r="E155" s="140"/>
    </row>
    <row r="156" spans="1:5">
      <c r="A156" s="10"/>
      <c r="B156" s="141"/>
      <c r="C156" s="140"/>
      <c r="D156" s="140"/>
      <c r="E156" s="140"/>
    </row>
    <row r="157" spans="1:5">
      <c r="A157" s="10"/>
      <c r="B157" s="141"/>
      <c r="C157" s="140"/>
      <c r="D157" s="140"/>
      <c r="E157" s="140"/>
    </row>
    <row r="158" spans="1:5">
      <c r="A158" s="10"/>
      <c r="B158" s="141"/>
      <c r="C158" s="140"/>
      <c r="D158" s="140"/>
      <c r="E158" s="140"/>
    </row>
    <row r="159" spans="1:5">
      <c r="A159" s="10"/>
      <c r="B159" s="141"/>
      <c r="C159" s="140"/>
      <c r="D159" s="140"/>
      <c r="E159" s="140"/>
    </row>
    <row r="160" spans="1:5">
      <c r="A160" s="10"/>
      <c r="B160" s="141"/>
      <c r="C160" s="140"/>
      <c r="D160" s="140"/>
      <c r="E160" s="140"/>
    </row>
    <row r="161" spans="1:5">
      <c r="A161" s="10"/>
      <c r="B161" s="141"/>
      <c r="C161" s="140"/>
      <c r="D161" s="140"/>
      <c r="E161" s="140"/>
    </row>
    <row r="162" spans="1:5">
      <c r="A162" s="10"/>
      <c r="B162" s="141"/>
      <c r="C162" s="140"/>
      <c r="D162" s="140"/>
      <c r="E162" s="140"/>
    </row>
    <row r="163" spans="1:5">
      <c r="A163" s="10"/>
      <c r="B163" s="141"/>
      <c r="C163" s="140"/>
      <c r="D163" s="140"/>
      <c r="E163" s="140"/>
    </row>
    <row r="164" spans="1:5">
      <c r="A164" s="10"/>
      <c r="B164" s="141"/>
      <c r="C164" s="140"/>
      <c r="D164" s="140"/>
      <c r="E164" s="140"/>
    </row>
    <row r="165" spans="1:5">
      <c r="A165" s="10"/>
      <c r="B165" s="141"/>
      <c r="C165" s="140"/>
      <c r="D165" s="140"/>
      <c r="E165" s="140"/>
    </row>
    <row r="166" spans="1:5">
      <c r="A166" s="10"/>
      <c r="B166" s="141"/>
      <c r="C166" s="140"/>
      <c r="D166" s="140"/>
      <c r="E166" s="140"/>
    </row>
    <row r="167" spans="1:5">
      <c r="A167" s="10"/>
      <c r="B167" s="141"/>
      <c r="C167" s="140"/>
      <c r="D167" s="140"/>
      <c r="E167" s="140"/>
    </row>
    <row r="168" spans="1:5">
      <c r="A168" s="10"/>
      <c r="B168" s="141"/>
      <c r="C168" s="140"/>
      <c r="D168" s="140"/>
      <c r="E168" s="140"/>
    </row>
    <row r="169" spans="1:5">
      <c r="A169" s="10"/>
      <c r="B169" s="141"/>
      <c r="C169" s="140"/>
      <c r="D169" s="140"/>
      <c r="E169" s="140"/>
    </row>
    <row r="170" spans="1:5">
      <c r="A170" s="10"/>
      <c r="B170" s="141"/>
      <c r="C170" s="140"/>
      <c r="D170" s="140"/>
      <c r="E170" s="140"/>
    </row>
    <row r="171" spans="1:5">
      <c r="A171" s="10"/>
      <c r="B171" s="141"/>
      <c r="C171" s="140"/>
      <c r="D171" s="140"/>
      <c r="E171" s="140"/>
    </row>
    <row r="172" spans="1:5">
      <c r="A172" s="10"/>
      <c r="B172" s="141"/>
      <c r="C172" s="140"/>
      <c r="D172" s="140"/>
      <c r="E172" s="140"/>
    </row>
    <row r="173" spans="1:5">
      <c r="A173" s="10"/>
      <c r="B173" s="141"/>
      <c r="C173" s="140"/>
      <c r="D173" s="140"/>
      <c r="E173" s="140"/>
    </row>
    <row r="174" spans="1:5">
      <c r="A174" s="10"/>
      <c r="B174" s="141"/>
      <c r="C174" s="140"/>
      <c r="D174" s="140"/>
      <c r="E174" s="140"/>
    </row>
    <row r="175" spans="1:5">
      <c r="A175" s="10"/>
      <c r="B175" s="141"/>
      <c r="C175" s="140"/>
      <c r="D175" s="140"/>
      <c r="E175" s="140"/>
    </row>
    <row r="176" spans="1:5">
      <c r="A176" s="10"/>
      <c r="B176" s="141"/>
      <c r="C176" s="140"/>
      <c r="D176" s="140"/>
      <c r="E176" s="140"/>
    </row>
    <row r="177" spans="1:5">
      <c r="A177" s="10"/>
      <c r="B177" s="141"/>
      <c r="C177" s="140"/>
      <c r="D177" s="140"/>
      <c r="E177" s="140"/>
    </row>
    <row r="178" spans="1:5">
      <c r="A178" s="10"/>
      <c r="B178" s="141"/>
      <c r="C178" s="140"/>
      <c r="D178" s="140"/>
      <c r="E178" s="140"/>
    </row>
    <row r="179" spans="1:5">
      <c r="A179" s="10"/>
      <c r="B179" s="141"/>
      <c r="C179" s="140"/>
      <c r="D179" s="140"/>
      <c r="E179" s="140"/>
    </row>
    <row r="180" spans="1:5">
      <c r="A180" s="10"/>
      <c r="B180" s="141"/>
      <c r="C180" s="140"/>
      <c r="D180" s="140"/>
      <c r="E180" s="140"/>
    </row>
    <row r="181" spans="1:5">
      <c r="A181" s="10"/>
      <c r="B181" s="141"/>
      <c r="C181" s="140"/>
      <c r="D181" s="140"/>
      <c r="E181" s="140"/>
    </row>
    <row r="182" spans="1:5">
      <c r="A182" s="10"/>
      <c r="B182" s="141"/>
      <c r="C182" s="140"/>
      <c r="D182" s="140"/>
      <c r="E182" s="140"/>
    </row>
    <row r="183" spans="1:5">
      <c r="A183" s="10"/>
      <c r="B183" s="141"/>
      <c r="C183" s="140"/>
      <c r="D183" s="140"/>
      <c r="E183" s="140"/>
    </row>
    <row r="184" spans="1:5">
      <c r="A184" s="10"/>
      <c r="B184" s="141"/>
      <c r="C184" s="140"/>
      <c r="D184" s="140"/>
      <c r="E184" s="140"/>
    </row>
    <row r="185" spans="1:5">
      <c r="A185" s="10"/>
      <c r="B185" s="141"/>
      <c r="C185" s="140"/>
      <c r="D185" s="140"/>
      <c r="E185" s="140"/>
    </row>
    <row r="186" spans="1:5">
      <c r="A186" s="10"/>
      <c r="B186" s="141"/>
      <c r="C186" s="140"/>
      <c r="D186" s="140"/>
      <c r="E186" s="140"/>
    </row>
    <row r="187" spans="1:5">
      <c r="A187" s="10"/>
      <c r="B187" s="141"/>
      <c r="C187" s="140"/>
      <c r="D187" s="140"/>
      <c r="E187" s="140"/>
    </row>
    <row r="188" spans="1:5">
      <c r="A188" s="10"/>
      <c r="B188" s="141"/>
      <c r="C188" s="140"/>
      <c r="D188" s="140"/>
      <c r="E188" s="140"/>
    </row>
    <row r="189" spans="1:5">
      <c r="A189" s="10"/>
      <c r="B189" s="141"/>
      <c r="C189" s="140"/>
      <c r="D189" s="140"/>
      <c r="E189" s="140"/>
    </row>
    <row r="190" spans="1:5">
      <c r="A190" s="10"/>
      <c r="B190" s="141"/>
      <c r="C190" s="140"/>
      <c r="D190" s="140"/>
      <c r="E190" s="140"/>
    </row>
    <row r="191" spans="1:5">
      <c r="A191" s="10"/>
      <c r="B191" s="141"/>
      <c r="C191" s="140"/>
      <c r="D191" s="140"/>
      <c r="E191" s="140"/>
    </row>
    <row r="192" spans="1:5">
      <c r="A192" s="10"/>
      <c r="B192" s="141"/>
      <c r="C192" s="140"/>
      <c r="D192" s="140"/>
      <c r="E192" s="140"/>
    </row>
    <row r="193" spans="1:5">
      <c r="A193" s="10"/>
      <c r="B193" s="141"/>
      <c r="C193" s="140"/>
      <c r="D193" s="140"/>
      <c r="E193" s="140"/>
    </row>
    <row r="194" spans="1:5">
      <c r="A194" s="10"/>
      <c r="B194" s="141"/>
      <c r="C194" s="140"/>
      <c r="D194" s="140"/>
      <c r="E194" s="140"/>
    </row>
    <row r="195" spans="1:5">
      <c r="A195" s="10"/>
      <c r="B195" s="141"/>
      <c r="C195" s="140"/>
      <c r="D195" s="140"/>
      <c r="E195" s="140"/>
    </row>
    <row r="196" spans="1:5">
      <c r="A196" s="10"/>
      <c r="B196" s="141"/>
      <c r="C196" s="140"/>
      <c r="D196" s="140"/>
      <c r="E196" s="140"/>
    </row>
    <row r="197" spans="1:5">
      <c r="A197" s="10"/>
      <c r="B197" s="141"/>
      <c r="C197" s="140"/>
      <c r="D197" s="140"/>
      <c r="E197" s="140"/>
    </row>
    <row r="198" spans="1:5">
      <c r="A198" s="10"/>
      <c r="B198" s="141"/>
      <c r="C198" s="140"/>
      <c r="D198" s="140"/>
      <c r="E198" s="140"/>
    </row>
    <row r="199" spans="1:5">
      <c r="A199" s="10"/>
      <c r="B199" s="141"/>
      <c r="C199" s="140"/>
      <c r="D199" s="140"/>
      <c r="E199" s="140"/>
    </row>
    <row r="200" spans="1:5">
      <c r="A200" s="10"/>
      <c r="B200" s="141"/>
      <c r="C200" s="140"/>
      <c r="D200" s="140"/>
      <c r="E200" s="140"/>
    </row>
    <row r="201" spans="1:5">
      <c r="A201" s="10"/>
      <c r="B201" s="141"/>
      <c r="C201" s="140"/>
      <c r="D201" s="140"/>
      <c r="E201" s="140"/>
    </row>
    <row r="202" spans="1:5">
      <c r="A202" s="10"/>
      <c r="B202" s="141"/>
      <c r="C202" s="140"/>
      <c r="D202" s="140"/>
      <c r="E202" s="140"/>
    </row>
    <row r="203" spans="1:5">
      <c r="A203" s="10"/>
      <c r="B203" s="141"/>
      <c r="C203" s="140"/>
      <c r="D203" s="140"/>
      <c r="E203" s="140"/>
    </row>
    <row r="204" spans="1:5">
      <c r="A204" s="10"/>
      <c r="B204" s="141"/>
      <c r="C204" s="140"/>
      <c r="D204" s="140"/>
      <c r="E204" s="140"/>
    </row>
    <row r="205" spans="1:5">
      <c r="A205" s="10"/>
      <c r="B205" s="141"/>
      <c r="C205" s="140"/>
      <c r="D205" s="140"/>
      <c r="E205" s="140"/>
    </row>
    <row r="206" spans="1:5">
      <c r="A206" s="10"/>
      <c r="B206" s="141"/>
      <c r="C206" s="140"/>
      <c r="D206" s="140"/>
      <c r="E206" s="140"/>
    </row>
    <row r="207" spans="1:5">
      <c r="A207" s="10"/>
      <c r="B207" s="141"/>
      <c r="C207" s="140"/>
      <c r="D207" s="140"/>
      <c r="E207" s="140"/>
    </row>
    <row r="208" spans="1:5">
      <c r="A208" s="10"/>
      <c r="B208" s="141"/>
      <c r="C208" s="140"/>
      <c r="D208" s="140"/>
      <c r="E208" s="140"/>
    </row>
    <row r="209" spans="1:5">
      <c r="A209" s="10"/>
      <c r="B209" s="141"/>
      <c r="C209" s="140"/>
      <c r="D209" s="140"/>
      <c r="E209" s="140"/>
    </row>
    <row r="210" spans="1:5">
      <c r="A210" s="10"/>
      <c r="B210" s="141"/>
      <c r="C210" s="140"/>
      <c r="D210" s="140"/>
      <c r="E210" s="140"/>
    </row>
    <row r="211" spans="1:5">
      <c r="A211" s="10"/>
      <c r="B211" s="141"/>
      <c r="C211" s="140"/>
      <c r="D211" s="140"/>
      <c r="E211" s="140"/>
    </row>
    <row r="212" spans="1:5">
      <c r="A212" s="10"/>
      <c r="B212" s="141"/>
      <c r="C212" s="140"/>
      <c r="D212" s="140"/>
      <c r="E212" s="140"/>
    </row>
    <row r="213" spans="1:5">
      <c r="A213" s="10"/>
      <c r="B213" s="141"/>
      <c r="C213" s="140"/>
      <c r="D213" s="140"/>
      <c r="E213" s="140"/>
    </row>
    <row r="214" spans="1:5">
      <c r="A214" s="10"/>
      <c r="B214" s="141"/>
      <c r="C214" s="140"/>
      <c r="D214" s="140"/>
      <c r="E214" s="140"/>
    </row>
    <row r="215" spans="1:5">
      <c r="A215" s="10"/>
      <c r="B215" s="141"/>
      <c r="C215" s="140"/>
      <c r="D215" s="140"/>
      <c r="E215" s="140"/>
    </row>
    <row r="216" spans="1:5">
      <c r="A216" s="10"/>
      <c r="B216" s="141"/>
      <c r="C216" s="140"/>
      <c r="D216" s="140"/>
      <c r="E216" s="140"/>
    </row>
    <row r="217" spans="1:5">
      <c r="A217" s="10"/>
      <c r="B217" s="141"/>
      <c r="C217" s="140"/>
      <c r="D217" s="140"/>
      <c r="E217" s="140"/>
    </row>
    <row r="218" spans="1:5">
      <c r="A218" s="10"/>
      <c r="B218" s="141"/>
      <c r="C218" s="140"/>
      <c r="D218" s="140"/>
      <c r="E218" s="140"/>
    </row>
    <row r="219" spans="1:5">
      <c r="A219" s="10"/>
      <c r="B219" s="141"/>
      <c r="C219" s="140"/>
      <c r="D219" s="140"/>
      <c r="E219" s="140"/>
    </row>
    <row r="220" spans="1:5">
      <c r="A220" s="10"/>
      <c r="B220" s="141"/>
      <c r="C220" s="140"/>
      <c r="D220" s="140"/>
      <c r="E220" s="140"/>
    </row>
    <row r="221" spans="1:5">
      <c r="A221" s="10"/>
      <c r="B221" s="141"/>
      <c r="C221" s="140"/>
      <c r="D221" s="140"/>
      <c r="E221" s="140"/>
    </row>
    <row r="222" spans="1:5">
      <c r="A222" s="10"/>
      <c r="B222" s="141"/>
      <c r="C222" s="140"/>
      <c r="D222" s="140"/>
      <c r="E222" s="140"/>
    </row>
    <row r="223" spans="1:5">
      <c r="A223" s="10"/>
      <c r="B223" s="141"/>
      <c r="C223" s="140"/>
      <c r="D223" s="140"/>
      <c r="E223" s="140"/>
    </row>
    <row r="224" spans="1:5">
      <c r="A224" s="10"/>
      <c r="B224" s="141"/>
      <c r="C224" s="140"/>
      <c r="D224" s="140"/>
      <c r="E224" s="140"/>
    </row>
    <row r="225" spans="1:5">
      <c r="A225" s="10"/>
      <c r="B225" s="141"/>
      <c r="C225" s="140"/>
      <c r="D225" s="140"/>
      <c r="E225" s="140"/>
    </row>
    <row r="226" spans="1:5">
      <c r="A226" s="10"/>
      <c r="B226" s="141"/>
      <c r="C226" s="140"/>
      <c r="D226" s="140"/>
      <c r="E226" s="140"/>
    </row>
    <row r="227" spans="1:5">
      <c r="A227" s="10"/>
      <c r="B227" s="141"/>
      <c r="C227" s="140"/>
      <c r="D227" s="140"/>
      <c r="E227" s="140"/>
    </row>
    <row r="228" spans="1:5">
      <c r="A228" s="10"/>
      <c r="B228" s="141"/>
      <c r="C228" s="140"/>
      <c r="D228" s="140"/>
      <c r="E228" s="140"/>
    </row>
    <row r="229" spans="1:5">
      <c r="A229" s="10"/>
      <c r="B229" s="141"/>
      <c r="C229" s="140"/>
      <c r="D229" s="140"/>
      <c r="E229" s="140"/>
    </row>
    <row r="230" spans="1:5">
      <c r="A230" s="10"/>
      <c r="B230" s="141"/>
      <c r="C230" s="140"/>
      <c r="D230" s="140"/>
      <c r="E230" s="140"/>
    </row>
    <row r="231" spans="1:5">
      <c r="A231" s="10"/>
      <c r="B231" s="141"/>
      <c r="C231" s="140"/>
      <c r="D231" s="140"/>
      <c r="E231" s="140"/>
    </row>
    <row r="232" spans="1:5">
      <c r="A232" s="10"/>
      <c r="B232" s="141"/>
      <c r="C232" s="140"/>
      <c r="D232" s="140"/>
      <c r="E232" s="140"/>
    </row>
    <row r="233" spans="1:5">
      <c r="A233" s="10"/>
      <c r="B233" s="141"/>
      <c r="C233" s="140"/>
      <c r="D233" s="140"/>
      <c r="E233" s="140"/>
    </row>
    <row r="234" spans="1:5">
      <c r="A234" s="10"/>
      <c r="B234" s="141"/>
      <c r="C234" s="140"/>
      <c r="D234" s="140"/>
      <c r="E234" s="140"/>
    </row>
    <row r="235" spans="1:5">
      <c r="A235" s="10"/>
      <c r="B235" s="141"/>
      <c r="C235" s="140"/>
      <c r="D235" s="140"/>
      <c r="E235" s="140"/>
    </row>
    <row r="236" spans="1:5">
      <c r="A236" s="10"/>
      <c r="B236" s="141"/>
      <c r="C236" s="140"/>
      <c r="D236" s="140"/>
      <c r="E236" s="140"/>
    </row>
    <row r="237" spans="1:5">
      <c r="A237" s="10"/>
      <c r="B237" s="141"/>
      <c r="C237" s="140"/>
      <c r="D237" s="140"/>
      <c r="E237" s="140"/>
    </row>
    <row r="238" spans="1:5">
      <c r="A238" s="10"/>
      <c r="B238" s="141"/>
      <c r="C238" s="140"/>
      <c r="D238" s="140"/>
      <c r="E238" s="140"/>
    </row>
    <row r="239" spans="1:5">
      <c r="A239" s="10"/>
      <c r="B239" s="141"/>
      <c r="C239" s="140"/>
      <c r="D239" s="140"/>
      <c r="E239" s="140"/>
    </row>
    <row r="240" spans="1:5">
      <c r="A240" s="10"/>
      <c r="B240" s="141"/>
      <c r="C240" s="140"/>
      <c r="D240" s="140"/>
      <c r="E240" s="140"/>
    </row>
    <row r="241" spans="1:5">
      <c r="A241" s="10"/>
      <c r="B241" s="141"/>
      <c r="C241" s="140"/>
      <c r="D241" s="140"/>
      <c r="E241" s="140"/>
    </row>
    <row r="242" spans="1:5">
      <c r="A242" s="10"/>
      <c r="B242" s="141"/>
      <c r="C242" s="140"/>
      <c r="D242" s="140"/>
      <c r="E242" s="140"/>
    </row>
    <row r="243" spans="1:5">
      <c r="A243" s="10"/>
      <c r="B243" s="141"/>
      <c r="C243" s="140"/>
      <c r="D243" s="140"/>
      <c r="E243" s="140"/>
    </row>
    <row r="244" spans="1:5">
      <c r="A244" s="10"/>
      <c r="B244" s="141"/>
      <c r="C244" s="140"/>
      <c r="D244" s="140"/>
      <c r="E244" s="140"/>
    </row>
    <row r="245" spans="1:5">
      <c r="A245" s="10"/>
      <c r="B245" s="141"/>
      <c r="C245" s="140"/>
      <c r="D245" s="140"/>
      <c r="E245" s="140"/>
    </row>
    <row r="246" spans="1:5">
      <c r="A246" s="10"/>
      <c r="B246" s="141"/>
      <c r="C246" s="140"/>
      <c r="D246" s="140"/>
      <c r="E246" s="140"/>
    </row>
    <row r="247" spans="1:5">
      <c r="A247" s="10"/>
      <c r="B247" s="141"/>
      <c r="C247" s="140"/>
      <c r="D247" s="140"/>
      <c r="E247" s="140"/>
    </row>
    <row r="248" spans="1:5">
      <c r="A248" s="10"/>
      <c r="B248" s="141"/>
      <c r="C248" s="140"/>
      <c r="D248" s="140"/>
      <c r="E248" s="140"/>
    </row>
    <row r="249" spans="1:5">
      <c r="A249" s="10"/>
      <c r="B249" s="141"/>
      <c r="C249" s="140"/>
      <c r="D249" s="140"/>
      <c r="E249" s="140"/>
    </row>
    <row r="250" spans="1:5">
      <c r="A250" s="10"/>
      <c r="B250" s="141"/>
      <c r="C250" s="140"/>
      <c r="D250" s="140"/>
      <c r="E250" s="140"/>
    </row>
    <row r="251" spans="1:5">
      <c r="A251" s="10"/>
      <c r="B251" s="141"/>
      <c r="C251" s="140"/>
      <c r="D251" s="140"/>
      <c r="E251" s="140"/>
    </row>
    <row r="252" spans="1:5">
      <c r="A252" s="10"/>
      <c r="B252" s="141"/>
      <c r="C252" s="140"/>
      <c r="D252" s="140"/>
      <c r="E252" s="140"/>
    </row>
    <row r="253" spans="1:5">
      <c r="A253" s="10"/>
      <c r="B253" s="141"/>
      <c r="C253" s="140"/>
      <c r="D253" s="140"/>
      <c r="E253" s="140"/>
    </row>
    <row r="254" spans="1:5">
      <c r="A254" s="10"/>
      <c r="B254" s="141"/>
      <c r="C254" s="140"/>
      <c r="D254" s="140"/>
      <c r="E254" s="140"/>
    </row>
    <row r="255" spans="1:5">
      <c r="A255" s="10"/>
      <c r="B255" s="141"/>
      <c r="C255" s="140"/>
      <c r="D255" s="140"/>
      <c r="E255" s="140"/>
    </row>
    <row r="256" spans="1:5">
      <c r="A256" s="10"/>
      <c r="B256" s="141"/>
      <c r="C256" s="140"/>
      <c r="D256" s="140"/>
      <c r="E256" s="140"/>
    </row>
    <row r="257" spans="1:5">
      <c r="A257" s="10"/>
      <c r="B257" s="141"/>
      <c r="C257" s="140"/>
      <c r="D257" s="140"/>
      <c r="E257" s="140"/>
    </row>
    <row r="258" spans="1:5">
      <c r="A258" s="10"/>
      <c r="B258" s="141"/>
      <c r="C258" s="140"/>
      <c r="D258" s="140"/>
      <c r="E258" s="140"/>
    </row>
    <row r="259" spans="1:5">
      <c r="A259" s="10"/>
      <c r="B259" s="141"/>
      <c r="C259" s="140"/>
      <c r="D259" s="140"/>
      <c r="E259" s="140"/>
    </row>
    <row r="260" spans="1:5">
      <c r="A260" s="10"/>
      <c r="B260" s="141"/>
      <c r="C260" s="140"/>
      <c r="D260" s="140"/>
      <c r="E260" s="140"/>
    </row>
    <row r="261" spans="1:5">
      <c r="A261" s="10"/>
      <c r="B261" s="141"/>
      <c r="C261" s="140"/>
      <c r="D261" s="140"/>
      <c r="E261" s="140"/>
    </row>
    <row r="262" spans="1:5">
      <c r="A262" s="10"/>
      <c r="B262" s="141"/>
      <c r="C262" s="140"/>
      <c r="D262" s="140"/>
      <c r="E262" s="140"/>
    </row>
    <row r="263" spans="1:5">
      <c r="A263" s="10"/>
      <c r="B263" s="141"/>
      <c r="C263" s="140"/>
      <c r="D263" s="140"/>
      <c r="E263" s="140"/>
    </row>
    <row r="264" spans="1:5">
      <c r="A264" s="10"/>
      <c r="B264" s="141"/>
      <c r="C264" s="140"/>
      <c r="D264" s="140"/>
      <c r="E264" s="140"/>
    </row>
    <row r="265" spans="1:5">
      <c r="A265" s="10"/>
      <c r="B265" s="141"/>
      <c r="C265" s="140"/>
      <c r="D265" s="140"/>
      <c r="E265" s="140"/>
    </row>
    <row r="266" spans="1:5">
      <c r="A266" s="10"/>
      <c r="B266" s="141"/>
      <c r="C266" s="140"/>
      <c r="D266" s="140"/>
      <c r="E266" s="140"/>
    </row>
    <row r="267" spans="1:5">
      <c r="A267" s="10"/>
      <c r="B267" s="141"/>
      <c r="C267" s="140"/>
      <c r="D267" s="140"/>
      <c r="E267" s="140"/>
    </row>
    <row r="268" spans="1:5">
      <c r="A268" s="10"/>
      <c r="B268" s="141"/>
      <c r="C268" s="140"/>
      <c r="D268" s="140"/>
      <c r="E268" s="140"/>
    </row>
    <row r="269" spans="1:5">
      <c r="A269" s="10"/>
      <c r="B269" s="141"/>
      <c r="C269" s="140"/>
      <c r="D269" s="140"/>
      <c r="E269" s="140"/>
    </row>
    <row r="270" spans="1:5">
      <c r="A270" s="10"/>
      <c r="B270" s="141"/>
      <c r="C270" s="140"/>
      <c r="D270" s="140"/>
      <c r="E270" s="140"/>
    </row>
    <row r="271" spans="1:5">
      <c r="A271" s="10"/>
      <c r="B271" s="141"/>
      <c r="C271" s="140"/>
      <c r="D271" s="140"/>
      <c r="E271" s="140"/>
    </row>
    <row r="272" spans="1:5">
      <c r="A272" s="10"/>
      <c r="B272" s="141"/>
      <c r="C272" s="140"/>
      <c r="D272" s="140"/>
      <c r="E272" s="140"/>
    </row>
    <row r="273" spans="1:5">
      <c r="A273" s="10"/>
      <c r="B273" s="141"/>
      <c r="C273" s="140"/>
      <c r="D273" s="140"/>
      <c r="E273" s="140"/>
    </row>
    <row r="274" spans="1:5">
      <c r="A274" s="10"/>
      <c r="B274" s="141"/>
      <c r="C274" s="140"/>
      <c r="D274" s="140"/>
      <c r="E274" s="140"/>
    </row>
    <row r="275" spans="1:5">
      <c r="A275" s="10"/>
      <c r="B275" s="141"/>
      <c r="C275" s="140"/>
      <c r="D275" s="140"/>
      <c r="E275" s="140"/>
    </row>
    <row r="276" spans="1:5">
      <c r="A276" s="10"/>
      <c r="B276" s="141"/>
      <c r="C276" s="140"/>
      <c r="D276" s="140"/>
      <c r="E276" s="140"/>
    </row>
    <row r="277" spans="1:5">
      <c r="A277" s="10"/>
      <c r="B277" s="141"/>
      <c r="C277" s="140"/>
      <c r="D277" s="140"/>
      <c r="E277" s="140"/>
    </row>
    <row r="278" spans="1:5">
      <c r="A278" s="10"/>
      <c r="B278" s="141"/>
      <c r="C278" s="140"/>
      <c r="D278" s="140"/>
      <c r="E278" s="140"/>
    </row>
    <row r="279" spans="1:5">
      <c r="A279" s="10"/>
      <c r="B279" s="141"/>
      <c r="C279" s="140"/>
      <c r="D279" s="140"/>
      <c r="E279" s="140"/>
    </row>
    <row r="280" spans="1:5">
      <c r="A280" s="10"/>
      <c r="B280" s="141"/>
      <c r="C280" s="140"/>
      <c r="D280" s="140"/>
      <c r="E280" s="140"/>
    </row>
    <row r="281" spans="1:5">
      <c r="A281" s="10"/>
      <c r="B281" s="141"/>
      <c r="C281" s="140"/>
      <c r="D281" s="140"/>
      <c r="E281" s="140"/>
    </row>
    <row r="282" spans="1:5">
      <c r="A282" s="10"/>
      <c r="B282" s="141"/>
      <c r="C282" s="140"/>
      <c r="D282" s="140"/>
      <c r="E282" s="140"/>
    </row>
    <row r="283" spans="1:5">
      <c r="A283" s="10"/>
      <c r="B283" s="141"/>
      <c r="C283" s="140"/>
      <c r="D283" s="140"/>
      <c r="E283" s="140"/>
    </row>
    <row r="284" spans="1:5">
      <c r="A284" s="10"/>
      <c r="B284" s="141"/>
      <c r="C284" s="140"/>
      <c r="D284" s="140"/>
      <c r="E284" s="140"/>
    </row>
    <row r="285" spans="1:5">
      <c r="A285" s="10"/>
      <c r="B285" s="141"/>
      <c r="C285" s="140"/>
      <c r="D285" s="140"/>
      <c r="E285" s="140"/>
    </row>
    <row r="286" spans="1:5">
      <c r="A286" s="10"/>
      <c r="B286" s="141"/>
      <c r="C286" s="140"/>
      <c r="D286" s="140"/>
      <c r="E286" s="140"/>
    </row>
    <row r="287" spans="1:5">
      <c r="A287" s="10"/>
      <c r="B287" s="141"/>
      <c r="C287" s="140"/>
      <c r="D287" s="140"/>
      <c r="E287" s="140"/>
    </row>
    <row r="288" spans="1:5">
      <c r="A288" s="10"/>
      <c r="B288" s="141"/>
      <c r="C288" s="140"/>
      <c r="D288" s="140"/>
      <c r="E288" s="140"/>
    </row>
    <row r="289" spans="1:5">
      <c r="A289" s="10"/>
      <c r="B289" s="141"/>
      <c r="C289" s="140"/>
      <c r="D289" s="140"/>
      <c r="E289" s="140"/>
    </row>
    <row r="290" spans="1:5">
      <c r="A290" s="10"/>
      <c r="B290" s="141"/>
      <c r="C290" s="140"/>
      <c r="D290" s="140"/>
      <c r="E290" s="140"/>
    </row>
    <row r="291" spans="1:5">
      <c r="A291" s="10"/>
      <c r="B291" s="141"/>
      <c r="C291" s="140"/>
      <c r="D291" s="140"/>
      <c r="E291" s="140"/>
    </row>
    <row r="292" spans="1:5">
      <c r="A292" s="10"/>
      <c r="B292" s="141"/>
      <c r="C292" s="140"/>
      <c r="D292" s="140"/>
      <c r="E292" s="140"/>
    </row>
    <row r="293" spans="1:5">
      <c r="A293" s="10"/>
      <c r="B293" s="141"/>
      <c r="C293" s="140"/>
      <c r="D293" s="140"/>
      <c r="E293" s="140"/>
    </row>
    <row r="294" spans="1:5">
      <c r="A294" s="10"/>
      <c r="B294" s="141"/>
      <c r="C294" s="140"/>
      <c r="D294" s="140"/>
      <c r="E294" s="140"/>
    </row>
    <row r="295" spans="1:5">
      <c r="A295" s="10"/>
      <c r="B295" s="141"/>
      <c r="C295" s="140"/>
      <c r="D295" s="140"/>
      <c r="E295" s="140"/>
    </row>
    <row r="296" spans="1:5">
      <c r="A296" s="10"/>
      <c r="B296" s="141"/>
      <c r="C296" s="140"/>
      <c r="D296" s="140"/>
      <c r="E296" s="140"/>
    </row>
    <row r="297" spans="1:5">
      <c r="A297" s="10"/>
      <c r="B297" s="141"/>
      <c r="C297" s="140"/>
      <c r="D297" s="140"/>
      <c r="E297" s="140"/>
    </row>
    <row r="298" spans="1:5">
      <c r="A298" s="10"/>
      <c r="B298" s="141"/>
      <c r="C298" s="140"/>
      <c r="D298" s="140"/>
      <c r="E298" s="140"/>
    </row>
    <row r="299" spans="1:5">
      <c r="A299" s="10"/>
      <c r="B299" s="141"/>
      <c r="C299" s="140"/>
      <c r="D299" s="140"/>
      <c r="E299" s="140"/>
    </row>
    <row r="300" spans="1:5">
      <c r="A300" s="10"/>
      <c r="B300" s="141"/>
      <c r="C300" s="140"/>
      <c r="D300" s="140"/>
      <c r="E300" s="140"/>
    </row>
    <row r="301" spans="1:5">
      <c r="A301" s="10"/>
      <c r="B301" s="141"/>
      <c r="C301" s="140"/>
      <c r="D301" s="140"/>
      <c r="E301" s="140"/>
    </row>
    <row r="302" spans="1:5">
      <c r="A302" s="10"/>
      <c r="B302" s="141"/>
      <c r="C302" s="140"/>
      <c r="D302" s="140"/>
      <c r="E302" s="140"/>
    </row>
    <row r="303" spans="1:5">
      <c r="A303" s="10"/>
      <c r="B303" s="141"/>
      <c r="C303" s="140"/>
      <c r="D303" s="140"/>
      <c r="E303" s="140"/>
    </row>
    <row r="304" spans="1:5">
      <c r="A304" s="10"/>
      <c r="B304" s="141"/>
      <c r="C304" s="140"/>
      <c r="D304" s="140"/>
      <c r="E304" s="140"/>
    </row>
    <row r="305" spans="1:5">
      <c r="A305" s="10"/>
      <c r="B305" s="141"/>
      <c r="C305" s="140"/>
      <c r="D305" s="140"/>
      <c r="E305" s="140"/>
    </row>
    <row r="306" spans="1:5">
      <c r="A306" s="10"/>
      <c r="B306" s="141"/>
      <c r="C306" s="140"/>
      <c r="D306" s="140"/>
      <c r="E306" s="140"/>
    </row>
    <row r="307" spans="1:5">
      <c r="A307" s="10"/>
      <c r="B307" s="141"/>
      <c r="C307" s="140"/>
      <c r="D307" s="140"/>
      <c r="E307" s="140"/>
    </row>
    <row r="308" spans="1:5">
      <c r="A308" s="10"/>
      <c r="B308" s="141"/>
      <c r="C308" s="140"/>
      <c r="D308" s="140"/>
      <c r="E308" s="140"/>
    </row>
    <row r="309" spans="1:5">
      <c r="A309" s="10"/>
      <c r="B309" s="141"/>
      <c r="C309" s="140"/>
      <c r="D309" s="140"/>
      <c r="E309" s="140"/>
    </row>
    <row r="310" spans="1:5">
      <c r="A310" s="10"/>
      <c r="B310" s="141"/>
      <c r="C310" s="140"/>
      <c r="D310" s="140"/>
      <c r="E310" s="140"/>
    </row>
    <row r="311" spans="1:5">
      <c r="A311" s="10"/>
      <c r="B311" s="141"/>
      <c r="C311" s="140"/>
      <c r="D311" s="140"/>
      <c r="E311" s="140"/>
    </row>
    <row r="312" spans="1:5">
      <c r="A312" s="10"/>
      <c r="B312" s="141"/>
      <c r="C312" s="140"/>
      <c r="D312" s="140"/>
      <c r="E312" s="140"/>
    </row>
    <row r="313" spans="1:5">
      <c r="A313" s="10"/>
      <c r="B313" s="141"/>
      <c r="C313" s="140"/>
      <c r="D313" s="140"/>
      <c r="E313" s="140"/>
    </row>
    <row r="314" spans="1:5">
      <c r="A314" s="10"/>
      <c r="B314" s="141"/>
      <c r="C314" s="140"/>
      <c r="D314" s="140"/>
      <c r="E314" s="140"/>
    </row>
    <row r="315" spans="1:5">
      <c r="A315" s="10"/>
      <c r="B315" s="141"/>
      <c r="C315" s="140"/>
      <c r="D315" s="140"/>
      <c r="E315" s="140"/>
    </row>
    <row r="316" spans="1:5">
      <c r="A316" s="10"/>
      <c r="B316" s="141"/>
      <c r="C316" s="140"/>
      <c r="D316" s="140"/>
      <c r="E316" s="140"/>
    </row>
    <row r="317" spans="1:5">
      <c r="A317" s="10"/>
      <c r="B317" s="141"/>
      <c r="C317" s="140"/>
      <c r="D317" s="140"/>
      <c r="E317" s="140"/>
    </row>
    <row r="318" spans="1:5">
      <c r="A318" s="10"/>
      <c r="B318" s="141"/>
      <c r="C318" s="140"/>
      <c r="D318" s="140"/>
      <c r="E318" s="140"/>
    </row>
    <row r="319" spans="1:5">
      <c r="A319" s="10"/>
      <c r="B319" s="141"/>
      <c r="C319" s="140"/>
      <c r="D319" s="140"/>
      <c r="E319" s="140"/>
    </row>
    <row r="320" spans="1:5">
      <c r="A320" s="10"/>
      <c r="B320" s="141"/>
      <c r="C320" s="140"/>
      <c r="D320" s="140"/>
      <c r="E320" s="140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34" zoomScale="120" zoomScaleNormal="120" workbookViewId="0">
      <selection activeCell="E53" sqref="E53"/>
    </sheetView>
  </sheetViews>
  <sheetFormatPr defaultColWidth="9.140625" defaultRowHeight="12.75"/>
  <cols>
    <col min="1" max="1" width="28.42578125" style="91" bestFit="1" customWidth="1"/>
    <col min="2" max="2" width="11.28515625" style="36" customWidth="1"/>
    <col min="3" max="3" width="8.28515625" style="36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85" t="s">
        <v>13</v>
      </c>
      <c r="B1" s="286"/>
      <c r="C1" s="286"/>
      <c r="D1" s="286"/>
      <c r="E1" s="286"/>
      <c r="F1" s="287"/>
      <c r="L1" s="38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49"/>
      <c r="AQ1" s="149"/>
      <c r="AR1" s="149"/>
      <c r="AS1" s="149"/>
      <c r="AT1" s="149"/>
      <c r="AU1" s="149"/>
      <c r="AV1" s="149"/>
      <c r="AW1" s="149"/>
      <c r="AX1" s="149"/>
      <c r="AY1" s="149"/>
      <c r="AZ1" s="149"/>
      <c r="BA1" s="149"/>
      <c r="BB1" s="149"/>
      <c r="BC1" s="149"/>
      <c r="BD1" s="149"/>
      <c r="BE1" s="149"/>
      <c r="BF1" s="149"/>
      <c r="BG1" s="149"/>
      <c r="BH1" s="149"/>
      <c r="BI1" s="149"/>
    </row>
    <row r="2" spans="1:61" ht="15" customHeight="1">
      <c r="A2" s="288" t="s">
        <v>60</v>
      </c>
      <c r="B2" s="288"/>
      <c r="C2" s="288"/>
      <c r="D2" s="288"/>
      <c r="E2" s="288"/>
      <c r="F2" s="288"/>
      <c r="L2" s="38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  <c r="BE2" s="149"/>
      <c r="BF2" s="149"/>
      <c r="BG2" s="149"/>
      <c r="BH2" s="149"/>
      <c r="BI2" s="149"/>
    </row>
    <row r="3" spans="1:61" ht="13.5" thickBot="1">
      <c r="A3" s="289" t="s">
        <v>42</v>
      </c>
      <c r="B3" s="290"/>
      <c r="C3" s="290"/>
      <c r="D3" s="290"/>
      <c r="E3" s="290"/>
      <c r="F3" s="291"/>
      <c r="K3" s="149"/>
      <c r="L3" s="38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  <c r="BE3" s="149"/>
      <c r="BF3" s="149"/>
      <c r="BG3" s="149"/>
      <c r="BH3" s="149"/>
      <c r="BI3" s="149"/>
    </row>
    <row r="4" spans="1:61" ht="13.5" thickBot="1">
      <c r="A4" s="188" t="s">
        <v>0</v>
      </c>
      <c r="B4" s="189" t="s">
        <v>15</v>
      </c>
      <c r="C4" s="190" t="s">
        <v>16</v>
      </c>
      <c r="D4" s="189" t="s">
        <v>17</v>
      </c>
      <c r="E4" s="189" t="s">
        <v>18</v>
      </c>
      <c r="F4" s="191" t="s">
        <v>1</v>
      </c>
      <c r="G4" s="149"/>
      <c r="H4" s="149"/>
      <c r="I4" s="38"/>
      <c r="J4" s="38"/>
      <c r="K4" s="149"/>
      <c r="L4" s="38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  <c r="BE4" s="149"/>
      <c r="BF4" s="149"/>
      <c r="BG4" s="149"/>
      <c r="BH4" s="149"/>
      <c r="BI4" s="149"/>
    </row>
    <row r="5" spans="1:61">
      <c r="A5" s="185"/>
      <c r="B5" s="186"/>
      <c r="C5" s="186"/>
      <c r="D5" s="186"/>
      <c r="E5" s="186">
        <f>C5+D5</f>
        <v>0</v>
      </c>
      <c r="F5" s="187"/>
      <c r="G5" s="38"/>
      <c r="H5" s="40" t="s">
        <v>19</v>
      </c>
      <c r="I5" s="41"/>
      <c r="J5" s="40"/>
      <c r="K5" s="149"/>
      <c r="L5" s="38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  <c r="BE5" s="149"/>
      <c r="BF5" s="149"/>
      <c r="BG5" s="149"/>
      <c r="BH5" s="149"/>
      <c r="BI5" s="149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  <c r="BE6" s="149"/>
      <c r="BF6" s="149"/>
      <c r="BG6" s="149"/>
      <c r="BH6" s="149"/>
      <c r="BI6" s="149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49"/>
      <c r="AM7" s="149"/>
      <c r="AN7" s="149"/>
      <c r="AO7" s="149"/>
      <c r="AP7" s="149"/>
      <c r="AQ7" s="149"/>
      <c r="AR7" s="149"/>
      <c r="AS7" s="149"/>
      <c r="AT7" s="149"/>
      <c r="AU7" s="149"/>
      <c r="AV7" s="149"/>
      <c r="AW7" s="149"/>
      <c r="AX7" s="149"/>
      <c r="AY7" s="149"/>
      <c r="AZ7" s="149"/>
      <c r="BA7" s="149"/>
      <c r="BB7" s="149"/>
      <c r="BC7" s="149"/>
      <c r="BD7" s="149"/>
      <c r="BE7" s="149"/>
      <c r="BF7" s="149"/>
      <c r="BG7" s="149"/>
      <c r="BH7" s="149"/>
      <c r="BI7" s="149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9"/>
      <c r="L8" s="38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9"/>
      <c r="BH8" s="149"/>
      <c r="BI8" s="149"/>
    </row>
    <row r="9" spans="1:61">
      <c r="A9" s="42"/>
      <c r="B9" s="43"/>
      <c r="C9" s="43"/>
      <c r="D9" s="43"/>
      <c r="E9" s="43">
        <f t="shared" si="0"/>
        <v>0</v>
      </c>
      <c r="F9" s="153"/>
      <c r="G9" s="38"/>
      <c r="H9" s="40" t="s">
        <v>19</v>
      </c>
      <c r="I9" s="41"/>
      <c r="J9" s="41"/>
      <c r="K9" s="149"/>
      <c r="L9" s="50"/>
      <c r="M9" s="50"/>
      <c r="N9" s="50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149"/>
      <c r="BH9" s="149"/>
      <c r="BI9" s="149"/>
    </row>
    <row r="10" spans="1:61">
      <c r="A10" s="42"/>
      <c r="B10" s="43"/>
      <c r="C10" s="43"/>
      <c r="D10" s="43"/>
      <c r="E10" s="43">
        <f t="shared" si="0"/>
        <v>0</v>
      </c>
      <c r="F10" s="167"/>
      <c r="G10" s="38"/>
      <c r="H10" s="40" t="s">
        <v>19</v>
      </c>
      <c r="I10" s="41"/>
      <c r="J10" s="41"/>
      <c r="K10" s="149"/>
      <c r="L10" s="50"/>
      <c r="M10" s="50"/>
      <c r="N10" s="50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  <c r="AX10" s="149"/>
      <c r="AY10" s="149"/>
      <c r="AZ10" s="149"/>
      <c r="BA10" s="149"/>
      <c r="BB10" s="149"/>
      <c r="BC10" s="149"/>
      <c r="BD10" s="149"/>
      <c r="BE10" s="149"/>
      <c r="BF10" s="149"/>
      <c r="BG10" s="149"/>
      <c r="BH10" s="149"/>
      <c r="BI10" s="149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9"/>
      <c r="L11" s="51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  <c r="BE11" s="149"/>
      <c r="BF11" s="149"/>
      <c r="BG11" s="149"/>
      <c r="BH11" s="149"/>
      <c r="BI11" s="149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9"/>
      <c r="L12" s="38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  <c r="BE12" s="149"/>
      <c r="BF12" s="149"/>
      <c r="BG12" s="149"/>
      <c r="BH12" s="149"/>
      <c r="BI12" s="149"/>
    </row>
    <row r="13" spans="1:61">
      <c r="A13" s="42"/>
      <c r="B13" s="43"/>
      <c r="C13" s="43"/>
      <c r="D13" s="43"/>
      <c r="E13" s="43">
        <f t="shared" si="0"/>
        <v>0</v>
      </c>
      <c r="F13" s="167"/>
      <c r="G13" s="38"/>
      <c r="H13" s="40" t="s">
        <v>19</v>
      </c>
      <c r="I13" s="41"/>
      <c r="J13" s="41"/>
      <c r="K13" s="149"/>
      <c r="L13" s="38"/>
      <c r="M13" s="47"/>
      <c r="N13" s="52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  <c r="BE13" s="149"/>
      <c r="BF13" s="149"/>
      <c r="BG13" s="149"/>
      <c r="BH13" s="149"/>
      <c r="BI13" s="149"/>
    </row>
    <row r="14" spans="1:61">
      <c r="A14" s="42"/>
      <c r="B14" s="43"/>
      <c r="C14" s="43"/>
      <c r="D14" s="43"/>
      <c r="E14" s="43">
        <f t="shared" si="0"/>
        <v>0</v>
      </c>
      <c r="F14" s="153"/>
      <c r="G14" s="38"/>
      <c r="H14" s="40" t="s">
        <v>19</v>
      </c>
      <c r="I14" s="41"/>
      <c r="J14" s="41"/>
      <c r="K14" s="149"/>
      <c r="L14" s="38"/>
      <c r="M14" s="47"/>
      <c r="N14" s="149"/>
      <c r="O14" s="53"/>
      <c r="P14" s="53"/>
      <c r="Q14" s="47"/>
      <c r="R14" s="52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9"/>
      <c r="L16" s="38"/>
      <c r="M16" s="47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</row>
    <row r="18" spans="1:61">
      <c r="A18" s="42"/>
      <c r="B18" s="43"/>
      <c r="C18" s="43"/>
      <c r="D18" s="43"/>
      <c r="E18" s="43">
        <f t="shared" si="0"/>
        <v>0</v>
      </c>
      <c r="F18" s="167"/>
      <c r="G18" s="38"/>
      <c r="H18" s="40" t="s">
        <v>19</v>
      </c>
      <c r="I18" s="41"/>
      <c r="J18" s="41"/>
      <c r="K18" s="149"/>
      <c r="L18" s="38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</row>
    <row r="19" spans="1:61">
      <c r="A19" s="42"/>
      <c r="B19" s="43"/>
      <c r="C19" s="43"/>
      <c r="D19" s="43"/>
      <c r="E19" s="43">
        <f t="shared" si="0"/>
        <v>0</v>
      </c>
      <c r="F19" s="153"/>
      <c r="G19" s="38"/>
      <c r="H19" s="40" t="s">
        <v>19</v>
      </c>
      <c r="I19" s="41"/>
      <c r="J19" s="41"/>
      <c r="K19" s="149"/>
      <c r="L19" s="38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9"/>
      <c r="L20" s="38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9"/>
      <c r="L22" s="38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9"/>
      <c r="L24" s="38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</row>
    <row r="25" spans="1:61">
      <c r="A25" s="42"/>
      <c r="B25" s="43"/>
      <c r="C25" s="43"/>
      <c r="D25" s="43"/>
      <c r="E25" s="43">
        <f t="shared" si="0"/>
        <v>0</v>
      </c>
      <c r="F25" s="153"/>
      <c r="G25" s="38"/>
      <c r="H25" s="40" t="s">
        <v>19</v>
      </c>
      <c r="I25" s="41"/>
      <c r="J25" s="41"/>
      <c r="K25" s="149"/>
      <c r="L25" s="38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9"/>
      <c r="L26" s="38"/>
      <c r="M26" s="47"/>
      <c r="N26" s="48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</row>
    <row r="27" spans="1:61">
      <c r="A27" s="42"/>
      <c r="B27" s="43"/>
      <c r="C27" s="43"/>
      <c r="D27" s="43"/>
      <c r="E27" s="43">
        <f t="shared" si="0"/>
        <v>0</v>
      </c>
      <c r="F27" s="153"/>
      <c r="G27" s="38"/>
      <c r="H27" s="40" t="s">
        <v>19</v>
      </c>
      <c r="I27" s="41"/>
      <c r="J27" s="41"/>
      <c r="K27" s="56"/>
      <c r="L27" s="38"/>
      <c r="M27" s="47"/>
      <c r="N27" s="52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49"/>
      <c r="AY27" s="149"/>
      <c r="AZ27" s="149"/>
      <c r="BA27" s="149"/>
      <c r="BB27" s="149"/>
      <c r="BC27" s="149"/>
      <c r="BD27" s="149"/>
      <c r="BE27" s="149"/>
      <c r="BF27" s="149"/>
      <c r="BG27" s="149"/>
      <c r="BH27" s="149"/>
      <c r="BI27" s="149"/>
    </row>
    <row r="28" spans="1:61">
      <c r="A28" s="42"/>
      <c r="B28" s="43"/>
      <c r="C28" s="43"/>
      <c r="D28" s="43"/>
      <c r="E28" s="43">
        <f t="shared" si="0"/>
        <v>0</v>
      </c>
      <c r="F28" s="153"/>
      <c r="G28" s="38"/>
      <c r="H28" s="40" t="s">
        <v>19</v>
      </c>
      <c r="I28" s="41"/>
      <c r="J28" s="41"/>
      <c r="K28" s="149"/>
      <c r="L28" s="38"/>
      <c r="M28" s="47"/>
      <c r="N28" s="52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149"/>
      <c r="AN28" s="149"/>
      <c r="AO28" s="149"/>
      <c r="AP28" s="149"/>
      <c r="AQ28" s="149"/>
      <c r="AR28" s="149"/>
      <c r="AS28" s="149"/>
      <c r="AT28" s="149"/>
      <c r="AU28" s="149"/>
      <c r="AV28" s="149"/>
      <c r="AW28" s="149"/>
      <c r="AX28" s="149"/>
      <c r="AY28" s="149"/>
      <c r="AZ28" s="149"/>
      <c r="BA28" s="149"/>
      <c r="BB28" s="149"/>
      <c r="BC28" s="149"/>
      <c r="BD28" s="149"/>
      <c r="BE28" s="149"/>
      <c r="BF28" s="149"/>
      <c r="BG28" s="149"/>
      <c r="BH28" s="149"/>
      <c r="BI28" s="149"/>
    </row>
    <row r="29" spans="1:61">
      <c r="A29" s="42"/>
      <c r="B29" s="43"/>
      <c r="C29" s="43"/>
      <c r="D29" s="43"/>
      <c r="E29" s="43">
        <f t="shared" si="0"/>
        <v>0</v>
      </c>
      <c r="F29" s="153"/>
      <c r="G29" s="38"/>
      <c r="H29" s="40" t="s">
        <v>19</v>
      </c>
      <c r="I29" s="41"/>
      <c r="J29" s="41"/>
      <c r="K29" s="149"/>
      <c r="L29" s="38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149"/>
      <c r="AN29" s="149"/>
      <c r="AO29" s="149"/>
      <c r="AP29" s="149"/>
      <c r="AQ29" s="149"/>
      <c r="AR29" s="149"/>
      <c r="AS29" s="149"/>
      <c r="AT29" s="149"/>
      <c r="AU29" s="149"/>
      <c r="AV29" s="149"/>
      <c r="AW29" s="149"/>
      <c r="AX29" s="149"/>
      <c r="AY29" s="149"/>
      <c r="AZ29" s="149"/>
      <c r="BA29" s="149"/>
      <c r="BB29" s="149"/>
      <c r="BC29" s="149"/>
      <c r="BD29" s="149"/>
      <c r="BE29" s="149"/>
      <c r="BF29" s="149"/>
      <c r="BG29" s="149"/>
      <c r="BH29" s="149"/>
      <c r="BI29" s="149"/>
    </row>
    <row r="30" spans="1:61">
      <c r="A30" s="42"/>
      <c r="B30" s="43"/>
      <c r="C30" s="43"/>
      <c r="D30" s="43">
        <v>-748510</v>
      </c>
      <c r="E30" s="43">
        <f t="shared" si="0"/>
        <v>-748510</v>
      </c>
      <c r="F30" s="43"/>
      <c r="G30" s="57"/>
      <c r="H30" s="58" t="s">
        <v>19</v>
      </c>
      <c r="I30" s="59"/>
      <c r="J30" s="58"/>
      <c r="K30" s="149"/>
      <c r="L30" s="38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149"/>
      <c r="AN30" s="149"/>
      <c r="AO30" s="149"/>
      <c r="AP30" s="149"/>
      <c r="AQ30" s="149"/>
      <c r="AR30" s="149"/>
      <c r="AS30" s="149"/>
      <c r="AT30" s="149"/>
      <c r="AU30" s="149"/>
      <c r="AV30" s="149"/>
      <c r="AW30" s="149"/>
      <c r="AX30" s="149"/>
      <c r="AY30" s="149"/>
      <c r="AZ30" s="149"/>
      <c r="BA30" s="149"/>
      <c r="BB30" s="149"/>
      <c r="BC30" s="149"/>
      <c r="BD30" s="149"/>
      <c r="BE30" s="149"/>
      <c r="BF30" s="149"/>
      <c r="BG30" s="149"/>
      <c r="BH30" s="149"/>
      <c r="BI30" s="149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149"/>
      <c r="AN31" s="149"/>
      <c r="AO31" s="149"/>
      <c r="AP31" s="149"/>
      <c r="AQ31" s="149"/>
      <c r="AR31" s="149"/>
      <c r="AS31" s="149"/>
      <c r="AT31" s="149"/>
      <c r="AU31" s="149"/>
      <c r="AV31" s="149"/>
      <c r="AW31" s="149"/>
      <c r="AX31" s="149"/>
      <c r="AY31" s="149"/>
      <c r="AZ31" s="149"/>
      <c r="BA31" s="149"/>
      <c r="BB31" s="149"/>
      <c r="BC31" s="149"/>
      <c r="BD31" s="149"/>
      <c r="BE31" s="149"/>
      <c r="BF31" s="149"/>
      <c r="BG31" s="149"/>
      <c r="BH31" s="149"/>
      <c r="BI31" s="149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54"/>
      <c r="I32" s="155"/>
      <c r="J32" s="61"/>
      <c r="K32" s="62"/>
      <c r="L32" s="38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</row>
    <row r="33" spans="1:61">
      <c r="A33" s="153" t="s">
        <v>3</v>
      </c>
      <c r="B33" s="43">
        <f>SUM(B5:B32)</f>
        <v>0</v>
      </c>
      <c r="C33" s="43"/>
      <c r="D33" s="43">
        <f>SUM(D5:D32)</f>
        <v>-748510</v>
      </c>
      <c r="E33" s="43">
        <f>SUM(E5:E32)</f>
        <v>-748510</v>
      </c>
      <c r="F33" s="43">
        <f>B33-E33</f>
        <v>748510</v>
      </c>
      <c r="G33" s="60"/>
      <c r="H33" s="156"/>
      <c r="I33" s="155"/>
      <c r="J33" s="58"/>
      <c r="K33" s="62"/>
      <c r="L33" s="38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149"/>
      <c r="AN33" s="149"/>
      <c r="AO33" s="149"/>
      <c r="AP33" s="149"/>
      <c r="AQ33" s="149"/>
      <c r="AR33" s="149"/>
      <c r="AS33" s="149"/>
      <c r="AT33" s="149"/>
      <c r="AU33" s="149"/>
      <c r="AV33" s="149"/>
      <c r="AW33" s="149"/>
      <c r="AX33" s="149"/>
      <c r="AY33" s="149"/>
      <c r="AZ33" s="149"/>
      <c r="BA33" s="149"/>
      <c r="BB33" s="149"/>
      <c r="BC33" s="149"/>
      <c r="BD33" s="149"/>
      <c r="BE33" s="149"/>
      <c r="BF33" s="149"/>
      <c r="BG33" s="149"/>
      <c r="BH33" s="149"/>
      <c r="BI33" s="149"/>
    </row>
    <row r="34" spans="1:61">
      <c r="A34" s="53"/>
      <c r="B34" s="47"/>
      <c r="C34" s="47"/>
      <c r="D34" s="47"/>
      <c r="E34" s="47"/>
      <c r="F34" s="43"/>
      <c r="G34" s="60"/>
      <c r="H34" s="60"/>
      <c r="I34" s="158"/>
      <c r="J34" s="57"/>
      <c r="K34" s="62"/>
      <c r="L34" s="38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</row>
    <row r="35" spans="1:61" ht="13.5" thickBot="1">
      <c r="A35" s="292" t="s">
        <v>20</v>
      </c>
      <c r="B35" s="293"/>
      <c r="C35" s="293"/>
      <c r="D35" s="294"/>
      <c r="E35" s="48"/>
      <c r="F35" s="43"/>
      <c r="G35" s="60"/>
      <c r="H35" s="60"/>
      <c r="I35" s="158"/>
      <c r="J35" s="57"/>
      <c r="K35" s="62"/>
      <c r="L35" s="38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</row>
    <row r="36" spans="1:61" ht="13.5" thickBot="1">
      <c r="A36" s="295" t="s">
        <v>12</v>
      </c>
      <c r="B36" s="296"/>
      <c r="C36" s="296"/>
      <c r="D36" s="297"/>
      <c r="E36" s="184">
        <f>F33-C119+K122</f>
        <v>0</v>
      </c>
      <c r="F36" s="183"/>
      <c r="G36" s="60"/>
      <c r="H36" s="60"/>
      <c r="I36" s="159"/>
      <c r="J36" s="38"/>
      <c r="K36" s="62"/>
      <c r="L36" s="38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</row>
    <row r="37" spans="1:61" ht="14.25">
      <c r="A37" s="246" t="s">
        <v>52</v>
      </c>
      <c r="B37" s="246"/>
      <c r="C37" s="247">
        <v>31990</v>
      </c>
      <c r="D37" s="254" t="s">
        <v>106</v>
      </c>
      <c r="E37" s="48"/>
      <c r="F37" s="39"/>
      <c r="G37" s="60"/>
      <c r="H37" s="60"/>
      <c r="I37" s="159"/>
      <c r="J37" s="38"/>
      <c r="K37" s="62"/>
      <c r="L37" s="38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</row>
    <row r="38" spans="1:61" ht="14.25">
      <c r="A38" s="248" t="s">
        <v>58</v>
      </c>
      <c r="B38" s="258" t="s">
        <v>59</v>
      </c>
      <c r="C38" s="249">
        <v>1800</v>
      </c>
      <c r="D38" s="255" t="s">
        <v>53</v>
      </c>
      <c r="E38" s="47"/>
      <c r="F38" s="43"/>
      <c r="G38" s="60"/>
      <c r="H38" s="60"/>
      <c r="I38" s="159"/>
      <c r="J38" s="38"/>
      <c r="K38" s="62"/>
      <c r="L38" s="38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</row>
    <row r="39" spans="1:61" ht="14.25">
      <c r="A39" s="248" t="s">
        <v>86</v>
      </c>
      <c r="B39" s="248"/>
      <c r="C39" s="249">
        <v>31990</v>
      </c>
      <c r="D39" s="256" t="s">
        <v>84</v>
      </c>
      <c r="E39" s="47"/>
      <c r="F39" s="39"/>
      <c r="G39" s="60"/>
      <c r="H39" s="60"/>
      <c r="I39" s="159"/>
      <c r="J39" s="38"/>
      <c r="K39" s="62"/>
      <c r="L39" s="38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</row>
    <row r="40" spans="1:61" ht="14.25">
      <c r="A40" s="248" t="s">
        <v>55</v>
      </c>
      <c r="B40" s="248" t="s">
        <v>56</v>
      </c>
      <c r="C40" s="249">
        <v>6000</v>
      </c>
      <c r="D40" s="256" t="s">
        <v>51</v>
      </c>
      <c r="E40" s="47"/>
      <c r="F40" s="39"/>
      <c r="G40" s="64"/>
      <c r="H40" s="64"/>
      <c r="I40" s="159"/>
      <c r="J40" s="38"/>
      <c r="K40" s="62"/>
      <c r="L40" s="38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</row>
    <row r="41" spans="1:61" ht="14.25">
      <c r="A41" s="248" t="s">
        <v>64</v>
      </c>
      <c r="B41" s="248" t="s">
        <v>46</v>
      </c>
      <c r="C41" s="249">
        <v>4460</v>
      </c>
      <c r="D41" s="257" t="s">
        <v>63</v>
      </c>
      <c r="E41" s="65"/>
      <c r="F41" s="39"/>
      <c r="G41" s="66"/>
      <c r="H41" s="66"/>
      <c r="I41" s="159"/>
      <c r="J41" s="38"/>
      <c r="K41" s="62"/>
      <c r="L41" s="38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I41" s="149"/>
    </row>
    <row r="42" spans="1:61" ht="14.25">
      <c r="A42" s="248" t="s">
        <v>45</v>
      </c>
      <c r="B42" s="248" t="s">
        <v>46</v>
      </c>
      <c r="C42" s="249">
        <v>134550</v>
      </c>
      <c r="D42" s="256" t="s">
        <v>90</v>
      </c>
      <c r="F42" s="178"/>
      <c r="G42" s="67"/>
      <c r="H42" s="67"/>
      <c r="I42" s="159"/>
      <c r="J42" s="51"/>
      <c r="K42" s="68"/>
      <c r="L42" s="38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  <c r="AI42" s="149"/>
      <c r="AJ42" s="149"/>
      <c r="AK42" s="149"/>
      <c r="AL42" s="149"/>
      <c r="AM42" s="149"/>
      <c r="AN42" s="149"/>
      <c r="AO42" s="149"/>
      <c r="AP42" s="149"/>
      <c r="AQ42" s="149"/>
      <c r="AR42" s="149"/>
      <c r="AS42" s="149"/>
      <c r="AT42" s="149"/>
      <c r="AU42" s="149"/>
      <c r="AV42" s="149"/>
      <c r="AW42" s="149"/>
      <c r="AX42" s="149"/>
      <c r="AY42" s="149"/>
      <c r="AZ42" s="149"/>
      <c r="BA42" s="149"/>
      <c r="BB42" s="149"/>
      <c r="BC42" s="149"/>
      <c r="BD42" s="149"/>
      <c r="BE42" s="149"/>
      <c r="BF42" s="149"/>
      <c r="BG42" s="149"/>
      <c r="BH42" s="149"/>
      <c r="BI42" s="149"/>
    </row>
    <row r="43" spans="1:61" ht="14.25">
      <c r="A43" s="248" t="s">
        <v>65</v>
      </c>
      <c r="B43" s="248" t="s">
        <v>46</v>
      </c>
      <c r="C43" s="249">
        <v>290000</v>
      </c>
      <c r="D43" s="257" t="s">
        <v>91</v>
      </c>
      <c r="E43" s="48"/>
      <c r="F43" s="298" t="s">
        <v>21</v>
      </c>
      <c r="G43" s="299"/>
      <c r="H43" s="299"/>
      <c r="I43" s="299"/>
      <c r="J43" s="299"/>
      <c r="K43" s="299"/>
      <c r="L43" s="300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  <c r="AA43" s="149"/>
      <c r="AB43" s="149"/>
      <c r="AC43" s="149"/>
      <c r="AD43" s="149"/>
      <c r="AE43" s="149"/>
      <c r="AF43" s="149"/>
      <c r="AG43" s="149"/>
      <c r="AH43" s="149"/>
      <c r="AI43" s="149"/>
      <c r="AJ43" s="149"/>
      <c r="AK43" s="149"/>
      <c r="AL43" s="149"/>
      <c r="AM43" s="149"/>
      <c r="AN43" s="149"/>
      <c r="AO43" s="149"/>
      <c r="AP43" s="149"/>
      <c r="AQ43" s="149"/>
      <c r="AR43" s="149"/>
      <c r="AS43" s="149"/>
      <c r="AT43" s="149"/>
      <c r="AU43" s="149"/>
      <c r="AV43" s="149"/>
      <c r="AW43" s="149"/>
      <c r="AX43" s="149"/>
      <c r="AY43" s="149"/>
      <c r="AZ43" s="149"/>
      <c r="BA43" s="149"/>
      <c r="BB43" s="149"/>
      <c r="BC43" s="149"/>
      <c r="BD43" s="149"/>
      <c r="BE43" s="149"/>
      <c r="BF43" s="149"/>
      <c r="BG43" s="149"/>
      <c r="BH43" s="149"/>
      <c r="BI43" s="149"/>
    </row>
    <row r="44" spans="1:61" ht="14.25">
      <c r="A44" s="248" t="s">
        <v>102</v>
      </c>
      <c r="B44" s="248" t="s">
        <v>103</v>
      </c>
      <c r="C44" s="249">
        <v>1000</v>
      </c>
      <c r="D44" s="256" t="s">
        <v>101</v>
      </c>
      <c r="E44" s="47"/>
      <c r="F44" s="179"/>
      <c r="G44" s="179"/>
      <c r="H44" s="179"/>
      <c r="I44" s="180"/>
      <c r="J44" s="180"/>
      <c r="K44" s="69"/>
      <c r="L44" s="40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149"/>
      <c r="AE44" s="149"/>
      <c r="AF44" s="149"/>
      <c r="AG44" s="149"/>
      <c r="AH44" s="149"/>
      <c r="AI44" s="149"/>
      <c r="AJ44" s="149"/>
      <c r="AK44" s="149"/>
      <c r="AL44" s="149"/>
      <c r="AM44" s="149"/>
      <c r="AN44" s="149"/>
      <c r="AO44" s="149"/>
      <c r="AP44" s="149"/>
      <c r="AQ44" s="149"/>
      <c r="AR44" s="149"/>
      <c r="AS44" s="149"/>
      <c r="AT44" s="149"/>
      <c r="AU44" s="149"/>
      <c r="AV44" s="149"/>
      <c r="AW44" s="149"/>
      <c r="AX44" s="149"/>
      <c r="AY44" s="149"/>
      <c r="AZ44" s="149"/>
      <c r="BA44" s="149"/>
      <c r="BB44" s="149"/>
      <c r="BC44" s="149"/>
      <c r="BD44" s="149"/>
      <c r="BE44" s="149"/>
      <c r="BF44" s="149"/>
      <c r="BG44" s="149"/>
      <c r="BH44" s="149"/>
      <c r="BI44" s="149"/>
    </row>
    <row r="45" spans="1:61" ht="14.25">
      <c r="A45" s="248" t="s">
        <v>97</v>
      </c>
      <c r="B45" s="248"/>
      <c r="C45" s="249">
        <v>24720</v>
      </c>
      <c r="D45" s="257" t="s">
        <v>106</v>
      </c>
      <c r="E45" s="47"/>
      <c r="F45" s="70"/>
      <c r="G45" s="70"/>
      <c r="H45" s="70"/>
      <c r="I45" s="71"/>
      <c r="J45" s="41"/>
      <c r="K45" s="69"/>
      <c r="L45" s="40"/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  <c r="AA45" s="149"/>
      <c r="AB45" s="149"/>
      <c r="AC45" s="149"/>
      <c r="AD45" s="149"/>
      <c r="AE45" s="149"/>
      <c r="AF45" s="149"/>
      <c r="AG45" s="149"/>
      <c r="AH45" s="149"/>
      <c r="AI45" s="149"/>
      <c r="AJ45" s="149"/>
      <c r="AK45" s="149"/>
      <c r="AL45" s="149"/>
      <c r="AM45" s="149"/>
      <c r="AN45" s="149"/>
      <c r="AO45" s="149"/>
      <c r="AP45" s="149"/>
      <c r="AQ45" s="149"/>
      <c r="AR45" s="149"/>
      <c r="AS45" s="149"/>
      <c r="AT45" s="149"/>
      <c r="AU45" s="149"/>
      <c r="AV45" s="149"/>
      <c r="AW45" s="149"/>
      <c r="AX45" s="149"/>
      <c r="AY45" s="149"/>
      <c r="AZ45" s="149"/>
      <c r="BA45" s="149"/>
      <c r="BB45" s="149"/>
      <c r="BC45" s="149"/>
      <c r="BD45" s="149"/>
      <c r="BE45" s="149"/>
      <c r="BF45" s="149"/>
      <c r="BG45" s="149"/>
      <c r="BH45" s="149"/>
      <c r="BI45" s="149"/>
    </row>
    <row r="46" spans="1:61" ht="14.25">
      <c r="A46" s="248" t="s">
        <v>69</v>
      </c>
      <c r="B46" s="248" t="s">
        <v>89</v>
      </c>
      <c r="C46" s="249">
        <v>37340</v>
      </c>
      <c r="D46" s="256" t="s">
        <v>71</v>
      </c>
      <c r="E46" s="47"/>
      <c r="F46" s="153"/>
      <c r="G46" s="153"/>
      <c r="H46" s="153"/>
      <c r="I46" s="41"/>
      <c r="J46" s="40"/>
      <c r="K46" s="69"/>
      <c r="L46" s="40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49"/>
      <c r="AB46" s="149"/>
      <c r="AC46" s="149"/>
      <c r="AD46" s="149"/>
      <c r="AE46" s="149"/>
      <c r="AF46" s="149"/>
      <c r="AG46" s="149"/>
      <c r="AH46" s="149"/>
      <c r="AI46" s="149"/>
      <c r="AJ46" s="149"/>
      <c r="AK46" s="149"/>
      <c r="AL46" s="149"/>
      <c r="AM46" s="149"/>
      <c r="AN46" s="149"/>
      <c r="AO46" s="149"/>
      <c r="AP46" s="149"/>
      <c r="AQ46" s="149"/>
      <c r="AR46" s="149"/>
      <c r="AS46" s="149"/>
      <c r="AT46" s="149"/>
      <c r="AU46" s="149"/>
      <c r="AV46" s="149"/>
      <c r="AW46" s="149"/>
      <c r="AX46" s="149"/>
      <c r="AY46" s="149"/>
      <c r="AZ46" s="149"/>
      <c r="BA46" s="149"/>
      <c r="BB46" s="149"/>
      <c r="BC46" s="149"/>
      <c r="BD46" s="149"/>
      <c r="BE46" s="149"/>
      <c r="BF46" s="149"/>
      <c r="BG46" s="149"/>
      <c r="BH46" s="149"/>
      <c r="BI46" s="149"/>
    </row>
    <row r="47" spans="1:61" ht="14.25">
      <c r="A47" s="248" t="s">
        <v>57</v>
      </c>
      <c r="B47" s="248" t="s">
        <v>103</v>
      </c>
      <c r="C47" s="249">
        <v>3000</v>
      </c>
      <c r="D47" s="256" t="s">
        <v>76</v>
      </c>
      <c r="E47" s="47"/>
      <c r="F47" s="153"/>
      <c r="G47" s="153"/>
      <c r="H47" s="153"/>
      <c r="I47" s="41"/>
      <c r="J47" s="73"/>
      <c r="K47" s="69"/>
      <c r="L47" s="40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  <c r="AC47" s="149"/>
      <c r="AD47" s="149"/>
      <c r="AE47" s="149"/>
      <c r="AF47" s="149"/>
      <c r="AG47" s="149"/>
      <c r="AH47" s="149"/>
      <c r="AI47" s="149"/>
      <c r="AJ47" s="149"/>
      <c r="AK47" s="54"/>
      <c r="AL47" s="54"/>
      <c r="AM47" s="54"/>
      <c r="AN47" s="54"/>
      <c r="AO47" s="149"/>
      <c r="AP47" s="149"/>
      <c r="AQ47" s="149"/>
      <c r="AR47" s="149"/>
      <c r="AS47" s="149"/>
      <c r="AT47" s="149"/>
      <c r="AU47" s="149"/>
      <c r="AV47" s="149"/>
      <c r="AW47" s="149"/>
      <c r="AX47" s="149"/>
      <c r="AY47" s="149"/>
      <c r="AZ47" s="149"/>
      <c r="BA47" s="149"/>
      <c r="BB47" s="149"/>
      <c r="BC47" s="149"/>
      <c r="BD47" s="149"/>
      <c r="BE47" s="149"/>
      <c r="BF47" s="149"/>
      <c r="BG47" s="149"/>
      <c r="BH47" s="149"/>
      <c r="BI47" s="149"/>
    </row>
    <row r="48" spans="1:61" ht="14.25">
      <c r="A48" s="248" t="s">
        <v>104</v>
      </c>
      <c r="B48" s="248"/>
      <c r="C48" s="249">
        <v>21270</v>
      </c>
      <c r="D48" s="256" t="s">
        <v>101</v>
      </c>
      <c r="E48" s="47"/>
      <c r="F48" s="150"/>
      <c r="G48" s="69"/>
      <c r="H48" s="150"/>
      <c r="I48" s="41"/>
      <c r="J48" s="73"/>
      <c r="K48" s="69"/>
      <c r="L48" s="40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49"/>
      <c r="AK48" s="149"/>
      <c r="AL48" s="149"/>
      <c r="AM48" s="149"/>
      <c r="AN48" s="149"/>
      <c r="AO48" s="149"/>
      <c r="AP48" s="149"/>
      <c r="AQ48" s="149"/>
      <c r="AR48" s="149"/>
      <c r="AS48" s="149"/>
      <c r="AT48" s="149"/>
      <c r="AU48" s="149"/>
      <c r="AV48" s="149"/>
      <c r="AW48" s="149"/>
      <c r="AX48" s="149"/>
      <c r="AY48" s="149"/>
      <c r="AZ48" s="149"/>
      <c r="BA48" s="149"/>
      <c r="BB48" s="149"/>
      <c r="BC48" s="149"/>
      <c r="BD48" s="149"/>
      <c r="BE48" s="149"/>
      <c r="BF48" s="149"/>
      <c r="BG48" s="149"/>
      <c r="BH48" s="149"/>
      <c r="BI48" s="149"/>
    </row>
    <row r="49" spans="1:61" ht="14.25">
      <c r="A49" s="251" t="s">
        <v>88</v>
      </c>
      <c r="B49" s="248" t="s">
        <v>87</v>
      </c>
      <c r="C49" s="249">
        <v>31990</v>
      </c>
      <c r="D49" s="256" t="s">
        <v>84</v>
      </c>
      <c r="E49" s="47"/>
      <c r="F49" s="150"/>
      <c r="G49" s="150"/>
      <c r="H49" s="150"/>
      <c r="I49" s="41"/>
      <c r="J49" s="73"/>
      <c r="K49" s="69"/>
      <c r="L49" s="40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A49" s="149"/>
      <c r="AB49" s="149"/>
      <c r="AC49" s="149"/>
      <c r="AD49" s="149"/>
      <c r="AE49" s="149"/>
      <c r="AF49" s="149"/>
      <c r="AG49" s="149"/>
      <c r="AH49" s="149"/>
      <c r="AI49" s="149"/>
      <c r="AJ49" s="149"/>
      <c r="AK49" s="149"/>
      <c r="AL49" s="149"/>
      <c r="AM49" s="149"/>
      <c r="AN49" s="149"/>
      <c r="AO49" s="149"/>
      <c r="AP49" s="149"/>
      <c r="AQ49" s="149"/>
      <c r="AR49" s="149"/>
      <c r="AS49" s="149"/>
      <c r="AT49" s="149"/>
      <c r="AU49" s="149"/>
      <c r="AV49" s="149"/>
      <c r="AW49" s="149"/>
      <c r="AX49" s="149"/>
      <c r="AY49" s="149"/>
      <c r="AZ49" s="149"/>
      <c r="BA49" s="149"/>
      <c r="BB49" s="149"/>
      <c r="BC49" s="149"/>
      <c r="BD49" s="149"/>
      <c r="BE49" s="149"/>
      <c r="BF49" s="149"/>
      <c r="BG49" s="149"/>
      <c r="BH49" s="149"/>
      <c r="BI49" s="149"/>
    </row>
    <row r="50" spans="1:61" ht="14.25">
      <c r="A50" s="248" t="s">
        <v>70</v>
      </c>
      <c r="B50" s="248" t="s">
        <v>87</v>
      </c>
      <c r="C50" s="249">
        <v>128400</v>
      </c>
      <c r="D50" s="256" t="s">
        <v>106</v>
      </c>
      <c r="E50" s="47"/>
      <c r="F50" s="150"/>
      <c r="G50" s="150"/>
      <c r="H50" s="150"/>
      <c r="I50" s="41"/>
      <c r="J50" s="73"/>
      <c r="K50" s="69"/>
      <c r="L50" s="40"/>
      <c r="N50" s="149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49"/>
      <c r="AA50" s="149"/>
      <c r="AB50" s="149"/>
      <c r="AC50" s="149"/>
      <c r="AD50" s="149"/>
      <c r="AE50" s="149"/>
      <c r="AF50" s="149"/>
      <c r="AG50" s="149"/>
      <c r="AH50" s="149"/>
      <c r="AI50" s="149"/>
      <c r="AJ50" s="149"/>
      <c r="AK50" s="149"/>
      <c r="AL50" s="149"/>
      <c r="AM50" s="149"/>
      <c r="AN50" s="149"/>
      <c r="AO50" s="149"/>
      <c r="AP50" s="149"/>
      <c r="AQ50" s="149"/>
      <c r="AR50" s="149"/>
      <c r="AS50" s="149"/>
      <c r="AT50" s="149"/>
      <c r="AU50" s="149"/>
      <c r="AV50" s="149"/>
      <c r="AW50" s="149"/>
      <c r="AX50" s="149"/>
      <c r="AY50" s="149"/>
      <c r="AZ50" s="149"/>
      <c r="BA50" s="149"/>
      <c r="BB50" s="149"/>
      <c r="BC50" s="149"/>
      <c r="BD50" s="149"/>
      <c r="BE50" s="149"/>
      <c r="BF50" s="149"/>
      <c r="BG50" s="149"/>
      <c r="BH50" s="149"/>
      <c r="BI50" s="149"/>
    </row>
    <row r="51" spans="1:61" ht="14.25">
      <c r="A51" s="252"/>
      <c r="B51" s="250"/>
      <c r="C51" s="249"/>
      <c r="D51" s="253"/>
      <c r="E51" s="47"/>
      <c r="F51" s="153"/>
      <c r="G51" s="153"/>
      <c r="H51" s="153"/>
      <c r="I51" s="41"/>
      <c r="J51" s="73"/>
      <c r="K51" s="69"/>
      <c r="L51" s="40"/>
      <c r="N51" s="245"/>
      <c r="O51" s="245"/>
      <c r="P51" s="245"/>
      <c r="Q51" s="245"/>
      <c r="R51" s="245"/>
      <c r="S51" s="245"/>
      <c r="T51" s="245"/>
      <c r="U51" s="245"/>
      <c r="V51" s="245"/>
      <c r="W51" s="245"/>
      <c r="X51" s="245"/>
      <c r="Y51" s="245"/>
      <c r="Z51" s="245"/>
      <c r="AA51" s="245"/>
      <c r="AB51" s="245"/>
      <c r="AC51" s="245"/>
      <c r="AD51" s="245"/>
      <c r="AE51" s="245"/>
      <c r="AF51" s="245"/>
      <c r="AG51" s="245"/>
      <c r="AH51" s="245"/>
      <c r="AI51" s="245"/>
      <c r="AJ51" s="245"/>
      <c r="AK51" s="245"/>
      <c r="AL51" s="245"/>
      <c r="AM51" s="245"/>
      <c r="AN51" s="245"/>
      <c r="AO51" s="245"/>
      <c r="AP51" s="245"/>
      <c r="AQ51" s="245"/>
      <c r="AR51" s="245"/>
      <c r="AS51" s="245"/>
      <c r="AT51" s="245"/>
      <c r="AU51" s="245"/>
      <c r="AV51" s="245"/>
      <c r="AW51" s="245"/>
      <c r="AX51" s="245"/>
      <c r="AY51" s="245"/>
      <c r="AZ51" s="245"/>
      <c r="BA51" s="245"/>
      <c r="BB51" s="245"/>
      <c r="BC51" s="245"/>
      <c r="BD51" s="245"/>
      <c r="BE51" s="245"/>
      <c r="BF51" s="245"/>
      <c r="BG51" s="245"/>
      <c r="BH51" s="245"/>
      <c r="BI51" s="245"/>
    </row>
    <row r="52" spans="1:61">
      <c r="A52" s="225"/>
      <c r="B52" s="18"/>
      <c r="C52" s="224"/>
      <c r="D52" s="226"/>
      <c r="E52" s="47"/>
      <c r="F52" s="153"/>
      <c r="G52" s="153"/>
      <c r="H52" s="153"/>
      <c r="I52" s="41"/>
      <c r="J52" s="73"/>
      <c r="K52" s="69"/>
      <c r="L52" s="40"/>
      <c r="N52" s="245"/>
      <c r="O52" s="245"/>
      <c r="P52" s="245"/>
      <c r="Q52" s="245"/>
      <c r="R52" s="245"/>
      <c r="S52" s="245"/>
      <c r="T52" s="245"/>
      <c r="U52" s="245"/>
      <c r="V52" s="245"/>
      <c r="W52" s="245"/>
      <c r="X52" s="245"/>
      <c r="Y52" s="245"/>
      <c r="Z52" s="245"/>
      <c r="AA52" s="245"/>
      <c r="AB52" s="245"/>
      <c r="AC52" s="245"/>
      <c r="AD52" s="245"/>
      <c r="AE52" s="245"/>
      <c r="AF52" s="245"/>
      <c r="AG52" s="245"/>
      <c r="AH52" s="245"/>
      <c r="AI52" s="245"/>
      <c r="AJ52" s="245"/>
      <c r="AK52" s="245"/>
      <c r="AL52" s="245"/>
      <c r="AM52" s="245"/>
      <c r="AN52" s="245"/>
      <c r="AO52" s="245"/>
      <c r="AP52" s="245"/>
      <c r="AQ52" s="245"/>
      <c r="AR52" s="245"/>
      <c r="AS52" s="245"/>
      <c r="AT52" s="245"/>
      <c r="AU52" s="245"/>
      <c r="AV52" s="245"/>
      <c r="AW52" s="245"/>
      <c r="AX52" s="245"/>
      <c r="AY52" s="245"/>
      <c r="AZ52" s="245"/>
      <c r="BA52" s="245"/>
      <c r="BB52" s="245"/>
      <c r="BC52" s="245"/>
      <c r="BD52" s="245"/>
      <c r="BE52" s="245"/>
      <c r="BF52" s="245"/>
      <c r="BG52" s="245"/>
      <c r="BH52" s="245"/>
      <c r="BI52" s="245"/>
    </row>
    <row r="53" spans="1:61">
      <c r="A53" s="225"/>
      <c r="B53" s="18"/>
      <c r="C53" s="224"/>
      <c r="D53" s="226"/>
      <c r="E53" s="47"/>
      <c r="F53" s="153"/>
      <c r="G53" s="153"/>
      <c r="H53" s="153"/>
      <c r="I53" s="41"/>
      <c r="J53" s="73"/>
      <c r="K53" s="69"/>
      <c r="L53" s="40"/>
      <c r="N53" s="245"/>
      <c r="O53" s="245"/>
      <c r="P53" s="245"/>
      <c r="Q53" s="245"/>
      <c r="R53" s="245"/>
      <c r="S53" s="245"/>
      <c r="T53" s="245"/>
      <c r="U53" s="245"/>
      <c r="V53" s="245"/>
      <c r="W53" s="245"/>
      <c r="X53" s="245"/>
      <c r="Y53" s="245"/>
      <c r="Z53" s="245"/>
      <c r="AA53" s="245"/>
      <c r="AB53" s="245"/>
      <c r="AC53" s="245"/>
      <c r="AD53" s="245"/>
      <c r="AE53" s="245"/>
      <c r="AF53" s="245"/>
      <c r="AG53" s="245"/>
      <c r="AH53" s="245"/>
      <c r="AI53" s="245"/>
      <c r="AJ53" s="245"/>
      <c r="AK53" s="245"/>
      <c r="AL53" s="245"/>
      <c r="AM53" s="245"/>
      <c r="AN53" s="245"/>
      <c r="AO53" s="245"/>
      <c r="AP53" s="245"/>
      <c r="AQ53" s="245"/>
      <c r="AR53" s="245"/>
      <c r="AS53" s="245"/>
      <c r="AT53" s="245"/>
      <c r="AU53" s="245"/>
      <c r="AV53" s="245"/>
      <c r="AW53" s="245"/>
      <c r="AX53" s="245"/>
      <c r="AY53" s="245"/>
      <c r="AZ53" s="245"/>
      <c r="BA53" s="245"/>
      <c r="BB53" s="245"/>
      <c r="BC53" s="245"/>
      <c r="BD53" s="245"/>
      <c r="BE53" s="245"/>
      <c r="BF53" s="245"/>
      <c r="BG53" s="245"/>
      <c r="BH53" s="245"/>
      <c r="BI53" s="245"/>
    </row>
    <row r="54" spans="1:61">
      <c r="A54" s="225"/>
      <c r="B54" s="18"/>
      <c r="C54" s="224"/>
      <c r="D54" s="226"/>
      <c r="E54" s="47"/>
      <c r="F54" s="153"/>
      <c r="G54" s="153"/>
      <c r="H54" s="153"/>
      <c r="I54" s="41"/>
      <c r="J54" s="73"/>
      <c r="K54" s="69"/>
      <c r="L54" s="40"/>
      <c r="N54" s="245"/>
      <c r="O54" s="245"/>
      <c r="P54" s="245"/>
      <c r="Q54" s="245"/>
      <c r="R54" s="245"/>
      <c r="S54" s="245"/>
      <c r="T54" s="245"/>
      <c r="U54" s="245"/>
      <c r="V54" s="245"/>
      <c r="W54" s="245"/>
      <c r="X54" s="245"/>
      <c r="Y54" s="245"/>
      <c r="Z54" s="245"/>
      <c r="AA54" s="245"/>
      <c r="AB54" s="245"/>
      <c r="AC54" s="245"/>
      <c r="AD54" s="245"/>
      <c r="AE54" s="245"/>
      <c r="AF54" s="245"/>
      <c r="AG54" s="245"/>
      <c r="AH54" s="245"/>
      <c r="AI54" s="245"/>
      <c r="AJ54" s="245"/>
      <c r="AK54" s="245"/>
      <c r="AL54" s="245"/>
      <c r="AM54" s="245"/>
      <c r="AN54" s="245"/>
      <c r="AO54" s="245"/>
      <c r="AP54" s="245"/>
      <c r="AQ54" s="245"/>
      <c r="AR54" s="245"/>
      <c r="AS54" s="245"/>
      <c r="AT54" s="245"/>
      <c r="AU54" s="245"/>
      <c r="AV54" s="245"/>
      <c r="AW54" s="245"/>
      <c r="AX54" s="245"/>
      <c r="AY54" s="245"/>
      <c r="AZ54" s="245"/>
      <c r="BA54" s="245"/>
      <c r="BB54" s="245"/>
      <c r="BC54" s="245"/>
      <c r="BD54" s="245"/>
      <c r="BE54" s="245"/>
      <c r="BF54" s="245"/>
      <c r="BG54" s="245"/>
      <c r="BH54" s="245"/>
      <c r="BI54" s="245"/>
    </row>
    <row r="55" spans="1:61">
      <c r="A55" s="225"/>
      <c r="B55" s="18"/>
      <c r="C55" s="224"/>
      <c r="D55" s="226"/>
      <c r="E55" s="47"/>
      <c r="F55" s="153"/>
      <c r="G55" s="153"/>
      <c r="H55" s="153"/>
      <c r="I55" s="41"/>
      <c r="J55" s="73"/>
      <c r="K55" s="69"/>
      <c r="L55" s="40"/>
      <c r="N55" s="245"/>
      <c r="O55" s="245"/>
      <c r="P55" s="245"/>
      <c r="Q55" s="245"/>
      <c r="R55" s="245"/>
      <c r="S55" s="245"/>
      <c r="T55" s="245"/>
      <c r="U55" s="245"/>
      <c r="V55" s="245"/>
      <c r="W55" s="245"/>
      <c r="X55" s="245"/>
      <c r="Y55" s="245"/>
      <c r="Z55" s="245"/>
      <c r="AA55" s="245"/>
      <c r="AB55" s="245"/>
      <c r="AC55" s="245"/>
      <c r="AD55" s="245"/>
      <c r="AE55" s="245"/>
      <c r="AF55" s="245"/>
      <c r="AG55" s="245"/>
      <c r="AH55" s="245"/>
      <c r="AI55" s="245"/>
      <c r="AJ55" s="245"/>
      <c r="AK55" s="245"/>
      <c r="AL55" s="245"/>
      <c r="AM55" s="245"/>
      <c r="AN55" s="245"/>
      <c r="AO55" s="245"/>
      <c r="AP55" s="245"/>
      <c r="AQ55" s="245"/>
      <c r="AR55" s="245"/>
      <c r="AS55" s="245"/>
      <c r="AT55" s="245"/>
      <c r="AU55" s="245"/>
      <c r="AV55" s="245"/>
      <c r="AW55" s="245"/>
      <c r="AX55" s="245"/>
      <c r="AY55" s="245"/>
      <c r="AZ55" s="245"/>
      <c r="BA55" s="245"/>
      <c r="BB55" s="245"/>
      <c r="BC55" s="245"/>
      <c r="BD55" s="245"/>
      <c r="BE55" s="245"/>
      <c r="BF55" s="245"/>
      <c r="BG55" s="245"/>
      <c r="BH55" s="245"/>
      <c r="BI55" s="245"/>
    </row>
    <row r="56" spans="1:61">
      <c r="A56" s="225"/>
      <c r="B56" s="18"/>
      <c r="C56" s="224"/>
      <c r="D56" s="226"/>
      <c r="E56" s="47"/>
      <c r="F56" s="153"/>
      <c r="G56" s="153"/>
      <c r="H56" s="153"/>
      <c r="I56" s="41"/>
      <c r="J56" s="73"/>
      <c r="K56" s="69"/>
      <c r="L56" s="40"/>
      <c r="N56" s="245"/>
      <c r="O56" s="245"/>
      <c r="P56" s="245"/>
      <c r="Q56" s="245"/>
      <c r="R56" s="245"/>
      <c r="S56" s="245"/>
      <c r="T56" s="245"/>
      <c r="U56" s="245"/>
      <c r="V56" s="245"/>
      <c r="W56" s="245"/>
      <c r="X56" s="245"/>
      <c r="Y56" s="245"/>
      <c r="Z56" s="245"/>
      <c r="AA56" s="245"/>
      <c r="AB56" s="245"/>
      <c r="AC56" s="245"/>
      <c r="AD56" s="245"/>
      <c r="AE56" s="245"/>
      <c r="AF56" s="245"/>
      <c r="AG56" s="245"/>
      <c r="AH56" s="245"/>
      <c r="AI56" s="245"/>
      <c r="AJ56" s="245"/>
      <c r="AK56" s="245"/>
      <c r="AL56" s="245"/>
      <c r="AM56" s="245"/>
      <c r="AN56" s="245"/>
      <c r="AO56" s="245"/>
      <c r="AP56" s="245"/>
      <c r="AQ56" s="245"/>
      <c r="AR56" s="245"/>
      <c r="AS56" s="245"/>
      <c r="AT56" s="245"/>
      <c r="AU56" s="245"/>
      <c r="AV56" s="245"/>
      <c r="AW56" s="245"/>
      <c r="AX56" s="245"/>
      <c r="AY56" s="245"/>
      <c r="AZ56" s="245"/>
      <c r="BA56" s="245"/>
      <c r="BB56" s="245"/>
      <c r="BC56" s="245"/>
      <c r="BD56" s="245"/>
      <c r="BE56" s="245"/>
      <c r="BF56" s="245"/>
      <c r="BG56" s="245"/>
      <c r="BH56" s="245"/>
      <c r="BI56" s="245"/>
    </row>
    <row r="57" spans="1:61" ht="13.5" thickBot="1">
      <c r="A57" s="225"/>
      <c r="B57" s="18"/>
      <c r="C57" s="224"/>
      <c r="D57" s="226"/>
      <c r="E57" s="47"/>
      <c r="F57" s="40"/>
      <c r="G57" s="150"/>
      <c r="H57" s="150"/>
      <c r="I57" s="41"/>
      <c r="J57" s="73"/>
      <c r="K57" s="69"/>
      <c r="L57" s="40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49"/>
      <c r="AB57" s="149"/>
      <c r="AC57" s="149"/>
      <c r="AD57" s="149"/>
      <c r="AE57" s="149"/>
      <c r="AF57" s="149"/>
      <c r="AG57" s="149"/>
      <c r="AH57" s="149"/>
      <c r="AI57" s="149"/>
      <c r="AJ57" s="149"/>
      <c r="AK57" s="149"/>
      <c r="AL57" s="149"/>
      <c r="AM57" s="149"/>
      <c r="AN57" s="149"/>
      <c r="AO57" s="149"/>
      <c r="AP57" s="149"/>
      <c r="AQ57" s="149"/>
      <c r="AR57" s="149"/>
      <c r="AS57" s="149"/>
      <c r="AT57" s="149"/>
      <c r="AU57" s="149"/>
      <c r="AV57" s="149"/>
      <c r="AW57" s="149"/>
      <c r="AX57" s="149"/>
      <c r="AY57" s="149"/>
      <c r="AZ57" s="149"/>
      <c r="BA57" s="149"/>
      <c r="BB57" s="149"/>
      <c r="BC57" s="149"/>
      <c r="BD57" s="149"/>
      <c r="BE57" s="149"/>
      <c r="BF57" s="149"/>
      <c r="BG57" s="149"/>
      <c r="BH57" s="149"/>
      <c r="BI57" s="149"/>
    </row>
    <row r="58" spans="1:61" ht="13.5" hidden="1" thickBot="1">
      <c r="A58" s="227"/>
      <c r="B58" s="228"/>
      <c r="C58" s="229"/>
      <c r="D58" s="230"/>
      <c r="E58" s="47"/>
      <c r="F58" s="150"/>
      <c r="G58" s="150"/>
      <c r="H58" s="150"/>
      <c r="I58" s="41"/>
      <c r="J58" s="73"/>
      <c r="K58" s="69"/>
      <c r="L58" s="40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A58" s="149"/>
      <c r="AB58" s="149"/>
      <c r="AC58" s="149"/>
      <c r="AD58" s="149"/>
      <c r="AE58" s="149"/>
      <c r="AF58" s="149"/>
      <c r="AG58" s="149"/>
      <c r="AH58" s="149"/>
      <c r="AI58" s="149"/>
      <c r="AJ58" s="149"/>
      <c r="AK58" s="149"/>
      <c r="AL58" s="149"/>
      <c r="AM58" s="149"/>
      <c r="AN58" s="149"/>
      <c r="AO58" s="149"/>
      <c r="AP58" s="149"/>
      <c r="AQ58" s="149"/>
      <c r="AR58" s="149"/>
      <c r="AS58" s="149"/>
      <c r="AT58" s="149"/>
      <c r="AU58" s="149"/>
      <c r="AV58" s="149"/>
      <c r="AW58" s="149"/>
      <c r="AX58" s="149"/>
      <c r="AY58" s="149"/>
      <c r="AZ58" s="149"/>
      <c r="BA58" s="149"/>
      <c r="BB58" s="149"/>
      <c r="BC58" s="149"/>
      <c r="BD58" s="149"/>
      <c r="BE58" s="149"/>
      <c r="BF58" s="149"/>
      <c r="BG58" s="149"/>
      <c r="BH58" s="149"/>
      <c r="BI58" s="149"/>
    </row>
    <row r="59" spans="1:61" ht="13.5" hidden="1" thickBot="1">
      <c r="A59" s="227"/>
      <c r="B59" s="18"/>
      <c r="C59" s="229"/>
      <c r="D59" s="231"/>
      <c r="E59" s="47"/>
      <c r="F59" s="41"/>
      <c r="G59" s="150"/>
      <c r="H59" s="150"/>
      <c r="I59" s="41" t="s">
        <v>11</v>
      </c>
      <c r="J59" s="73"/>
      <c r="K59" s="69"/>
      <c r="L59" s="40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47"/>
      <c r="Z59" s="149"/>
      <c r="AA59" s="149"/>
      <c r="AB59" s="149"/>
      <c r="AC59" s="149"/>
      <c r="AD59" s="149"/>
      <c r="AE59" s="149"/>
      <c r="AF59" s="149"/>
      <c r="AG59" s="149"/>
      <c r="AH59" s="149"/>
      <c r="AI59" s="149"/>
      <c r="AJ59" s="149"/>
      <c r="AK59" s="149"/>
      <c r="AL59" s="149"/>
      <c r="AM59" s="149"/>
      <c r="AN59" s="149"/>
      <c r="AO59" s="149"/>
      <c r="AP59" s="149"/>
      <c r="AQ59" s="149"/>
      <c r="AR59" s="149"/>
      <c r="AS59" s="149"/>
      <c r="AT59" s="149"/>
      <c r="AU59" s="149"/>
      <c r="AV59" s="149"/>
      <c r="AW59" s="149"/>
      <c r="AX59" s="149"/>
      <c r="AY59" s="149"/>
      <c r="AZ59" s="149"/>
      <c r="BA59" s="149"/>
      <c r="BB59" s="149"/>
      <c r="BC59" s="149"/>
      <c r="BD59" s="149"/>
      <c r="BE59" s="149"/>
      <c r="BF59" s="149"/>
      <c r="BG59" s="149"/>
      <c r="BH59" s="149"/>
      <c r="BI59" s="149"/>
    </row>
    <row r="60" spans="1:61" ht="13.5" hidden="1" thickBot="1">
      <c r="A60" s="232"/>
      <c r="B60" s="223"/>
      <c r="C60" s="229"/>
      <c r="D60" s="230"/>
      <c r="E60" s="47"/>
      <c r="F60" s="150"/>
      <c r="G60" s="150"/>
      <c r="H60" s="150"/>
      <c r="I60" s="41"/>
      <c r="J60" s="73"/>
      <c r="K60" s="69"/>
      <c r="L60" s="40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49"/>
      <c r="AB60" s="149"/>
      <c r="AC60" s="149"/>
      <c r="AD60" s="149"/>
      <c r="AE60" s="149"/>
      <c r="AF60" s="149"/>
      <c r="AG60" s="149"/>
      <c r="AH60" s="149"/>
      <c r="AI60" s="149"/>
      <c r="AJ60" s="149"/>
      <c r="AK60" s="149"/>
      <c r="AL60" s="149"/>
      <c r="AM60" s="149"/>
      <c r="AN60" s="149"/>
      <c r="AO60" s="149"/>
      <c r="AP60" s="149"/>
      <c r="AQ60" s="149"/>
      <c r="AR60" s="149"/>
      <c r="AS60" s="149"/>
      <c r="AT60" s="149"/>
      <c r="AU60" s="149"/>
      <c r="AV60" s="149"/>
      <c r="AW60" s="149"/>
      <c r="AX60" s="149"/>
      <c r="AY60" s="149"/>
      <c r="AZ60" s="149"/>
      <c r="BA60" s="149"/>
      <c r="BB60" s="149"/>
      <c r="BC60" s="149"/>
      <c r="BD60" s="149"/>
      <c r="BE60" s="149"/>
      <c r="BF60" s="149"/>
      <c r="BG60" s="149"/>
      <c r="BH60" s="149"/>
      <c r="BI60" s="149"/>
    </row>
    <row r="61" spans="1:61" ht="13.5" hidden="1" thickBot="1">
      <c r="A61" s="233"/>
      <c r="B61" s="18"/>
      <c r="C61" s="229"/>
      <c r="D61" s="234"/>
      <c r="E61" s="47"/>
      <c r="F61" s="40"/>
      <c r="G61" s="150"/>
      <c r="H61" s="150"/>
      <c r="I61" s="41"/>
      <c r="J61" s="73"/>
      <c r="K61" s="69"/>
      <c r="L61" s="40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49"/>
      <c r="AE61" s="149"/>
      <c r="AF61" s="149"/>
      <c r="AG61" s="149"/>
      <c r="AH61" s="149"/>
      <c r="AI61" s="149"/>
      <c r="AJ61" s="149"/>
      <c r="AK61" s="149"/>
      <c r="AL61" s="149"/>
      <c r="AM61" s="149"/>
      <c r="AN61" s="149"/>
      <c r="AO61" s="149"/>
      <c r="AP61" s="149"/>
      <c r="AQ61" s="149"/>
      <c r="AR61" s="149"/>
      <c r="AS61" s="149"/>
      <c r="AT61" s="149"/>
      <c r="AU61" s="149"/>
      <c r="AV61" s="149"/>
      <c r="AW61" s="149"/>
      <c r="AX61" s="149"/>
      <c r="AY61" s="149"/>
      <c r="AZ61" s="149"/>
      <c r="BA61" s="149"/>
      <c r="BB61" s="149"/>
      <c r="BC61" s="149"/>
      <c r="BD61" s="149"/>
      <c r="BE61" s="149"/>
      <c r="BF61" s="149"/>
      <c r="BG61" s="149"/>
      <c r="BH61" s="149"/>
      <c r="BI61" s="149"/>
    </row>
    <row r="62" spans="1:61" ht="13.5" hidden="1" thickBot="1">
      <c r="A62" s="233"/>
      <c r="B62" s="18"/>
      <c r="C62" s="229"/>
      <c r="D62" s="223"/>
      <c r="E62" s="47"/>
      <c r="F62" s="40"/>
      <c r="G62" s="150"/>
      <c r="H62" s="150"/>
      <c r="I62" s="41"/>
      <c r="J62" s="73"/>
      <c r="K62" s="69"/>
      <c r="L62" s="40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A62" s="149"/>
      <c r="AB62" s="149"/>
      <c r="AC62" s="149"/>
      <c r="AD62" s="149"/>
      <c r="AE62" s="149"/>
      <c r="AF62" s="149"/>
      <c r="AG62" s="149"/>
      <c r="AH62" s="149"/>
      <c r="AI62" s="149"/>
      <c r="AJ62" s="149"/>
      <c r="AK62" s="149"/>
      <c r="AL62" s="149"/>
      <c r="AM62" s="149"/>
      <c r="AN62" s="149"/>
      <c r="AO62" s="149"/>
      <c r="AP62" s="149"/>
      <c r="AQ62" s="149"/>
      <c r="AR62" s="149"/>
      <c r="AS62" s="149"/>
      <c r="AT62" s="149"/>
      <c r="AU62" s="149"/>
      <c r="AV62" s="149"/>
      <c r="AW62" s="149"/>
      <c r="AX62" s="149"/>
      <c r="AY62" s="149"/>
      <c r="AZ62" s="149"/>
      <c r="BA62" s="149"/>
      <c r="BB62" s="149"/>
      <c r="BC62" s="149"/>
      <c r="BD62" s="149"/>
      <c r="BE62" s="149"/>
      <c r="BF62" s="149"/>
      <c r="BG62" s="149"/>
      <c r="BH62" s="149"/>
      <c r="BI62" s="149"/>
    </row>
    <row r="63" spans="1:61" ht="13.5" hidden="1" thickBot="1">
      <c r="A63" s="227"/>
      <c r="B63" s="18"/>
      <c r="C63" s="229"/>
      <c r="D63" s="231"/>
      <c r="E63" s="47"/>
      <c r="F63" s="40"/>
      <c r="G63" s="150"/>
      <c r="H63" s="150"/>
      <c r="I63" s="41"/>
      <c r="J63" s="73"/>
      <c r="K63" s="69"/>
      <c r="L63" s="40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  <c r="AA63" s="149"/>
      <c r="AB63" s="149"/>
      <c r="AC63" s="149"/>
      <c r="AD63" s="149"/>
      <c r="AE63" s="149"/>
      <c r="AF63" s="149"/>
      <c r="AG63" s="149"/>
      <c r="AH63" s="149"/>
      <c r="AI63" s="149"/>
      <c r="AJ63" s="149"/>
      <c r="AK63" s="149"/>
      <c r="AL63" s="149"/>
      <c r="AM63" s="149"/>
      <c r="AN63" s="149"/>
      <c r="AO63" s="149"/>
      <c r="AP63" s="149"/>
      <c r="AQ63" s="149"/>
      <c r="AR63" s="149"/>
      <c r="AS63" s="149"/>
      <c r="AT63" s="149"/>
      <c r="AU63" s="149"/>
      <c r="AV63" s="149"/>
      <c r="AW63" s="149"/>
      <c r="AX63" s="149"/>
      <c r="AY63" s="149"/>
      <c r="AZ63" s="149"/>
      <c r="BA63" s="149"/>
      <c r="BB63" s="149"/>
      <c r="BC63" s="149"/>
      <c r="BD63" s="149"/>
      <c r="BE63" s="149"/>
      <c r="BF63" s="149"/>
      <c r="BG63" s="149"/>
      <c r="BH63" s="149"/>
      <c r="BI63" s="149"/>
    </row>
    <row r="64" spans="1:61" ht="13.5" hidden="1" thickBot="1">
      <c r="A64" s="235"/>
      <c r="B64" s="235"/>
      <c r="C64" s="229"/>
      <c r="D64" s="231"/>
      <c r="E64" s="47"/>
      <c r="F64" s="41"/>
      <c r="G64" s="153" t="s">
        <v>11</v>
      </c>
      <c r="H64" s="150"/>
      <c r="I64" s="41"/>
      <c r="J64" s="73"/>
      <c r="K64" s="69"/>
      <c r="L64" s="40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49"/>
      <c r="AM64" s="149"/>
      <c r="AN64" s="149"/>
      <c r="AO64" s="149"/>
      <c r="AP64" s="149"/>
      <c r="AQ64" s="149"/>
      <c r="AR64" s="149"/>
      <c r="AS64" s="149"/>
      <c r="AT64" s="149"/>
      <c r="AU64" s="149"/>
      <c r="AV64" s="149"/>
      <c r="AW64" s="149"/>
      <c r="AX64" s="149"/>
      <c r="AY64" s="149"/>
      <c r="AZ64" s="149"/>
      <c r="BA64" s="149"/>
      <c r="BB64" s="149"/>
      <c r="BC64" s="149"/>
      <c r="BD64" s="149"/>
      <c r="BE64" s="149"/>
      <c r="BF64" s="149"/>
      <c r="BG64" s="149"/>
      <c r="BH64" s="149"/>
      <c r="BI64" s="149"/>
    </row>
    <row r="65" spans="1:61" ht="13.5" hidden="1" thickBot="1">
      <c r="A65" s="227"/>
      <c r="B65" s="18"/>
      <c r="C65" s="229"/>
      <c r="D65" s="231"/>
      <c r="E65" s="47"/>
      <c r="F65" s="40"/>
      <c r="G65" s="150"/>
      <c r="H65" s="150"/>
      <c r="I65" s="41"/>
      <c r="J65" s="73"/>
      <c r="K65" s="69"/>
      <c r="L65" s="40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9"/>
      <c r="AT65" s="149"/>
      <c r="AU65" s="149"/>
      <c r="AV65" s="149"/>
      <c r="AW65" s="149"/>
      <c r="AX65" s="149"/>
      <c r="AY65" s="149"/>
      <c r="AZ65" s="149"/>
      <c r="BA65" s="149"/>
      <c r="BB65" s="149"/>
      <c r="BC65" s="149"/>
      <c r="BD65" s="149"/>
      <c r="BE65" s="149"/>
      <c r="BF65" s="149"/>
      <c r="BG65" s="149"/>
      <c r="BH65" s="149"/>
      <c r="BI65" s="149"/>
    </row>
    <row r="66" spans="1:61" ht="13.5" hidden="1" thickBot="1">
      <c r="A66" s="227"/>
      <c r="B66" s="18"/>
      <c r="C66" s="229"/>
      <c r="D66" s="231"/>
      <c r="E66" s="47"/>
      <c r="F66" s="40"/>
      <c r="G66" s="150"/>
      <c r="H66" s="150"/>
      <c r="I66" s="41"/>
      <c r="J66" s="73"/>
      <c r="K66" s="69"/>
      <c r="L66" s="40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49"/>
      <c r="AM66" s="149"/>
      <c r="AN66" s="149"/>
      <c r="AO66" s="149"/>
      <c r="AP66" s="149"/>
      <c r="AQ66" s="149"/>
      <c r="AR66" s="149"/>
      <c r="AS66" s="149"/>
      <c r="AT66" s="149"/>
      <c r="AU66" s="149"/>
      <c r="AV66" s="149"/>
      <c r="AW66" s="149"/>
      <c r="AX66" s="149"/>
      <c r="AY66" s="149"/>
      <c r="AZ66" s="149"/>
      <c r="BA66" s="149"/>
      <c r="BB66" s="149"/>
      <c r="BC66" s="149"/>
      <c r="BD66" s="149"/>
      <c r="BE66" s="149"/>
      <c r="BF66" s="149"/>
      <c r="BG66" s="149"/>
      <c r="BH66" s="149"/>
      <c r="BI66" s="149"/>
    </row>
    <row r="67" spans="1:61" ht="13.5" hidden="1" thickBot="1">
      <c r="A67" s="227"/>
      <c r="B67" s="18"/>
      <c r="C67" s="229"/>
      <c r="D67" s="234"/>
      <c r="E67" s="48"/>
      <c r="F67" s="40"/>
      <c r="G67" s="150"/>
      <c r="H67" s="150"/>
      <c r="I67" s="41"/>
      <c r="J67" s="73"/>
      <c r="K67" s="69"/>
      <c r="L67" s="40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9"/>
      <c r="AW67" s="149"/>
      <c r="AX67" s="149"/>
      <c r="AY67" s="149"/>
      <c r="AZ67" s="149"/>
      <c r="BA67" s="149"/>
      <c r="BB67" s="149"/>
      <c r="BC67" s="149"/>
      <c r="BD67" s="149"/>
      <c r="BE67" s="149"/>
      <c r="BF67" s="149"/>
      <c r="BG67" s="149"/>
      <c r="BH67" s="149"/>
      <c r="BI67" s="149"/>
    </row>
    <row r="68" spans="1:61" ht="12.75" hidden="1" customHeight="1">
      <c r="A68" s="236"/>
      <c r="B68" s="236"/>
      <c r="C68" s="229"/>
      <c r="D68" s="234"/>
      <c r="E68" s="53"/>
      <c r="F68" s="278" t="s">
        <v>40</v>
      </c>
      <c r="G68" s="279"/>
      <c r="H68" s="148"/>
      <c r="I68" s="148"/>
      <c r="J68" s="74" t="s">
        <v>22</v>
      </c>
      <c r="K68" s="72"/>
      <c r="L68" s="40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149"/>
      <c r="AU68" s="149"/>
      <c r="AV68" s="149"/>
      <c r="AW68" s="149"/>
      <c r="AX68" s="149"/>
      <c r="AY68" s="149"/>
      <c r="AZ68" s="149"/>
      <c r="BA68" s="149"/>
      <c r="BB68" s="149"/>
      <c r="BC68" s="149"/>
      <c r="BD68" s="149"/>
      <c r="BE68" s="149"/>
      <c r="BF68" s="149"/>
      <c r="BG68" s="149"/>
      <c r="BH68" s="149"/>
      <c r="BI68" s="149"/>
    </row>
    <row r="69" spans="1:61" ht="13.5" hidden="1" thickBot="1">
      <c r="A69" s="227"/>
      <c r="B69" s="18"/>
      <c r="C69" s="229"/>
      <c r="D69" s="234"/>
      <c r="E69" s="47"/>
      <c r="F69" s="76"/>
      <c r="G69" s="77"/>
      <c r="H69" s="77"/>
      <c r="I69" s="41"/>
      <c r="J69" s="41"/>
      <c r="K69" s="69"/>
      <c r="L69" s="41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149"/>
      <c r="AU69" s="149"/>
      <c r="AV69" s="149"/>
      <c r="AW69" s="149"/>
      <c r="AX69" s="149"/>
      <c r="AY69" s="149"/>
      <c r="AZ69" s="149"/>
      <c r="BA69" s="149"/>
      <c r="BB69" s="149"/>
      <c r="BC69" s="149"/>
      <c r="BD69" s="149"/>
      <c r="BE69" s="149"/>
      <c r="BF69" s="149"/>
      <c r="BG69" s="149"/>
      <c r="BH69" s="149"/>
      <c r="BI69" s="149"/>
    </row>
    <row r="70" spans="1:61" ht="13.5" hidden="1" thickBot="1">
      <c r="A70" s="227"/>
      <c r="B70" s="223"/>
      <c r="C70" s="229"/>
      <c r="D70" s="234"/>
      <c r="E70" s="47"/>
      <c r="F70" s="78"/>
      <c r="G70" s="83"/>
      <c r="H70" s="83"/>
      <c r="I70" s="41"/>
      <c r="J70" s="40"/>
      <c r="K70" s="69"/>
      <c r="L70" s="41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49"/>
      <c r="AT70" s="149"/>
      <c r="AU70" s="149"/>
      <c r="AV70" s="149"/>
      <c r="AW70" s="149"/>
      <c r="AX70" s="149"/>
      <c r="AY70" s="149"/>
      <c r="AZ70" s="149"/>
      <c r="BA70" s="149"/>
      <c r="BB70" s="149"/>
      <c r="BC70" s="149"/>
      <c r="BD70" s="149"/>
      <c r="BE70" s="149"/>
      <c r="BF70" s="149"/>
      <c r="BG70" s="149"/>
      <c r="BH70" s="149"/>
      <c r="BI70" s="149"/>
    </row>
    <row r="71" spans="1:61" ht="13.5" hidden="1" thickBot="1">
      <c r="A71" s="227"/>
      <c r="B71" s="18"/>
      <c r="C71" s="229"/>
      <c r="D71" s="223"/>
      <c r="E71" s="47"/>
      <c r="F71" s="76"/>
      <c r="G71" s="77"/>
      <c r="H71" s="77"/>
      <c r="I71" s="41"/>
      <c r="J71" s="40"/>
      <c r="K71" s="69"/>
      <c r="L71" s="41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149"/>
      <c r="AU71" s="149"/>
      <c r="AV71" s="149"/>
      <c r="AW71" s="149"/>
      <c r="AX71" s="149"/>
      <c r="AY71" s="149"/>
      <c r="AZ71" s="149"/>
      <c r="BA71" s="149"/>
      <c r="BB71" s="149"/>
      <c r="BC71" s="149"/>
      <c r="BD71" s="149"/>
      <c r="BE71" s="149"/>
      <c r="BF71" s="149"/>
      <c r="BG71" s="149"/>
      <c r="BH71" s="149"/>
      <c r="BI71" s="149"/>
    </row>
    <row r="72" spans="1:61" ht="13.5" hidden="1" thickBot="1">
      <c r="A72" s="227"/>
      <c r="B72" s="223"/>
      <c r="C72" s="229"/>
      <c r="D72" s="234"/>
      <c r="E72" s="47"/>
      <c r="F72" s="81"/>
      <c r="G72" s="79"/>
      <c r="H72" s="79"/>
      <c r="I72" s="80"/>
      <c r="J72" s="82"/>
      <c r="K72" s="69"/>
      <c r="L72" s="41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</row>
    <row r="73" spans="1:61" ht="13.5" hidden="1" thickBot="1">
      <c r="A73" s="227"/>
      <c r="B73" s="18"/>
      <c r="C73" s="229"/>
      <c r="D73" s="234"/>
      <c r="E73" s="47"/>
      <c r="F73" s="76"/>
      <c r="G73" s="77"/>
      <c r="H73" s="77"/>
      <c r="I73" s="41"/>
      <c r="J73" s="73"/>
      <c r="K73" s="69"/>
      <c r="L73" s="41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49"/>
      <c r="AT73" s="149"/>
      <c r="AU73" s="149"/>
      <c r="AV73" s="149"/>
      <c r="AW73" s="149"/>
      <c r="AX73" s="149"/>
      <c r="AY73" s="149"/>
      <c r="AZ73" s="149"/>
      <c r="BA73" s="149"/>
      <c r="BB73" s="149"/>
      <c r="BC73" s="149"/>
      <c r="BD73" s="149"/>
      <c r="BE73" s="149"/>
      <c r="BF73" s="149"/>
      <c r="BG73" s="149"/>
      <c r="BH73" s="149"/>
      <c r="BI73" s="149"/>
    </row>
    <row r="74" spans="1:61" ht="13.5" hidden="1" thickBot="1">
      <c r="A74" s="233"/>
      <c r="B74" s="18"/>
      <c r="C74" s="229"/>
      <c r="D74" s="234"/>
      <c r="E74" s="47"/>
      <c r="F74" s="76"/>
      <c r="G74" s="77"/>
      <c r="H74" s="77"/>
      <c r="I74" s="41"/>
      <c r="J74" s="73"/>
      <c r="K74" s="69"/>
      <c r="L74" s="41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149"/>
      <c r="AU74" s="149"/>
      <c r="AV74" s="149"/>
      <c r="AW74" s="149"/>
      <c r="AX74" s="149"/>
      <c r="AY74" s="149"/>
      <c r="AZ74" s="149"/>
      <c r="BA74" s="149"/>
      <c r="BB74" s="149"/>
      <c r="BC74" s="149"/>
      <c r="BD74" s="149"/>
      <c r="BE74" s="149"/>
      <c r="BF74" s="149"/>
      <c r="BG74" s="149"/>
      <c r="BH74" s="149"/>
      <c r="BI74" s="149"/>
    </row>
    <row r="75" spans="1:61" ht="13.5" hidden="1" thickBot="1">
      <c r="A75" s="233"/>
      <c r="B75" s="18"/>
      <c r="C75" s="229"/>
      <c r="D75" s="234"/>
      <c r="E75" s="149"/>
      <c r="F75" s="76"/>
      <c r="G75" s="77"/>
      <c r="H75" s="77"/>
      <c r="I75" s="41"/>
      <c r="J75" s="40"/>
      <c r="K75" s="69"/>
      <c r="L75" s="41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  <c r="AE75" s="149"/>
      <c r="AF75" s="149"/>
      <c r="AG75" s="149"/>
      <c r="AH75" s="149"/>
      <c r="AI75" s="149"/>
      <c r="AJ75" s="149"/>
      <c r="AK75" s="149"/>
      <c r="AL75" s="149"/>
      <c r="AM75" s="149"/>
      <c r="AN75" s="149"/>
      <c r="AO75" s="149"/>
      <c r="AP75" s="149"/>
      <c r="AQ75" s="149"/>
      <c r="AR75" s="149"/>
      <c r="AS75" s="149"/>
      <c r="AT75" s="149"/>
      <c r="AU75" s="149"/>
      <c r="AV75" s="149"/>
      <c r="AW75" s="149"/>
      <c r="AX75" s="149"/>
      <c r="AY75" s="149"/>
      <c r="AZ75" s="149"/>
      <c r="BA75" s="149"/>
      <c r="BB75" s="149"/>
      <c r="BC75" s="149"/>
      <c r="BD75" s="149"/>
      <c r="BE75" s="149"/>
      <c r="BF75" s="149"/>
      <c r="BG75" s="149"/>
      <c r="BH75" s="149"/>
      <c r="BI75" s="149"/>
    </row>
    <row r="76" spans="1:61" ht="13.5" hidden="1" thickBot="1">
      <c r="A76" s="227"/>
      <c r="B76" s="18"/>
      <c r="C76" s="229"/>
      <c r="D76" s="223"/>
      <c r="E76" s="47"/>
      <c r="F76" s="81"/>
      <c r="G76" s="77"/>
      <c r="H76" s="77"/>
      <c r="I76" s="41"/>
      <c r="J76" s="73"/>
      <c r="K76" s="69"/>
      <c r="L76" s="41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  <c r="AC76" s="149"/>
      <c r="AD76" s="149"/>
      <c r="AE76" s="149"/>
      <c r="AF76" s="149"/>
      <c r="AG76" s="149"/>
      <c r="AH76" s="149"/>
      <c r="AI76" s="149"/>
      <c r="AJ76" s="149"/>
      <c r="AK76" s="149"/>
      <c r="AL76" s="149"/>
      <c r="AM76" s="149"/>
      <c r="AN76" s="149"/>
      <c r="AO76" s="149"/>
      <c r="AP76" s="149"/>
      <c r="AQ76" s="149"/>
      <c r="AR76" s="149"/>
      <c r="AS76" s="149"/>
      <c r="AT76" s="149"/>
      <c r="AU76" s="149"/>
      <c r="AV76" s="149"/>
      <c r="AW76" s="149"/>
      <c r="AX76" s="149"/>
      <c r="AY76" s="149"/>
      <c r="AZ76" s="149"/>
      <c r="BA76" s="149"/>
      <c r="BB76" s="149"/>
      <c r="BC76" s="149"/>
      <c r="BD76" s="149"/>
      <c r="BE76" s="149"/>
      <c r="BF76" s="149"/>
      <c r="BG76" s="149"/>
      <c r="BH76" s="149"/>
      <c r="BI76" s="149"/>
    </row>
    <row r="77" spans="1:61" ht="13.5" hidden="1" thickBot="1">
      <c r="A77" s="227"/>
      <c r="B77" s="18"/>
      <c r="C77" s="229"/>
      <c r="D77" s="231"/>
      <c r="E77" s="48"/>
      <c r="F77" s="81"/>
      <c r="G77" s="77"/>
      <c r="H77" s="77"/>
      <c r="I77" s="41"/>
      <c r="J77" s="73"/>
      <c r="K77" s="69"/>
      <c r="L77" s="41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  <c r="AC77" s="149"/>
      <c r="AD77" s="149"/>
      <c r="AE77" s="149"/>
      <c r="AF77" s="149"/>
      <c r="AG77" s="149"/>
      <c r="AH77" s="149"/>
      <c r="AI77" s="149"/>
      <c r="AJ77" s="149"/>
      <c r="AK77" s="149"/>
      <c r="AL77" s="149"/>
      <c r="AM77" s="149"/>
      <c r="AN77" s="149"/>
      <c r="AO77" s="149"/>
      <c r="AP77" s="149"/>
      <c r="AQ77" s="149"/>
      <c r="AR77" s="149"/>
      <c r="AS77" s="149"/>
      <c r="AT77" s="149"/>
      <c r="AU77" s="149"/>
      <c r="AV77" s="149"/>
      <c r="AW77" s="149"/>
      <c r="AX77" s="149"/>
      <c r="AY77" s="149"/>
      <c r="AZ77" s="149"/>
      <c r="BA77" s="149"/>
      <c r="BB77" s="149"/>
      <c r="BC77" s="149"/>
      <c r="BD77" s="149"/>
      <c r="BE77" s="149"/>
      <c r="BF77" s="149"/>
      <c r="BG77" s="149"/>
      <c r="BH77" s="149"/>
      <c r="BI77" s="149"/>
    </row>
    <row r="78" spans="1:61" ht="13.5" hidden="1" thickBot="1">
      <c r="A78" s="227"/>
      <c r="B78" s="18"/>
      <c r="C78" s="229"/>
      <c r="D78" s="231"/>
      <c r="E78" s="48"/>
      <c r="F78" s="81"/>
      <c r="G78" s="77"/>
      <c r="H78" s="77"/>
      <c r="I78" s="41"/>
      <c r="J78" s="73"/>
      <c r="K78" s="69"/>
      <c r="L78" s="41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149"/>
      <c r="AU78" s="149"/>
      <c r="AV78" s="149"/>
      <c r="AW78" s="149"/>
      <c r="AX78" s="149"/>
      <c r="AY78" s="149"/>
      <c r="AZ78" s="149"/>
      <c r="BA78" s="149"/>
      <c r="BB78" s="149"/>
      <c r="BC78" s="149"/>
      <c r="BD78" s="149"/>
      <c r="BE78" s="149"/>
      <c r="BF78" s="149"/>
      <c r="BG78" s="149"/>
      <c r="BH78" s="149"/>
      <c r="BI78" s="149"/>
    </row>
    <row r="79" spans="1:61" ht="13.5" hidden="1" thickBot="1">
      <c r="A79" s="233"/>
      <c r="B79" s="18"/>
      <c r="C79" s="229"/>
      <c r="D79" s="231"/>
      <c r="E79" s="48"/>
      <c r="F79" s="81"/>
      <c r="G79" s="77"/>
      <c r="H79" s="77"/>
      <c r="I79" s="41"/>
      <c r="J79" s="41"/>
      <c r="K79" s="69"/>
      <c r="L79" s="41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  <c r="AK79" s="149"/>
      <c r="AL79" s="149"/>
      <c r="AM79" s="149"/>
      <c r="AN79" s="149"/>
      <c r="AO79" s="149"/>
      <c r="AP79" s="149"/>
      <c r="AQ79" s="149"/>
      <c r="AR79" s="149"/>
      <c r="AS79" s="149"/>
      <c r="AT79" s="149"/>
      <c r="AU79" s="149"/>
      <c r="AV79" s="149"/>
      <c r="AW79" s="149"/>
      <c r="AX79" s="149"/>
      <c r="AY79" s="149"/>
      <c r="AZ79" s="149"/>
      <c r="BA79" s="149"/>
      <c r="BB79" s="149"/>
      <c r="BC79" s="149"/>
      <c r="BD79" s="149"/>
      <c r="BE79" s="149"/>
      <c r="BF79" s="149"/>
      <c r="BG79" s="149"/>
      <c r="BH79" s="149"/>
      <c r="BI79" s="149"/>
    </row>
    <row r="80" spans="1:61" ht="13.5" hidden="1" thickBot="1">
      <c r="A80" s="227"/>
      <c r="B80" s="18"/>
      <c r="C80" s="229"/>
      <c r="D80" s="234"/>
      <c r="E80" s="48"/>
      <c r="F80" s="81"/>
      <c r="G80" s="77"/>
      <c r="H80" s="77"/>
      <c r="I80" s="41"/>
      <c r="J80" s="73"/>
      <c r="K80" s="69"/>
      <c r="L80" s="41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  <c r="AH80" s="149"/>
      <c r="AI80" s="149"/>
      <c r="AJ80" s="149"/>
      <c r="AK80" s="149"/>
      <c r="AL80" s="149"/>
      <c r="AM80" s="149"/>
      <c r="AN80" s="149"/>
      <c r="AO80" s="149"/>
      <c r="AP80" s="149"/>
      <c r="AQ80" s="149"/>
      <c r="AR80" s="149"/>
      <c r="AS80" s="149"/>
      <c r="AT80" s="149"/>
      <c r="AU80" s="149"/>
      <c r="AV80" s="149"/>
      <c r="AW80" s="149"/>
      <c r="AX80" s="149"/>
      <c r="AY80" s="149"/>
      <c r="AZ80" s="149"/>
      <c r="BA80" s="149"/>
      <c r="BB80" s="149"/>
      <c r="BC80" s="149"/>
      <c r="BD80" s="149"/>
      <c r="BE80" s="149"/>
      <c r="BF80" s="149"/>
      <c r="BG80" s="149"/>
      <c r="BH80" s="149"/>
      <c r="BI80" s="149"/>
    </row>
    <row r="81" spans="1:61" ht="13.5" hidden="1" thickBot="1">
      <c r="A81" s="227"/>
      <c r="B81" s="18"/>
      <c r="C81" s="229"/>
      <c r="D81" s="231"/>
      <c r="E81" s="47"/>
      <c r="F81" s="81"/>
      <c r="G81" s="79"/>
      <c r="H81" s="79"/>
      <c r="I81" s="80"/>
      <c r="J81" s="82"/>
      <c r="K81" s="69"/>
      <c r="L81" s="41"/>
      <c r="M81" s="149"/>
      <c r="N81" s="149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  <c r="AE81" s="149"/>
      <c r="AF81" s="149"/>
      <c r="AG81" s="149"/>
      <c r="AH81" s="149"/>
      <c r="AI81" s="149"/>
      <c r="AJ81" s="149"/>
      <c r="AK81" s="149"/>
      <c r="AL81" s="149"/>
      <c r="AM81" s="149"/>
      <c r="AN81" s="149"/>
      <c r="AO81" s="149"/>
      <c r="AP81" s="149"/>
      <c r="AQ81" s="149"/>
      <c r="AR81" s="149"/>
      <c r="AS81" s="149"/>
      <c r="AT81" s="149"/>
      <c r="AU81" s="149"/>
      <c r="AV81" s="149"/>
      <c r="AW81" s="149"/>
      <c r="AX81" s="149"/>
      <c r="AY81" s="149"/>
      <c r="AZ81" s="149"/>
      <c r="BA81" s="149"/>
      <c r="BB81" s="149"/>
      <c r="BC81" s="149"/>
      <c r="BD81" s="149"/>
      <c r="BE81" s="149"/>
      <c r="BF81" s="149"/>
      <c r="BG81" s="149"/>
      <c r="BH81" s="149"/>
      <c r="BI81" s="149"/>
    </row>
    <row r="82" spans="1:61" ht="13.5" hidden="1" thickBot="1">
      <c r="A82" s="227"/>
      <c r="B82" s="18"/>
      <c r="C82" s="229"/>
      <c r="D82" s="231"/>
      <c r="E82" s="47"/>
      <c r="F82" s="81"/>
      <c r="G82" s="77"/>
      <c r="H82" s="77"/>
      <c r="I82" s="41"/>
      <c r="J82" s="73"/>
      <c r="K82" s="69"/>
      <c r="L82" s="41"/>
      <c r="M82" s="149"/>
      <c r="N82" s="149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  <c r="AH82" s="149"/>
      <c r="AI82" s="149"/>
      <c r="AJ82" s="149"/>
      <c r="AK82" s="149"/>
      <c r="AL82" s="149"/>
      <c r="AM82" s="149"/>
      <c r="AN82" s="149"/>
      <c r="AO82" s="149"/>
      <c r="AP82" s="149"/>
      <c r="AQ82" s="149"/>
      <c r="AR82" s="149"/>
      <c r="AS82" s="149"/>
      <c r="AT82" s="149"/>
      <c r="AU82" s="149"/>
      <c r="AV82" s="149"/>
      <c r="AW82" s="149"/>
      <c r="AX82" s="149"/>
      <c r="AY82" s="149"/>
      <c r="AZ82" s="149"/>
      <c r="BA82" s="149"/>
      <c r="BB82" s="149"/>
      <c r="BC82" s="149"/>
      <c r="BD82" s="149"/>
      <c r="BE82" s="149"/>
      <c r="BF82" s="149"/>
      <c r="BG82" s="149"/>
      <c r="BH82" s="149"/>
      <c r="BI82" s="149"/>
    </row>
    <row r="83" spans="1:61" ht="13.5" hidden="1" thickBot="1">
      <c r="A83" s="227"/>
      <c r="B83" s="18"/>
      <c r="C83" s="229"/>
      <c r="D83" s="231"/>
      <c r="E83" s="47"/>
      <c r="F83" s="76"/>
      <c r="G83" s="77"/>
      <c r="H83" s="77"/>
      <c r="I83" s="41"/>
      <c r="J83" s="41"/>
      <c r="K83" s="69"/>
      <c r="L83" s="41"/>
      <c r="M83" s="149"/>
      <c r="N83" s="149"/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</row>
    <row r="84" spans="1:61" ht="13.5" hidden="1" thickBot="1">
      <c r="A84" s="227"/>
      <c r="B84" s="18"/>
      <c r="C84" s="224"/>
      <c r="D84" s="231"/>
      <c r="E84" s="47"/>
      <c r="F84" s="81"/>
      <c r="G84" s="77"/>
      <c r="H84" s="77"/>
      <c r="I84" s="41"/>
      <c r="J84" s="73"/>
      <c r="K84" s="69"/>
      <c r="L84" s="41"/>
      <c r="M84" s="149"/>
      <c r="N84" s="149"/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</row>
    <row r="85" spans="1:61" ht="13.5" hidden="1" thickBot="1">
      <c r="A85" s="227"/>
      <c r="B85" s="18"/>
      <c r="C85" s="229"/>
      <c r="D85" s="231"/>
      <c r="E85" s="47"/>
      <c r="F85" s="81"/>
      <c r="G85" s="77"/>
      <c r="H85" s="77"/>
      <c r="I85" s="41"/>
      <c r="J85" s="73"/>
      <c r="K85" s="69"/>
      <c r="L85" s="41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</row>
    <row r="86" spans="1:61" ht="13.5" hidden="1" thickBot="1">
      <c r="A86" s="227"/>
      <c r="B86" s="223"/>
      <c r="C86" s="229"/>
      <c r="D86" s="234"/>
      <c r="E86" s="47"/>
      <c r="F86" s="81"/>
      <c r="G86" s="79"/>
      <c r="H86" s="79"/>
      <c r="I86" s="80"/>
      <c r="J86" s="82"/>
      <c r="K86" s="69"/>
      <c r="L86" s="41"/>
      <c r="M86" s="149"/>
      <c r="N86" s="47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</row>
    <row r="87" spans="1:61" ht="13.5" hidden="1" thickBot="1">
      <c r="A87" s="227"/>
      <c r="B87" s="18"/>
      <c r="C87" s="229"/>
      <c r="D87" s="231"/>
      <c r="E87" s="47"/>
      <c r="F87" s="84"/>
      <c r="G87" s="77"/>
      <c r="H87" s="77"/>
      <c r="I87" s="41"/>
      <c r="J87" s="73"/>
      <c r="K87" s="69"/>
      <c r="L87" s="41"/>
      <c r="M87" s="149"/>
      <c r="N87" s="47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</row>
    <row r="88" spans="1:61" ht="13.5" hidden="1" thickBot="1">
      <c r="A88" s="227"/>
      <c r="B88" s="18"/>
      <c r="C88" s="229"/>
      <c r="D88" s="231"/>
      <c r="E88" s="48"/>
      <c r="F88" s="85"/>
      <c r="G88" s="77"/>
      <c r="H88" s="77"/>
      <c r="I88" s="41"/>
      <c r="J88" s="40"/>
      <c r="K88" s="69"/>
      <c r="L88" s="41"/>
      <c r="M88" s="149"/>
      <c r="N88" s="149"/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</row>
    <row r="89" spans="1:61" ht="13.5" hidden="1" thickBot="1">
      <c r="A89" s="233"/>
      <c r="B89" s="234"/>
      <c r="C89" s="229"/>
      <c r="D89" s="231"/>
      <c r="E89" s="48"/>
      <c r="F89" s="85"/>
      <c r="G89" s="77"/>
      <c r="H89" s="77"/>
      <c r="I89" s="41"/>
      <c r="J89" s="41"/>
      <c r="K89" s="69"/>
      <c r="L89" s="41"/>
      <c r="M89" s="149"/>
      <c r="N89" s="149"/>
      <c r="O89" s="149"/>
      <c r="P89" s="149"/>
      <c r="Q89" s="149"/>
      <c r="R89" s="149"/>
      <c r="S89" s="149"/>
      <c r="T89" s="149"/>
      <c r="U89" s="149"/>
      <c r="V89" s="149"/>
      <c r="W89" s="149"/>
      <c r="X89" s="149"/>
      <c r="Y89" s="149"/>
      <c r="Z89" s="149"/>
      <c r="AA89" s="149"/>
      <c r="AB89" s="149"/>
      <c r="AC89" s="149"/>
      <c r="AD89" s="149"/>
      <c r="AE89" s="149"/>
      <c r="AF89" s="149"/>
      <c r="AG89" s="149"/>
      <c r="AH89" s="149"/>
      <c r="AI89" s="149"/>
      <c r="AJ89" s="149"/>
      <c r="AK89" s="149"/>
      <c r="AL89" s="149"/>
      <c r="AM89" s="149"/>
      <c r="AN89" s="149"/>
      <c r="AO89" s="149"/>
      <c r="AP89" s="149"/>
      <c r="AQ89" s="149"/>
      <c r="AR89" s="149"/>
      <c r="AS89" s="149"/>
      <c r="AT89" s="149"/>
      <c r="AU89" s="149"/>
      <c r="AV89" s="149"/>
      <c r="AW89" s="149"/>
      <c r="AX89" s="149"/>
      <c r="AY89" s="149"/>
      <c r="AZ89" s="149"/>
      <c r="BA89" s="149"/>
      <c r="BB89" s="149"/>
      <c r="BC89" s="149"/>
      <c r="BD89" s="149"/>
      <c r="BE89" s="149"/>
      <c r="BF89" s="149"/>
      <c r="BG89" s="149"/>
      <c r="BH89" s="149"/>
      <c r="BI89" s="149"/>
    </row>
    <row r="90" spans="1:61" ht="13.5" hidden="1" thickBot="1">
      <c r="A90" s="233"/>
      <c r="B90" s="18"/>
      <c r="C90" s="229"/>
      <c r="D90" s="231"/>
      <c r="E90" s="48"/>
      <c r="F90" s="84"/>
      <c r="G90" s="77"/>
      <c r="H90" s="77"/>
      <c r="I90" s="41"/>
      <c r="J90" s="73"/>
      <c r="K90" s="69"/>
      <c r="L90" s="41"/>
      <c r="M90" s="149"/>
      <c r="N90" s="149"/>
      <c r="O90" s="149"/>
      <c r="P90" s="149"/>
      <c r="Q90" s="149"/>
      <c r="R90" s="149"/>
      <c r="S90" s="149"/>
      <c r="T90" s="149"/>
      <c r="U90" s="149"/>
      <c r="V90" s="149"/>
      <c r="W90" s="149"/>
      <c r="X90" s="149"/>
      <c r="Y90" s="149"/>
      <c r="Z90" s="149"/>
      <c r="AA90" s="149"/>
      <c r="AB90" s="149"/>
      <c r="AC90" s="149"/>
      <c r="AD90" s="149"/>
      <c r="AE90" s="149"/>
      <c r="AF90" s="149"/>
      <c r="AG90" s="149"/>
      <c r="AH90" s="149"/>
      <c r="AI90" s="149"/>
      <c r="AJ90" s="149"/>
      <c r="AK90" s="149"/>
      <c r="AL90" s="149"/>
      <c r="AM90" s="149"/>
      <c r="AN90" s="149"/>
      <c r="AO90" s="149"/>
      <c r="AP90" s="149"/>
      <c r="AQ90" s="149"/>
      <c r="AR90" s="149"/>
      <c r="AS90" s="149"/>
      <c r="AT90" s="149"/>
      <c r="AU90" s="149"/>
      <c r="AV90" s="149"/>
      <c r="AW90" s="149"/>
      <c r="AX90" s="149"/>
      <c r="AY90" s="149"/>
      <c r="AZ90" s="149"/>
      <c r="BA90" s="149"/>
      <c r="BB90" s="149"/>
      <c r="BC90" s="149"/>
      <c r="BD90" s="149"/>
      <c r="BE90" s="149"/>
      <c r="BF90" s="149"/>
      <c r="BG90" s="149"/>
      <c r="BH90" s="149"/>
      <c r="BI90" s="149"/>
    </row>
    <row r="91" spans="1:61" ht="13.5" hidden="1" thickBot="1">
      <c r="A91" s="227"/>
      <c r="B91" s="18"/>
      <c r="C91" s="229"/>
      <c r="D91" s="231"/>
      <c r="E91" s="48"/>
      <c r="F91" s="84"/>
      <c r="G91" s="77"/>
      <c r="H91" s="77"/>
      <c r="I91" s="41"/>
      <c r="J91" s="73"/>
      <c r="K91" s="69"/>
      <c r="L91" s="41"/>
      <c r="M91" s="149"/>
      <c r="N91" s="149"/>
      <c r="O91" s="149"/>
      <c r="P91" s="149"/>
      <c r="Q91" s="149"/>
      <c r="R91" s="149"/>
      <c r="S91" s="149"/>
      <c r="T91" s="149"/>
      <c r="U91" s="149"/>
      <c r="V91" s="149"/>
      <c r="W91" s="149"/>
      <c r="X91" s="149"/>
      <c r="Y91" s="149"/>
      <c r="Z91" s="149"/>
      <c r="AA91" s="149"/>
      <c r="AB91" s="149"/>
      <c r="AC91" s="149"/>
      <c r="AD91" s="149"/>
      <c r="AE91" s="149"/>
      <c r="AF91" s="149"/>
      <c r="AG91" s="149"/>
      <c r="AH91" s="149"/>
      <c r="AI91" s="149"/>
      <c r="AJ91" s="149"/>
      <c r="AK91" s="149"/>
      <c r="AL91" s="149"/>
      <c r="AM91" s="149"/>
      <c r="AN91" s="149"/>
      <c r="AO91" s="149"/>
      <c r="AP91" s="149"/>
      <c r="AQ91" s="149"/>
      <c r="AR91" s="149"/>
      <c r="AS91" s="149"/>
      <c r="AT91" s="149"/>
      <c r="AU91" s="149"/>
      <c r="AV91" s="149"/>
      <c r="AW91" s="149"/>
      <c r="AX91" s="149"/>
      <c r="AY91" s="149"/>
      <c r="AZ91" s="149"/>
      <c r="BA91" s="149"/>
      <c r="BB91" s="149"/>
      <c r="BC91" s="149"/>
      <c r="BD91" s="149"/>
      <c r="BE91" s="149"/>
      <c r="BF91" s="149"/>
      <c r="BG91" s="149"/>
      <c r="BH91" s="149"/>
      <c r="BI91" s="149"/>
    </row>
    <row r="92" spans="1:61" ht="13.5" hidden="1" thickBot="1">
      <c r="A92" s="227"/>
      <c r="B92" s="223"/>
      <c r="C92" s="229"/>
      <c r="D92" s="223"/>
      <c r="E92" s="48"/>
      <c r="F92" s="81"/>
      <c r="G92" s="77"/>
      <c r="H92" s="77"/>
      <c r="I92" s="41"/>
      <c r="J92" s="73"/>
      <c r="K92" s="69"/>
      <c r="L92" s="41"/>
      <c r="M92" s="149"/>
      <c r="N92" s="149"/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  <c r="AK92" s="149"/>
      <c r="AL92" s="149"/>
      <c r="AM92" s="149"/>
      <c r="AN92" s="149"/>
      <c r="AO92" s="149"/>
      <c r="AP92" s="149"/>
      <c r="AQ92" s="149"/>
      <c r="AR92" s="149"/>
      <c r="AS92" s="149"/>
      <c r="AT92" s="149"/>
      <c r="AU92" s="149"/>
      <c r="AV92" s="149"/>
      <c r="AW92" s="149"/>
      <c r="AX92" s="149"/>
      <c r="AY92" s="149"/>
      <c r="AZ92" s="149"/>
      <c r="BA92" s="149"/>
      <c r="BB92" s="149"/>
      <c r="BC92" s="149"/>
      <c r="BD92" s="149"/>
      <c r="BE92" s="149"/>
      <c r="BF92" s="149"/>
      <c r="BG92" s="149"/>
      <c r="BH92" s="149"/>
      <c r="BI92" s="149"/>
    </row>
    <row r="93" spans="1:61" ht="13.5" hidden="1" thickBot="1">
      <c r="A93" s="227"/>
      <c r="B93" s="18"/>
      <c r="C93" s="229"/>
      <c r="D93" s="231"/>
      <c r="E93" s="47"/>
      <c r="F93" s="81"/>
      <c r="G93" s="90"/>
      <c r="H93" s="90"/>
      <c r="I93" s="41"/>
      <c r="J93" s="73"/>
      <c r="K93" s="69"/>
      <c r="L93" s="41"/>
      <c r="M93" s="149"/>
      <c r="N93" s="149"/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  <c r="AK93" s="149"/>
      <c r="AL93" s="149"/>
      <c r="AM93" s="149"/>
      <c r="AN93" s="149"/>
      <c r="AO93" s="149"/>
      <c r="AP93" s="149"/>
      <c r="AQ93" s="149"/>
      <c r="AR93" s="149"/>
      <c r="AS93" s="149"/>
      <c r="AT93" s="149"/>
      <c r="AU93" s="149"/>
      <c r="AV93" s="149"/>
      <c r="AW93" s="149"/>
      <c r="AX93" s="149"/>
      <c r="AY93" s="149"/>
      <c r="AZ93" s="149"/>
      <c r="BA93" s="149"/>
      <c r="BB93" s="149"/>
      <c r="BC93" s="149"/>
      <c r="BD93" s="149"/>
      <c r="BE93" s="149"/>
      <c r="BF93" s="149"/>
      <c r="BG93" s="149"/>
      <c r="BH93" s="149"/>
      <c r="BI93" s="149"/>
    </row>
    <row r="94" spans="1:61" ht="13.5" hidden="1" thickBot="1">
      <c r="A94" s="227"/>
      <c r="B94" s="223"/>
      <c r="C94" s="229"/>
      <c r="D94" s="223"/>
      <c r="E94" s="47"/>
      <c r="F94" s="76"/>
      <c r="G94" s="77"/>
      <c r="H94" s="77"/>
      <c r="I94" s="41"/>
      <c r="J94" s="73"/>
      <c r="K94" s="69"/>
      <c r="L94" s="41"/>
      <c r="M94" s="149"/>
      <c r="N94" s="149"/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  <c r="AK94" s="149"/>
      <c r="AL94" s="149"/>
      <c r="AM94" s="149"/>
      <c r="AN94" s="149"/>
      <c r="AO94" s="149"/>
      <c r="AP94" s="149"/>
      <c r="AQ94" s="149"/>
      <c r="AR94" s="149"/>
      <c r="AS94" s="149"/>
      <c r="AT94" s="149"/>
      <c r="AU94" s="149"/>
      <c r="AV94" s="149"/>
      <c r="AW94" s="149"/>
      <c r="AX94" s="149"/>
      <c r="AY94" s="149"/>
      <c r="AZ94" s="149"/>
      <c r="BA94" s="149"/>
      <c r="BB94" s="149"/>
      <c r="BC94" s="149"/>
      <c r="BD94" s="149"/>
      <c r="BE94" s="149"/>
      <c r="BF94" s="149"/>
      <c r="BG94" s="149"/>
      <c r="BH94" s="149"/>
      <c r="BI94" s="149"/>
    </row>
    <row r="95" spans="1:61" ht="13.5" hidden="1" thickBot="1">
      <c r="A95" s="233"/>
      <c r="B95" s="18"/>
      <c r="C95" s="229"/>
      <c r="D95" s="234"/>
      <c r="E95" s="47"/>
      <c r="F95" s="81"/>
      <c r="G95" s="77"/>
      <c r="H95" s="77"/>
      <c r="I95" s="41"/>
      <c r="J95" s="40"/>
      <c r="K95" s="69"/>
      <c r="L95" s="41"/>
      <c r="M95" s="149"/>
      <c r="N95" s="149"/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  <c r="AK95" s="149"/>
      <c r="AL95" s="149"/>
      <c r="AM95" s="149"/>
      <c r="AN95" s="149"/>
      <c r="AO95" s="149"/>
      <c r="AP95" s="149"/>
      <c r="AQ95" s="149"/>
      <c r="AR95" s="149"/>
      <c r="AS95" s="149"/>
      <c r="AT95" s="149"/>
      <c r="AU95" s="149"/>
      <c r="AV95" s="149"/>
      <c r="AW95" s="149"/>
      <c r="AX95" s="149"/>
      <c r="AY95" s="149"/>
      <c r="AZ95" s="149"/>
      <c r="BA95" s="149"/>
      <c r="BB95" s="149"/>
      <c r="BC95" s="149"/>
      <c r="BD95" s="149"/>
      <c r="BE95" s="149"/>
      <c r="BF95" s="149"/>
      <c r="BG95" s="149"/>
      <c r="BH95" s="149"/>
      <c r="BI95" s="149"/>
    </row>
    <row r="96" spans="1:61" ht="13.5" hidden="1" thickBot="1">
      <c r="A96" s="227"/>
      <c r="B96" s="18"/>
      <c r="C96" s="229"/>
      <c r="D96" s="234"/>
      <c r="E96" s="47"/>
      <c r="F96" s="81"/>
      <c r="G96" s="77"/>
      <c r="H96" s="77"/>
      <c r="I96" s="41"/>
      <c r="J96" s="73"/>
      <c r="K96" s="69"/>
      <c r="L96" s="41"/>
      <c r="M96" s="149"/>
      <c r="N96" s="149"/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  <c r="AK96" s="149"/>
      <c r="AL96" s="149"/>
      <c r="AM96" s="149"/>
      <c r="AN96" s="149"/>
      <c r="AO96" s="149"/>
      <c r="AP96" s="149"/>
      <c r="AQ96" s="149"/>
      <c r="AR96" s="149"/>
      <c r="AS96" s="149"/>
      <c r="AT96" s="149"/>
      <c r="AU96" s="149"/>
      <c r="AV96" s="149"/>
      <c r="AW96" s="149"/>
      <c r="AX96" s="149"/>
      <c r="AY96" s="149"/>
      <c r="AZ96" s="149"/>
      <c r="BA96" s="149"/>
      <c r="BB96" s="149"/>
      <c r="BC96" s="149"/>
      <c r="BD96" s="149"/>
      <c r="BE96" s="149"/>
      <c r="BF96" s="149"/>
      <c r="BG96" s="149"/>
      <c r="BH96" s="149"/>
      <c r="BI96" s="149"/>
    </row>
    <row r="97" spans="1:61" ht="13.5" hidden="1" thickBot="1">
      <c r="A97" s="227"/>
      <c r="B97" s="223"/>
      <c r="C97" s="229"/>
      <c r="D97" s="223"/>
      <c r="E97" s="47"/>
      <c r="F97" s="81"/>
      <c r="G97" s="77"/>
      <c r="H97" s="77"/>
      <c r="I97" s="41"/>
      <c r="J97" s="73"/>
      <c r="K97" s="69"/>
      <c r="L97" s="41"/>
      <c r="M97" s="149"/>
      <c r="N97" s="149"/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149"/>
      <c r="AJ97" s="149"/>
      <c r="AK97" s="149"/>
      <c r="AL97" s="149"/>
      <c r="AM97" s="149"/>
      <c r="AN97" s="149"/>
      <c r="AO97" s="149"/>
      <c r="AP97" s="149"/>
      <c r="AQ97" s="149"/>
      <c r="AR97" s="149"/>
      <c r="AS97" s="149"/>
      <c r="AT97" s="149"/>
      <c r="AU97" s="149"/>
      <c r="AV97" s="149"/>
      <c r="AW97" s="149"/>
      <c r="AX97" s="149"/>
      <c r="AY97" s="149"/>
      <c r="AZ97" s="149"/>
      <c r="BA97" s="149"/>
      <c r="BB97" s="149"/>
      <c r="BC97" s="149"/>
      <c r="BD97" s="149"/>
      <c r="BE97" s="149"/>
      <c r="BF97" s="149"/>
      <c r="BG97" s="149"/>
      <c r="BH97" s="149"/>
      <c r="BI97" s="149"/>
    </row>
    <row r="98" spans="1:61" ht="13.5" hidden="1" thickBot="1">
      <c r="A98" s="227"/>
      <c r="B98" s="18"/>
      <c r="C98" s="229"/>
      <c r="D98" s="223"/>
      <c r="F98" s="81"/>
      <c r="G98" s="77"/>
      <c r="H98" s="77"/>
      <c r="I98" s="41"/>
      <c r="J98" s="73"/>
      <c r="K98" s="69"/>
      <c r="L98" s="41"/>
      <c r="M98" s="149"/>
      <c r="N98" s="149"/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9"/>
      <c r="AF98" s="149"/>
      <c r="AG98" s="149"/>
      <c r="AH98" s="149"/>
      <c r="AI98" s="149"/>
      <c r="AJ98" s="149"/>
      <c r="AK98" s="149"/>
      <c r="AL98" s="149"/>
      <c r="AM98" s="149"/>
      <c r="AN98" s="149"/>
      <c r="AO98" s="149"/>
      <c r="AP98" s="149"/>
      <c r="AQ98" s="149"/>
      <c r="AR98" s="149"/>
      <c r="AS98" s="149"/>
      <c r="AT98" s="149"/>
      <c r="AU98" s="149"/>
      <c r="AV98" s="149"/>
      <c r="AW98" s="149"/>
      <c r="AX98" s="149"/>
      <c r="AY98" s="149"/>
      <c r="AZ98" s="149"/>
      <c r="BA98" s="149"/>
      <c r="BB98" s="149"/>
      <c r="BC98" s="149"/>
      <c r="BD98" s="149"/>
      <c r="BE98" s="149"/>
      <c r="BF98" s="149"/>
      <c r="BG98" s="149"/>
      <c r="BH98" s="149"/>
      <c r="BI98" s="149"/>
    </row>
    <row r="99" spans="1:61" ht="13.5" hidden="1" thickBot="1">
      <c r="A99" s="227"/>
      <c r="B99" s="18"/>
      <c r="C99" s="229"/>
      <c r="D99" s="231"/>
      <c r="F99" s="81"/>
      <c r="G99" s="79"/>
      <c r="H99" s="79"/>
      <c r="I99" s="80"/>
      <c r="J99" s="82"/>
      <c r="K99" s="69"/>
      <c r="L99" s="41"/>
      <c r="M99" s="149"/>
      <c r="N99" s="149"/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  <c r="AI99" s="149"/>
      <c r="AJ99" s="149"/>
      <c r="AK99" s="149"/>
      <c r="AL99" s="149"/>
      <c r="AM99" s="149"/>
      <c r="AN99" s="149"/>
      <c r="AO99" s="149"/>
      <c r="AP99" s="149"/>
      <c r="AQ99" s="149"/>
      <c r="AR99" s="149"/>
      <c r="AS99" s="149"/>
      <c r="AT99" s="149"/>
      <c r="AU99" s="149"/>
      <c r="AV99" s="149"/>
      <c r="AW99" s="149"/>
      <c r="AX99" s="149"/>
      <c r="AY99" s="149"/>
      <c r="AZ99" s="149"/>
      <c r="BA99" s="149"/>
      <c r="BB99" s="149"/>
      <c r="BC99" s="149"/>
      <c r="BD99" s="149"/>
      <c r="BE99" s="149"/>
      <c r="BF99" s="149"/>
      <c r="BG99" s="149"/>
      <c r="BH99" s="149"/>
      <c r="BI99" s="149"/>
    </row>
    <row r="100" spans="1:61" ht="13.5" hidden="1" thickBot="1">
      <c r="A100" s="227"/>
      <c r="B100" s="223"/>
      <c r="C100" s="229"/>
      <c r="D100" s="223"/>
      <c r="F100" s="76"/>
      <c r="G100" s="77"/>
      <c r="H100" s="77"/>
      <c r="I100" s="41"/>
      <c r="J100" s="73"/>
      <c r="K100" s="69"/>
      <c r="L100" s="41"/>
      <c r="M100" s="149"/>
      <c r="N100" s="149"/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49"/>
      <c r="AF100" s="149"/>
      <c r="AG100" s="149"/>
      <c r="AH100" s="149"/>
      <c r="AI100" s="149"/>
      <c r="AJ100" s="149"/>
      <c r="AK100" s="149"/>
      <c r="AL100" s="149"/>
      <c r="AM100" s="149"/>
      <c r="AN100" s="149"/>
      <c r="AO100" s="149"/>
      <c r="AP100" s="149"/>
      <c r="AQ100" s="149"/>
      <c r="AR100" s="149"/>
      <c r="AS100" s="149"/>
      <c r="AT100" s="149"/>
      <c r="AU100" s="149"/>
      <c r="AV100" s="149"/>
      <c r="AW100" s="149"/>
      <c r="AX100" s="149"/>
      <c r="AY100" s="149"/>
      <c r="AZ100" s="149"/>
      <c r="BA100" s="149"/>
      <c r="BB100" s="149"/>
      <c r="BC100" s="149"/>
      <c r="BD100" s="149"/>
      <c r="BE100" s="149"/>
      <c r="BF100" s="149"/>
      <c r="BG100" s="149"/>
      <c r="BH100" s="149"/>
      <c r="BI100" s="149"/>
    </row>
    <row r="101" spans="1:61" ht="13.5" hidden="1" thickBot="1">
      <c r="A101" s="227"/>
      <c r="B101" s="223"/>
      <c r="C101" s="229"/>
      <c r="D101" s="223"/>
      <c r="F101" s="81"/>
      <c r="G101" s="77"/>
      <c r="H101" s="77"/>
      <c r="I101" s="41"/>
      <c r="J101" s="86"/>
      <c r="K101" s="69"/>
      <c r="L101" s="41"/>
      <c r="M101" s="149"/>
      <c r="N101" s="149"/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149"/>
      <c r="AI101" s="149"/>
      <c r="AJ101" s="149"/>
      <c r="AK101" s="149"/>
      <c r="AL101" s="149"/>
      <c r="AM101" s="149"/>
      <c r="AN101" s="149"/>
      <c r="AO101" s="149"/>
      <c r="AP101" s="149"/>
      <c r="AQ101" s="149"/>
      <c r="AR101" s="149"/>
      <c r="AS101" s="149"/>
      <c r="AT101" s="149"/>
      <c r="AU101" s="149"/>
      <c r="AV101" s="149"/>
      <c r="AW101" s="149"/>
      <c r="AX101" s="149"/>
      <c r="AY101" s="149"/>
      <c r="AZ101" s="149"/>
      <c r="BA101" s="149"/>
      <c r="BB101" s="149"/>
      <c r="BC101" s="149"/>
      <c r="BD101" s="149"/>
      <c r="BE101" s="149"/>
      <c r="BF101" s="149"/>
      <c r="BG101" s="149"/>
      <c r="BH101" s="149"/>
      <c r="BI101" s="149"/>
    </row>
    <row r="102" spans="1:61" ht="13.5" hidden="1" thickBot="1">
      <c r="A102" s="227"/>
      <c r="B102" s="223"/>
      <c r="C102" s="229"/>
      <c r="D102" s="223"/>
      <c r="F102" s="85"/>
      <c r="G102" s="79"/>
      <c r="H102" s="79"/>
      <c r="I102" s="80"/>
      <c r="J102" s="82"/>
      <c r="K102" s="69"/>
      <c r="L102" s="41"/>
      <c r="M102" s="149"/>
      <c r="N102" s="149"/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  <c r="AE102" s="149"/>
      <c r="AF102" s="149"/>
      <c r="AG102" s="149"/>
      <c r="AH102" s="149"/>
      <c r="AI102" s="149"/>
      <c r="AJ102" s="149"/>
      <c r="AK102" s="149"/>
      <c r="AL102" s="149"/>
      <c r="AM102" s="149"/>
      <c r="AN102" s="149"/>
      <c r="AO102" s="149"/>
      <c r="AP102" s="149"/>
      <c r="AQ102" s="149"/>
      <c r="AR102" s="149"/>
      <c r="AS102" s="149"/>
      <c r="AT102" s="149"/>
      <c r="AU102" s="149"/>
      <c r="AV102" s="149"/>
      <c r="AW102" s="149"/>
      <c r="AX102" s="149"/>
      <c r="AY102" s="149"/>
      <c r="AZ102" s="149"/>
      <c r="BA102" s="149"/>
      <c r="BB102" s="149"/>
      <c r="BC102" s="149"/>
      <c r="BD102" s="149"/>
      <c r="BE102" s="149"/>
      <c r="BF102" s="149"/>
      <c r="BG102" s="149"/>
      <c r="BH102" s="149"/>
      <c r="BI102" s="149"/>
    </row>
    <row r="103" spans="1:61" ht="13.5" hidden="1" thickBot="1">
      <c r="A103" s="227"/>
      <c r="B103" s="223"/>
      <c r="C103" s="229"/>
      <c r="D103" s="223"/>
      <c r="F103" s="85"/>
      <c r="G103" s="79"/>
      <c r="H103" s="79"/>
      <c r="I103" s="80"/>
      <c r="J103" s="82"/>
      <c r="K103" s="69"/>
      <c r="L103" s="41"/>
      <c r="M103" s="149"/>
      <c r="N103" s="149"/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  <c r="AE103" s="149"/>
      <c r="AF103" s="149"/>
      <c r="AG103" s="149"/>
      <c r="AH103" s="149"/>
      <c r="AI103" s="149"/>
      <c r="AJ103" s="149"/>
      <c r="AK103" s="149"/>
      <c r="AL103" s="149"/>
      <c r="AM103" s="149"/>
      <c r="AN103" s="149"/>
      <c r="AO103" s="149"/>
      <c r="AP103" s="149"/>
      <c r="AQ103" s="149"/>
      <c r="AR103" s="149"/>
      <c r="AS103" s="149"/>
      <c r="AT103" s="149"/>
      <c r="AU103" s="149"/>
      <c r="AV103" s="149"/>
      <c r="AW103" s="149"/>
      <c r="AX103" s="149"/>
      <c r="AY103" s="149"/>
      <c r="AZ103" s="149"/>
      <c r="BA103" s="149"/>
      <c r="BB103" s="149"/>
      <c r="BC103" s="149"/>
      <c r="BD103" s="149"/>
      <c r="BE103" s="149"/>
      <c r="BF103" s="149"/>
      <c r="BG103" s="149"/>
      <c r="BH103" s="149"/>
      <c r="BI103" s="149"/>
    </row>
    <row r="104" spans="1:61" ht="13.5" hidden="1" thickBot="1">
      <c r="A104" s="227"/>
      <c r="B104" s="18"/>
      <c r="C104" s="229"/>
      <c r="D104" s="231"/>
      <c r="F104" s="85"/>
      <c r="G104" s="77"/>
      <c r="H104" s="77"/>
      <c r="I104" s="41"/>
      <c r="J104" s="73"/>
      <c r="K104" s="69"/>
      <c r="L104" s="41"/>
      <c r="M104" s="149"/>
      <c r="N104" s="149"/>
      <c r="O104" s="149"/>
      <c r="P104" s="149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  <c r="AA104" s="149"/>
      <c r="AB104" s="149"/>
      <c r="AC104" s="149"/>
      <c r="AD104" s="149"/>
      <c r="AE104" s="149"/>
      <c r="AF104" s="149"/>
      <c r="AG104" s="149"/>
      <c r="AH104" s="149"/>
      <c r="AI104" s="149"/>
      <c r="AJ104" s="149"/>
      <c r="AK104" s="149"/>
      <c r="AL104" s="149"/>
      <c r="AM104" s="149"/>
      <c r="AN104" s="149"/>
      <c r="AO104" s="149"/>
      <c r="AP104" s="149"/>
      <c r="AQ104" s="149"/>
      <c r="AR104" s="149"/>
      <c r="AS104" s="149"/>
      <c r="AT104" s="149"/>
      <c r="AU104" s="149"/>
      <c r="AV104" s="149"/>
      <c r="AW104" s="149"/>
      <c r="AX104" s="149"/>
      <c r="AY104" s="149"/>
      <c r="AZ104" s="149"/>
      <c r="BA104" s="149"/>
      <c r="BB104" s="149"/>
      <c r="BC104" s="149"/>
      <c r="BD104" s="149"/>
      <c r="BE104" s="149"/>
      <c r="BF104" s="149"/>
      <c r="BG104" s="149"/>
      <c r="BH104" s="149"/>
      <c r="BI104" s="149"/>
    </row>
    <row r="105" spans="1:61" ht="13.5" hidden="1" thickBot="1">
      <c r="A105" s="227"/>
      <c r="B105" s="223"/>
      <c r="C105" s="229"/>
      <c r="D105" s="223"/>
      <c r="F105" s="85"/>
      <c r="G105" s="77"/>
      <c r="H105" s="77"/>
      <c r="I105" s="41"/>
      <c r="J105" s="73"/>
      <c r="K105" s="69"/>
      <c r="L105" s="41"/>
      <c r="M105" s="149"/>
      <c r="N105" s="149"/>
      <c r="O105" s="149"/>
      <c r="P105" s="149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  <c r="AA105" s="149"/>
      <c r="AB105" s="149"/>
      <c r="AC105" s="149"/>
      <c r="AD105" s="149"/>
      <c r="AE105" s="149"/>
      <c r="AF105" s="149"/>
      <c r="AG105" s="149"/>
      <c r="AH105" s="149"/>
      <c r="AI105" s="149"/>
      <c r="AJ105" s="149"/>
      <c r="AK105" s="149"/>
      <c r="AL105" s="149"/>
      <c r="AM105" s="149"/>
      <c r="AN105" s="149"/>
      <c r="AO105" s="149"/>
      <c r="AP105" s="149"/>
      <c r="AQ105" s="149"/>
      <c r="AR105" s="149"/>
      <c r="AS105" s="149"/>
      <c r="AT105" s="149"/>
      <c r="AU105" s="149"/>
      <c r="AV105" s="149"/>
      <c r="AW105" s="149"/>
      <c r="AX105" s="149"/>
      <c r="AY105" s="149"/>
      <c r="AZ105" s="149"/>
      <c r="BA105" s="149"/>
      <c r="BB105" s="149"/>
      <c r="BC105" s="149"/>
      <c r="BD105" s="149"/>
      <c r="BE105" s="149"/>
      <c r="BF105" s="149"/>
      <c r="BG105" s="149"/>
      <c r="BH105" s="149"/>
      <c r="BI105" s="149"/>
    </row>
    <row r="106" spans="1:61" ht="13.5" hidden="1" thickBot="1">
      <c r="A106" s="227"/>
      <c r="B106" s="223"/>
      <c r="C106" s="229"/>
      <c r="D106" s="223"/>
      <c r="F106" s="85"/>
      <c r="G106" s="77"/>
      <c r="H106" s="77"/>
      <c r="I106" s="41"/>
      <c r="J106" s="73"/>
      <c r="K106" s="69"/>
      <c r="L106" s="41"/>
      <c r="M106" s="149"/>
      <c r="N106" s="149"/>
      <c r="O106" s="149"/>
      <c r="P106" s="149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  <c r="AA106" s="149"/>
      <c r="AB106" s="149"/>
      <c r="AC106" s="149"/>
      <c r="AD106" s="149"/>
      <c r="AE106" s="149"/>
      <c r="AF106" s="149"/>
      <c r="AG106" s="149"/>
      <c r="AH106" s="149"/>
      <c r="AI106" s="149"/>
      <c r="AJ106" s="149"/>
      <c r="AK106" s="149"/>
      <c r="AL106" s="149"/>
      <c r="AM106" s="149"/>
      <c r="AN106" s="149"/>
      <c r="AO106" s="149"/>
      <c r="AP106" s="149"/>
      <c r="AQ106" s="149"/>
      <c r="AR106" s="149"/>
      <c r="AS106" s="149"/>
      <c r="AT106" s="149"/>
      <c r="AU106" s="149"/>
      <c r="AV106" s="149"/>
      <c r="AW106" s="149"/>
      <c r="AX106" s="149"/>
      <c r="AY106" s="149"/>
      <c r="AZ106" s="149"/>
      <c r="BA106" s="149"/>
      <c r="BB106" s="149"/>
      <c r="BC106" s="149"/>
      <c r="BD106" s="149"/>
      <c r="BE106" s="149"/>
      <c r="BF106" s="149"/>
      <c r="BG106" s="149"/>
      <c r="BH106" s="149"/>
      <c r="BI106" s="149"/>
    </row>
    <row r="107" spans="1:61" ht="13.5" hidden="1" thickBot="1">
      <c r="A107" s="227"/>
      <c r="B107" s="223"/>
      <c r="C107" s="229"/>
      <c r="D107" s="223"/>
      <c r="F107" s="85"/>
      <c r="G107" s="77"/>
      <c r="H107" s="77"/>
      <c r="I107" s="41"/>
      <c r="J107" s="40"/>
      <c r="K107" s="69"/>
      <c r="L107" s="41"/>
      <c r="M107" s="149"/>
      <c r="N107" s="149"/>
      <c r="O107" s="149"/>
      <c r="P107" s="149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  <c r="AA107" s="149"/>
      <c r="AB107" s="149"/>
      <c r="AC107" s="149"/>
      <c r="AD107" s="149"/>
      <c r="AE107" s="149"/>
      <c r="AF107" s="149"/>
      <c r="AG107" s="149"/>
      <c r="AH107" s="149"/>
      <c r="AI107" s="149"/>
      <c r="AJ107" s="149"/>
      <c r="AK107" s="149"/>
      <c r="AL107" s="149"/>
      <c r="AM107" s="149"/>
      <c r="AN107" s="149"/>
      <c r="AO107" s="149"/>
      <c r="AP107" s="149"/>
      <c r="AQ107" s="149"/>
      <c r="AR107" s="149"/>
      <c r="AS107" s="149"/>
      <c r="AT107" s="149"/>
      <c r="AU107" s="149"/>
      <c r="AV107" s="149"/>
      <c r="AW107" s="149"/>
      <c r="AX107" s="149"/>
      <c r="AY107" s="149"/>
      <c r="AZ107" s="149"/>
      <c r="BA107" s="149"/>
      <c r="BB107" s="149"/>
      <c r="BC107" s="149"/>
      <c r="BD107" s="149"/>
      <c r="BE107" s="149"/>
      <c r="BF107" s="149"/>
      <c r="BG107" s="149"/>
      <c r="BH107" s="149"/>
      <c r="BI107" s="149"/>
    </row>
    <row r="108" spans="1:61" ht="13.5" hidden="1" thickBot="1">
      <c r="A108" s="227"/>
      <c r="B108" s="237"/>
      <c r="C108" s="229"/>
      <c r="D108" s="223"/>
      <c r="F108" s="85"/>
      <c r="G108" s="79"/>
      <c r="H108" s="79"/>
      <c r="I108" s="80"/>
      <c r="J108" s="82"/>
      <c r="K108" s="69"/>
      <c r="L108" s="41"/>
      <c r="M108" s="149"/>
      <c r="N108" s="149"/>
      <c r="O108" s="149"/>
      <c r="P108" s="149"/>
      <c r="Q108" s="149"/>
      <c r="R108" s="149"/>
      <c r="S108" s="149"/>
      <c r="T108" s="149"/>
      <c r="U108" s="149"/>
      <c r="V108" s="149"/>
      <c r="W108" s="149"/>
      <c r="X108" s="149"/>
      <c r="Y108" s="149"/>
      <c r="Z108" s="149"/>
      <c r="AA108" s="149"/>
      <c r="AB108" s="149"/>
      <c r="AC108" s="149"/>
      <c r="AD108" s="149"/>
      <c r="AE108" s="149"/>
      <c r="AF108" s="149"/>
      <c r="AG108" s="149"/>
      <c r="AH108" s="149"/>
      <c r="AI108" s="149"/>
      <c r="AJ108" s="149"/>
      <c r="AK108" s="149"/>
      <c r="AL108" s="149"/>
      <c r="AM108" s="149"/>
      <c r="AN108" s="149"/>
      <c r="AO108" s="149"/>
      <c r="AP108" s="149"/>
      <c r="AQ108" s="149"/>
      <c r="AR108" s="149"/>
      <c r="AS108" s="149"/>
      <c r="AT108" s="149"/>
      <c r="AU108" s="149"/>
      <c r="AV108" s="149"/>
      <c r="AW108" s="149"/>
      <c r="AX108" s="149"/>
      <c r="AY108" s="149"/>
      <c r="AZ108" s="149"/>
      <c r="BA108" s="149"/>
      <c r="BB108" s="149"/>
      <c r="BC108" s="149"/>
      <c r="BD108" s="149"/>
      <c r="BE108" s="149"/>
      <c r="BF108" s="149"/>
      <c r="BG108" s="149"/>
      <c r="BH108" s="149"/>
      <c r="BI108" s="149"/>
    </row>
    <row r="109" spans="1:61" ht="13.5" hidden="1" thickBot="1">
      <c r="A109" s="227"/>
      <c r="B109" s="223"/>
      <c r="C109" s="229"/>
      <c r="D109" s="223"/>
      <c r="F109" s="85"/>
      <c r="G109" s="77"/>
      <c r="H109" s="77"/>
      <c r="I109" s="41"/>
      <c r="J109" s="73"/>
      <c r="K109" s="69"/>
      <c r="L109" s="41"/>
      <c r="M109" s="149"/>
      <c r="N109" s="149"/>
      <c r="O109" s="149"/>
      <c r="P109" s="149"/>
      <c r="Q109" s="149"/>
      <c r="R109" s="149"/>
      <c r="S109" s="149"/>
      <c r="T109" s="149"/>
      <c r="U109" s="149"/>
      <c r="V109" s="149"/>
      <c r="W109" s="149"/>
      <c r="X109" s="149"/>
      <c r="Y109" s="149"/>
      <c r="Z109" s="149"/>
      <c r="AA109" s="149"/>
      <c r="AB109" s="149"/>
      <c r="AC109" s="149"/>
      <c r="AD109" s="149"/>
      <c r="AE109" s="149"/>
      <c r="AF109" s="149"/>
      <c r="AG109" s="149"/>
      <c r="AH109" s="149"/>
      <c r="AI109" s="149"/>
      <c r="AJ109" s="149"/>
      <c r="AK109" s="149"/>
      <c r="AL109" s="149"/>
      <c r="AM109" s="149"/>
      <c r="AN109" s="149"/>
      <c r="AO109" s="149"/>
      <c r="AP109" s="149"/>
      <c r="AQ109" s="149"/>
      <c r="AR109" s="149"/>
      <c r="AS109" s="149"/>
      <c r="AT109" s="149"/>
      <c r="AU109" s="149"/>
      <c r="AV109" s="149"/>
      <c r="AW109" s="149"/>
      <c r="AX109" s="149"/>
      <c r="AY109" s="149"/>
      <c r="AZ109" s="149"/>
      <c r="BA109" s="149"/>
      <c r="BB109" s="149"/>
      <c r="BC109" s="149"/>
      <c r="BD109" s="149"/>
      <c r="BE109" s="149"/>
      <c r="BF109" s="149"/>
      <c r="BG109" s="149"/>
      <c r="BH109" s="149"/>
      <c r="BI109" s="149"/>
    </row>
    <row r="110" spans="1:61" ht="13.5" hidden="1" thickBot="1">
      <c r="A110" s="227"/>
      <c r="B110" s="223"/>
      <c r="C110" s="229"/>
      <c r="D110" s="223"/>
      <c r="F110" s="85"/>
      <c r="G110" s="79"/>
      <c r="H110" s="79"/>
      <c r="I110" s="80"/>
      <c r="J110" s="82"/>
      <c r="K110" s="69"/>
      <c r="L110" s="41"/>
      <c r="M110" s="149"/>
      <c r="N110" s="149"/>
      <c r="O110" s="149"/>
      <c r="P110" s="149"/>
      <c r="Q110" s="149"/>
      <c r="R110" s="149"/>
      <c r="S110" s="149"/>
      <c r="T110" s="149"/>
      <c r="U110" s="149"/>
      <c r="V110" s="149"/>
      <c r="W110" s="149"/>
      <c r="X110" s="149"/>
      <c r="Y110" s="149"/>
      <c r="Z110" s="149"/>
      <c r="AA110" s="149"/>
      <c r="AB110" s="149"/>
      <c r="AC110" s="149"/>
      <c r="AD110" s="149"/>
      <c r="AE110" s="149"/>
      <c r="AF110" s="149"/>
      <c r="AG110" s="149"/>
      <c r="AH110" s="149"/>
      <c r="AI110" s="149"/>
      <c r="AJ110" s="149"/>
      <c r="AK110" s="149"/>
      <c r="AL110" s="149"/>
      <c r="AM110" s="149"/>
      <c r="AN110" s="149"/>
      <c r="AO110" s="149"/>
      <c r="AP110" s="149"/>
      <c r="AQ110" s="149"/>
      <c r="AR110" s="149"/>
      <c r="AS110" s="149"/>
      <c r="AT110" s="149"/>
      <c r="AU110" s="149"/>
      <c r="AV110" s="149"/>
      <c r="AW110" s="149"/>
      <c r="AX110" s="149"/>
      <c r="AY110" s="149"/>
      <c r="AZ110" s="149"/>
      <c r="BA110" s="149"/>
      <c r="BB110" s="149"/>
      <c r="BC110" s="149"/>
      <c r="BD110" s="149"/>
      <c r="BE110" s="149"/>
      <c r="BF110" s="149"/>
      <c r="BG110" s="149"/>
      <c r="BH110" s="149"/>
      <c r="BI110" s="149"/>
    </row>
    <row r="111" spans="1:61" ht="13.5" hidden="1" thickBot="1">
      <c r="A111" s="227"/>
      <c r="B111" s="18"/>
      <c r="C111" s="229"/>
      <c r="D111" s="231"/>
      <c r="F111" s="85"/>
      <c r="G111" s="77"/>
      <c r="H111" s="77"/>
      <c r="I111" s="41"/>
      <c r="J111" s="73"/>
      <c r="K111" s="69"/>
      <c r="L111" s="41"/>
      <c r="M111" s="149"/>
      <c r="N111" s="149"/>
      <c r="O111" s="149"/>
      <c r="P111" s="149"/>
      <c r="Q111" s="149"/>
      <c r="R111" s="149"/>
      <c r="S111" s="149"/>
      <c r="T111" s="149"/>
      <c r="U111" s="149"/>
      <c r="V111" s="149"/>
      <c r="W111" s="149"/>
      <c r="X111" s="149"/>
      <c r="Y111" s="149"/>
      <c r="Z111" s="149"/>
      <c r="AA111" s="149"/>
      <c r="AB111" s="149"/>
      <c r="AC111" s="149"/>
      <c r="AD111" s="149"/>
      <c r="AE111" s="149"/>
      <c r="AF111" s="149"/>
      <c r="AG111" s="149"/>
      <c r="AH111" s="149"/>
      <c r="AI111" s="149"/>
      <c r="AJ111" s="149"/>
      <c r="AK111" s="149"/>
      <c r="AL111" s="149"/>
      <c r="AM111" s="149"/>
      <c r="AN111" s="149"/>
      <c r="AO111" s="149"/>
      <c r="AP111" s="149"/>
      <c r="AQ111" s="149"/>
      <c r="AR111" s="149"/>
      <c r="AS111" s="149"/>
      <c r="AT111" s="149"/>
      <c r="AU111" s="149"/>
      <c r="AV111" s="149"/>
      <c r="AW111" s="149"/>
      <c r="AX111" s="149"/>
      <c r="AY111" s="149"/>
      <c r="AZ111" s="149"/>
      <c r="BA111" s="149"/>
      <c r="BB111" s="149"/>
      <c r="BC111" s="149"/>
      <c r="BD111" s="149"/>
      <c r="BE111" s="149"/>
      <c r="BF111" s="149"/>
      <c r="BG111" s="149"/>
      <c r="BH111" s="149"/>
      <c r="BI111" s="149"/>
    </row>
    <row r="112" spans="1:61" ht="13.5" hidden="1" thickBot="1">
      <c r="A112" s="227"/>
      <c r="B112" s="223"/>
      <c r="C112" s="229"/>
      <c r="D112" s="223"/>
      <c r="F112" s="85"/>
      <c r="G112" s="79"/>
      <c r="H112" s="79"/>
      <c r="I112" s="80"/>
      <c r="J112" s="80"/>
      <c r="K112" s="69"/>
      <c r="L112" s="41"/>
      <c r="M112" s="149"/>
      <c r="N112" s="149"/>
      <c r="O112" s="149"/>
      <c r="P112" s="149"/>
      <c r="Q112" s="149"/>
      <c r="R112" s="149"/>
      <c r="S112" s="149"/>
      <c r="T112" s="149"/>
      <c r="U112" s="149"/>
      <c r="V112" s="149"/>
      <c r="W112" s="149"/>
      <c r="X112" s="149"/>
      <c r="Y112" s="149"/>
      <c r="Z112" s="149"/>
      <c r="AA112" s="149"/>
      <c r="AB112" s="149"/>
      <c r="AC112" s="149"/>
      <c r="AD112" s="149"/>
      <c r="AE112" s="149"/>
      <c r="AF112" s="149"/>
      <c r="AG112" s="149"/>
      <c r="AH112" s="149"/>
      <c r="AI112" s="149"/>
      <c r="AJ112" s="149"/>
      <c r="AK112" s="149"/>
      <c r="AL112" s="149"/>
      <c r="AM112" s="149"/>
      <c r="AN112" s="149"/>
      <c r="AO112" s="149"/>
      <c r="AP112" s="149"/>
      <c r="AQ112" s="149"/>
      <c r="AR112" s="149"/>
      <c r="AS112" s="149"/>
      <c r="AT112" s="149"/>
      <c r="AU112" s="149"/>
      <c r="AV112" s="149"/>
      <c r="AW112" s="149"/>
      <c r="AX112" s="149"/>
      <c r="AY112" s="149"/>
      <c r="AZ112" s="149"/>
      <c r="BA112" s="149"/>
      <c r="BB112" s="149"/>
      <c r="BC112" s="149"/>
      <c r="BD112" s="149"/>
      <c r="BE112" s="149"/>
      <c r="BF112" s="149"/>
      <c r="BG112" s="149"/>
      <c r="BH112" s="149"/>
      <c r="BI112" s="149"/>
    </row>
    <row r="113" spans="1:61" ht="13.5" hidden="1" thickBot="1">
      <c r="A113" s="227"/>
      <c r="B113" s="223"/>
      <c r="C113" s="229"/>
      <c r="D113" s="223"/>
      <c r="F113" s="85"/>
      <c r="G113" s="77"/>
      <c r="H113" s="77"/>
      <c r="I113" s="41"/>
      <c r="J113" s="41"/>
      <c r="K113" s="69"/>
      <c r="L113" s="41"/>
      <c r="M113" s="149"/>
      <c r="N113" s="149"/>
      <c r="O113" s="149"/>
      <c r="P113" s="149"/>
      <c r="Q113" s="149"/>
      <c r="R113" s="149"/>
      <c r="S113" s="149"/>
      <c r="T113" s="149"/>
      <c r="U113" s="149"/>
      <c r="V113" s="149"/>
      <c r="W113" s="149"/>
      <c r="X113" s="149"/>
      <c r="Y113" s="149"/>
      <c r="Z113" s="149"/>
      <c r="AA113" s="149"/>
      <c r="AB113" s="149"/>
      <c r="AC113" s="149"/>
      <c r="AD113" s="149"/>
      <c r="AE113" s="149"/>
      <c r="AF113" s="149"/>
      <c r="AG113" s="149"/>
      <c r="AH113" s="149"/>
      <c r="AI113" s="149"/>
      <c r="AJ113" s="149"/>
      <c r="AK113" s="149"/>
      <c r="AL113" s="149"/>
      <c r="AM113" s="149"/>
      <c r="AN113" s="149"/>
      <c r="AO113" s="149"/>
      <c r="AP113" s="149"/>
      <c r="AQ113" s="149"/>
      <c r="AR113" s="149"/>
      <c r="AS113" s="149"/>
      <c r="AT113" s="149"/>
      <c r="AU113" s="149"/>
      <c r="AV113" s="149"/>
      <c r="AW113" s="149"/>
      <c r="AX113" s="149"/>
      <c r="AY113" s="149"/>
      <c r="AZ113" s="149"/>
      <c r="BA113" s="149"/>
      <c r="BB113" s="149"/>
      <c r="BC113" s="149"/>
      <c r="BD113" s="149"/>
      <c r="BE113" s="149"/>
      <c r="BF113" s="149"/>
      <c r="BG113" s="149"/>
      <c r="BH113" s="149"/>
      <c r="BI113" s="149"/>
    </row>
    <row r="114" spans="1:61" ht="13.5" hidden="1" thickBot="1">
      <c r="A114" s="227"/>
      <c r="B114" s="223"/>
      <c r="C114" s="229"/>
      <c r="D114" s="223"/>
      <c r="F114" s="85"/>
      <c r="G114" s="77"/>
      <c r="H114" s="77"/>
      <c r="I114" s="41"/>
      <c r="J114" s="73"/>
      <c r="K114" s="69"/>
      <c r="L114" s="41"/>
      <c r="M114" s="149"/>
      <c r="N114" s="149"/>
      <c r="O114" s="149"/>
      <c r="P114" s="149"/>
      <c r="Q114" s="149"/>
      <c r="R114" s="149"/>
      <c r="S114" s="149"/>
      <c r="T114" s="149"/>
      <c r="U114" s="149"/>
      <c r="V114" s="149"/>
      <c r="W114" s="149"/>
      <c r="X114" s="149"/>
      <c r="Y114" s="149"/>
      <c r="Z114" s="149"/>
      <c r="AA114" s="149"/>
      <c r="AB114" s="149"/>
      <c r="AC114" s="149"/>
      <c r="AD114" s="149"/>
      <c r="AE114" s="149"/>
      <c r="AF114" s="149"/>
      <c r="AG114" s="149"/>
      <c r="AH114" s="149"/>
      <c r="AI114" s="149"/>
      <c r="AJ114" s="149"/>
      <c r="AK114" s="149"/>
      <c r="AL114" s="149"/>
      <c r="AM114" s="149"/>
      <c r="AN114" s="149"/>
      <c r="AO114" s="149"/>
      <c r="AP114" s="149"/>
      <c r="AQ114" s="149"/>
      <c r="AR114" s="149"/>
      <c r="AS114" s="149"/>
      <c r="AT114" s="149"/>
      <c r="AU114" s="149"/>
      <c r="AV114" s="149"/>
      <c r="AW114" s="149"/>
      <c r="AX114" s="149"/>
      <c r="AY114" s="149"/>
      <c r="AZ114" s="149"/>
      <c r="BA114" s="149"/>
      <c r="BB114" s="149"/>
      <c r="BC114" s="149"/>
      <c r="BD114" s="149"/>
      <c r="BE114" s="149"/>
      <c r="BF114" s="149"/>
      <c r="BG114" s="149"/>
      <c r="BH114" s="149"/>
      <c r="BI114" s="149"/>
    </row>
    <row r="115" spans="1:61" ht="13.5" hidden="1" thickBot="1">
      <c r="A115" s="227"/>
      <c r="B115" s="223"/>
      <c r="C115" s="229"/>
      <c r="D115" s="223"/>
      <c r="F115" s="85"/>
      <c r="G115" s="77"/>
      <c r="H115" s="77"/>
      <c r="I115" s="41"/>
      <c r="J115" s="73"/>
      <c r="K115" s="69"/>
      <c r="L115" s="41"/>
      <c r="M115" s="149"/>
      <c r="N115" s="149"/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  <c r="AE115" s="149"/>
      <c r="AF115" s="149"/>
      <c r="AG115" s="149"/>
      <c r="AH115" s="149"/>
      <c r="AI115" s="149"/>
      <c r="AJ115" s="149"/>
      <c r="AK115" s="149"/>
      <c r="AL115" s="149"/>
      <c r="AM115" s="149"/>
      <c r="AN115" s="149"/>
      <c r="AO115" s="149"/>
      <c r="AP115" s="149"/>
      <c r="AQ115" s="149"/>
      <c r="AR115" s="149"/>
      <c r="AS115" s="149"/>
      <c r="AT115" s="149"/>
      <c r="AU115" s="149"/>
      <c r="AV115" s="149"/>
      <c r="AW115" s="149"/>
      <c r="AX115" s="149"/>
      <c r="AY115" s="149"/>
      <c r="AZ115" s="149"/>
      <c r="BA115" s="149"/>
      <c r="BB115" s="149"/>
      <c r="BC115" s="149"/>
      <c r="BD115" s="149"/>
      <c r="BE115" s="149"/>
      <c r="BF115" s="149"/>
      <c r="BG115" s="149"/>
      <c r="BH115" s="149"/>
      <c r="BI115" s="149"/>
    </row>
    <row r="116" spans="1:61" ht="13.5" hidden="1" thickBot="1">
      <c r="A116" s="233"/>
      <c r="B116" s="237"/>
      <c r="C116" s="229"/>
      <c r="D116" s="223"/>
      <c r="F116" s="85"/>
      <c r="G116" s="79"/>
      <c r="H116" s="79"/>
      <c r="I116" s="80"/>
      <c r="J116" s="82"/>
      <c r="K116" s="69"/>
      <c r="L116" s="41"/>
      <c r="M116" s="149"/>
      <c r="N116" s="149"/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  <c r="AD116" s="149"/>
      <c r="AE116" s="149"/>
      <c r="AF116" s="149"/>
      <c r="AG116" s="149"/>
      <c r="AH116" s="149"/>
      <c r="AI116" s="149"/>
      <c r="AJ116" s="149"/>
      <c r="AK116" s="149"/>
      <c r="AL116" s="149"/>
      <c r="AM116" s="149"/>
      <c r="AN116" s="149"/>
      <c r="AO116" s="149"/>
      <c r="AP116" s="149"/>
      <c r="AQ116" s="149"/>
      <c r="AR116" s="149"/>
      <c r="AS116" s="149"/>
      <c r="AT116" s="149"/>
      <c r="AU116" s="149"/>
      <c r="AV116" s="149"/>
      <c r="AW116" s="149"/>
      <c r="AX116" s="149"/>
      <c r="AY116" s="149"/>
      <c r="AZ116" s="149"/>
      <c r="BA116" s="149"/>
      <c r="BB116" s="149"/>
      <c r="BC116" s="149"/>
      <c r="BD116" s="149"/>
      <c r="BE116" s="149"/>
      <c r="BF116" s="149"/>
      <c r="BG116" s="149"/>
      <c r="BH116" s="149"/>
      <c r="BI116" s="149"/>
    </row>
    <row r="117" spans="1:61" ht="13.5" hidden="1" thickBot="1">
      <c r="A117" s="227"/>
      <c r="B117" s="223"/>
      <c r="C117" s="229"/>
      <c r="D117" s="223"/>
      <c r="F117" s="85"/>
      <c r="G117" s="79"/>
      <c r="H117" s="79"/>
      <c r="I117" s="80"/>
      <c r="J117" s="82"/>
      <c r="K117" s="69"/>
      <c r="L117" s="41"/>
      <c r="M117" s="149"/>
      <c r="N117" s="149"/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  <c r="AD117" s="149"/>
      <c r="AE117" s="149"/>
      <c r="AF117" s="149"/>
      <c r="AG117" s="149"/>
      <c r="AH117" s="149"/>
      <c r="AI117" s="149"/>
      <c r="AJ117" s="149"/>
      <c r="AK117" s="149"/>
      <c r="AL117" s="149"/>
      <c r="AM117" s="149"/>
      <c r="AN117" s="149"/>
      <c r="AO117" s="149"/>
      <c r="AP117" s="149"/>
      <c r="AQ117" s="149"/>
      <c r="AR117" s="149"/>
      <c r="AS117" s="149"/>
      <c r="AT117" s="149"/>
      <c r="AU117" s="149"/>
      <c r="AV117" s="149"/>
      <c r="AW117" s="149"/>
      <c r="AX117" s="149"/>
      <c r="AY117" s="149"/>
      <c r="AZ117" s="149"/>
      <c r="BA117" s="149"/>
      <c r="BB117" s="149"/>
      <c r="BC117" s="149"/>
      <c r="BD117" s="149"/>
      <c r="BE117" s="149"/>
      <c r="BF117" s="149"/>
      <c r="BG117" s="149"/>
      <c r="BH117" s="149"/>
      <c r="BI117" s="149"/>
    </row>
    <row r="118" spans="1:61" ht="13.5" hidden="1" thickBot="1">
      <c r="A118" s="238"/>
      <c r="B118" s="239"/>
      <c r="C118" s="240"/>
      <c r="D118" s="241"/>
      <c r="F118" s="85"/>
      <c r="G118" s="77"/>
      <c r="H118" s="77"/>
      <c r="I118" s="41"/>
      <c r="J118" s="40"/>
      <c r="K118" s="69"/>
      <c r="L118" s="41"/>
      <c r="M118" s="149"/>
      <c r="N118" s="149"/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  <c r="AE118" s="149"/>
      <c r="AF118" s="149"/>
      <c r="AG118" s="149"/>
      <c r="AH118" s="149"/>
      <c r="AI118" s="149"/>
      <c r="AJ118" s="149"/>
      <c r="AK118" s="149"/>
      <c r="AL118" s="149"/>
      <c r="AM118" s="149"/>
      <c r="AN118" s="149"/>
      <c r="AO118" s="149"/>
      <c r="AP118" s="149"/>
      <c r="AQ118" s="149"/>
      <c r="AR118" s="149"/>
      <c r="AS118" s="149"/>
      <c r="AT118" s="149"/>
      <c r="AU118" s="149"/>
      <c r="AV118" s="149"/>
      <c r="AW118" s="149"/>
      <c r="AX118" s="149"/>
      <c r="AY118" s="149"/>
      <c r="AZ118" s="149"/>
      <c r="BA118" s="149"/>
      <c r="BB118" s="149"/>
      <c r="BC118" s="149"/>
      <c r="BD118" s="149"/>
      <c r="BE118" s="149"/>
      <c r="BF118" s="149"/>
      <c r="BG118" s="149"/>
      <c r="BH118" s="149"/>
      <c r="BI118" s="149"/>
    </row>
    <row r="119" spans="1:61" ht="15.75" thickBot="1">
      <c r="A119" s="280" t="s">
        <v>23</v>
      </c>
      <c r="B119" s="281"/>
      <c r="C119" s="243">
        <f>SUM(C37:C118)</f>
        <v>748510</v>
      </c>
      <c r="D119" s="242"/>
      <c r="F119" s="81"/>
      <c r="G119" s="77"/>
      <c r="H119" s="77"/>
      <c r="I119" s="41"/>
      <c r="J119" s="73"/>
      <c r="K119" s="69"/>
      <c r="L119" s="41"/>
      <c r="M119" s="149"/>
      <c r="N119" s="149"/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  <c r="AI119" s="149"/>
      <c r="AJ119" s="149"/>
      <c r="AK119" s="149"/>
      <c r="AL119" s="149"/>
      <c r="AM119" s="149"/>
      <c r="AN119" s="149"/>
      <c r="AO119" s="149"/>
      <c r="AP119" s="149"/>
      <c r="AQ119" s="149"/>
      <c r="AR119" s="149"/>
      <c r="AS119" s="149"/>
      <c r="AT119" s="149"/>
      <c r="AU119" s="149"/>
      <c r="AV119" s="149"/>
      <c r="AW119" s="149"/>
      <c r="AX119" s="149"/>
      <c r="AY119" s="149"/>
      <c r="AZ119" s="149"/>
      <c r="BA119" s="149"/>
      <c r="BB119" s="149"/>
      <c r="BC119" s="149"/>
      <c r="BD119" s="149"/>
      <c r="BE119" s="149"/>
      <c r="BF119" s="149"/>
      <c r="BG119" s="149"/>
      <c r="BH119" s="149"/>
      <c r="BI119" s="149"/>
    </row>
    <row r="120" spans="1:61" ht="13.5" thickBot="1">
      <c r="A120" s="87"/>
      <c r="B120" s="88"/>
      <c r="C120" s="177"/>
      <c r="D120" s="88"/>
      <c r="F120" s="81"/>
      <c r="G120" s="77"/>
      <c r="H120" s="77"/>
      <c r="I120" s="41"/>
      <c r="J120" s="73"/>
      <c r="K120" s="69"/>
      <c r="L120" s="41"/>
      <c r="M120" s="149"/>
      <c r="N120" s="149"/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  <c r="AA120" s="149"/>
      <c r="AB120" s="149"/>
      <c r="AC120" s="149"/>
      <c r="AD120" s="149"/>
      <c r="AE120" s="149"/>
      <c r="AF120" s="149"/>
      <c r="AG120" s="149"/>
      <c r="AH120" s="149"/>
      <c r="AI120" s="149"/>
      <c r="AJ120" s="149"/>
      <c r="AK120" s="149"/>
      <c r="AL120" s="149"/>
      <c r="AM120" s="149"/>
      <c r="AN120" s="149"/>
      <c r="AO120" s="149"/>
      <c r="AP120" s="149"/>
      <c r="AQ120" s="149"/>
      <c r="AR120" s="149"/>
      <c r="AS120" s="149"/>
      <c r="AT120" s="149"/>
      <c r="AU120" s="149"/>
      <c r="AV120" s="149"/>
      <c r="AW120" s="149"/>
      <c r="AX120" s="149"/>
      <c r="AY120" s="149"/>
      <c r="AZ120" s="149"/>
      <c r="BA120" s="149"/>
      <c r="BB120" s="149"/>
      <c r="BC120" s="149"/>
      <c r="BD120" s="149"/>
      <c r="BE120" s="149"/>
      <c r="BF120" s="149"/>
      <c r="BG120" s="149"/>
      <c r="BH120" s="149"/>
      <c r="BI120" s="149"/>
    </row>
    <row r="121" spans="1:61" ht="13.5" thickBot="1">
      <c r="A121" s="282" t="s">
        <v>24</v>
      </c>
      <c r="B121" s="283"/>
      <c r="C121" s="182" t="s">
        <v>11</v>
      </c>
      <c r="D121" s="181"/>
      <c r="F121" s="81"/>
      <c r="G121" s="79"/>
      <c r="H121" s="79"/>
      <c r="I121" s="80"/>
      <c r="J121" s="82"/>
      <c r="K121" s="69"/>
      <c r="L121" s="41"/>
      <c r="M121" s="149"/>
      <c r="N121" s="149"/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  <c r="AD121" s="149"/>
      <c r="AE121" s="149"/>
      <c r="AF121" s="149"/>
      <c r="AG121" s="149"/>
      <c r="AH121" s="149"/>
      <c r="AI121" s="149"/>
      <c r="AJ121" s="149"/>
      <c r="AK121" s="149"/>
      <c r="AL121" s="149"/>
      <c r="AM121" s="149"/>
      <c r="AN121" s="149"/>
      <c r="AO121" s="149"/>
      <c r="AP121" s="149"/>
      <c r="AQ121" s="149"/>
      <c r="AR121" s="149"/>
      <c r="AS121" s="149"/>
      <c r="AT121" s="149"/>
      <c r="AU121" s="149"/>
      <c r="AV121" s="149"/>
      <c r="AW121" s="149"/>
      <c r="AX121" s="149"/>
      <c r="AY121" s="149"/>
      <c r="AZ121" s="149"/>
      <c r="BA121" s="149"/>
      <c r="BB121" s="149"/>
      <c r="BC121" s="149"/>
      <c r="BD121" s="149"/>
      <c r="BE121" s="149"/>
      <c r="BF121" s="149"/>
      <c r="BG121" s="149"/>
      <c r="BH121" s="149"/>
      <c r="BI121" s="149"/>
    </row>
    <row r="122" spans="1:61" s="69" customFormat="1">
      <c r="A122" s="27"/>
      <c r="B122" s="149"/>
      <c r="C122" s="149"/>
      <c r="D122" s="149"/>
      <c r="E122" s="149"/>
      <c r="F122" s="157"/>
      <c r="G122" s="157"/>
      <c r="H122" s="157"/>
      <c r="I122" s="151">
        <f>SUM(I44:I121)</f>
        <v>0</v>
      </c>
      <c r="J122" s="75"/>
      <c r="K122" s="89">
        <f>SUM(K69:K121)</f>
        <v>0</v>
      </c>
      <c r="L122" s="151">
        <f>SUM(I122-K122)</f>
        <v>0</v>
      </c>
      <c r="M122" s="149"/>
      <c r="N122" s="149"/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  <c r="AE122" s="149"/>
      <c r="AF122" s="149"/>
      <c r="AG122" s="149"/>
      <c r="AH122" s="149"/>
      <c r="AI122" s="149"/>
      <c r="AJ122" s="149"/>
      <c r="AK122" s="149"/>
      <c r="AL122" s="149"/>
      <c r="AM122" s="149"/>
      <c r="AN122" s="149"/>
      <c r="AO122" s="149"/>
      <c r="AP122" s="149"/>
      <c r="AQ122" s="149"/>
      <c r="AR122" s="149"/>
      <c r="AS122" s="149"/>
      <c r="AT122" s="149"/>
      <c r="AU122" s="149"/>
      <c r="AV122" s="149"/>
      <c r="AW122" s="149"/>
      <c r="AX122" s="149"/>
      <c r="AY122" s="149"/>
      <c r="AZ122" s="149"/>
      <c r="BA122" s="149"/>
      <c r="BB122" s="149"/>
      <c r="BC122" s="149"/>
      <c r="BD122" s="149"/>
      <c r="BE122" s="149"/>
      <c r="BF122" s="149"/>
      <c r="BG122" s="149"/>
      <c r="BH122" s="149"/>
      <c r="BI122" s="149"/>
    </row>
    <row r="123" spans="1:61">
      <c r="A123" s="27"/>
      <c r="B123" s="149"/>
      <c r="C123" s="149"/>
      <c r="D123" s="149"/>
      <c r="E123" s="149"/>
      <c r="F123" s="149"/>
      <c r="G123" s="149"/>
      <c r="H123" s="149"/>
      <c r="I123" s="51"/>
      <c r="J123" s="38"/>
      <c r="K123" s="149"/>
      <c r="L123" s="38"/>
      <c r="M123" s="149"/>
      <c r="N123" s="149"/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  <c r="AA123" s="149"/>
      <c r="AB123" s="149"/>
      <c r="AC123" s="149"/>
      <c r="AD123" s="149"/>
      <c r="AE123" s="149"/>
      <c r="AF123" s="149"/>
      <c r="AG123" s="149"/>
      <c r="AH123" s="149"/>
      <c r="AI123" s="149"/>
      <c r="AJ123" s="149"/>
      <c r="AK123" s="149"/>
      <c r="AL123" s="149"/>
      <c r="AM123" s="149"/>
      <c r="AN123" s="149"/>
      <c r="AO123" s="149"/>
      <c r="AP123" s="149"/>
      <c r="AQ123" s="149"/>
      <c r="AR123" s="149"/>
      <c r="AS123" s="149"/>
      <c r="AT123" s="149"/>
      <c r="AU123" s="149"/>
      <c r="AV123" s="149"/>
      <c r="AW123" s="149"/>
      <c r="AX123" s="149"/>
      <c r="AY123" s="149"/>
      <c r="AZ123" s="149"/>
      <c r="BA123" s="149"/>
      <c r="BB123" s="149"/>
      <c r="BC123" s="149"/>
      <c r="BD123" s="149"/>
      <c r="BE123" s="149"/>
      <c r="BF123" s="149"/>
      <c r="BG123" s="149"/>
      <c r="BH123" s="149"/>
      <c r="BI123" s="149"/>
    </row>
    <row r="124" spans="1:61">
      <c r="A124" s="27"/>
      <c r="B124" s="149"/>
      <c r="C124" s="149"/>
      <c r="D124" s="149"/>
      <c r="E124" s="149"/>
      <c r="F124" s="149"/>
      <c r="G124" s="149"/>
      <c r="H124" s="149"/>
      <c r="I124" s="38"/>
      <c r="J124" s="38"/>
      <c r="K124" s="149"/>
      <c r="L124" s="38"/>
      <c r="M124" s="149"/>
      <c r="N124" s="149"/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</row>
    <row r="125" spans="1:61">
      <c r="F125" s="149"/>
      <c r="G125" s="149"/>
      <c r="H125" s="149"/>
      <c r="I125" s="38"/>
      <c r="J125" s="38"/>
      <c r="K125" s="149"/>
      <c r="L125" s="38"/>
      <c r="M125" s="149"/>
      <c r="N125" s="149"/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</row>
    <row r="126" spans="1:61">
      <c r="A126" s="217"/>
      <c r="F126" s="149"/>
      <c r="G126" s="149"/>
      <c r="H126" s="149"/>
      <c r="I126" s="38"/>
      <c r="J126" s="38"/>
      <c r="K126" s="149"/>
      <c r="L126" s="38"/>
      <c r="M126" s="149"/>
      <c r="N126" s="149"/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</row>
    <row r="127" spans="1:61">
      <c r="A127" s="217"/>
      <c r="F127" s="149"/>
      <c r="G127" s="149"/>
      <c r="H127" s="149"/>
      <c r="I127" s="38"/>
      <c r="J127" s="38"/>
      <c r="K127" s="149"/>
      <c r="L127" s="38"/>
      <c r="M127" s="149"/>
      <c r="N127" s="149"/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</row>
    <row r="128" spans="1:61">
      <c r="A128" s="217"/>
      <c r="F128" s="149"/>
      <c r="G128" s="149"/>
      <c r="H128" s="149"/>
      <c r="I128" s="38"/>
      <c r="J128" s="38"/>
      <c r="K128" s="149"/>
      <c r="L128" s="38"/>
      <c r="M128" s="149"/>
      <c r="N128" s="149"/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</row>
    <row r="129" spans="1:24">
      <c r="A129" s="217"/>
      <c r="F129" s="149"/>
      <c r="G129" s="149"/>
      <c r="H129" s="149"/>
      <c r="I129" s="38"/>
      <c r="J129" s="38"/>
      <c r="K129" s="149"/>
      <c r="L129" s="38"/>
      <c r="M129" s="149"/>
      <c r="N129" s="149"/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</row>
    <row r="130" spans="1:24">
      <c r="A130" s="217"/>
      <c r="F130" s="149"/>
      <c r="G130" s="149"/>
      <c r="H130" s="149"/>
      <c r="I130" s="38"/>
      <c r="J130" s="38"/>
      <c r="K130" s="149"/>
      <c r="L130" s="38"/>
      <c r="M130" s="149"/>
      <c r="N130" s="149"/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</row>
    <row r="131" spans="1:24">
      <c r="A131" s="217"/>
      <c r="F131" s="149"/>
      <c r="G131" s="149"/>
      <c r="H131" s="149"/>
      <c r="I131" s="38"/>
      <c r="J131" s="38"/>
      <c r="K131" s="149"/>
      <c r="L131" s="38"/>
      <c r="M131" s="149"/>
      <c r="N131" s="149"/>
      <c r="O131" s="149"/>
      <c r="P131" s="149"/>
      <c r="Q131" s="149"/>
      <c r="R131" s="149"/>
      <c r="S131" s="149"/>
      <c r="T131" s="149"/>
      <c r="U131" s="149"/>
    </row>
    <row r="132" spans="1:24">
      <c r="A132" s="217"/>
      <c r="F132" s="149"/>
      <c r="G132" s="149"/>
      <c r="H132" s="149"/>
      <c r="I132" s="38"/>
      <c r="J132" s="38"/>
      <c r="K132" s="149"/>
      <c r="L132" s="38"/>
      <c r="M132" s="149"/>
      <c r="N132" s="149"/>
      <c r="O132" s="149"/>
      <c r="P132" s="149"/>
      <c r="Q132" s="149"/>
      <c r="R132" s="149"/>
      <c r="S132" s="149"/>
      <c r="T132" s="149"/>
      <c r="U132" s="149"/>
    </row>
    <row r="133" spans="1:24">
      <c r="A133" s="217"/>
      <c r="F133" s="149"/>
      <c r="G133" s="149"/>
      <c r="H133" s="149"/>
      <c r="I133" s="38"/>
      <c r="J133" s="38"/>
      <c r="K133" s="149"/>
      <c r="L133" s="38"/>
      <c r="M133" s="149"/>
      <c r="N133" s="149"/>
      <c r="O133" s="149"/>
      <c r="P133" s="149"/>
      <c r="Q133" s="149"/>
      <c r="R133" s="149"/>
      <c r="S133" s="149"/>
      <c r="T133" s="149"/>
      <c r="U133" s="149"/>
    </row>
    <row r="134" spans="1:24">
      <c r="A134" s="217"/>
      <c r="F134" s="149"/>
      <c r="G134" s="149"/>
      <c r="H134" s="149"/>
      <c r="I134" s="38"/>
      <c r="J134" s="38"/>
      <c r="K134" s="149"/>
      <c r="L134" s="38"/>
      <c r="M134" s="149"/>
      <c r="N134" s="149"/>
      <c r="O134" s="149"/>
      <c r="P134" s="149"/>
      <c r="Q134" s="149"/>
      <c r="R134" s="149"/>
      <c r="S134" s="149"/>
      <c r="T134" s="149"/>
      <c r="U134" s="149"/>
    </row>
    <row r="135" spans="1:24">
      <c r="A135" s="217"/>
      <c r="F135" s="149"/>
      <c r="G135" s="149"/>
      <c r="H135" s="149"/>
      <c r="I135" s="38"/>
      <c r="J135" s="38"/>
      <c r="K135" s="149"/>
      <c r="L135" s="38"/>
      <c r="M135" s="149"/>
      <c r="N135" s="149"/>
      <c r="O135" s="149"/>
      <c r="P135" s="149"/>
      <c r="Q135" s="149"/>
      <c r="R135" s="149"/>
      <c r="S135" s="149"/>
      <c r="T135" s="149"/>
      <c r="U135" s="149"/>
    </row>
    <row r="136" spans="1:24">
      <c r="A136" s="217"/>
      <c r="F136" s="149"/>
      <c r="G136" s="149"/>
      <c r="H136" s="149"/>
      <c r="I136" s="38"/>
      <c r="J136" s="38"/>
      <c r="K136" s="149"/>
      <c r="L136" s="38"/>
      <c r="M136" s="149"/>
      <c r="N136" s="149"/>
      <c r="O136" s="149"/>
      <c r="P136" s="149"/>
      <c r="Q136" s="149"/>
      <c r="R136" s="149"/>
      <c r="S136" s="149"/>
      <c r="T136" s="149"/>
      <c r="U136" s="149"/>
    </row>
    <row r="137" spans="1:24">
      <c r="A137" s="217"/>
      <c r="F137" s="149"/>
      <c r="G137" s="149"/>
      <c r="H137" s="149"/>
      <c r="I137" s="38"/>
      <c r="J137" s="38"/>
      <c r="K137" s="149"/>
      <c r="L137" s="38"/>
      <c r="M137" s="149"/>
      <c r="N137" s="149"/>
      <c r="O137" s="149"/>
      <c r="P137" s="149"/>
      <c r="Q137" s="149"/>
      <c r="R137" s="149"/>
      <c r="S137" s="149"/>
      <c r="T137" s="149"/>
      <c r="U137" s="149"/>
    </row>
    <row r="138" spans="1:24">
      <c r="F138" s="149"/>
      <c r="G138" s="149"/>
      <c r="H138" s="149"/>
      <c r="I138" s="38"/>
      <c r="J138" s="38"/>
      <c r="K138" s="149"/>
      <c r="L138" s="38"/>
      <c r="M138" s="149"/>
      <c r="N138" s="149"/>
      <c r="O138" s="149"/>
      <c r="P138" s="149"/>
      <c r="Q138" s="149"/>
      <c r="R138" s="149"/>
      <c r="S138" s="149"/>
      <c r="T138" s="149"/>
      <c r="U138" s="149"/>
    </row>
    <row r="139" spans="1:24">
      <c r="F139" s="149"/>
      <c r="G139" s="149"/>
      <c r="H139" s="149"/>
      <c r="I139" s="38"/>
      <c r="J139" s="38"/>
      <c r="K139" s="149"/>
      <c r="L139" s="38"/>
      <c r="M139" s="149"/>
      <c r="N139" s="149"/>
      <c r="O139" s="149"/>
      <c r="P139" s="149"/>
      <c r="Q139" s="149"/>
      <c r="R139" s="149"/>
      <c r="S139" s="149"/>
      <c r="T139" s="149"/>
      <c r="U139" s="149"/>
    </row>
    <row r="140" spans="1:24">
      <c r="A140" s="217"/>
      <c r="F140" s="149"/>
      <c r="G140" s="149"/>
      <c r="H140" s="149"/>
      <c r="I140" s="38"/>
      <c r="J140" s="38"/>
    </row>
    <row r="141" spans="1:24">
      <c r="A141" s="217"/>
      <c r="F141" s="149"/>
      <c r="G141" s="149"/>
      <c r="H141" s="149"/>
      <c r="I141" s="38"/>
      <c r="J141" s="38"/>
    </row>
    <row r="142" spans="1:24">
      <c r="A142" s="217"/>
      <c r="F142" s="149"/>
      <c r="G142" s="149"/>
      <c r="H142" s="149"/>
      <c r="I142" s="38"/>
      <c r="J142" s="38"/>
    </row>
    <row r="143" spans="1:24">
      <c r="A143" s="217"/>
      <c r="F143" s="149"/>
      <c r="G143" s="149"/>
      <c r="H143" s="149"/>
      <c r="I143" s="38"/>
      <c r="J143" s="38"/>
    </row>
    <row r="144" spans="1:24">
      <c r="F144" s="149"/>
      <c r="G144" s="149"/>
      <c r="H144" s="149"/>
      <c r="I144" s="38"/>
      <c r="J144" s="38"/>
    </row>
    <row r="145" spans="5:14">
      <c r="F145" s="149"/>
      <c r="G145" s="149"/>
      <c r="H145" s="149"/>
      <c r="I145" s="38"/>
      <c r="J145" s="38"/>
    </row>
    <row r="146" spans="5:14">
      <c r="F146" s="149"/>
      <c r="G146" s="149"/>
      <c r="H146" s="149"/>
      <c r="I146" s="38"/>
      <c r="J146" s="38"/>
    </row>
    <row r="147" spans="5:14">
      <c r="F147" s="149"/>
      <c r="G147" s="149"/>
      <c r="H147" s="149"/>
      <c r="I147" s="38"/>
      <c r="J147" s="38"/>
    </row>
    <row r="148" spans="5:14">
      <c r="F148" s="149"/>
      <c r="G148" s="149"/>
      <c r="H148" s="149"/>
      <c r="I148" s="38"/>
      <c r="J148" s="38"/>
    </row>
    <row r="149" spans="5:14">
      <c r="F149" s="149"/>
      <c r="G149" s="149"/>
      <c r="H149" s="149"/>
      <c r="I149" s="38"/>
      <c r="J149" s="38"/>
    </row>
    <row r="150" spans="5:14">
      <c r="F150" s="149"/>
      <c r="G150" s="149"/>
      <c r="H150" s="149"/>
      <c r="I150" s="38"/>
      <c r="J150" s="38"/>
    </row>
    <row r="151" spans="5:14">
      <c r="F151" s="149"/>
      <c r="G151" s="149"/>
      <c r="H151" s="149"/>
      <c r="I151" s="38"/>
      <c r="J151" s="38"/>
    </row>
    <row r="152" spans="5:14">
      <c r="F152" s="149"/>
      <c r="G152" s="149"/>
      <c r="H152" s="149"/>
      <c r="I152" s="38"/>
      <c r="J152" s="38"/>
      <c r="K152" s="152"/>
      <c r="L152" s="38"/>
      <c r="M152" s="152"/>
      <c r="N152" s="152"/>
    </row>
    <row r="153" spans="5:14">
      <c r="F153" s="149"/>
      <c r="G153" s="149"/>
      <c r="H153" s="149"/>
      <c r="I153" s="38"/>
      <c r="J153" s="38"/>
      <c r="K153" s="152"/>
      <c r="L153" s="38"/>
      <c r="M153" s="152"/>
      <c r="N153" s="152"/>
    </row>
    <row r="154" spans="5:14">
      <c r="F154" s="149"/>
      <c r="G154" s="149"/>
      <c r="H154" s="149"/>
      <c r="I154" s="38"/>
      <c r="J154" s="38"/>
      <c r="K154" s="152"/>
      <c r="L154" s="38"/>
      <c r="M154" s="152"/>
      <c r="N154" s="152"/>
    </row>
    <row r="155" spans="5:14">
      <c r="F155" s="149"/>
      <c r="G155" s="149"/>
      <c r="H155" s="149"/>
      <c r="I155" s="38"/>
      <c r="J155" s="38"/>
      <c r="K155" s="152"/>
      <c r="L155" s="38"/>
      <c r="M155" s="152"/>
      <c r="N155" s="152"/>
    </row>
    <row r="156" spans="5:14">
      <c r="F156" s="284"/>
      <c r="G156" s="284"/>
      <c r="H156" s="149"/>
      <c r="I156" s="51"/>
      <c r="J156" s="38"/>
      <c r="K156" s="152"/>
      <c r="L156" s="38"/>
      <c r="M156" s="152"/>
      <c r="N156" s="152"/>
    </row>
    <row r="157" spans="5:14">
      <c r="E157" s="149"/>
      <c r="F157" s="149"/>
      <c r="G157" s="149"/>
      <c r="H157" s="149"/>
      <c r="I157" s="38"/>
      <c r="J157" s="38"/>
      <c r="K157" s="152"/>
      <c r="L157" s="38"/>
      <c r="M157" s="152"/>
      <c r="N157" s="152"/>
    </row>
    <row r="158" spans="5:14">
      <c r="E158" s="149"/>
      <c r="F158" s="149"/>
      <c r="G158" s="149"/>
      <c r="H158" s="149"/>
      <c r="I158" s="38"/>
      <c r="J158" s="38"/>
      <c r="K158" s="152"/>
      <c r="L158" s="38"/>
      <c r="M158" s="152"/>
      <c r="N158" s="152"/>
    </row>
    <row r="159" spans="5:14">
      <c r="E159" s="149"/>
      <c r="F159" s="149"/>
      <c r="G159" s="149"/>
      <c r="H159" s="149"/>
      <c r="I159" s="38"/>
      <c r="J159" s="38"/>
      <c r="K159" s="152"/>
      <c r="L159" s="38"/>
      <c r="M159" s="152"/>
      <c r="N159" s="152"/>
    </row>
    <row r="160" spans="5:14">
      <c r="E160" s="149"/>
      <c r="F160" s="149"/>
      <c r="G160" s="149"/>
      <c r="H160" s="149"/>
      <c r="I160" s="38"/>
      <c r="J160" s="38"/>
    </row>
    <row r="161" spans="5:10">
      <c r="E161" s="149"/>
      <c r="F161" s="149"/>
      <c r="G161" s="149"/>
      <c r="H161" s="149"/>
      <c r="I161" s="38"/>
      <c r="J161" s="38"/>
    </row>
    <row r="162" spans="5:10">
      <c r="E162" s="149"/>
      <c r="F162" s="149"/>
      <c r="G162" s="149"/>
      <c r="H162" s="149"/>
      <c r="I162" s="38"/>
      <c r="J162" s="38"/>
    </row>
    <row r="163" spans="5:10">
      <c r="E163" s="149"/>
      <c r="F163" s="149"/>
      <c r="G163" s="149"/>
      <c r="H163" s="149"/>
      <c r="I163" s="38"/>
      <c r="J163" s="38"/>
    </row>
    <row r="164" spans="5:10">
      <c r="E164" s="149"/>
      <c r="F164" s="149"/>
      <c r="G164" s="149"/>
      <c r="H164" s="149"/>
      <c r="I164" s="38"/>
      <c r="J164" s="38"/>
    </row>
    <row r="165" spans="5:10">
      <c r="E165" s="149"/>
      <c r="F165" s="149"/>
      <c r="G165" s="149"/>
      <c r="H165" s="149"/>
      <c r="I165" s="38"/>
      <c r="J165" s="38"/>
    </row>
    <row r="166" spans="5:10">
      <c r="E166" s="149"/>
      <c r="F166" s="149"/>
      <c r="G166" s="149"/>
      <c r="H166" s="149"/>
      <c r="I166" s="38"/>
      <c r="J166" s="38"/>
    </row>
    <row r="167" spans="5:10">
      <c r="E167" s="149"/>
      <c r="F167" s="149"/>
      <c r="G167" s="149"/>
      <c r="H167" s="149"/>
      <c r="I167" s="38"/>
      <c r="J167" s="38"/>
    </row>
    <row r="168" spans="5:10">
      <c r="E168" s="149"/>
      <c r="F168" s="149"/>
      <c r="G168" s="149"/>
      <c r="H168" s="149"/>
      <c r="I168" s="38"/>
      <c r="J168" s="38"/>
    </row>
    <row r="169" spans="5:10">
      <c r="E169" s="149"/>
      <c r="F169" s="149"/>
      <c r="G169" s="149"/>
      <c r="H169" s="149"/>
      <c r="I169" s="38"/>
      <c r="J169" s="38"/>
    </row>
    <row r="170" spans="5:10">
      <c r="E170" s="149"/>
      <c r="F170" s="149"/>
      <c r="G170" s="149"/>
      <c r="H170" s="149"/>
      <c r="I170" s="38"/>
      <c r="J170" s="38"/>
    </row>
    <row r="171" spans="5:10">
      <c r="E171" s="149"/>
      <c r="F171" s="149"/>
      <c r="G171" s="149"/>
      <c r="H171" s="149"/>
      <c r="I171" s="38"/>
      <c r="J171" s="38"/>
    </row>
    <row r="172" spans="5:10">
      <c r="E172" s="149"/>
      <c r="F172" s="149"/>
      <c r="G172" s="149"/>
      <c r="H172" s="149"/>
      <c r="I172" s="38"/>
      <c r="J172" s="38"/>
    </row>
    <row r="173" spans="5:10">
      <c r="E173" s="149"/>
      <c r="F173" s="149"/>
      <c r="G173" s="149"/>
      <c r="H173" s="149"/>
      <c r="I173" s="38"/>
      <c r="J173" s="38"/>
    </row>
    <row r="174" spans="5:10">
      <c r="E174" s="149"/>
      <c r="F174" s="149"/>
      <c r="G174" s="149"/>
      <c r="H174" s="149"/>
      <c r="I174" s="38"/>
      <c r="J174" s="38"/>
    </row>
    <row r="175" spans="5:10">
      <c r="E175" s="149"/>
      <c r="F175" s="149"/>
      <c r="G175" s="149"/>
      <c r="H175" s="149"/>
      <c r="I175" s="38"/>
      <c r="J175" s="38"/>
    </row>
    <row r="176" spans="5:10">
      <c r="E176" s="149"/>
      <c r="F176" s="149"/>
      <c r="G176" s="149"/>
      <c r="H176" s="149"/>
      <c r="I176" s="38"/>
      <c r="J176" s="38"/>
    </row>
    <row r="177" spans="5:10">
      <c r="E177" s="149"/>
      <c r="F177" s="149"/>
      <c r="G177" s="149"/>
      <c r="H177" s="149"/>
      <c r="I177" s="38"/>
      <c r="J177" s="38"/>
    </row>
    <row r="178" spans="5:10">
      <c r="E178" s="149"/>
      <c r="F178" s="149"/>
      <c r="G178" s="149"/>
      <c r="H178" s="149"/>
      <c r="I178" s="38"/>
      <c r="J178" s="38"/>
    </row>
    <row r="179" spans="5:10">
      <c r="E179" s="149"/>
      <c r="F179" s="149"/>
      <c r="G179" s="149"/>
      <c r="H179" s="149"/>
      <c r="I179" s="38"/>
      <c r="J179" s="38"/>
    </row>
    <row r="180" spans="5:10">
      <c r="E180" s="149"/>
      <c r="F180" s="149"/>
      <c r="G180" s="149"/>
      <c r="H180" s="149"/>
      <c r="I180" s="38"/>
      <c r="J180" s="38"/>
    </row>
    <row r="181" spans="5:10">
      <c r="E181" s="149"/>
      <c r="F181" s="149"/>
      <c r="G181" s="149"/>
      <c r="H181" s="149"/>
      <c r="I181" s="38"/>
      <c r="J181" s="38"/>
    </row>
    <row r="182" spans="5:10">
      <c r="E182" s="149"/>
      <c r="F182" s="149"/>
      <c r="G182" s="149"/>
      <c r="H182" s="149"/>
      <c r="I182" s="38"/>
      <c r="J182" s="38"/>
    </row>
    <row r="183" spans="5:10">
      <c r="E183" s="149"/>
      <c r="F183" s="149"/>
      <c r="G183" s="149"/>
      <c r="H183" s="149"/>
      <c r="I183" s="38"/>
      <c r="J183" s="38"/>
    </row>
    <row r="184" spans="5:10">
      <c r="E184" s="149"/>
      <c r="F184" s="149"/>
      <c r="G184" s="149"/>
      <c r="H184" s="149"/>
      <c r="I184" s="38"/>
      <c r="J184" s="38"/>
    </row>
    <row r="185" spans="5:10">
      <c r="E185" s="149"/>
      <c r="F185" s="149"/>
      <c r="G185" s="149"/>
      <c r="H185" s="149"/>
      <c r="I185" s="38"/>
      <c r="J185" s="38"/>
    </row>
    <row r="186" spans="5:10">
      <c r="E186" s="149"/>
      <c r="F186" s="149"/>
      <c r="G186" s="149"/>
      <c r="H186" s="149"/>
      <c r="I186" s="38"/>
      <c r="J186" s="38"/>
    </row>
    <row r="187" spans="5:10">
      <c r="E187" s="149"/>
      <c r="F187" s="149"/>
      <c r="G187" s="149"/>
      <c r="H187" s="149"/>
      <c r="I187" s="38"/>
      <c r="J187" s="38"/>
    </row>
    <row r="188" spans="5:10">
      <c r="E188" s="149"/>
      <c r="F188" s="149"/>
      <c r="G188" s="149"/>
      <c r="H188" s="149"/>
      <c r="I188" s="38"/>
      <c r="J188" s="38"/>
    </row>
    <row r="189" spans="5:10">
      <c r="E189" s="149"/>
      <c r="F189" s="149"/>
      <c r="G189" s="149"/>
      <c r="H189" s="149"/>
      <c r="I189" s="38"/>
      <c r="J189" s="38"/>
    </row>
    <row r="190" spans="5:10">
      <c r="E190" s="149"/>
      <c r="F190" s="149"/>
      <c r="G190" s="149"/>
      <c r="H190" s="149"/>
      <c r="I190" s="38"/>
      <c r="J190" s="38"/>
    </row>
    <row r="191" spans="5:10">
      <c r="E191" s="149"/>
      <c r="F191" s="149"/>
      <c r="G191" s="149"/>
      <c r="H191" s="149"/>
      <c r="I191" s="38"/>
      <c r="J191" s="38"/>
    </row>
    <row r="192" spans="5:10">
      <c r="E192" s="149"/>
      <c r="F192" s="149"/>
      <c r="G192" s="149"/>
      <c r="H192" s="149"/>
      <c r="I192" s="38"/>
      <c r="J192" s="38"/>
    </row>
    <row r="193" spans="5:10">
      <c r="E193" s="149"/>
      <c r="F193" s="149"/>
      <c r="G193" s="149"/>
      <c r="H193" s="149"/>
      <c r="I193" s="38"/>
      <c r="J193" s="38"/>
    </row>
    <row r="194" spans="5:10">
      <c r="E194" s="149"/>
      <c r="F194" s="149"/>
      <c r="G194" s="149"/>
      <c r="H194" s="149"/>
      <c r="I194" s="38"/>
      <c r="J194" s="38"/>
    </row>
    <row r="195" spans="5:10">
      <c r="E195" s="149"/>
      <c r="F195" s="149"/>
      <c r="G195" s="149"/>
      <c r="H195" s="149"/>
      <c r="I195" s="38"/>
      <c r="J195" s="38"/>
    </row>
    <row r="196" spans="5:10">
      <c r="E196" s="149"/>
      <c r="F196" s="149"/>
      <c r="G196" s="149"/>
      <c r="H196" s="149"/>
      <c r="I196" s="38"/>
      <c r="J196" s="38"/>
    </row>
    <row r="197" spans="5:10">
      <c r="E197" s="149"/>
      <c r="F197" s="149"/>
      <c r="G197" s="149"/>
      <c r="H197" s="149"/>
      <c r="I197" s="38"/>
      <c r="J197" s="38"/>
    </row>
    <row r="198" spans="5:10">
      <c r="E198" s="149"/>
      <c r="F198" s="149"/>
      <c r="G198" s="149"/>
      <c r="H198" s="149"/>
      <c r="I198" s="38"/>
      <c r="J198" s="38"/>
    </row>
    <row r="199" spans="5:10">
      <c r="E199" s="149"/>
      <c r="F199" s="149"/>
      <c r="G199" s="149"/>
      <c r="H199" s="149"/>
      <c r="I199" s="38"/>
      <c r="J199" s="38"/>
    </row>
    <row r="200" spans="5:10">
      <c r="E200" s="149"/>
      <c r="F200" s="149"/>
      <c r="G200" s="149"/>
      <c r="H200" s="149"/>
      <c r="I200" s="38"/>
      <c r="J200" s="38"/>
    </row>
    <row r="201" spans="5:10">
      <c r="E201" s="149"/>
      <c r="F201" s="149"/>
      <c r="G201" s="149"/>
      <c r="H201" s="149"/>
      <c r="I201" s="38"/>
      <c r="J201" s="38"/>
    </row>
    <row r="202" spans="5:10">
      <c r="E202" s="149"/>
      <c r="F202" s="149"/>
      <c r="G202" s="149"/>
      <c r="H202" s="149"/>
      <c r="I202" s="38"/>
      <c r="J202" s="38"/>
    </row>
    <row r="203" spans="5:10">
      <c r="E203" s="149"/>
      <c r="F203" s="149"/>
      <c r="G203" s="149"/>
      <c r="H203" s="149"/>
      <c r="I203" s="38"/>
      <c r="J203" s="38"/>
    </row>
    <row r="204" spans="5:10">
      <c r="E204" s="149"/>
      <c r="F204" s="149"/>
      <c r="G204" s="149"/>
      <c r="H204" s="149"/>
      <c r="I204" s="38"/>
      <c r="J204" s="38"/>
    </row>
    <row r="205" spans="5:10">
      <c r="E205" s="149"/>
      <c r="F205" s="149"/>
      <c r="G205" s="149"/>
      <c r="H205" s="149"/>
      <c r="I205" s="38"/>
      <c r="J205" s="38"/>
    </row>
    <row r="206" spans="5:10">
      <c r="E206" s="149"/>
      <c r="F206" s="149"/>
      <c r="G206" s="149"/>
      <c r="H206" s="149"/>
      <c r="I206" s="38"/>
      <c r="J206" s="38"/>
    </row>
    <row r="207" spans="5:10">
      <c r="E207" s="149"/>
      <c r="F207" s="149"/>
      <c r="G207" s="149"/>
      <c r="H207" s="149"/>
      <c r="I207" s="38"/>
      <c r="J207" s="38"/>
    </row>
    <row r="208" spans="5:10">
      <c r="E208" s="149"/>
      <c r="F208" s="149"/>
      <c r="G208" s="149"/>
      <c r="H208" s="149"/>
      <c r="I208" s="38"/>
      <c r="J208" s="38"/>
    </row>
    <row r="209" spans="5:10">
      <c r="E209" s="149"/>
      <c r="F209" s="149"/>
      <c r="G209" s="149"/>
      <c r="H209" s="149"/>
      <c r="I209" s="38"/>
      <c r="J209" s="38"/>
    </row>
    <row r="210" spans="5:10">
      <c r="E210" s="149"/>
      <c r="F210" s="149"/>
      <c r="G210" s="149"/>
      <c r="H210" s="149"/>
      <c r="I210" s="38"/>
      <c r="J210" s="38"/>
    </row>
    <row r="211" spans="5:10">
      <c r="E211" s="149"/>
      <c r="F211" s="149"/>
      <c r="G211" s="149"/>
      <c r="H211" s="149"/>
      <c r="I211" s="38"/>
      <c r="J211" s="38"/>
    </row>
    <row r="212" spans="5:10">
      <c r="E212" s="149"/>
      <c r="F212" s="149"/>
      <c r="G212" s="149"/>
      <c r="H212" s="149"/>
      <c r="I212" s="38"/>
      <c r="J212" s="38"/>
    </row>
    <row r="213" spans="5:10">
      <c r="E213" s="149"/>
      <c r="F213" s="149"/>
      <c r="G213" s="149"/>
      <c r="H213" s="149"/>
      <c r="I213" s="38"/>
      <c r="J213" s="38"/>
    </row>
    <row r="214" spans="5:10">
      <c r="E214" s="149"/>
      <c r="F214" s="149"/>
      <c r="G214" s="149"/>
      <c r="H214" s="149"/>
      <c r="I214" s="38"/>
      <c r="J214" s="38"/>
    </row>
    <row r="215" spans="5:10">
      <c r="E215" s="149"/>
      <c r="F215" s="149"/>
      <c r="G215" s="149"/>
      <c r="H215" s="149"/>
      <c r="I215" s="38"/>
      <c r="J215" s="38"/>
    </row>
    <row r="216" spans="5:10">
      <c r="E216" s="149"/>
      <c r="F216" s="149"/>
      <c r="G216" s="149"/>
      <c r="H216" s="149"/>
      <c r="I216" s="38"/>
      <c r="J216" s="38"/>
    </row>
    <row r="217" spans="5:10">
      <c r="E217" s="149"/>
      <c r="F217" s="149"/>
      <c r="G217" s="149"/>
      <c r="H217" s="149"/>
      <c r="I217" s="38"/>
      <c r="J217" s="38"/>
    </row>
    <row r="218" spans="5:10">
      <c r="E218" s="149"/>
      <c r="F218" s="149"/>
      <c r="G218" s="149"/>
      <c r="H218" s="149"/>
      <c r="I218" s="38"/>
      <c r="J218" s="38"/>
    </row>
    <row r="219" spans="5:10">
      <c r="E219" s="149"/>
      <c r="F219" s="149"/>
      <c r="G219" s="149"/>
      <c r="H219" s="149"/>
      <c r="I219" s="38"/>
      <c r="J219" s="38"/>
    </row>
    <row r="220" spans="5:10">
      <c r="E220" s="149"/>
      <c r="F220" s="149"/>
      <c r="G220" s="149"/>
      <c r="H220" s="149"/>
      <c r="I220" s="38"/>
      <c r="J220" s="38"/>
    </row>
    <row r="221" spans="5:10">
      <c r="E221" s="149"/>
      <c r="F221" s="149"/>
      <c r="G221" s="149"/>
      <c r="H221" s="149"/>
      <c r="I221" s="38"/>
      <c r="J221" s="38"/>
    </row>
    <row r="222" spans="5:10">
      <c r="E222" s="149"/>
      <c r="F222" s="149"/>
      <c r="G222" s="149"/>
      <c r="H222" s="149"/>
      <c r="I222" s="38"/>
      <c r="J222" s="38"/>
    </row>
    <row r="223" spans="5:10">
      <c r="E223" s="149"/>
      <c r="F223" s="149"/>
      <c r="G223" s="149"/>
      <c r="H223" s="149"/>
      <c r="I223" s="38"/>
      <c r="J223" s="38"/>
    </row>
    <row r="224" spans="5:10">
      <c r="E224" s="149"/>
      <c r="F224" s="149"/>
      <c r="G224" s="149"/>
      <c r="H224" s="149"/>
      <c r="I224" s="38"/>
      <c r="J224" s="38"/>
    </row>
    <row r="225" spans="5:10">
      <c r="E225" s="149"/>
      <c r="F225" s="149"/>
      <c r="G225" s="149"/>
      <c r="H225" s="149"/>
      <c r="I225" s="38"/>
      <c r="J225" s="38"/>
    </row>
    <row r="226" spans="5:10">
      <c r="E226" s="149"/>
      <c r="F226" s="149"/>
      <c r="G226" s="149"/>
      <c r="H226" s="149"/>
      <c r="I226" s="38"/>
      <c r="J226" s="38"/>
    </row>
    <row r="227" spans="5:10">
      <c r="E227" s="149"/>
      <c r="F227" s="149"/>
      <c r="G227" s="149"/>
      <c r="H227" s="149"/>
      <c r="I227" s="38"/>
      <c r="J227" s="38"/>
    </row>
    <row r="228" spans="5:10">
      <c r="E228" s="149"/>
      <c r="F228" s="149"/>
      <c r="G228" s="149"/>
      <c r="H228" s="149"/>
      <c r="I228" s="38"/>
      <c r="J228" s="38"/>
    </row>
    <row r="229" spans="5:10">
      <c r="E229" s="149"/>
      <c r="F229" s="149"/>
      <c r="G229" s="149"/>
      <c r="H229" s="149"/>
      <c r="I229" s="38"/>
      <c r="J229" s="38"/>
    </row>
    <row r="230" spans="5:10">
      <c r="E230" s="149"/>
      <c r="F230" s="149"/>
      <c r="G230" s="149"/>
      <c r="H230" s="149"/>
      <c r="I230" s="38"/>
      <c r="J230" s="38"/>
    </row>
    <row r="231" spans="5:10">
      <c r="E231" s="149"/>
      <c r="F231" s="149"/>
      <c r="G231" s="149"/>
      <c r="H231" s="149"/>
      <c r="I231" s="38"/>
      <c r="J231" s="38"/>
    </row>
    <row r="232" spans="5:10">
      <c r="E232" s="149"/>
      <c r="F232" s="149"/>
      <c r="G232" s="149"/>
      <c r="H232" s="149"/>
      <c r="I232" s="38"/>
      <c r="J232" s="38"/>
    </row>
  </sheetData>
  <sortState ref="A37:D57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zoomScaleNormal="100" workbookViewId="0">
      <selection activeCell="G6" sqref="G6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1.7109375" style="15" customWidth="1"/>
    <col min="8" max="8" width="1.5703125" style="15" bestFit="1" customWidth="1"/>
    <col min="9" max="9" width="1.7109375" style="15" customWidth="1"/>
    <col min="10" max="11" width="1.5703125" style="15" bestFit="1" customWidth="1"/>
    <col min="12" max="12" width="1.28515625" style="15" customWidth="1"/>
    <col min="13" max="13" width="1.5703125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301" t="s">
        <v>43</v>
      </c>
      <c r="B1" s="302"/>
      <c r="C1" s="302"/>
      <c r="D1" s="302"/>
      <c r="E1" s="303"/>
      <c r="F1" s="199"/>
      <c r="G1" s="1"/>
    </row>
    <row r="2" spans="1:29" ht="21.75">
      <c r="A2" s="310" t="s">
        <v>80</v>
      </c>
      <c r="B2" s="311"/>
      <c r="C2" s="311"/>
      <c r="D2" s="311"/>
      <c r="E2" s="312"/>
      <c r="F2" s="199"/>
      <c r="G2" s="1"/>
    </row>
    <row r="3" spans="1:29" ht="24" thickBot="1">
      <c r="A3" s="304" t="s">
        <v>107</v>
      </c>
      <c r="B3" s="305"/>
      <c r="C3" s="305"/>
      <c r="D3" s="305"/>
      <c r="E3" s="306"/>
      <c r="F3" s="199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3" t="s">
        <v>48</v>
      </c>
      <c r="B4" s="314"/>
      <c r="C4" s="314"/>
      <c r="D4" s="314"/>
      <c r="E4" s="315"/>
      <c r="F4" s="199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3" t="s">
        <v>73</v>
      </c>
      <c r="B5" s="204">
        <v>9000000</v>
      </c>
      <c r="C5" s="175"/>
      <c r="D5" s="176" t="s">
        <v>10</v>
      </c>
      <c r="E5" s="192">
        <v>6737950</v>
      </c>
      <c r="F5" s="19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69">
        <v>151573.5</v>
      </c>
      <c r="C6" s="34"/>
      <c r="D6" s="164" t="s">
        <v>72</v>
      </c>
      <c r="E6" s="170">
        <v>26087</v>
      </c>
      <c r="F6" s="19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207"/>
      <c r="B7" s="196"/>
      <c r="C7" s="32"/>
      <c r="D7" s="164" t="s">
        <v>67</v>
      </c>
      <c r="E7" s="193">
        <v>341088.5</v>
      </c>
      <c r="F7" s="199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69"/>
      <c r="C8" s="32"/>
      <c r="D8" s="165"/>
      <c r="E8" s="193"/>
      <c r="F8" s="199"/>
      <c r="G8" s="29"/>
      <c r="H8" s="16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/>
      <c r="B9" s="169"/>
      <c r="C9" s="32"/>
      <c r="D9" s="164"/>
      <c r="E9" s="170"/>
      <c r="F9" s="199"/>
      <c r="G9" s="16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61</v>
      </c>
      <c r="B10" s="169">
        <v>13598</v>
      </c>
      <c r="C10" s="32"/>
      <c r="D10" s="164" t="s">
        <v>12</v>
      </c>
      <c r="E10" s="170">
        <v>748510</v>
      </c>
      <c r="F10" s="199"/>
      <c r="G10" s="29"/>
      <c r="H10" s="16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33" t="s">
        <v>14</v>
      </c>
      <c r="B11" s="169">
        <v>0</v>
      </c>
      <c r="C11" s="32"/>
      <c r="D11" s="164" t="s">
        <v>44</v>
      </c>
      <c r="E11" s="193">
        <v>1224900</v>
      </c>
      <c r="F11" s="199"/>
      <c r="H11" s="168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6"/>
      <c r="B12" s="195"/>
      <c r="C12" s="32"/>
      <c r="D12" s="164"/>
      <c r="E12" s="193"/>
      <c r="F12" s="199"/>
      <c r="G12" s="27"/>
      <c r="H12" s="161"/>
      <c r="I12" s="27" t="s">
        <v>39</v>
      </c>
      <c r="J12" s="1"/>
      <c r="K12" s="1"/>
      <c r="L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05" t="s">
        <v>7</v>
      </c>
      <c r="B13" s="194">
        <f>B6+B7-B10-B11</f>
        <v>137975.5</v>
      </c>
      <c r="C13" s="32"/>
      <c r="D13" s="164" t="s">
        <v>109</v>
      </c>
      <c r="E13" s="170">
        <v>59440</v>
      </c>
      <c r="F13" s="199"/>
      <c r="G13" s="28"/>
      <c r="H13" s="161"/>
      <c r="I13" s="27" t="s">
        <v>39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07"/>
      <c r="B14" s="196"/>
      <c r="C14" s="32"/>
      <c r="D14" s="164"/>
      <c r="E14" s="170"/>
      <c r="F14" s="199"/>
      <c r="G14" s="28"/>
      <c r="H14" s="16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07"/>
      <c r="B15" s="196"/>
      <c r="C15" s="32"/>
      <c r="D15" s="165"/>
      <c r="E15" s="193"/>
      <c r="F15" s="199"/>
      <c r="G15" s="8"/>
      <c r="H15" s="16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69">
        <f>B5+B6+B7-B10-B15-B11</f>
        <v>9137975.5</v>
      </c>
      <c r="C16" s="32"/>
      <c r="D16" s="164" t="s">
        <v>6</v>
      </c>
      <c r="E16" s="170">
        <f>E5+E6+E7+E10+E11+E13</f>
        <v>9137975.5</v>
      </c>
      <c r="F16" s="199"/>
      <c r="G16" s="142">
        <f>B16-E16</f>
        <v>0</v>
      </c>
      <c r="H16" s="16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62"/>
      <c r="B17" s="171" t="s">
        <v>11</v>
      </c>
      <c r="C17" s="160"/>
      <c r="D17" s="166"/>
      <c r="E17" s="172"/>
      <c r="F17" s="199"/>
      <c r="G17" s="7"/>
      <c r="H17" s="16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307" t="s">
        <v>12</v>
      </c>
      <c r="B18" s="308"/>
      <c r="C18" s="308"/>
      <c r="D18" s="308"/>
      <c r="E18" s="309"/>
      <c r="F18" s="199"/>
      <c r="G18" s="8"/>
      <c r="H18" s="16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197" t="s">
        <v>62</v>
      </c>
      <c r="B19" s="201">
        <v>31990</v>
      </c>
      <c r="C19" s="198"/>
      <c r="D19" s="198" t="s">
        <v>82</v>
      </c>
      <c r="E19" s="202">
        <v>128400</v>
      </c>
      <c r="F19" s="200"/>
      <c r="H19" s="16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211" t="s">
        <v>50</v>
      </c>
      <c r="B20" s="209">
        <v>134550</v>
      </c>
      <c r="C20" s="210"/>
      <c r="D20" s="208" t="s">
        <v>95</v>
      </c>
      <c r="E20" s="212">
        <v>32000</v>
      </c>
      <c r="F20" s="200"/>
      <c r="G20" s="174"/>
      <c r="H20" s="16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1.75">
      <c r="A21" s="211" t="s">
        <v>66</v>
      </c>
      <c r="B21" s="209">
        <v>290000</v>
      </c>
      <c r="C21" s="210"/>
      <c r="D21" s="208" t="s">
        <v>94</v>
      </c>
      <c r="E21" s="212">
        <v>32000</v>
      </c>
      <c r="F21" s="173"/>
      <c r="G21" s="173"/>
    </row>
    <row r="22" spans="1:29" s="1" customFormat="1" ht="21.75">
      <c r="A22" s="211" t="s">
        <v>105</v>
      </c>
      <c r="B22" s="209">
        <v>21270</v>
      </c>
      <c r="C22" s="169"/>
      <c r="D22" s="208" t="s">
        <v>81</v>
      </c>
      <c r="E22" s="212">
        <v>37340</v>
      </c>
      <c r="F22" s="173"/>
      <c r="G22" s="173"/>
    </row>
    <row r="23" spans="1:29" s="1" customFormat="1" ht="22.5" thickBot="1">
      <c r="A23" s="219" t="s">
        <v>108</v>
      </c>
      <c r="B23" s="220">
        <v>6000</v>
      </c>
      <c r="C23" s="244"/>
      <c r="D23" s="221" t="s">
        <v>100</v>
      </c>
      <c r="E23" s="222">
        <v>35000</v>
      </c>
      <c r="F23" s="173"/>
      <c r="G23" s="173"/>
    </row>
    <row r="24" spans="1:29" s="1" customFormat="1" ht="21.75">
      <c r="A24" s="173"/>
      <c r="B24" s="173"/>
      <c r="C24" s="173"/>
      <c r="D24" s="173"/>
      <c r="E24" s="173"/>
      <c r="F24" s="173"/>
      <c r="G24" s="173"/>
    </row>
    <row r="25" spans="1:29" s="1" customFormat="1" ht="21.75">
      <c r="A25" s="218"/>
      <c r="B25" s="218"/>
      <c r="C25" s="173"/>
      <c r="D25" s="173"/>
      <c r="E25" s="173"/>
      <c r="F25" s="173"/>
      <c r="G25" s="173"/>
    </row>
    <row r="26" spans="1:29" s="1" customFormat="1" ht="21.75">
      <c r="A26" s="218"/>
      <c r="B26" s="218"/>
      <c r="C26" s="173"/>
      <c r="D26" s="173"/>
      <c r="E26" s="173"/>
      <c r="F26" s="173"/>
      <c r="G26" s="173"/>
    </row>
    <row r="27" spans="1:29" s="1" customFormat="1" ht="21.75">
      <c r="A27" s="218"/>
      <c r="B27" s="218"/>
      <c r="C27" s="173"/>
      <c r="D27" s="173"/>
      <c r="E27" s="173"/>
      <c r="F27" s="173"/>
      <c r="G27" s="173"/>
    </row>
    <row r="28" spans="1:29" s="1" customFormat="1" ht="21.75">
      <c r="A28" s="218"/>
      <c r="B28" s="218"/>
      <c r="C28" s="173"/>
      <c r="D28" s="173"/>
      <c r="E28" s="173"/>
      <c r="F28" s="173"/>
      <c r="G28" s="173"/>
    </row>
    <row r="29" spans="1:29" ht="21.75">
      <c r="A29" s="218"/>
      <c r="B29" s="218"/>
      <c r="C29" s="173"/>
      <c r="D29" s="173"/>
      <c r="E29" s="173"/>
      <c r="F29" s="173"/>
      <c r="G29" s="17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1.75">
      <c r="A30" s="218"/>
      <c r="B30" s="218"/>
      <c r="C30" s="173"/>
      <c r="D30" s="173"/>
      <c r="E30" s="173"/>
      <c r="F30" s="173"/>
      <c r="G30" s="17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218"/>
      <c r="B31" s="218"/>
      <c r="C31" s="173"/>
      <c r="D31" s="173"/>
      <c r="E31" s="173"/>
      <c r="F31" s="173"/>
      <c r="G31" s="17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18"/>
      <c r="B32" s="218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E39" s="2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</sheetData>
  <sortState ref="A20:B23">
    <sortCondition ref="A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2022-02-17T17:27:05Z</dcterms:modified>
</cp:coreProperties>
</file>