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7.01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<sst xmlns="http://schemas.openxmlformats.org/spreadsheetml/2006/main" count="480" uniqueCount="255">
  <si>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</si>
  <si>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</si>
  <si>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</si>
  <si>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</si>
  <si>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</si>
  <si>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</si>
  <si>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</si>
  <si>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</si>
  <si>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</si>
  <si>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</si>
  <si>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</si>
  <si>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</si>
  <si>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</si>
  <si>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</si>
  <si>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</si>
  <si>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</si>
  <si>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</si>
  <si>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</si>
  <si>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</si>
  <si>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</si>
  <si>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</si>
  <si>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</si>
  <si>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</si>
  <si>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</si>
  <si>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</si>
  <si>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</si>
  <si>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</si>
  <si>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</si>
  <si>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</si>
  <si>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</si>
  <si>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</si>
  <si>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</si>
  <si>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</si>
  <si>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</si>
  <si>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</si>
  <si>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</si>
  <si>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</si>
  <si>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</si>
  <si>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</si>
  <si>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</si>
  <si>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</si>
  <si>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</si>
  <si>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</si>
  <si>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</si>
  <si>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</si>
  <si>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</si>
  <si>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</si>
  <si>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</si>
  <si>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</si>
  <si>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</si>
  <si>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</si>
  <si>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</si>
  <si>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</si>
  <si>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</si>
  <si>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</si>
  <si>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</si>
  <si>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</si>
  <si>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</si>
  <si>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</si>
  <si>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</si>
  <si>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</si>
  <si>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</si>
  <si>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</si>
  <si>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</si>
  <si>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</si>
  <si>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</si>
  <si>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</si>
  <si>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</si>
  <si>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</si>
  <si>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</si>
  <si>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</si>
  <si>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</si>
  <si>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</si>
  <si>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</si>
  <si>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</si>
  <si>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</si>
  <si>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</si>
  <si>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</si>
  <si>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</si>
  <si>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</si>
  <si>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</si>
  <si>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</si>
  <si>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</si>
  <si>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</si>
  <si>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</si>
  <si>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</si>
  <si>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</si>
  <si>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</si>
  <si>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</si>
  <si>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</si>
  <si>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</si>
  <si>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</si>
  <si>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</si>
  <si>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</si>
  <si>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</si>
  <si>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</si>
  <si>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</si>
  <si>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</si>
  <si>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</si>
  <si>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</si>
  <si>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</si>
  <si>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</si>
  <si>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</si>
  <si>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</si>
  <si>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</si>
  <si>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</si>
  <si>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</si>
  <si>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</si>
  <si>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</si>
  <si>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</si>
  <si>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</si>
  <si>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</si>
  <si>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</si>
  <si>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</si>
  <si>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</si>
  <si>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</si>
  <si>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</si>
  <si>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</si>
  <si>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</si>
  <si>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</si>
  <si>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</si>
  <si>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</si>
  <si>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</si>
  <si>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</si>
  <si>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</si>
  <si>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</si>
  <si>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</si>
  <si>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</si>
  <si>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</si>
  <si>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</si>
  <si>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</si>
  <si>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</si>
  <si>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</si>
  <si>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</si>
  <si>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</si>
  <si>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</si>
  <si>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</si>
  <si>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</si>
  <si>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</si>
  <si>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</si>
  <si>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</si>
  <si>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</si>
  <si>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</si>
  <si>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</si>
  <si>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</si>
  <si>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</si>
  <si>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</si>
  <si>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</si>
  <si>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</si>
  <si>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</si>
  <si>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</si>
  <si>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</si>
  <si>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</si>
  <si>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</si>
  <si>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</si>
  <si>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</si>
  <si>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</si>
  <si>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</si>
  <si>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</si>
  <si>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</si>
  <si>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</si>
  <si>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</si>
  <si>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</si>
  <si>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</si>
  <si>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</si>
  <si>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</si>
  <si>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</si>
  <si>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</si>
  <si>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</si>
  <si>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</si>
  <si>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</si>
  <si>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</si>
  <si>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</si>
  <si>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</si>
  <si>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</si>
  <si>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</si>
  <si>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</si>
  <si>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</si>
  <si>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</si>
  <si>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</si>
  <si>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</si>
  <si>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</si>
  <si>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</si>
  <si>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</si>
  <si>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</si>
  <si>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</si>
  <si>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</si>
  <si>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</si>
  <si>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</si>
  <si>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</si>
  <si>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</si>
  <si>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</si>
  <si>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</si>
  <si>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</si>
  <si>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</si>
  <si>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</si>
  <si>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</si>
  <si>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</si>
  <si>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</si>
  <si>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</si>
  <si>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</si>
  <si>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</si>
  <si>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</si>
  <si>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</si>
  <si>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</si>
  <si>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</si>
  <si>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</si>
  <si>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</si>
  <si>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</si>
  <si>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</si>
  <si>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</si>
  <si>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</si>
  <si>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</si>
  <si>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</si>
  <si>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</si>
  <si>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</si>
  <si>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</si>
  <si>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</si>
  <si>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</si>
  <si>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</si>
  <si>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</si>
  <si>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</si>
  <si>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</si>
  <si>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</si>
  <si>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</si>
  <si>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</si>
  <si>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</si>
  <si>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</si>
  <si>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</si>
  <si>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</si>
  <si>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</si>
  <si>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</si>
  <si>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</si>
  <si>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</si>
  <si>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</si>
  <si>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</si>
  <si>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</si>
  <si>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</si>
  <si>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</si>
  <si>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</si>
  <si>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</si>
  <si>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</si>
  <si>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Symphony  Balance(+)</t>
  </si>
  <si>
    <t>Rasel Telecom</t>
  </si>
  <si>
    <t>House Rent Advance</t>
  </si>
  <si>
    <t>Naj=CD Sound</t>
  </si>
  <si>
    <t>24.01.2022</t>
  </si>
  <si>
    <t>25.01.2022</t>
  </si>
  <si>
    <t>Friends Telecom</t>
  </si>
  <si>
    <t>26.01.2022</t>
  </si>
  <si>
    <t>27.01.2022</t>
  </si>
  <si>
    <t>Date:27.01.2022</t>
  </si>
  <si>
    <t>Realme (+)</t>
  </si>
  <si>
    <t>Galaxy Mobile</t>
  </si>
  <si>
    <t>Anika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</si>
</sst>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E31" sqref="E3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207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214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216</v>
      </c>
      <c r="C9" s="271">
        <v>300000</v>
      </c>
      <c r="D9" s="303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218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219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219</v>
      </c>
      <c r="C12" s="271">
        <v>65000</v>
      </c>
      <c r="D12" s="303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220</v>
      </c>
      <c r="C13" s="271">
        <v>530000</v>
      </c>
      <c r="D13" s="303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222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223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 t="s">
        <v>224</v>
      </c>
      <c r="C16" s="271">
        <v>180000</v>
      </c>
      <c r="D16" s="303">
        <v>150000</v>
      </c>
      <c r="E16" s="273">
        <f t="shared" si="0"/>
        <v>51038</v>
      </c>
      <c r="F16" s="20"/>
      <c r="G16" s="2"/>
    </row>
    <row r="17" spans="1:7">
      <c r="A17" s="313"/>
      <c r="B17" s="26" t="s">
        <v>226</v>
      </c>
      <c r="C17" s="271">
        <v>240000</v>
      </c>
      <c r="D17" s="303">
        <v>200000</v>
      </c>
      <c r="E17" s="273">
        <f t="shared" si="0"/>
        <v>91038</v>
      </c>
      <c r="F17" s="12"/>
      <c r="G17" s="2"/>
    </row>
    <row r="18" spans="1:7">
      <c r="A18" s="313"/>
      <c r="B18" s="26" t="s">
        <v>227</v>
      </c>
      <c r="C18" s="271">
        <v>350000</v>
      </c>
      <c r="D18" s="303">
        <v>200000</v>
      </c>
      <c r="E18" s="273">
        <f>E17+C18-D18</f>
        <v>241038</v>
      </c>
      <c r="F18" s="29"/>
      <c r="G18" s="2"/>
    </row>
    <row r="19" spans="1:7" ht="12.75" customHeight="1">
      <c r="A19" s="313"/>
      <c r="B19" s="26" t="s">
        <v>228</v>
      </c>
      <c r="C19" s="271">
        <v>430000</v>
      </c>
      <c r="D19" s="308">
        <v>650000</v>
      </c>
      <c r="E19" s="273">
        <f t="shared" si="0"/>
        <v>21038</v>
      </c>
      <c r="F19" s="29"/>
      <c r="G19" s="2"/>
    </row>
    <row r="20" spans="1:7">
      <c r="A20" s="313"/>
      <c r="B20" s="26" t="s">
        <v>230</v>
      </c>
      <c r="C20" s="271">
        <v>700000</v>
      </c>
      <c r="D20" s="303">
        <v>700000</v>
      </c>
      <c r="E20" s="273">
        <f t="shared" si="0"/>
        <v>21038</v>
      </c>
      <c r="F20" s="29"/>
      <c r="G20" s="2"/>
    </row>
    <row r="21" spans="1:7">
      <c r="A21" s="313"/>
      <c r="B21" s="26" t="s">
        <v>232</v>
      </c>
      <c r="C21" s="271">
        <v>100000</v>
      </c>
      <c r="D21" s="303">
        <v>100000</v>
      </c>
      <c r="E21" s="273">
        <f>E20+C21-D21</f>
        <v>21038</v>
      </c>
      <c r="F21" s="290"/>
      <c r="G21" s="2"/>
    </row>
    <row r="22" spans="1:7">
      <c r="A22" s="313"/>
      <c r="B22" s="26" t="s">
        <v>234</v>
      </c>
      <c r="C22" s="271">
        <v>550000</v>
      </c>
      <c r="D22" s="303">
        <v>550000</v>
      </c>
      <c r="E22" s="273">
        <f t="shared" si="0"/>
        <v>21038</v>
      </c>
      <c r="F22" s="2"/>
      <c r="G22" s="2"/>
    </row>
    <row r="23" spans="1:7">
      <c r="A23" s="313"/>
      <c r="B23" s="26" t="s">
        <v>235</v>
      </c>
      <c r="C23" s="271">
        <v>480000</v>
      </c>
      <c r="D23" s="303">
        <v>480000</v>
      </c>
      <c r="E23" s="273">
        <f>E22+C23-D23</f>
        <v>21038</v>
      </c>
      <c r="F23" s="2"/>
      <c r="G23" s="2"/>
    </row>
    <row r="24" spans="1:7">
      <c r="A24" s="313"/>
      <c r="B24" s="26" t="s">
        <v>237</v>
      </c>
      <c r="C24" s="271">
        <v>300000</v>
      </c>
      <c r="D24" s="303">
        <v>300000</v>
      </c>
      <c r="E24" s="273">
        <f t="shared" si="0"/>
        <v>21038</v>
      </c>
      <c r="F24" s="2"/>
      <c r="G24" s="2"/>
    </row>
    <row r="25" spans="1:7">
      <c r="A25" s="313"/>
      <c r="B25" s="26" t="s">
        <v>240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3"/>
      <c r="B26" s="26" t="s">
        <v>241</v>
      </c>
      <c r="C26" s="271">
        <v>1000000</v>
      </c>
      <c r="D26" s="303">
        <v>1000000</v>
      </c>
      <c r="E26" s="273">
        <f t="shared" si="0"/>
        <v>21038</v>
      </c>
      <c r="F26" s="2"/>
      <c r="G26" s="2"/>
    </row>
    <row r="27" spans="1:7">
      <c r="A27" s="313"/>
      <c r="B27" s="26" t="s">
        <v>246</v>
      </c>
      <c r="C27" s="271">
        <v>600000</v>
      </c>
      <c r="D27" s="303">
        <v>600000</v>
      </c>
      <c r="E27" s="273">
        <f t="shared" si="0"/>
        <v>21038</v>
      </c>
      <c r="F27" s="2"/>
      <c r="G27" s="21"/>
    </row>
    <row r="28" spans="1:7">
      <c r="A28" s="313"/>
      <c r="B28" s="26" t="s">
        <v>247</v>
      </c>
      <c r="C28" s="271">
        <v>600000</v>
      </c>
      <c r="D28" s="303">
        <v>600000</v>
      </c>
      <c r="E28" s="273">
        <f>E27+C28-D28</f>
        <v>21038</v>
      </c>
      <c r="F28" s="2"/>
      <c r="G28" s="21"/>
    </row>
    <row r="29" spans="1:7">
      <c r="A29" s="313"/>
      <c r="B29" s="26" t="s">
        <v>249</v>
      </c>
      <c r="C29" s="271">
        <v>400000</v>
      </c>
      <c r="D29" s="303">
        <v>400000</v>
      </c>
      <c r="E29" s="273">
        <f t="shared" si="0"/>
        <v>21038</v>
      </c>
      <c r="F29" s="2"/>
      <c r="G29" s="21"/>
    </row>
    <row r="30" spans="1:7">
      <c r="A30" s="313"/>
      <c r="B30" s="26" t="s">
        <v>250</v>
      </c>
      <c r="C30" s="271">
        <v>1000000</v>
      </c>
      <c r="D30" s="303">
        <v>1000000</v>
      </c>
      <c r="E30" s="273">
        <f t="shared" si="0"/>
        <v>21038</v>
      </c>
      <c r="F30" s="2"/>
      <c r="G30" s="21"/>
    </row>
    <row r="31" spans="1:7">
      <c r="A31" s="313"/>
      <c r="B31" s="26" t="s">
        <v>250</v>
      </c>
      <c r="C31" s="271">
        <v>550000</v>
      </c>
      <c r="D31" s="271">
        <v>0</v>
      </c>
      <c r="E31" s="273">
        <f t="shared" si="0"/>
        <v>571038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571038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571038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571038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571038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571038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571038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571038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571038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571038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571038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571038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571038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571038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571038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571038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571038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571038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571038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571038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571038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571038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571038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571038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571038</v>
      </c>
      <c r="F55" s="2"/>
    </row>
    <row r="56" spans="1:7">
      <c r="A56" s="313"/>
      <c r="B56" s="26"/>
      <c r="C56" s="271"/>
      <c r="D56" s="271"/>
      <c r="E56" s="273">
        <f t="shared" si="0"/>
        <v>571038</v>
      </c>
      <c r="F56" s="2"/>
    </row>
    <row r="57" spans="1:7">
      <c r="A57" s="313"/>
      <c r="B57" s="26"/>
      <c r="C57" s="271"/>
      <c r="D57" s="271"/>
      <c r="E57" s="273">
        <f t="shared" si="0"/>
        <v>571038</v>
      </c>
      <c r="F57" s="2"/>
    </row>
    <row r="58" spans="1:7">
      <c r="A58" s="313"/>
      <c r="B58" s="26"/>
      <c r="C58" s="271"/>
      <c r="D58" s="271"/>
      <c r="E58" s="273">
        <f t="shared" si="0"/>
        <v>571038</v>
      </c>
      <c r="F58" s="2"/>
    </row>
    <row r="59" spans="1:7">
      <c r="A59" s="313"/>
      <c r="B59" s="26"/>
      <c r="C59" s="271"/>
      <c r="D59" s="271"/>
      <c r="E59" s="273">
        <f t="shared" si="0"/>
        <v>571038</v>
      </c>
      <c r="F59" s="2"/>
    </row>
    <row r="60" spans="1:7">
      <c r="A60" s="313"/>
      <c r="B60" s="26"/>
      <c r="C60" s="271"/>
      <c r="D60" s="271"/>
      <c r="E60" s="273">
        <f t="shared" si="0"/>
        <v>571038</v>
      </c>
      <c r="F60" s="2"/>
    </row>
    <row r="61" spans="1:7">
      <c r="A61" s="313"/>
      <c r="B61" s="26"/>
      <c r="C61" s="271"/>
      <c r="D61" s="271"/>
      <c r="E61" s="273">
        <f t="shared" si="0"/>
        <v>571038</v>
      </c>
      <c r="F61" s="2"/>
    </row>
    <row r="62" spans="1:7">
      <c r="A62" s="313"/>
      <c r="B62" s="26"/>
      <c r="C62" s="271"/>
      <c r="D62" s="271"/>
      <c r="E62" s="273">
        <f t="shared" si="0"/>
        <v>571038</v>
      </c>
      <c r="F62" s="2"/>
    </row>
    <row r="63" spans="1:7">
      <c r="A63" s="313"/>
      <c r="B63" s="26"/>
      <c r="C63" s="271"/>
      <c r="D63" s="271"/>
      <c r="E63" s="273">
        <f t="shared" si="0"/>
        <v>571038</v>
      </c>
      <c r="F63" s="2"/>
    </row>
    <row r="64" spans="1:7">
      <c r="A64" s="313"/>
      <c r="B64" s="26"/>
      <c r="C64" s="271"/>
      <c r="D64" s="271"/>
      <c r="E64" s="273">
        <f t="shared" si="0"/>
        <v>571038</v>
      </c>
      <c r="F64" s="2"/>
    </row>
    <row r="65" spans="1:7">
      <c r="A65" s="313"/>
      <c r="B65" s="26"/>
      <c r="C65" s="271"/>
      <c r="D65" s="271"/>
      <c r="E65" s="273">
        <f t="shared" si="0"/>
        <v>571038</v>
      </c>
      <c r="F65" s="2"/>
    </row>
    <row r="66" spans="1:7">
      <c r="A66" s="313"/>
      <c r="B66" s="26"/>
      <c r="C66" s="271"/>
      <c r="D66" s="271"/>
      <c r="E66" s="273">
        <f t="shared" si="0"/>
        <v>571038</v>
      </c>
      <c r="F66" s="2"/>
    </row>
    <row r="67" spans="1:7">
      <c r="A67" s="313"/>
      <c r="B67" s="26"/>
      <c r="C67" s="271"/>
      <c r="D67" s="271"/>
      <c r="E67" s="273">
        <f t="shared" si="0"/>
        <v>571038</v>
      </c>
      <c r="F67" s="2"/>
    </row>
    <row r="68" spans="1:7">
      <c r="A68" s="313"/>
      <c r="B68" s="26"/>
      <c r="C68" s="271"/>
      <c r="D68" s="271"/>
      <c r="E68" s="273">
        <f t="shared" si="0"/>
        <v>571038</v>
      </c>
      <c r="F68" s="2"/>
    </row>
    <row r="69" spans="1:7">
      <c r="A69" s="313"/>
      <c r="B69" s="26"/>
      <c r="C69" s="271"/>
      <c r="D69" s="271"/>
      <c r="E69" s="273">
        <f t="shared" si="0"/>
        <v>571038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571038</v>
      </c>
      <c r="F70" s="2"/>
    </row>
    <row r="71" spans="1:7">
      <c r="A71" s="313"/>
      <c r="B71" s="26"/>
      <c r="C71" s="271"/>
      <c r="D71" s="271"/>
      <c r="E71" s="273">
        <f t="shared" si="1"/>
        <v>571038</v>
      </c>
      <c r="F71" s="2"/>
    </row>
    <row r="72" spans="1:7">
      <c r="A72" s="313"/>
      <c r="B72" s="26"/>
      <c r="C72" s="271"/>
      <c r="D72" s="271"/>
      <c r="E72" s="273">
        <f t="shared" si="1"/>
        <v>571038</v>
      </c>
      <c r="F72" s="2"/>
    </row>
    <row r="73" spans="1:7">
      <c r="A73" s="313"/>
      <c r="B73" s="26"/>
      <c r="C73" s="271"/>
      <c r="D73" s="271"/>
      <c r="E73" s="273">
        <f t="shared" si="1"/>
        <v>571038</v>
      </c>
      <c r="F73" s="2"/>
    </row>
    <row r="74" spans="1:7">
      <c r="A74" s="313"/>
      <c r="B74" s="26"/>
      <c r="C74" s="271"/>
      <c r="D74" s="271"/>
      <c r="E74" s="273">
        <f t="shared" si="1"/>
        <v>571038</v>
      </c>
      <c r="F74" s="2"/>
    </row>
    <row r="75" spans="1:7">
      <c r="A75" s="313"/>
      <c r="B75" s="26"/>
      <c r="C75" s="271"/>
      <c r="D75" s="271"/>
      <c r="E75" s="273">
        <f t="shared" si="1"/>
        <v>571038</v>
      </c>
      <c r="F75" s="2"/>
    </row>
    <row r="76" spans="1:7">
      <c r="A76" s="313"/>
      <c r="B76" s="26"/>
      <c r="C76" s="271"/>
      <c r="D76" s="271"/>
      <c r="E76" s="273">
        <f t="shared" si="1"/>
        <v>571038</v>
      </c>
      <c r="F76" s="2"/>
    </row>
    <row r="77" spans="1:7">
      <c r="A77" s="313"/>
      <c r="B77" s="26"/>
      <c r="C77" s="271"/>
      <c r="D77" s="271"/>
      <c r="E77" s="273">
        <f t="shared" si="1"/>
        <v>571038</v>
      </c>
      <c r="F77" s="2"/>
    </row>
    <row r="78" spans="1:7">
      <c r="A78" s="313"/>
      <c r="B78" s="26"/>
      <c r="C78" s="271"/>
      <c r="D78" s="271"/>
      <c r="E78" s="273">
        <f t="shared" si="1"/>
        <v>571038</v>
      </c>
      <c r="F78" s="2"/>
    </row>
    <row r="79" spans="1:7">
      <c r="A79" s="313"/>
      <c r="B79" s="26"/>
      <c r="C79" s="271"/>
      <c r="D79" s="271"/>
      <c r="E79" s="273">
        <f t="shared" si="1"/>
        <v>571038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571038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571038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571038</v>
      </c>
      <c r="F82" s="18"/>
      <c r="G82" s="2"/>
    </row>
    <row r="83" spans="1:7">
      <c r="A83" s="313"/>
      <c r="B83" s="31"/>
      <c r="C83" s="273">
        <f>SUM(C5:C72)</f>
        <v>9101038</v>
      </c>
      <c r="D83" s="273">
        <f>SUM(D5:D77)</f>
        <v>8530000</v>
      </c>
      <c r="E83" s="275">
        <f>E71</f>
        <v>571038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208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195</v>
      </c>
      <c r="G4" s="314" t="s">
        <v>41</v>
      </c>
      <c r="H4" s="314" t="s">
        <v>201</v>
      </c>
      <c r="I4" s="314" t="s">
        <v>200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215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217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218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219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222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223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224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226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227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228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229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231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232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234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235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237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240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241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246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247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249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250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/>
      <c r="Q29" s="86">
        <f t="shared" si="0"/>
        <v>1860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21400</v>
      </c>
      <c r="C37" s="108">
        <f t="shared" ref="C37:P37" si="1">SUM(C6:C36)</f>
        <v>4390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5380</v>
      </c>
      <c r="H37" s="108">
        <f t="shared" si="1"/>
        <v>0</v>
      </c>
      <c r="I37" s="108">
        <f t="shared" si="1"/>
        <v>0</v>
      </c>
      <c r="J37" s="108">
        <f t="shared" si="1"/>
        <v>900</v>
      </c>
      <c r="K37" s="108">
        <f t="shared" si="1"/>
        <v>10560</v>
      </c>
      <c r="L37" s="108">
        <f t="shared" si="1"/>
        <v>799</v>
      </c>
      <c r="M37" s="108">
        <f t="shared" si="1"/>
        <v>2430</v>
      </c>
      <c r="N37" s="124">
        <f t="shared" si="1"/>
        <v>320</v>
      </c>
      <c r="O37" s="108">
        <f t="shared" si="1"/>
        <v>0</v>
      </c>
      <c r="P37" s="109">
        <f t="shared" si="1"/>
        <v>220</v>
      </c>
      <c r="Q37" s="110">
        <f>SUM(Q6:Q36)</f>
        <v>51569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0" zoomScale="120" zoomScaleNormal="120" workbookViewId="0">
      <selection activeCell="G82" sqref="G8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206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215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217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218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219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223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224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226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227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228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229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231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232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234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235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237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240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241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246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247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249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250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10623010</v>
      </c>
      <c r="C33" s="279">
        <f>SUM(C5:C32)</f>
        <v>10245450</v>
      </c>
      <c r="D33" s="278">
        <f>SUM(D5:D32)</f>
        <v>49370</v>
      </c>
      <c r="E33" s="278">
        <f>SUM(E5:E32)</f>
        <v>10294820</v>
      </c>
      <c r="F33" s="278">
        <f>B33-E33</f>
        <v>328190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225</v>
      </c>
      <c r="C38" s="125" t="s">
        <v>157</v>
      </c>
      <c r="D38" s="218">
        <v>5000</v>
      </c>
      <c r="E38" s="185" t="s">
        <v>234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221</v>
      </c>
      <c r="C39" s="125" t="s">
        <v>193</v>
      </c>
      <c r="D39" s="218">
        <v>6000</v>
      </c>
      <c r="E39" s="185" t="s">
        <v>220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161</v>
      </c>
      <c r="C40" s="125" t="s">
        <v>157</v>
      </c>
      <c r="D40" s="218">
        <v>6700</v>
      </c>
      <c r="E40" s="185" t="s">
        <v>250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64" t="s">
        <v>158</v>
      </c>
      <c r="C41" s="286"/>
      <c r="D41" s="218">
        <v>33870</v>
      </c>
      <c r="E41" s="185" t="s">
        <v>250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126" t="s">
        <v>143</v>
      </c>
      <c r="C42" s="125" t="s">
        <v>124</v>
      </c>
      <c r="D42" s="218">
        <v>5840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64" t="s">
        <v>236</v>
      </c>
      <c r="C43" s="125" t="s">
        <v>157</v>
      </c>
      <c r="D43" s="218">
        <v>1000</v>
      </c>
      <c r="E43" s="185" t="s">
        <v>249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1" t="s">
        <v>118</v>
      </c>
      <c r="C46" s="137"/>
      <c r="D46" s="220">
        <v>504400</v>
      </c>
      <c r="E46" s="293" t="s">
        <v>250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249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274350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34650</v>
      </c>
      <c r="E52" s="188" t="s">
        <v>250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249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247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108</v>
      </c>
      <c r="B66" s="60" t="s">
        <v>254</v>
      </c>
      <c r="C66" s="125"/>
      <c r="D66" s="221">
        <v>2430</v>
      </c>
      <c r="E66" s="189" t="s">
        <v>250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210</v>
      </c>
      <c r="B68" s="60" t="s">
        <v>211</v>
      </c>
      <c r="C68" s="125"/>
      <c r="D68" s="221">
        <v>15730</v>
      </c>
      <c r="E68" s="188" t="s">
        <v>231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109</v>
      </c>
      <c r="B69" s="59" t="s">
        <v>87</v>
      </c>
      <c r="C69" s="125" t="s">
        <v>76</v>
      </c>
      <c r="D69" s="221">
        <v>10915</v>
      </c>
      <c r="E69" s="187" t="s">
        <v>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89</v>
      </c>
      <c r="C70" s="125" t="s">
        <v>78</v>
      </c>
      <c r="D70" s="221">
        <v>20000</v>
      </c>
      <c r="E70" s="187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94</v>
      </c>
      <c r="C71" s="125" t="s">
        <v>82</v>
      </c>
      <c r="D71" s="221">
        <v>11000</v>
      </c>
      <c r="E71" s="188" t="s">
        <v>160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90</v>
      </c>
      <c r="C72" s="125" t="s">
        <v>79</v>
      </c>
      <c r="D72" s="221">
        <v>19460</v>
      </c>
      <c r="E72" s="188" t="s">
        <v>166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92</v>
      </c>
      <c r="C73" s="125" t="s">
        <v>80</v>
      </c>
      <c r="D73" s="221">
        <v>19370</v>
      </c>
      <c r="E73" s="189" t="s">
        <v>144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93</v>
      </c>
      <c r="C74" s="125" t="s">
        <v>81</v>
      </c>
      <c r="D74" s="221">
        <v>22000</v>
      </c>
      <c r="E74" s="189" t="s">
        <v>59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108</v>
      </c>
      <c r="B75" s="60" t="s">
        <v>91</v>
      </c>
      <c r="C75" s="125"/>
      <c r="D75" s="221">
        <v>20000</v>
      </c>
      <c r="E75" s="188" t="s">
        <v>187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249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228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248</v>
      </c>
      <c r="C78" s="125"/>
      <c r="D78" s="221">
        <v>17980</v>
      </c>
      <c r="E78" s="189" t="s">
        <v>247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249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40550</v>
      </c>
      <c r="E82" s="188" t="s">
        <v>250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243</v>
      </c>
      <c r="C83" s="125"/>
      <c r="D83" s="221">
        <v>7700</v>
      </c>
      <c r="E83" s="188" t="s">
        <v>241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212</v>
      </c>
      <c r="C84" s="125"/>
      <c r="D84" s="221">
        <v>290960</v>
      </c>
      <c r="E84" s="188" t="s">
        <v>227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234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196</v>
      </c>
      <c r="B86" s="60" t="s">
        <v>253</v>
      </c>
      <c r="C86" s="125"/>
      <c r="D86" s="221">
        <v>6000</v>
      </c>
      <c r="E86" s="188" t="s">
        <v>250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249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233</v>
      </c>
      <c r="C89" s="125"/>
      <c r="D89" s="221">
        <v>6000</v>
      </c>
      <c r="E89" s="188" t="s">
        <v>232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238</v>
      </c>
      <c r="B113" s="60" t="s">
        <v>244</v>
      </c>
      <c r="C113" s="125"/>
      <c r="D113" s="221">
        <v>10000</v>
      </c>
      <c r="E113" s="189" t="s">
        <v>241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238</v>
      </c>
      <c r="B114" s="60" t="s">
        <v>239</v>
      </c>
      <c r="C114" s="125"/>
      <c r="D114" s="221">
        <v>20000</v>
      </c>
      <c r="E114" s="189" t="s">
        <v>237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2492091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2492091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activeCell="H10" sqref="G10:H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6" t="s">
        <v>58</v>
      </c>
      <c r="B1" s="347"/>
      <c r="C1" s="347"/>
      <c r="D1" s="347"/>
      <c r="E1" s="348"/>
      <c r="F1" s="5"/>
      <c r="G1" s="5"/>
    </row>
    <row r="2" spans="1:25" ht="21.75">
      <c r="A2" s="355" t="s">
        <v>74</v>
      </c>
      <c r="B2" s="356"/>
      <c r="C2" s="356"/>
      <c r="D2" s="356"/>
      <c r="E2" s="357"/>
      <c r="F2" s="5"/>
      <c r="G2" s="5"/>
    </row>
    <row r="3" spans="1:25" ht="23.25">
      <c r="A3" s="349" t="s">
        <v>251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131</v>
      </c>
      <c r="B4" s="359"/>
      <c r="C4" s="289"/>
      <c r="D4" s="360" t="s">
        <v>130</v>
      </c>
      <c r="E4" s="361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4944652.5390999997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277453.82086190488</v>
      </c>
      <c r="C6" s="43"/>
      <c r="D6" s="41" t="s">
        <v>18</v>
      </c>
      <c r="E6" s="302">
        <v>571038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94"/>
      <c r="C7" s="43"/>
      <c r="D7" s="41" t="s">
        <v>71</v>
      </c>
      <c r="E7" s="259">
        <v>18219.281761907041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51569</v>
      </c>
      <c r="C10" s="42"/>
      <c r="D10" s="41" t="s">
        <v>12</v>
      </c>
      <c r="E10" s="259">
        <v>2492091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2" t="s">
        <v>8</v>
      </c>
      <c r="B12" s="264">
        <f>B6+B7+B8-B10-B11</f>
        <v>225884.82086190488</v>
      </c>
      <c r="C12" s="42"/>
      <c r="D12" s="41" t="s">
        <v>242</v>
      </c>
      <c r="E12" s="261">
        <v>1004674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 t="s">
        <v>252</v>
      </c>
      <c r="B14" s="264">
        <v>900000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9125884.8208619058</v>
      </c>
      <c r="C15" s="42"/>
      <c r="D15" s="42" t="s">
        <v>7</v>
      </c>
      <c r="E15" s="262">
        <f>E5+E6+E7+E10+E11+E12+E13</f>
        <v>9125884.8208619058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2" t="s">
        <v>15</v>
      </c>
      <c r="B17" s="353"/>
      <c r="C17" s="353"/>
      <c r="D17" s="353"/>
      <c r="E17" s="35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6" t="s">
        <v>17</v>
      </c>
      <c r="E18" s="297">
        <v>504400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8" t="s">
        <v>163</v>
      </c>
      <c r="E19" s="29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148</v>
      </c>
      <c r="E20" s="305">
        <v>202000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8" t="s">
        <v>175</v>
      </c>
      <c r="E21" s="299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213</v>
      </c>
      <c r="B22" s="129">
        <v>290000</v>
      </c>
      <c r="C22" s="41"/>
      <c r="D22" s="298" t="s">
        <v>183</v>
      </c>
      <c r="E22" s="297">
        <v>274350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40550</v>
      </c>
      <c r="C23" s="130"/>
      <c r="D23" s="298" t="s">
        <v>194</v>
      </c>
      <c r="E23" s="29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245</v>
      </c>
      <c r="B24" s="129">
        <v>30000</v>
      </c>
      <c r="C24" s="130"/>
      <c r="D24" s="298" t="s">
        <v>176</v>
      </c>
      <c r="E24" s="29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8" t="s">
        <v>177</v>
      </c>
      <c r="E25" s="29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6" t="s">
        <v>19</v>
      </c>
      <c r="B26" s="307">
        <v>79590</v>
      </c>
      <c r="C26" s="131"/>
      <c r="D26" s="300" t="s">
        <v>178</v>
      </c>
      <c r="E26" s="301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3"/>
      <c r="B27" s="344"/>
      <c r="C27" s="344"/>
      <c r="D27" s="344"/>
      <c r="E27" s="345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2022-01-29T13:47:30Z</dcterms:modified>
</cp:coreProperties>
</file>