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9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family val="2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<sst xmlns="http://schemas.openxmlformats.org/spreadsheetml/2006/main" count="481" uniqueCount="256">
  <si>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</si>
  <si>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</si>
  <si>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</si>
  <si>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</si>
  <si>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</si>
  <si>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</si>
  <si>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</si>
  <si>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</si>
  <si>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</si>
  <si>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</si>
  <si>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</si>
  <si>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</si>
  <si>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</si>
  <si>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</si>
  <si>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</si>
  <si>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</si>
  <si>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</si>
  <si>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</si>
  <si>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</si>
  <si>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</si>
  <si>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</si>
  <si>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</si>
  <si>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</si>
  <si>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</si>
  <si>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</si>
  <si>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</si>
  <si>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</si>
  <si>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</si>
  <si>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</si>
  <si>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</si>
  <si>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</si>
  <si>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</si>
  <si>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</si>
  <si>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</si>
  <si>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</si>
  <si>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</si>
  <si>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</si>
  <si>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</si>
  <si>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</si>
  <si>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</si>
  <si>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</si>
  <si>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</si>
  <si>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</si>
  <si>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</si>
  <si>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</si>
  <si>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</si>
  <si>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</si>
  <si>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</si>
  <si>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</si>
  <si>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</si>
  <si>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</si>
  <si>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</si>
  <si>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</si>
  <si>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</si>
  <si>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</si>
  <si>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</si>
  <si>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</si>
  <si>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</si>
  <si>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</si>
  <si>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</si>
  <si>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</si>
  <si>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</si>
  <si>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</si>
  <si>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</si>
  <si>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</si>
  <si>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</si>
  <si>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</si>
  <si>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</si>
  <si>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</si>
  <si>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</si>
  <si>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</si>
  <si>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</si>
  <si>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</si>
  <si>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</si>
  <si>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</si>
  <si>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</si>
  <si>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</si>
  <si>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</si>
  <si>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</si>
  <si>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</si>
  <si>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</si>
  <si>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</si>
  <si>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</si>
  <si>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</si>
  <si>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</si>
  <si>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</si>
  <si>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</si>
  <si>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</si>
  <si>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</si>
  <si>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</si>
  <si>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</si>
  <si>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</si>
  <si>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</si>
  <si>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</si>
  <si>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</si>
  <si>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</si>
  <si>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</si>
  <si>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</si>
  <si>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</si>
  <si>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</si>
  <si>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</si>
  <si>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</si>
  <si>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</si>
  <si>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</si>
  <si>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</si>
  <si>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</si>
  <si>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</si>
  <si>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</si>
  <si>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</si>
  <si>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</si>
  <si>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</si>
  <si>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</si>
  <si>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</si>
  <si>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</si>
  <si>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</si>
  <si>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</si>
  <si>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</si>
  <si>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</si>
  <si>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</si>
  <si>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</si>
  <si>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</si>
  <si>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</si>
  <si>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</si>
  <si>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</si>
  <si>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</si>
  <si>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</si>
  <si>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</si>
  <si>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</si>
  <si>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</si>
  <si>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</si>
  <si>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</si>
  <si>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</si>
  <si>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</si>
  <si>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</si>
  <si>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</si>
  <si>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</si>
  <si>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</si>
  <si>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</si>
  <si>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</si>
  <si>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</si>
  <si>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</si>
  <si>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</si>
  <si>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</si>
  <si>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</si>
  <si>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</si>
  <si>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</si>
  <si>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</si>
  <si>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</si>
  <si>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</si>
  <si>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</si>
  <si>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</si>
  <si>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</si>
  <si>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</si>
  <si>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</si>
  <si>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</si>
  <si>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</si>
  <si>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</si>
  <si>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</si>
  <si>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</si>
  <si>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</si>
  <si>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</si>
  <si>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</si>
  <si>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</si>
  <si>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</si>
  <si>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</si>
  <si>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</si>
  <si>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</si>
  <si>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</si>
  <si>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</si>
  <si>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</si>
  <si>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</si>
  <si>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</si>
  <si>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</si>
  <si>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</si>
  <si>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</si>
  <si>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</si>
  <si>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</si>
  <si>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</si>
  <si>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</si>
  <si>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</si>
  <si>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</si>
  <si>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</si>
  <si>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</si>
  <si>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</si>
  <si>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</si>
  <si>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</si>
  <si>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</si>
  <si>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</si>
  <si>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</si>
  <si>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</si>
  <si>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</si>
  <si>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</si>
  <si>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</si>
  <si>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</si>
  <si>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</si>
  <si>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</si>
  <si>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</si>
  <si>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</si>
  <si>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</si>
  <si>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</si>
  <si>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</si>
  <si>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</si>
  <si>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</si>
  <si>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</si>
  <si>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</si>
  <si>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</si>
  <si>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</si>
  <si>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</si>
  <si>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</si>
  <si>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</si>
  <si>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RK Mobile King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</si>
  <si>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</si>
  <si>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</si>
  <si>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</si>
  <si>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</si>
  <si>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</si>
  <si>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</si>
  <si>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</si>
  <si>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</si>
  <si>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</si>
  <si>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</si>
  <si>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</si>
  <si>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</si>
  <si>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</si>
  <si>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</si>
  <si>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</si>
  <si>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</si>
  <si>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15.01.2022</t>
  </si>
  <si>
    <t>16.01.2021</t>
  </si>
  <si>
    <t>16.01.2022</t>
  </si>
  <si>
    <t>17.01.2022</t>
  </si>
  <si>
    <t>Satata Mobile</t>
  </si>
  <si>
    <t>18.01.2022</t>
  </si>
  <si>
    <t>19.01.2022</t>
  </si>
  <si>
    <t>Tutul</t>
  </si>
  <si>
    <t>20.01.2022</t>
  </si>
  <si>
    <t>Bariola</t>
  </si>
  <si>
    <t>Hirok</t>
  </si>
  <si>
    <t>22.01.2022</t>
  </si>
  <si>
    <t>23.01.2022</t>
  </si>
  <si>
    <t>Rasel Telecom</t>
  </si>
  <si>
    <t>House Rent Advance</t>
  </si>
  <si>
    <t>Naj=CD Sound</t>
  </si>
  <si>
    <t>24.01.2022</t>
  </si>
  <si>
    <t>25.01.2022</t>
  </si>
  <si>
    <t>Friends Telecom</t>
  </si>
  <si>
    <t>26.01.2022</t>
  </si>
  <si>
    <t>27.01.2022</t>
  </si>
  <si>
    <t>Realme (+)</t>
  </si>
  <si>
    <t>Galaxy Mobile</t>
  </si>
  <si>
    <t>29.01.2022</t>
  </si>
  <si>
    <t>Date:29.01.2022</t>
  </si>
  <si>
    <t>Symphony  Balance(-)</t>
  </si>
  <si>
    <t>Boss (-)</t>
  </si>
  <si>
    <t>Sigra</t>
  </si>
  <si>
    <t>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</si>
</sst>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1" workbookViewId="0">
      <selection activeCell="G40" sqref="G40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212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214</v>
      </c>
      <c r="C9" s="271">
        <v>300000</v>
      </c>
      <c r="D9" s="303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216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217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217</v>
      </c>
      <c r="C12" s="271">
        <v>65000</v>
      </c>
      <c r="D12" s="303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218</v>
      </c>
      <c r="C13" s="271">
        <v>530000</v>
      </c>
      <c r="D13" s="303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220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221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222</v>
      </c>
      <c r="C16" s="271">
        <v>180000</v>
      </c>
      <c r="D16" s="303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224</v>
      </c>
      <c r="C17" s="271">
        <v>240000</v>
      </c>
      <c r="D17" s="303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225</v>
      </c>
      <c r="C18" s="271">
        <v>350000</v>
      </c>
      <c r="D18" s="303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226</v>
      </c>
      <c r="C19" s="271">
        <v>430000</v>
      </c>
      <c r="D19" s="308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228</v>
      </c>
      <c r="C20" s="271">
        <v>700000</v>
      </c>
      <c r="D20" s="303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230</v>
      </c>
      <c r="C21" s="271">
        <v>100000</v>
      </c>
      <c r="D21" s="303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232</v>
      </c>
      <c r="C22" s="271">
        <v>550000</v>
      </c>
      <c r="D22" s="303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233</v>
      </c>
      <c r="C23" s="271">
        <v>480000</v>
      </c>
      <c r="D23" s="303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235</v>
      </c>
      <c r="C24" s="271">
        <v>300000</v>
      </c>
      <c r="D24" s="303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238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 t="s">
        <v>239</v>
      </c>
      <c r="C26" s="271">
        <v>1000000</v>
      </c>
      <c r="D26" s="303">
        <v>1000000</v>
      </c>
      <c r="E26" s="273">
        <f t="shared" si="0"/>
        <v>21038</v>
      </c>
      <c r="F26" s="2"/>
      <c r="G26" s="2"/>
    </row>
    <row r="27" spans="1:7">
      <c r="A27" s="314"/>
      <c r="B27" s="26" t="s">
        <v>243</v>
      </c>
      <c r="C27" s="271">
        <v>600000</v>
      </c>
      <c r="D27" s="303">
        <v>600000</v>
      </c>
      <c r="E27" s="273">
        <f t="shared" si="0"/>
        <v>21038</v>
      </c>
      <c r="F27" s="2"/>
      <c r="G27" s="21"/>
    </row>
    <row r="28" spans="1:7">
      <c r="A28" s="314"/>
      <c r="B28" s="26" t="s">
        <v>244</v>
      </c>
      <c r="C28" s="271">
        <v>600000</v>
      </c>
      <c r="D28" s="303">
        <v>600000</v>
      </c>
      <c r="E28" s="273">
        <f>E27+C28-D28</f>
        <v>21038</v>
      </c>
      <c r="F28" s="2"/>
      <c r="G28" s="21"/>
    </row>
    <row r="29" spans="1:7">
      <c r="A29" s="314"/>
      <c r="B29" s="26" t="s">
        <v>246</v>
      </c>
      <c r="C29" s="271">
        <v>400000</v>
      </c>
      <c r="D29" s="303">
        <v>400000</v>
      </c>
      <c r="E29" s="273">
        <f t="shared" si="0"/>
        <v>21038</v>
      </c>
      <c r="F29" s="2"/>
      <c r="G29" s="21"/>
    </row>
    <row r="30" spans="1:7">
      <c r="A30" s="314"/>
      <c r="B30" s="26" t="s">
        <v>247</v>
      </c>
      <c r="C30" s="271">
        <v>1000000</v>
      </c>
      <c r="D30" s="303">
        <v>1000000</v>
      </c>
      <c r="E30" s="273">
        <f t="shared" si="0"/>
        <v>21038</v>
      </c>
      <c r="F30" s="2"/>
      <c r="G30" s="21"/>
    </row>
    <row r="31" spans="1:7">
      <c r="A31" s="314"/>
      <c r="B31" s="26" t="s">
        <v>247</v>
      </c>
      <c r="C31" s="271">
        <v>550000</v>
      </c>
      <c r="D31" s="271">
        <v>0</v>
      </c>
      <c r="E31" s="273">
        <f t="shared" si="0"/>
        <v>571038</v>
      </c>
      <c r="F31" s="2"/>
      <c r="G31" s="21"/>
    </row>
    <row r="32" spans="1:7">
      <c r="A32" s="314"/>
      <c r="B32" s="26" t="s">
        <v>250</v>
      </c>
      <c r="C32" s="271">
        <v>0</v>
      </c>
      <c r="D32" s="271">
        <v>0</v>
      </c>
      <c r="E32" s="273">
        <f>E31+C32-D32</f>
        <v>571038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571038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571038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571038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571038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571038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571038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571038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571038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571038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571038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571038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571038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571038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571038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571038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571038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571038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571038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571038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571038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571038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571038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571038</v>
      </c>
      <c r="F55" s="2"/>
    </row>
    <row r="56" spans="1:7">
      <c r="A56" s="314"/>
      <c r="B56" s="26"/>
      <c r="C56" s="271"/>
      <c r="D56" s="271"/>
      <c r="E56" s="273">
        <f t="shared" si="0"/>
        <v>571038</v>
      </c>
      <c r="F56" s="2"/>
    </row>
    <row r="57" spans="1:7">
      <c r="A57" s="314"/>
      <c r="B57" s="26"/>
      <c r="C57" s="271"/>
      <c r="D57" s="271"/>
      <c r="E57" s="273">
        <f t="shared" si="0"/>
        <v>571038</v>
      </c>
      <c r="F57" s="2"/>
    </row>
    <row r="58" spans="1:7">
      <c r="A58" s="314"/>
      <c r="B58" s="26"/>
      <c r="C58" s="271"/>
      <c r="D58" s="271"/>
      <c r="E58" s="273">
        <f t="shared" si="0"/>
        <v>571038</v>
      </c>
      <c r="F58" s="2"/>
    </row>
    <row r="59" spans="1:7">
      <c r="A59" s="314"/>
      <c r="B59" s="26"/>
      <c r="C59" s="271"/>
      <c r="D59" s="271"/>
      <c r="E59" s="273">
        <f t="shared" si="0"/>
        <v>571038</v>
      </c>
      <c r="F59" s="2"/>
    </row>
    <row r="60" spans="1:7">
      <c r="A60" s="314"/>
      <c r="B60" s="26"/>
      <c r="C60" s="271"/>
      <c r="D60" s="271"/>
      <c r="E60" s="273">
        <f t="shared" si="0"/>
        <v>571038</v>
      </c>
      <c r="F60" s="2"/>
    </row>
    <row r="61" spans="1:7">
      <c r="A61" s="314"/>
      <c r="B61" s="26"/>
      <c r="C61" s="271"/>
      <c r="D61" s="271"/>
      <c r="E61" s="273">
        <f t="shared" si="0"/>
        <v>571038</v>
      </c>
      <c r="F61" s="2"/>
    </row>
    <row r="62" spans="1:7">
      <c r="A62" s="314"/>
      <c r="B62" s="26"/>
      <c r="C62" s="271"/>
      <c r="D62" s="271"/>
      <c r="E62" s="273">
        <f t="shared" si="0"/>
        <v>571038</v>
      </c>
      <c r="F62" s="2"/>
    </row>
    <row r="63" spans="1:7">
      <c r="A63" s="314"/>
      <c r="B63" s="26"/>
      <c r="C63" s="271"/>
      <c r="D63" s="271"/>
      <c r="E63" s="273">
        <f t="shared" si="0"/>
        <v>571038</v>
      </c>
      <c r="F63" s="2"/>
    </row>
    <row r="64" spans="1:7">
      <c r="A64" s="314"/>
      <c r="B64" s="26"/>
      <c r="C64" s="271"/>
      <c r="D64" s="271"/>
      <c r="E64" s="273">
        <f t="shared" si="0"/>
        <v>571038</v>
      </c>
      <c r="F64" s="2"/>
    </row>
    <row r="65" spans="1:7">
      <c r="A65" s="314"/>
      <c r="B65" s="26"/>
      <c r="C65" s="271"/>
      <c r="D65" s="271"/>
      <c r="E65" s="273">
        <f t="shared" si="0"/>
        <v>571038</v>
      </c>
      <c r="F65" s="2"/>
    </row>
    <row r="66" spans="1:7">
      <c r="A66" s="314"/>
      <c r="B66" s="26"/>
      <c r="C66" s="271"/>
      <c r="D66" s="271"/>
      <c r="E66" s="273">
        <f t="shared" si="0"/>
        <v>571038</v>
      </c>
      <c r="F66" s="2"/>
    </row>
    <row r="67" spans="1:7">
      <c r="A67" s="314"/>
      <c r="B67" s="26"/>
      <c r="C67" s="271"/>
      <c r="D67" s="271"/>
      <c r="E67" s="273">
        <f t="shared" si="0"/>
        <v>571038</v>
      </c>
      <c r="F67" s="2"/>
    </row>
    <row r="68" spans="1:7">
      <c r="A68" s="314"/>
      <c r="B68" s="26"/>
      <c r="C68" s="271"/>
      <c r="D68" s="271"/>
      <c r="E68" s="273">
        <f t="shared" si="0"/>
        <v>571038</v>
      </c>
      <c r="F68" s="2"/>
    </row>
    <row r="69" spans="1:7">
      <c r="A69" s="314"/>
      <c r="B69" s="26"/>
      <c r="C69" s="271"/>
      <c r="D69" s="271"/>
      <c r="E69" s="273">
        <f t="shared" si="0"/>
        <v>571038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571038</v>
      </c>
      <c r="F70" s="2"/>
    </row>
    <row r="71" spans="1:7">
      <c r="A71" s="314"/>
      <c r="B71" s="26"/>
      <c r="C71" s="271"/>
      <c r="D71" s="271"/>
      <c r="E71" s="273">
        <f t="shared" si="1"/>
        <v>571038</v>
      </c>
      <c r="F71" s="2"/>
    </row>
    <row r="72" spans="1:7">
      <c r="A72" s="314"/>
      <c r="B72" s="26"/>
      <c r="C72" s="271"/>
      <c r="D72" s="271"/>
      <c r="E72" s="273">
        <f t="shared" si="1"/>
        <v>571038</v>
      </c>
      <c r="F72" s="2"/>
    </row>
    <row r="73" spans="1:7">
      <c r="A73" s="314"/>
      <c r="B73" s="26"/>
      <c r="C73" s="271"/>
      <c r="D73" s="271"/>
      <c r="E73" s="273">
        <f t="shared" si="1"/>
        <v>571038</v>
      </c>
      <c r="F73" s="2"/>
    </row>
    <row r="74" spans="1:7">
      <c r="A74" s="314"/>
      <c r="B74" s="26"/>
      <c r="C74" s="271"/>
      <c r="D74" s="271"/>
      <c r="E74" s="273">
        <f t="shared" si="1"/>
        <v>571038</v>
      </c>
      <c r="F74" s="2"/>
    </row>
    <row r="75" spans="1:7">
      <c r="A75" s="314"/>
      <c r="B75" s="26"/>
      <c r="C75" s="271"/>
      <c r="D75" s="271"/>
      <c r="E75" s="273">
        <f t="shared" si="1"/>
        <v>571038</v>
      </c>
      <c r="F75" s="2"/>
    </row>
    <row r="76" spans="1:7">
      <c r="A76" s="314"/>
      <c r="B76" s="26"/>
      <c r="C76" s="271"/>
      <c r="D76" s="271"/>
      <c r="E76" s="273">
        <f t="shared" si="1"/>
        <v>571038</v>
      </c>
      <c r="F76" s="2"/>
    </row>
    <row r="77" spans="1:7">
      <c r="A77" s="314"/>
      <c r="B77" s="26"/>
      <c r="C77" s="271"/>
      <c r="D77" s="271"/>
      <c r="E77" s="273">
        <f t="shared" si="1"/>
        <v>571038</v>
      </c>
      <c r="F77" s="2"/>
    </row>
    <row r="78" spans="1:7">
      <c r="A78" s="314"/>
      <c r="B78" s="26"/>
      <c r="C78" s="271"/>
      <c r="D78" s="271"/>
      <c r="E78" s="273">
        <f t="shared" si="1"/>
        <v>571038</v>
      </c>
      <c r="F78" s="2"/>
    </row>
    <row r="79" spans="1:7">
      <c r="A79" s="314"/>
      <c r="B79" s="26"/>
      <c r="C79" s="271"/>
      <c r="D79" s="271"/>
      <c r="E79" s="273">
        <f t="shared" si="1"/>
        <v>571038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571038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571038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571038</v>
      </c>
      <c r="F82" s="18"/>
      <c r="G82" s="2"/>
    </row>
    <row r="83" spans="1:7">
      <c r="A83" s="314"/>
      <c r="B83" s="31"/>
      <c r="C83" s="273">
        <f>SUM(C5:C72)</f>
        <v>9101038</v>
      </c>
      <c r="D83" s="273">
        <f>SUM(D5:D77)</f>
        <v>8530000</v>
      </c>
      <c r="E83" s="275">
        <f>E71</f>
        <v>571038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M43" sqref="M43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208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36</v>
      </c>
      <c r="B4" s="322" t="s">
        <v>37</v>
      </c>
      <c r="C4" s="324" t="s">
        <v>38</v>
      </c>
      <c r="D4" s="324" t="s">
        <v>39</v>
      </c>
      <c r="E4" s="324" t="s">
        <v>40</v>
      </c>
      <c r="F4" s="324" t="s">
        <v>195</v>
      </c>
      <c r="G4" s="324" t="s">
        <v>41</v>
      </c>
      <c r="H4" s="324" t="s">
        <v>201</v>
      </c>
      <c r="I4" s="324" t="s">
        <v>200</v>
      </c>
      <c r="J4" s="324" t="s">
        <v>42</v>
      </c>
      <c r="K4" s="324" t="s">
        <v>43</v>
      </c>
      <c r="L4" s="324" t="s">
        <v>44</v>
      </c>
      <c r="M4" s="324" t="s">
        <v>45</v>
      </c>
      <c r="N4" s="324" t="s">
        <v>46</v>
      </c>
      <c r="O4" s="328" t="s">
        <v>47</v>
      </c>
      <c r="P4" s="326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9"/>
      <c r="P5" s="327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213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215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216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217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218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220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221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222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224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225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226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229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230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232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233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235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238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 t="s">
        <v>239</v>
      </c>
      <c r="B25" s="89">
        <v>500</v>
      </c>
      <c r="C25" s="82"/>
      <c r="D25" s="90"/>
      <c r="E25" s="90"/>
      <c r="F25" s="90"/>
      <c r="G25" s="90">
        <v>120</v>
      </c>
      <c r="H25" s="90"/>
      <c r="I25" s="90"/>
      <c r="J25" s="90">
        <v>40</v>
      </c>
      <c r="K25" s="90">
        <v>400</v>
      </c>
      <c r="L25" s="90"/>
      <c r="M25" s="90"/>
      <c r="N25" s="121"/>
      <c r="O25" s="90"/>
      <c r="P25" s="92"/>
      <c r="Q25" s="86">
        <f t="shared" si="0"/>
        <v>1060</v>
      </c>
      <c r="R25" s="96"/>
      <c r="S25" s="6"/>
    </row>
    <row r="26" spans="1:23" s="13" customFormat="1">
      <c r="A26" s="81" t="s">
        <v>243</v>
      </c>
      <c r="B26" s="89"/>
      <c r="C26" s="82">
        <v>900</v>
      </c>
      <c r="D26" s="90"/>
      <c r="E26" s="90">
        <v>420</v>
      </c>
      <c r="F26" s="90"/>
      <c r="G26" s="90">
        <v>220</v>
      </c>
      <c r="H26" s="90"/>
      <c r="I26" s="90"/>
      <c r="J26" s="90">
        <v>30</v>
      </c>
      <c r="K26" s="90">
        <v>480</v>
      </c>
      <c r="L26" s="90"/>
      <c r="M26" s="90"/>
      <c r="N26" s="121">
        <v>20</v>
      </c>
      <c r="O26" s="90"/>
      <c r="P26" s="92"/>
      <c r="Q26" s="86">
        <f t="shared" si="0"/>
        <v>2070</v>
      </c>
      <c r="R26" s="87"/>
      <c r="S26" s="6"/>
    </row>
    <row r="27" spans="1:23" s="13" customFormat="1">
      <c r="A27" s="81" t="s">
        <v>244</v>
      </c>
      <c r="B27" s="89">
        <v>2200</v>
      </c>
      <c r="C27" s="82"/>
      <c r="D27" s="90"/>
      <c r="E27" s="90">
        <v>60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2880</v>
      </c>
      <c r="R27" s="87"/>
      <c r="S27" s="6"/>
    </row>
    <row r="28" spans="1:23" s="13" customFormat="1">
      <c r="A28" s="81" t="s">
        <v>246</v>
      </c>
      <c r="B28" s="89">
        <v>200</v>
      </c>
      <c r="C28" s="82">
        <v>410</v>
      </c>
      <c r="D28" s="90"/>
      <c r="E28" s="90"/>
      <c r="F28" s="90"/>
      <c r="G28" s="90">
        <v>150</v>
      </c>
      <c r="H28" s="90"/>
      <c r="I28" s="90"/>
      <c r="J28" s="90">
        <v>40</v>
      </c>
      <c r="K28" s="90">
        <v>480</v>
      </c>
      <c r="L28" s="90"/>
      <c r="M28" s="90"/>
      <c r="N28" s="121">
        <v>20</v>
      </c>
      <c r="O28" s="90"/>
      <c r="P28" s="92"/>
      <c r="Q28" s="86">
        <f t="shared" si="0"/>
        <v>1300</v>
      </c>
      <c r="R28" s="87"/>
      <c r="S28" s="6"/>
      <c r="T28" s="99"/>
      <c r="U28" s="99"/>
    </row>
    <row r="29" spans="1:23" s="13" customFormat="1">
      <c r="A29" s="81" t="s">
        <v>247</v>
      </c>
      <c r="B29" s="89">
        <v>700</v>
      </c>
      <c r="C29" s="82">
        <v>420</v>
      </c>
      <c r="D29" s="90"/>
      <c r="E29" s="90">
        <v>100</v>
      </c>
      <c r="F29" s="90"/>
      <c r="G29" s="90">
        <v>100</v>
      </c>
      <c r="H29" s="90"/>
      <c r="I29" s="90"/>
      <c r="J29" s="90">
        <v>40</v>
      </c>
      <c r="K29" s="90">
        <v>480</v>
      </c>
      <c r="L29" s="90"/>
      <c r="M29" s="90"/>
      <c r="N29" s="121">
        <v>20</v>
      </c>
      <c r="O29" s="90"/>
      <c r="P29" s="92"/>
      <c r="Q29" s="86">
        <f t="shared" si="0"/>
        <v>1860</v>
      </c>
      <c r="R29" s="87"/>
      <c r="S29" s="99"/>
      <c r="T29" s="100"/>
      <c r="U29" s="100"/>
    </row>
    <row r="30" spans="1:23" s="13" customFormat="1">
      <c r="A30" s="81" t="s">
        <v>250</v>
      </c>
      <c r="B30" s="89">
        <v>2000</v>
      </c>
      <c r="C30" s="82"/>
      <c r="D30" s="90"/>
      <c r="E30" s="90"/>
      <c r="F30" s="90"/>
      <c r="G30" s="90">
        <v>170</v>
      </c>
      <c r="H30" s="90"/>
      <c r="I30" s="90"/>
      <c r="J30" s="90">
        <v>30</v>
      </c>
      <c r="K30" s="90">
        <v>480</v>
      </c>
      <c r="L30" s="90"/>
      <c r="M30" s="90"/>
      <c r="N30" s="121">
        <v>20</v>
      </c>
      <c r="O30" s="90"/>
      <c r="P30" s="92"/>
      <c r="Q30" s="86">
        <f t="shared" si="0"/>
        <v>2700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23400</v>
      </c>
      <c r="C37" s="108">
        <f t="shared" ref="C37:P37" si="1">SUM(C6:C36)</f>
        <v>4390</v>
      </c>
      <c r="D37" s="108">
        <f t="shared" si="1"/>
        <v>240</v>
      </c>
      <c r="E37" s="108">
        <f t="shared" si="1"/>
        <v>4930</v>
      </c>
      <c r="F37" s="108">
        <f t="shared" si="1"/>
        <v>0</v>
      </c>
      <c r="G37" s="108">
        <f>SUM(G6:G36)</f>
        <v>5550</v>
      </c>
      <c r="H37" s="108">
        <f t="shared" si="1"/>
        <v>0</v>
      </c>
      <c r="I37" s="108">
        <f t="shared" si="1"/>
        <v>0</v>
      </c>
      <c r="J37" s="108">
        <f t="shared" si="1"/>
        <v>930</v>
      </c>
      <c r="K37" s="108">
        <f t="shared" si="1"/>
        <v>11040</v>
      </c>
      <c r="L37" s="108">
        <f t="shared" si="1"/>
        <v>799</v>
      </c>
      <c r="M37" s="108">
        <f t="shared" si="1"/>
        <v>2430</v>
      </c>
      <c r="N37" s="124">
        <f t="shared" si="1"/>
        <v>340</v>
      </c>
      <c r="O37" s="108">
        <f t="shared" si="1"/>
        <v>0</v>
      </c>
      <c r="P37" s="109">
        <f t="shared" si="1"/>
        <v>220</v>
      </c>
      <c r="Q37" s="110">
        <f>SUM(Q6:Q36)</f>
        <v>54269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213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215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216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217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218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220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221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222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224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225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226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229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230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232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233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235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238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239</v>
      </c>
      <c r="B24" s="55">
        <v>381940</v>
      </c>
      <c r="C24" s="58">
        <v>449320</v>
      </c>
      <c r="D24" s="55">
        <v>1060</v>
      </c>
      <c r="E24" s="55">
        <f t="shared" si="0"/>
        <v>450380</v>
      </c>
      <c r="F24" s="243"/>
      <c r="G24" s="256">
        <v>0</v>
      </c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243</v>
      </c>
      <c r="B25" s="55">
        <v>312750</v>
      </c>
      <c r="C25" s="58">
        <v>374650</v>
      </c>
      <c r="D25" s="55">
        <v>2070</v>
      </c>
      <c r="E25" s="55">
        <f t="shared" si="0"/>
        <v>376720</v>
      </c>
      <c r="F25" s="245"/>
      <c r="G25" s="255">
        <v>300</v>
      </c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244</v>
      </c>
      <c r="B26" s="55">
        <v>589630</v>
      </c>
      <c r="C26" s="58">
        <v>564050</v>
      </c>
      <c r="D26" s="55">
        <v>2860</v>
      </c>
      <c r="E26" s="55">
        <f t="shared" si="0"/>
        <v>566910</v>
      </c>
      <c r="F26" s="247"/>
      <c r="G26" s="255">
        <v>3000</v>
      </c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246</v>
      </c>
      <c r="B27" s="55">
        <v>541920</v>
      </c>
      <c r="C27" s="58">
        <v>525660</v>
      </c>
      <c r="D27" s="55">
        <v>1100</v>
      </c>
      <c r="E27" s="55">
        <f t="shared" si="0"/>
        <v>526760</v>
      </c>
      <c r="F27" s="245"/>
      <c r="G27" s="255">
        <v>600</v>
      </c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 t="s">
        <v>247</v>
      </c>
      <c r="B28" s="55">
        <v>689780</v>
      </c>
      <c r="C28" s="58">
        <v>576230</v>
      </c>
      <c r="D28" s="55">
        <v>1860</v>
      </c>
      <c r="E28" s="55">
        <f t="shared" si="0"/>
        <v>578090</v>
      </c>
      <c r="F28" s="245"/>
      <c r="G28" s="255">
        <v>3900</v>
      </c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 t="s">
        <v>250</v>
      </c>
      <c r="B29" s="55">
        <v>503030</v>
      </c>
      <c r="C29" s="58">
        <v>590290</v>
      </c>
      <c r="D29" s="55">
        <v>2700</v>
      </c>
      <c r="E29" s="55">
        <f t="shared" si="0"/>
        <v>592990</v>
      </c>
      <c r="F29" s="245"/>
      <c r="G29" s="255">
        <v>900</v>
      </c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11126040</v>
      </c>
      <c r="C33" s="279">
        <f>SUM(C5:C32)</f>
        <v>10835740</v>
      </c>
      <c r="D33" s="278">
        <f>SUM(D5:D32)</f>
        <v>52070</v>
      </c>
      <c r="E33" s="278">
        <f>SUM(E5:E32)</f>
        <v>10887810</v>
      </c>
      <c r="F33" s="278">
        <f>B33-E33</f>
        <v>238230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223</v>
      </c>
      <c r="C38" s="125" t="s">
        <v>157</v>
      </c>
      <c r="D38" s="218">
        <v>5000</v>
      </c>
      <c r="E38" s="185" t="s">
        <v>232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126" t="s">
        <v>219</v>
      </c>
      <c r="C39" s="125" t="s">
        <v>193</v>
      </c>
      <c r="D39" s="218">
        <v>6000</v>
      </c>
      <c r="E39" s="185" t="s">
        <v>218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161</v>
      </c>
      <c r="C40" s="125" t="s">
        <v>157</v>
      </c>
      <c r="D40" s="218">
        <v>4000</v>
      </c>
      <c r="E40" s="185" t="s">
        <v>250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64" t="s">
        <v>158</v>
      </c>
      <c r="C41" s="286"/>
      <c r="D41" s="218">
        <v>33870</v>
      </c>
      <c r="E41" s="185" t="s">
        <v>247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126" t="s">
        <v>143</v>
      </c>
      <c r="C42" s="125" t="s">
        <v>124</v>
      </c>
      <c r="D42" s="218">
        <v>5840</v>
      </c>
      <c r="E42" s="185" t="s">
        <v>226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64" t="s">
        <v>234</v>
      </c>
      <c r="C43" s="125" t="s">
        <v>157</v>
      </c>
      <c r="D43" s="218">
        <v>1000</v>
      </c>
      <c r="E43" s="185" t="s">
        <v>246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1" t="s">
        <v>118</v>
      </c>
      <c r="C46" s="137"/>
      <c r="D46" s="220">
        <v>454400</v>
      </c>
      <c r="E46" s="293" t="s">
        <v>250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214900</v>
      </c>
      <c r="E47" s="187" t="s">
        <v>250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244350</v>
      </c>
      <c r="E50" s="187" t="s">
        <v>250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30650</v>
      </c>
      <c r="E52" s="188" t="s">
        <v>250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34130</v>
      </c>
      <c r="E53" s="189" t="s">
        <v>246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54510</v>
      </c>
      <c r="E54" s="187" t="s">
        <v>244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103</v>
      </c>
      <c r="B58" s="60" t="s">
        <v>96</v>
      </c>
      <c r="C58" s="125" t="s">
        <v>84</v>
      </c>
      <c r="D58" s="221">
        <v>13500</v>
      </c>
      <c r="E58" s="188" t="s">
        <v>122</v>
      </c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106</v>
      </c>
      <c r="B59" s="60" t="s">
        <v>95</v>
      </c>
      <c r="C59" s="125" t="s">
        <v>83</v>
      </c>
      <c r="D59" s="221">
        <v>3500</v>
      </c>
      <c r="E59" s="187" t="s">
        <v>31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105</v>
      </c>
      <c r="B60" s="127" t="s">
        <v>99</v>
      </c>
      <c r="C60" s="125" t="s">
        <v>86</v>
      </c>
      <c r="D60" s="221">
        <v>7000</v>
      </c>
      <c r="E60" s="189" t="s">
        <v>164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105</v>
      </c>
      <c r="B61" s="59" t="s">
        <v>98</v>
      </c>
      <c r="C61" s="125" t="s">
        <v>85</v>
      </c>
      <c r="D61" s="221">
        <v>79590</v>
      </c>
      <c r="E61" s="187" t="s">
        <v>220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109</v>
      </c>
      <c r="B64" s="60" t="s">
        <v>88</v>
      </c>
      <c r="C64" s="125" t="s">
        <v>77</v>
      </c>
      <c r="D64" s="221">
        <v>78750</v>
      </c>
      <c r="E64" s="188" t="s">
        <v>198</v>
      </c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109</v>
      </c>
      <c r="B65" s="59" t="s">
        <v>87</v>
      </c>
      <c r="C65" s="125" t="s">
        <v>76</v>
      </c>
      <c r="D65" s="221">
        <v>10915</v>
      </c>
      <c r="E65" s="187" t="s">
        <v>60</v>
      </c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108</v>
      </c>
      <c r="B66" s="60" t="s">
        <v>89</v>
      </c>
      <c r="C66" s="125" t="s">
        <v>78</v>
      </c>
      <c r="D66" s="221">
        <v>20000</v>
      </c>
      <c r="E66" s="187" t="s">
        <v>160</v>
      </c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108</v>
      </c>
      <c r="B67" s="60" t="s">
        <v>94</v>
      </c>
      <c r="C67" s="125" t="s">
        <v>82</v>
      </c>
      <c r="D67" s="221">
        <v>11000</v>
      </c>
      <c r="E67" s="188" t="s">
        <v>160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108</v>
      </c>
      <c r="B68" s="60" t="s">
        <v>90</v>
      </c>
      <c r="C68" s="125" t="s">
        <v>79</v>
      </c>
      <c r="D68" s="221">
        <v>19460</v>
      </c>
      <c r="E68" s="188" t="s">
        <v>166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92</v>
      </c>
      <c r="C69" s="125" t="s">
        <v>80</v>
      </c>
      <c r="D69" s="221">
        <v>19370</v>
      </c>
      <c r="E69" s="189" t="s">
        <v>144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93</v>
      </c>
      <c r="C70" s="125" t="s">
        <v>81</v>
      </c>
      <c r="D70" s="221">
        <v>22000</v>
      </c>
      <c r="E70" s="189" t="s">
        <v>59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91</v>
      </c>
      <c r="C71" s="125"/>
      <c r="D71" s="221">
        <v>20000</v>
      </c>
      <c r="E71" s="188" t="s">
        <v>187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111</v>
      </c>
      <c r="B76" s="60" t="s">
        <v>191</v>
      </c>
      <c r="C76" s="125"/>
      <c r="D76" s="221">
        <v>10610</v>
      </c>
      <c r="E76" s="188" t="s">
        <v>246</v>
      </c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111</v>
      </c>
      <c r="B77" s="60" t="s">
        <v>156</v>
      </c>
      <c r="C77" s="125"/>
      <c r="D77" s="221">
        <v>13630</v>
      </c>
      <c r="E77" s="189" t="s">
        <v>226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103</v>
      </c>
      <c r="B78" s="60" t="s">
        <v>245</v>
      </c>
      <c r="C78" s="125"/>
      <c r="D78" s="221">
        <v>2980</v>
      </c>
      <c r="E78" s="189" t="s">
        <v>250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173</v>
      </c>
      <c r="B80" s="60" t="s">
        <v>174</v>
      </c>
      <c r="C80" s="125"/>
      <c r="D80" s="221">
        <v>18130</v>
      </c>
      <c r="E80" s="188" t="s">
        <v>246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107</v>
      </c>
      <c r="B81" s="60" t="s">
        <v>97</v>
      </c>
      <c r="C81" s="125"/>
      <c r="D81" s="221">
        <v>7000</v>
      </c>
      <c r="E81" s="188" t="s">
        <v>160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70" t="s">
        <v>107</v>
      </c>
      <c r="B82" s="60" t="s">
        <v>145</v>
      </c>
      <c r="C82" s="125"/>
      <c r="D82" s="221">
        <v>40550</v>
      </c>
      <c r="E82" s="188" t="s">
        <v>247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240</v>
      </c>
      <c r="C83" s="125"/>
      <c r="D83" s="221">
        <v>7700</v>
      </c>
      <c r="E83" s="188" t="s">
        <v>239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59" t="s">
        <v>210</v>
      </c>
      <c r="C84" s="125"/>
      <c r="D84" s="221">
        <v>290960</v>
      </c>
      <c r="E84" s="188" t="s">
        <v>225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2560</v>
      </c>
      <c r="E85" s="189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196</v>
      </c>
      <c r="B86" s="60" t="s">
        <v>249</v>
      </c>
      <c r="C86" s="125"/>
      <c r="D86" s="221">
        <v>6000</v>
      </c>
      <c r="E86" s="188" t="s">
        <v>247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12000</v>
      </c>
      <c r="E87" s="187" t="s">
        <v>246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39800</v>
      </c>
      <c r="E88" s="187" t="s">
        <v>239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231</v>
      </c>
      <c r="C89" s="125"/>
      <c r="D89" s="221">
        <v>3000</v>
      </c>
      <c r="E89" s="188" t="s">
        <v>250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182</v>
      </c>
      <c r="B90" s="60" t="s">
        <v>150</v>
      </c>
      <c r="C90" s="125"/>
      <c r="D90" s="221">
        <v>13000</v>
      </c>
      <c r="E90" s="188" t="s">
        <v>243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254</v>
      </c>
      <c r="B91" s="60" t="s">
        <v>255</v>
      </c>
      <c r="C91" s="125"/>
      <c r="D91" s="221">
        <v>18000</v>
      </c>
      <c r="E91" s="189" t="s">
        <v>250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236</v>
      </c>
      <c r="B113" s="60" t="s">
        <v>241</v>
      </c>
      <c r="C113" s="125"/>
      <c r="D113" s="221">
        <v>10000</v>
      </c>
      <c r="E113" s="189" t="s">
        <v>239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236</v>
      </c>
      <c r="B114" s="60" t="s">
        <v>237</v>
      </c>
      <c r="C114" s="125"/>
      <c r="D114" s="221">
        <v>20000</v>
      </c>
      <c r="E114" s="189" t="s">
        <v>235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2402131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2402131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2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6" zoomScaleNormal="100" workbookViewId="0">
      <selection activeCell="G24" sqref="G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251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6457998.633357143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290543.84391904774</v>
      </c>
      <c r="C6" s="43"/>
      <c r="D6" s="41" t="s">
        <v>18</v>
      </c>
      <c r="E6" s="302">
        <v>571038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94"/>
      <c r="C7" s="43"/>
      <c r="D7" s="41" t="s">
        <v>71</v>
      </c>
      <c r="E7" s="259">
        <v>11174.210561905056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51569</v>
      </c>
      <c r="C10" s="42"/>
      <c r="D10" s="41" t="s">
        <v>12</v>
      </c>
      <c r="E10" s="259">
        <v>2402131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2" t="s">
        <v>8</v>
      </c>
      <c r="B12" s="264">
        <f>B6+B7+B8-B10-B11</f>
        <v>238974.84391904774</v>
      </c>
      <c r="C12" s="42"/>
      <c r="D12" s="41" t="s">
        <v>252</v>
      </c>
      <c r="E12" s="261">
        <v>-998577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 t="s">
        <v>253</v>
      </c>
      <c r="B13" s="264">
        <v>100000</v>
      </c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248</v>
      </c>
      <c r="B14" s="294">
        <v>300000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8538974.8439190481</v>
      </c>
      <c r="C15" s="42"/>
      <c r="D15" s="42" t="s">
        <v>7</v>
      </c>
      <c r="E15" s="262">
        <f>E5+E6+E7+E10+E11+E12+E13</f>
        <v>8538974.8439190481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6" t="s">
        <v>17</v>
      </c>
      <c r="E18" s="297">
        <v>454400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8" t="s">
        <v>163</v>
      </c>
      <c r="E19" s="29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4" t="s">
        <v>148</v>
      </c>
      <c r="E20" s="305">
        <v>214900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8" t="s">
        <v>175</v>
      </c>
      <c r="E21" s="299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211</v>
      </c>
      <c r="B22" s="129">
        <v>290000</v>
      </c>
      <c r="C22" s="41"/>
      <c r="D22" s="298" t="s">
        <v>183</v>
      </c>
      <c r="E22" s="299">
        <v>244350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40550</v>
      </c>
      <c r="C23" s="130"/>
      <c r="D23" s="298" t="s">
        <v>194</v>
      </c>
      <c r="E23" s="29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242</v>
      </c>
      <c r="B24" s="129">
        <v>30000</v>
      </c>
      <c r="C24" s="130"/>
      <c r="D24" s="298" t="s">
        <v>176</v>
      </c>
      <c r="E24" s="29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40000</v>
      </c>
      <c r="C25" s="130"/>
      <c r="D25" s="298" t="s">
        <v>177</v>
      </c>
      <c r="E25" s="29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6" t="s">
        <v>19</v>
      </c>
      <c r="B26" s="307">
        <v>79590</v>
      </c>
      <c r="C26" s="131"/>
      <c r="D26" s="300" t="s">
        <v>178</v>
      </c>
      <c r="E26" s="301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2022-01-29T16:24:19Z</dcterms:modified>
</cp:coreProperties>
</file>