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0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1" i="10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<sst xmlns="http://schemas.openxmlformats.org/spreadsheetml/2006/main" count="663" uniqueCount="316">
  <si>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</si>
  <si>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</si>
  <si>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</si>
  <si>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</si>
  <si>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</si>
  <si>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</si>
  <si>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</si>
  <si>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</si>
  <si>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</si>
  <si>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</si>
  <si>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</si>
  <si>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</si>
  <si>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</si>
  <si>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</si>
  <si>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</si>
  <si>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</si>
  <si>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</si>
  <si>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</si>
  <si>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</si>
  <si>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</si>
  <si>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</si>
  <si>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</si>
  <si>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</si>
  <si>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</si>
  <si>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</si>
  <si>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</si>
  <si>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</si>
  <si>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</si>
  <si>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</si>
  <si>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</si>
  <si>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</si>
  <si>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</si>
  <si>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</si>
  <si>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</si>
  <si>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</si>
  <si>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</si>
  <si>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</si>
  <si>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</si>
  <si>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</si>
  <si>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</si>
  <si>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</si>
  <si>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</si>
  <si>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</si>
  <si>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</si>
  <si>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</si>
  <si>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</si>
  <si>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</si>
  <si>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</si>
  <si>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</si>
  <si>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</si>
  <si>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</si>
  <si>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</si>
  <si>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</si>
  <si>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</si>
  <si>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</si>
  <si>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</si>
  <si>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</si>
  <si>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</si>
  <si>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</si>
  <si>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</si>
  <si>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</si>
  <si>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</si>
  <si>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</si>
  <si>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</si>
  <si>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</si>
  <si>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</si>
  <si>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</si>
  <si>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</si>
  <si>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</si>
  <si>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</si>
  <si>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</si>
  <si>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</si>
  <si>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</si>
  <si>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</si>
  <si>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</si>
  <si>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</si>
  <si>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</si>
  <si>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</si>
  <si>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</si>
  <si>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</si>
  <si>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</si>
  <si>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</si>
  <si>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</si>
  <si>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</si>
  <si>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</si>
  <si>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</si>
  <si>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</si>
  <si>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</si>
  <si>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</si>
  <si>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</si>
  <si>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</si>
  <si>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</si>
  <si>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</si>
  <si>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</si>
  <si>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</si>
  <si>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</si>
  <si>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</si>
  <si>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</si>
  <si>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</si>
  <si>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</si>
  <si>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</si>
  <si>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</si>
  <si>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</si>
  <si>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</si>
  <si>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</si>
  <si>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</si>
  <si>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</si>
  <si>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</si>
  <si>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</si>
  <si>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</si>
  <si>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</si>
  <si>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</si>
  <si>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</si>
  <si>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</si>
  <si>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</si>
  <si>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</si>
  <si>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</si>
  <si>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</si>
  <si>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</si>
  <si>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</si>
  <si>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</si>
  <si>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</si>
  <si>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</si>
  <si>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</si>
  <si>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</si>
  <si>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</si>
  <si>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</si>
  <si>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</si>
  <si>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</si>
  <si>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</si>
  <si>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</si>
  <si>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</si>
  <si>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</si>
  <si>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</si>
  <si>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</si>
  <si>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</si>
  <si>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</si>
  <si>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</si>
  <si>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</si>
  <si>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</si>
  <si>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</si>
  <si>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</si>
  <si>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</si>
  <si>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</si>
  <si>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</si>
  <si>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</si>
  <si>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</si>
  <si>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</si>
  <si>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</si>
  <si>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</si>
  <si>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</si>
  <si>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</si>
  <si>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</si>
  <si>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</si>
  <si>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</si>
  <si>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</si>
  <si>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</si>
  <si>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</si>
  <si>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</si>
  <si>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</si>
  <si>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</si>
  <si>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</si>
  <si>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</si>
  <si>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</si>
  <si>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</si>
  <si>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</si>
  <si>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</si>
  <si>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</si>
  <si>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</si>
  <si>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</si>
  <si>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</si>
  <si>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</si>
  <si>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</si>
  <si>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</si>
  <si>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</si>
  <si>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</si>
  <si>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</si>
  <si>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</si>
  <si>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</si>
  <si>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</si>
  <si>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</si>
  <si>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</si>
  <si>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</si>
  <si>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</si>
  <si>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</si>
  <si>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</si>
  <si>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</si>
  <si>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</si>
  <si>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</si>
  <si>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</si>
  <si>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</si>
  <si>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</si>
  <si>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</si>
  <si>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</si>
  <si>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</si>
  <si>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</si>
  <si>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</si>
  <si>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</si>
  <si>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</si>
  <si>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</si>
  <si>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</si>
  <si>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</si>
  <si>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</si>
  <si>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</si>
  <si>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</si>
  <si>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</si>
  <si>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</si>
  <si>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</si>
  <si>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</si>
  <si>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</si>
  <si>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</si>
  <si>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</si>
  <si>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</si>
  <si>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</si>
  <si>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</si>
  <si>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</si>
  <si>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</si>
  <si>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</si>
  <si>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</si>
  <si>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</si>
  <si>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</si>
  <si>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</si>
  <si>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</si>
  <si>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</si>
  <si>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</si>
  <si>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</si>
  <si>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</si>
  <si>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</si>
  <si>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</si>
  <si>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</si>
  <si>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</si>
  <si>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</si>
  <si>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</si>
  <si>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</si>
  <si>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</si>
  <si>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</si>
  <si>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</si>
  <si>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</si>
  <si>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</si>
  <si>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</si>
  <si>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</si>
  <si>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</si>
  <si>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</si>
  <si>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</si>
  <si>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</si>
  <si>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</si>
  <si>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</si>
  <si>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</si>
  <si>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</si>
  <si>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</si>
  <si>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</si>
  <si>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</si>
  <si>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</si>
  <si>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</si>
  <si>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</si>
  <si>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</si>
  <si>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</si>
  <si>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</si>
  <si>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</si>
  <si>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</si>
  <si>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</si>
  <si>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</si>
  <si>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</si>
  <si>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</si>
  <si>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</si>
  <si>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</si>
  <si>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</si>
  <si>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</si>
  <si>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</si>
  <si>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</si>
  <si>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</si>
  <si>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</si>
  <si>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</si>
  <si>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</si>
  <si>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</si>
  <si>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</si>
  <si>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</si>
  <si>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</si>
  <si>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</si>
  <si>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</si>
  <si>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</si>
  <si>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</si>
  <si>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</si>
  <si>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</si>
  <si>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</si>
  <si>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</si>
  <si>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</si>
  <si>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</si>
  <si>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</si>
  <si>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</si>
  <si>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</si>
  <si>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</si>
  <si>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</si>
  <si>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</si>
  <si>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</si>
  <si>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</si>
  <si>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</si>
  <si>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</si>
  <si>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</si>
  <si>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</si>
  <si>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Sojo</t>
  </si>
  <si>
    <t>N=IPN Telecom</t>
  </si>
  <si>
    <t>N=Tuhin Mobile Center</t>
  </si>
  <si>
    <t>20.04.2022</t>
  </si>
  <si>
    <t>A03</t>
  </si>
  <si>
    <t>20.040.2022</t>
  </si>
  <si>
    <t>Tasnim Trading Special Incentive</t>
  </si>
  <si>
    <t>Special Incentive</t>
  </si>
  <si>
    <t>Date:20.04.2022</t>
  </si>
  <si>
    <t>Sales Profit</t>
  </si>
  <si>
    <t>Cash Margin March'22</t>
  </si>
  <si>
    <t>Sohag Mobile Center</t>
  </si>
  <si>
    <t>Shohan Enterprise</t>
  </si>
  <si>
    <t>Desh Return</t>
  </si>
  <si>
    <t>D=Shohan Enterprise</t>
  </si>
  <si>
    <t>N=Sohag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</si>
</sst>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0" fontId="36" fillId="46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32" fillId="35" borderId="4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15</v>
      </c>
      <c r="C2" s="397"/>
      <c r="D2" s="397"/>
      <c r="E2" s="397"/>
    </row>
    <row r="3" spans="1:8" ht="16.5" customHeight="1">
      <c r="A3" s="400"/>
      <c r="B3" s="398" t="s">
        <v>44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C24" sqref="C2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15</v>
      </c>
      <c r="C2" s="397"/>
      <c r="D2" s="397"/>
      <c r="E2" s="397"/>
    </row>
    <row r="3" spans="1:9" ht="16.5" customHeight="1">
      <c r="A3" s="400"/>
      <c r="B3" s="398" t="s">
        <v>232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400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0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0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0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0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0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0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0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0"/>
      <c r="B13" s="372" t="s">
        <v>262</v>
      </c>
      <c r="C13" s="373">
        <v>500000</v>
      </c>
      <c r="D13" s="373">
        <v>500000</v>
      </c>
      <c r="E13" s="374">
        <f t="shared" si="0"/>
        <v>0</v>
      </c>
      <c r="F13" s="375" t="s">
        <v>263</v>
      </c>
      <c r="G13" s="30"/>
      <c r="H13" s="21"/>
      <c r="I13" s="21"/>
    </row>
    <row r="14" spans="1:9">
      <c r="A14" s="400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0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0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0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0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0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0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400"/>
      <c r="B21" s="372" t="s">
        <v>294</v>
      </c>
      <c r="C21" s="373">
        <v>1000000</v>
      </c>
      <c r="D21" s="373">
        <v>0</v>
      </c>
      <c r="E21" s="374">
        <f>E20+C21-D21</f>
        <v>1000000</v>
      </c>
      <c r="F21" s="375" t="s">
        <v>263</v>
      </c>
      <c r="G21" s="2"/>
      <c r="H21" s="21"/>
      <c r="I21" s="21"/>
    </row>
    <row r="22" spans="1:9">
      <c r="A22" s="400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400"/>
      <c r="B23" s="26" t="s">
        <v>303</v>
      </c>
      <c r="C23" s="243">
        <v>0</v>
      </c>
      <c r="D23" s="243">
        <v>0</v>
      </c>
      <c r="E23" s="244">
        <f>E22+C23-D23</f>
        <v>0</v>
      </c>
      <c r="F23" s="2"/>
      <c r="G23" s="2"/>
      <c r="H23" s="21"/>
      <c r="I23" s="21"/>
    </row>
    <row r="24" spans="1:9">
      <c r="A24" s="400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400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0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0"/>
      <c r="B27" s="26"/>
      <c r="C27" s="243"/>
      <c r="D27" s="243"/>
      <c r="E27" s="244">
        <f t="shared" si="0"/>
        <v>0</v>
      </c>
      <c r="F27" s="2"/>
      <c r="G27" s="288"/>
      <c r="H27" s="21"/>
      <c r="I27" s="21"/>
    </row>
    <row r="28" spans="1:9">
      <c r="A28" s="400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0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400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0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0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0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0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0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0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0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0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0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0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0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0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0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0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0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0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0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0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0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0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0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0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0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0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0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0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0"/>
      <c r="B57" s="26"/>
      <c r="C57" s="243"/>
      <c r="D57" s="243"/>
      <c r="E57" s="244">
        <f t="shared" si="0"/>
        <v>0</v>
      </c>
      <c r="F57" s="2"/>
    </row>
    <row r="58" spans="1:9">
      <c r="A58" s="400"/>
      <c r="B58" s="26"/>
      <c r="C58" s="243"/>
      <c r="D58" s="243"/>
      <c r="E58" s="244">
        <f t="shared" si="0"/>
        <v>0</v>
      </c>
      <c r="F58" s="2"/>
    </row>
    <row r="59" spans="1:9">
      <c r="A59" s="400"/>
      <c r="B59" s="26"/>
      <c r="C59" s="243"/>
      <c r="D59" s="243"/>
      <c r="E59" s="244">
        <f t="shared" si="0"/>
        <v>0</v>
      </c>
      <c r="F59" s="2"/>
    </row>
    <row r="60" spans="1:9">
      <c r="A60" s="400"/>
      <c r="B60" s="26"/>
      <c r="C60" s="243"/>
      <c r="D60" s="243"/>
      <c r="E60" s="244">
        <f t="shared" si="0"/>
        <v>0</v>
      </c>
      <c r="F60" s="2"/>
    </row>
    <row r="61" spans="1:9">
      <c r="A61" s="400"/>
      <c r="B61" s="26"/>
      <c r="C61" s="243"/>
      <c r="D61" s="243"/>
      <c r="E61" s="244">
        <f t="shared" si="0"/>
        <v>0</v>
      </c>
      <c r="F61" s="2"/>
    </row>
    <row r="62" spans="1:9">
      <c r="A62" s="400"/>
      <c r="B62" s="26"/>
      <c r="C62" s="243"/>
      <c r="D62" s="243"/>
      <c r="E62" s="244">
        <f t="shared" si="0"/>
        <v>0</v>
      </c>
      <c r="F62" s="2"/>
    </row>
    <row r="63" spans="1:9">
      <c r="A63" s="400"/>
      <c r="B63" s="26"/>
      <c r="C63" s="243"/>
      <c r="D63" s="243"/>
      <c r="E63" s="244">
        <f t="shared" si="0"/>
        <v>0</v>
      </c>
      <c r="F63" s="2"/>
    </row>
    <row r="64" spans="1:9">
      <c r="A64" s="400"/>
      <c r="B64" s="26"/>
      <c r="C64" s="243"/>
      <c r="D64" s="243"/>
      <c r="E64" s="244">
        <f t="shared" si="0"/>
        <v>0</v>
      </c>
      <c r="F64" s="2"/>
    </row>
    <row r="65" spans="1:7">
      <c r="A65" s="400"/>
      <c r="B65" s="26"/>
      <c r="C65" s="243"/>
      <c r="D65" s="243"/>
      <c r="E65" s="244">
        <f t="shared" si="0"/>
        <v>0</v>
      </c>
      <c r="F65" s="2"/>
    </row>
    <row r="66" spans="1:7">
      <c r="A66" s="400"/>
      <c r="B66" s="26"/>
      <c r="C66" s="243"/>
      <c r="D66" s="243"/>
      <c r="E66" s="244">
        <f t="shared" si="0"/>
        <v>0</v>
      </c>
      <c r="F66" s="2"/>
    </row>
    <row r="67" spans="1:7">
      <c r="A67" s="400"/>
      <c r="B67" s="26"/>
      <c r="C67" s="243"/>
      <c r="D67" s="243"/>
      <c r="E67" s="244">
        <f t="shared" si="0"/>
        <v>0</v>
      </c>
      <c r="F67" s="2"/>
    </row>
    <row r="68" spans="1:7">
      <c r="A68" s="400"/>
      <c r="B68" s="26"/>
      <c r="C68" s="243"/>
      <c r="D68" s="243"/>
      <c r="E68" s="244">
        <f t="shared" si="0"/>
        <v>0</v>
      </c>
      <c r="F68" s="2"/>
    </row>
    <row r="69" spans="1:7">
      <c r="A69" s="400"/>
      <c r="B69" s="26"/>
      <c r="C69" s="243"/>
      <c r="D69" s="243"/>
      <c r="E69" s="244">
        <f t="shared" si="0"/>
        <v>0</v>
      </c>
      <c r="F69" s="2"/>
    </row>
    <row r="70" spans="1:7">
      <c r="A70" s="400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0"/>
      <c r="B71" s="26"/>
      <c r="C71" s="243"/>
      <c r="D71" s="243"/>
      <c r="E71" s="244">
        <f t="shared" si="1"/>
        <v>0</v>
      </c>
      <c r="F71" s="2"/>
    </row>
    <row r="72" spans="1:7">
      <c r="A72" s="400"/>
      <c r="B72" s="26"/>
      <c r="C72" s="243"/>
      <c r="D72" s="243"/>
      <c r="E72" s="244">
        <f t="shared" si="1"/>
        <v>0</v>
      </c>
      <c r="F72" s="2"/>
    </row>
    <row r="73" spans="1:7">
      <c r="A73" s="400"/>
      <c r="B73" s="26"/>
      <c r="C73" s="243"/>
      <c r="D73" s="243"/>
      <c r="E73" s="244">
        <f t="shared" si="1"/>
        <v>0</v>
      </c>
      <c r="F73" s="2"/>
    </row>
    <row r="74" spans="1:7">
      <c r="A74" s="400"/>
      <c r="B74" s="26"/>
      <c r="C74" s="243"/>
      <c r="D74" s="243"/>
      <c r="E74" s="244">
        <f t="shared" si="1"/>
        <v>0</v>
      </c>
      <c r="F74" s="2"/>
    </row>
    <row r="75" spans="1:7">
      <c r="A75" s="400"/>
      <c r="B75" s="26"/>
      <c r="C75" s="243"/>
      <c r="D75" s="243"/>
      <c r="E75" s="244">
        <f t="shared" si="1"/>
        <v>0</v>
      </c>
      <c r="F75" s="2"/>
    </row>
    <row r="76" spans="1:7">
      <c r="A76" s="400"/>
      <c r="B76" s="26"/>
      <c r="C76" s="243"/>
      <c r="D76" s="243"/>
      <c r="E76" s="244">
        <f t="shared" si="1"/>
        <v>0</v>
      </c>
      <c r="F76" s="2"/>
    </row>
    <row r="77" spans="1:7">
      <c r="A77" s="400"/>
      <c r="B77" s="26"/>
      <c r="C77" s="243"/>
      <c r="D77" s="243"/>
      <c r="E77" s="244">
        <f t="shared" si="1"/>
        <v>0</v>
      </c>
      <c r="F77" s="2"/>
    </row>
    <row r="78" spans="1:7">
      <c r="A78" s="400"/>
      <c r="B78" s="26"/>
      <c r="C78" s="243"/>
      <c r="D78" s="243"/>
      <c r="E78" s="244">
        <f t="shared" si="1"/>
        <v>0</v>
      </c>
      <c r="F78" s="2"/>
    </row>
    <row r="79" spans="1:7">
      <c r="A79" s="400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0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0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0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0"/>
      <c r="B83" s="31"/>
      <c r="C83" s="244">
        <f>SUM(C5:C72)</f>
        <v>4650000</v>
      </c>
      <c r="D83" s="244">
        <f>SUM(D5:D77)</f>
        <v>4650000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5" t="s">
        <v>15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</row>
    <row r="2" spans="1:24" s="62" customFormat="1" ht="18">
      <c r="A2" s="406" t="s">
        <v>65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4" s="63" customFormat="1" ht="16.5" thickBot="1">
      <c r="A3" s="407" t="s">
        <v>234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  <c r="S3" s="47"/>
      <c r="T3" s="7"/>
      <c r="U3" s="7"/>
      <c r="V3" s="7"/>
      <c r="W3" s="7"/>
      <c r="X3" s="16"/>
    </row>
    <row r="4" spans="1:24" s="64" customFormat="1" ht="12.75" customHeight="1">
      <c r="A4" s="410" t="s">
        <v>28</v>
      </c>
      <c r="B4" s="412" t="s">
        <v>29</v>
      </c>
      <c r="C4" s="401" t="s">
        <v>30</v>
      </c>
      <c r="D4" s="401" t="s">
        <v>31</v>
      </c>
      <c r="E4" s="401" t="s">
        <v>32</v>
      </c>
      <c r="F4" s="414" t="s">
        <v>134</v>
      </c>
      <c r="G4" s="401" t="s">
        <v>33</v>
      </c>
      <c r="H4" s="401" t="s">
        <v>273</v>
      </c>
      <c r="I4" s="401" t="s">
        <v>245</v>
      </c>
      <c r="J4" s="401" t="s">
        <v>34</v>
      </c>
      <c r="K4" s="401" t="s">
        <v>35</v>
      </c>
      <c r="L4" s="401" t="s">
        <v>281</v>
      </c>
      <c r="M4" s="401" t="s">
        <v>279</v>
      </c>
      <c r="N4" s="401" t="s">
        <v>36</v>
      </c>
      <c r="O4" s="403" t="s">
        <v>37</v>
      </c>
      <c r="P4" s="416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1"/>
      <c r="B5" s="413"/>
      <c r="C5" s="402"/>
      <c r="D5" s="402"/>
      <c r="E5" s="402"/>
      <c r="F5" s="415"/>
      <c r="G5" s="402"/>
      <c r="H5" s="402"/>
      <c r="I5" s="402"/>
      <c r="J5" s="402"/>
      <c r="K5" s="402"/>
      <c r="L5" s="402"/>
      <c r="M5" s="402"/>
      <c r="N5" s="402"/>
      <c r="O5" s="404"/>
      <c r="P5" s="41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500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/>
      <c r="L21" s="80"/>
      <c r="M21" s="80"/>
      <c r="N21" s="111"/>
      <c r="O21" s="80"/>
      <c r="P21" s="82"/>
      <c r="Q21" s="76">
        <f t="shared" si="0"/>
        <v>1630</v>
      </c>
      <c r="R21" s="77"/>
      <c r="S21" s="6"/>
    </row>
    <row r="22" spans="1:23" s="13" customFormat="1">
      <c r="A22" s="71" t="s">
        <v>303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/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5500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1529</v>
      </c>
      <c r="J37" s="98">
        <f t="shared" si="1"/>
        <v>1445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16179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0" zoomScale="120" zoomScaleNormal="120" workbookViewId="0">
      <selection activeCell="D71" sqref="D7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3" t="s">
        <v>15</v>
      </c>
      <c r="B1" s="423"/>
      <c r="C1" s="423"/>
      <c r="D1" s="423"/>
      <c r="E1" s="423"/>
      <c r="F1" s="423"/>
      <c r="G1" s="42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4" t="s">
        <v>235</v>
      </c>
      <c r="B2" s="424"/>
      <c r="C2" s="424"/>
      <c r="D2" s="424"/>
      <c r="E2" s="424"/>
      <c r="F2" s="424"/>
      <c r="G2" s="42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5" t="s">
        <v>64</v>
      </c>
      <c r="B3" s="425"/>
      <c r="C3" s="425"/>
      <c r="D3" s="425"/>
      <c r="E3" s="425"/>
      <c r="F3" s="425"/>
      <c r="G3" s="42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303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8973990</v>
      </c>
      <c r="C33" s="248">
        <f>SUM(C5:C32)</f>
        <v>1536371</v>
      </c>
      <c r="D33" s="247">
        <f>SUM(D5:D32)</f>
        <v>15429</v>
      </c>
      <c r="E33" s="247">
        <f>SUM(E5:E32)</f>
        <v>1551800</v>
      </c>
      <c r="F33" s="247">
        <f>B33-E33</f>
        <v>7422190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0" t="s">
        <v>20</v>
      </c>
      <c r="C35" s="420"/>
      <c r="D35" s="420"/>
      <c r="E35" s="42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300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1"/>
      <c r="H43" s="421"/>
      <c r="I43" s="421"/>
      <c r="J43" s="42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7" t="s">
        <v>71</v>
      </c>
      <c r="B46" s="338" t="s">
        <v>72</v>
      </c>
      <c r="C46" s="339"/>
      <c r="D46" s="340">
        <v>61790</v>
      </c>
      <c r="E46" s="341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7" t="s">
        <v>97</v>
      </c>
      <c r="B47" s="346" t="s">
        <v>99</v>
      </c>
      <c r="C47" s="343"/>
      <c r="D47" s="347">
        <v>194980</v>
      </c>
      <c r="E47" s="345" t="s">
        <v>303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7" t="s">
        <v>84</v>
      </c>
      <c r="B48" s="348" t="s">
        <v>86</v>
      </c>
      <c r="C48" s="343"/>
      <c r="D48" s="347">
        <v>470270</v>
      </c>
      <c r="E48" s="345" t="s">
        <v>294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7" t="s">
        <v>84</v>
      </c>
      <c r="B49" s="349" t="s">
        <v>85</v>
      </c>
      <c r="C49" s="343"/>
      <c r="D49" s="347">
        <v>173770</v>
      </c>
      <c r="E49" s="345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7" t="s">
        <v>102</v>
      </c>
      <c r="B50" s="349" t="s">
        <v>103</v>
      </c>
      <c r="C50" s="343"/>
      <c r="D50" s="347">
        <v>361400</v>
      </c>
      <c r="E50" s="350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7" t="s">
        <v>102</v>
      </c>
      <c r="B51" s="348" t="s">
        <v>122</v>
      </c>
      <c r="C51" s="343"/>
      <c r="D51" s="347">
        <v>896890</v>
      </c>
      <c r="E51" s="345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7" t="s">
        <v>97</v>
      </c>
      <c r="B52" s="342" t="s">
        <v>312</v>
      </c>
      <c r="C52" s="343"/>
      <c r="D52" s="344">
        <v>401670</v>
      </c>
      <c r="E52" s="345" t="s">
        <v>303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7"/>
      <c r="B53" s="348"/>
      <c r="C53" s="343"/>
      <c r="D53" s="347"/>
      <c r="E53" s="350"/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7"/>
      <c r="B54" s="348"/>
      <c r="C54" s="343"/>
      <c r="D54" s="347"/>
      <c r="E54" s="350"/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89" t="s">
        <v>94</v>
      </c>
      <c r="B55" s="359" t="s">
        <v>95</v>
      </c>
      <c r="C55" s="360"/>
      <c r="D55" s="361">
        <v>548780</v>
      </c>
      <c r="E55" s="362" t="s">
        <v>294</v>
      </c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58" t="s">
        <v>94</v>
      </c>
      <c r="B56" s="363" t="s">
        <v>124</v>
      </c>
      <c r="C56" s="360"/>
      <c r="D56" s="361">
        <v>30000</v>
      </c>
      <c r="E56" s="362" t="s">
        <v>239</v>
      </c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58" t="s">
        <v>94</v>
      </c>
      <c r="B57" s="359" t="s">
        <v>151</v>
      </c>
      <c r="C57" s="360"/>
      <c r="D57" s="361">
        <v>40000</v>
      </c>
      <c r="E57" s="362" t="s">
        <v>239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58" t="s">
        <v>94</v>
      </c>
      <c r="B58" s="359" t="s">
        <v>165</v>
      </c>
      <c r="C58" s="360"/>
      <c r="D58" s="361">
        <v>127000</v>
      </c>
      <c r="E58" s="364" t="s">
        <v>294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58" t="s">
        <v>94</v>
      </c>
      <c r="B59" s="359" t="s">
        <v>288</v>
      </c>
      <c r="C59" s="360"/>
      <c r="D59" s="361">
        <v>100000</v>
      </c>
      <c r="E59" s="364" t="s">
        <v>280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58" t="s">
        <v>106</v>
      </c>
      <c r="B60" s="359" t="s">
        <v>107</v>
      </c>
      <c r="C60" s="360"/>
      <c r="D60" s="361">
        <v>50000</v>
      </c>
      <c r="E60" s="364" t="s">
        <v>249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58" t="s">
        <v>76</v>
      </c>
      <c r="B61" s="365" t="s">
        <v>77</v>
      </c>
      <c r="C61" s="360"/>
      <c r="D61" s="361">
        <v>400000</v>
      </c>
      <c r="E61" s="362" t="s">
        <v>290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58" t="s">
        <v>76</v>
      </c>
      <c r="B62" s="366" t="s">
        <v>109</v>
      </c>
      <c r="C62" s="360"/>
      <c r="D62" s="361">
        <v>70000</v>
      </c>
      <c r="E62" s="364" t="s">
        <v>303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58" t="s">
        <v>76</v>
      </c>
      <c r="B63" s="359" t="s">
        <v>230</v>
      </c>
      <c r="C63" s="360"/>
      <c r="D63" s="361">
        <v>200000</v>
      </c>
      <c r="E63" s="364" t="s">
        <v>243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58"/>
      <c r="B64" s="359"/>
      <c r="C64" s="360"/>
      <c r="D64" s="361"/>
      <c r="E64" s="390"/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58"/>
      <c r="B65" s="366"/>
      <c r="C65" s="360"/>
      <c r="D65" s="361"/>
      <c r="E65" s="362"/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58"/>
      <c r="B66" s="359"/>
      <c r="C66" s="360"/>
      <c r="D66" s="361"/>
      <c r="E66" s="362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58"/>
      <c r="B67" s="359"/>
      <c r="C67" s="360"/>
      <c r="D67" s="361"/>
      <c r="E67" s="364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51" t="s">
        <v>68</v>
      </c>
      <c r="B68" s="357" t="s">
        <v>78</v>
      </c>
      <c r="C68" s="353"/>
      <c r="D68" s="354">
        <v>280080</v>
      </c>
      <c r="E68" s="355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51" t="s">
        <v>68</v>
      </c>
      <c r="B69" s="352" t="s">
        <v>79</v>
      </c>
      <c r="C69" s="353"/>
      <c r="D69" s="354">
        <v>78760</v>
      </c>
      <c r="E69" s="355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51" t="s">
        <v>68</v>
      </c>
      <c r="B70" s="352" t="s">
        <v>70</v>
      </c>
      <c r="C70" s="353"/>
      <c r="D70" s="354">
        <v>51120</v>
      </c>
      <c r="E70" s="367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51" t="s">
        <v>68</v>
      </c>
      <c r="B71" s="352" t="s">
        <v>69</v>
      </c>
      <c r="C71" s="353"/>
      <c r="D71" s="354">
        <v>424240</v>
      </c>
      <c r="E71" s="367" t="s">
        <v>303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51" t="s">
        <v>68</v>
      </c>
      <c r="B72" s="352" t="s">
        <v>101</v>
      </c>
      <c r="C72" s="353"/>
      <c r="D72" s="394">
        <v>416860</v>
      </c>
      <c r="E72" s="356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51" t="s">
        <v>68</v>
      </c>
      <c r="B73" s="352" t="s">
        <v>276</v>
      </c>
      <c r="C73" s="353"/>
      <c r="D73" s="394">
        <v>818690</v>
      </c>
      <c r="E73" s="367" t="s">
        <v>294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51" t="s">
        <v>68</v>
      </c>
      <c r="B74" s="352" t="s">
        <v>120</v>
      </c>
      <c r="C74" s="353"/>
      <c r="D74" s="394">
        <v>883860</v>
      </c>
      <c r="E74" s="356" t="s">
        <v>303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51" t="s">
        <v>68</v>
      </c>
      <c r="B75" s="352" t="s">
        <v>244</v>
      </c>
      <c r="C75" s="353"/>
      <c r="D75" s="354">
        <v>110840</v>
      </c>
      <c r="E75" s="356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51" t="s">
        <v>68</v>
      </c>
      <c r="B76" s="352" t="s">
        <v>298</v>
      </c>
      <c r="C76" s="353"/>
      <c r="D76" s="354">
        <v>108690</v>
      </c>
      <c r="E76" s="356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51" t="s">
        <v>68</v>
      </c>
      <c r="B77" s="352" t="s">
        <v>299</v>
      </c>
      <c r="C77" s="353"/>
      <c r="D77" s="354">
        <v>128480</v>
      </c>
      <c r="E77" s="356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51" t="s">
        <v>68</v>
      </c>
      <c r="B78" s="352" t="s">
        <v>311</v>
      </c>
      <c r="C78" s="353"/>
      <c r="D78" s="354">
        <v>91690</v>
      </c>
      <c r="E78" s="356" t="s">
        <v>303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51"/>
      <c r="B79" s="352"/>
      <c r="C79" s="353"/>
      <c r="D79" s="354"/>
      <c r="E79" s="35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51"/>
      <c r="B80" s="352"/>
      <c r="C80" s="353"/>
      <c r="D80" s="354"/>
      <c r="E80" s="35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8" t="s">
        <v>26</v>
      </c>
      <c r="B119" s="419"/>
      <c r="C119" s="422"/>
      <c r="D119" s="207">
        <f>SUM(D37:D118)</f>
        <v>7583600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8" t="s">
        <v>27</v>
      </c>
      <c r="B121" s="419"/>
      <c r="C121" s="419"/>
      <c r="D121" s="207">
        <f>D119+M121</f>
        <v>7583600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topLeftCell="A4"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127</v>
      </c>
      <c r="B1" s="429"/>
      <c r="C1" s="429"/>
      <c r="D1" s="429"/>
      <c r="E1" s="430"/>
      <c r="F1" s="5"/>
      <c r="G1" s="5"/>
      <c r="H1" s="5"/>
      <c r="I1" s="426"/>
      <c r="J1" s="426"/>
      <c r="K1" s="426"/>
    </row>
    <row r="2" spans="1:18" ht="20.25">
      <c r="A2" s="437" t="s">
        <v>63</v>
      </c>
      <c r="B2" s="438"/>
      <c r="C2" s="438"/>
      <c r="D2" s="438"/>
      <c r="E2" s="439"/>
      <c r="F2" s="5"/>
      <c r="G2" s="5"/>
      <c r="H2" s="5"/>
      <c r="I2" s="11"/>
      <c r="J2" s="2"/>
      <c r="K2" s="11"/>
    </row>
    <row r="3" spans="1:18" ht="23.25">
      <c r="A3" s="431" t="s">
        <v>308</v>
      </c>
      <c r="B3" s="432"/>
      <c r="C3" s="432"/>
      <c r="D3" s="432"/>
      <c r="E3" s="43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0" t="s">
        <v>66</v>
      </c>
      <c r="B4" s="441"/>
      <c r="C4" s="441"/>
      <c r="D4" s="441"/>
      <c r="E4" s="442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9283460</v>
      </c>
      <c r="F5" s="34"/>
      <c r="G5" s="254">
        <v>94810</v>
      </c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191890</v>
      </c>
      <c r="C6" s="40"/>
      <c r="D6" s="38" t="s">
        <v>67</v>
      </c>
      <c r="E6" s="264">
        <v>239827</v>
      </c>
      <c r="F6" s="7"/>
      <c r="G6" s="380" t="s">
        <v>313</v>
      </c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79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85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3.25">
      <c r="A9" s="263" t="s">
        <v>118</v>
      </c>
      <c r="B9" s="240">
        <v>16179</v>
      </c>
      <c r="C9" s="39"/>
      <c r="D9" s="385" t="s">
        <v>12</v>
      </c>
      <c r="E9" s="286">
        <v>7583600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7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85" t="s">
        <v>268</v>
      </c>
      <c r="E10" s="325">
        <v>190564</v>
      </c>
      <c r="F10" s="7"/>
      <c r="G10" s="231"/>
      <c r="H10" s="231"/>
      <c r="I10" s="383" t="s">
        <v>146</v>
      </c>
      <c r="J10" s="383"/>
      <c r="K10" s="383">
        <v>10000</v>
      </c>
      <c r="L10" s="383">
        <f t="shared" ref="L10" si="1">J10+K10</f>
        <v>10000</v>
      </c>
      <c r="M10" s="383" t="s">
        <v>101</v>
      </c>
      <c r="N10" s="2" t="s">
        <v>286</v>
      </c>
      <c r="O10" s="7"/>
      <c r="P10" s="7"/>
      <c r="Q10" s="7"/>
      <c r="R10" s="7"/>
    </row>
    <row r="11" spans="1:18" ht="21.75">
      <c r="A11" s="265" t="s">
        <v>309</v>
      </c>
      <c r="B11" s="240">
        <f>B6-B9</f>
        <v>175711</v>
      </c>
      <c r="C11" s="39"/>
      <c r="D11" s="38"/>
      <c r="E11" s="266"/>
      <c r="F11" s="7"/>
      <c r="G11" s="231"/>
      <c r="H11" s="231"/>
      <c r="I11" s="305"/>
      <c r="J11" s="305"/>
      <c r="K11" s="305"/>
      <c r="L11" s="305"/>
      <c r="M11" s="305"/>
      <c r="N11" s="7"/>
      <c r="O11" s="7"/>
      <c r="P11" s="7"/>
      <c r="Q11" s="7"/>
      <c r="R11" s="7"/>
    </row>
    <row r="12" spans="1:18" ht="21.75">
      <c r="A12" s="387" t="s">
        <v>310</v>
      </c>
      <c r="B12" s="388">
        <v>67030</v>
      </c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469" t="s">
        <v>8</v>
      </c>
      <c r="B13" s="470">
        <f>B11+B12</f>
        <v>242741</v>
      </c>
      <c r="C13" s="39"/>
      <c r="D13" s="298" t="s">
        <v>208</v>
      </c>
      <c r="E13" s="297">
        <v>129900</v>
      </c>
      <c r="F13" s="7"/>
      <c r="G13" s="231"/>
      <c r="H13" s="232"/>
      <c r="I13" s="427" t="s">
        <v>221</v>
      </c>
      <c r="J13" s="427"/>
      <c r="K13" s="427"/>
      <c r="L13" s="290">
        <f>SUM(L5:L12)</f>
        <v>183900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43" t="s">
        <v>246</v>
      </c>
      <c r="J14" s="443"/>
      <c r="K14" s="44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87" t="s">
        <v>179</v>
      </c>
      <c r="B15" s="388">
        <v>4500000</v>
      </c>
      <c r="C15" s="39"/>
      <c r="D15" s="298" t="s">
        <v>287</v>
      </c>
      <c r="E15" s="297">
        <v>25850</v>
      </c>
      <c r="F15" s="7"/>
      <c r="G15" s="300"/>
      <c r="H15" s="233"/>
      <c r="I15" s="427" t="s">
        <v>247</v>
      </c>
      <c r="J15" s="427"/>
      <c r="K15" s="427"/>
      <c r="L15" s="335">
        <f>L13-L14</f>
        <v>129900</v>
      </c>
      <c r="M15" s="335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71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17675711</v>
      </c>
      <c r="C17" s="39"/>
      <c r="D17" s="39" t="s">
        <v>7</v>
      </c>
      <c r="E17" s="267">
        <f>SUM(E5:E16)</f>
        <v>17675711</v>
      </c>
      <c r="F17" s="5"/>
      <c r="G17" s="109">
        <f>B17-E17</f>
        <v>0</v>
      </c>
      <c r="H17" s="371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71"/>
      <c r="N18" s="7"/>
      <c r="O18" s="7"/>
      <c r="P18" s="7"/>
      <c r="Q18" s="7"/>
      <c r="R18" s="7"/>
    </row>
    <row r="19" spans="1:18" ht="23.25" thickBot="1">
      <c r="A19" s="434" t="s">
        <v>14</v>
      </c>
      <c r="B19" s="435"/>
      <c r="C19" s="435"/>
      <c r="D19" s="435"/>
      <c r="E19" s="436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1" t="s">
        <v>80</v>
      </c>
      <c r="E20" s="332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301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127000</v>
      </c>
      <c r="C25" s="118"/>
      <c r="D25" s="253" t="s">
        <v>73</v>
      </c>
      <c r="E25" s="269">
        <v>424240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194980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37450</v>
      </c>
      <c r="C27" s="118"/>
      <c r="D27" s="253" t="s">
        <v>302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818690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84" customFormat="1" ht="21.75">
      <c r="A29" s="278" t="s">
        <v>242</v>
      </c>
      <c r="B29" s="279">
        <v>174000</v>
      </c>
      <c r="C29" s="280"/>
      <c r="D29" s="391" t="s">
        <v>131</v>
      </c>
      <c r="E29" s="392">
        <v>883860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86" customFormat="1" ht="21.75">
      <c r="A30" s="278" t="s">
        <v>87</v>
      </c>
      <c r="B30" s="279">
        <v>380000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86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95" customFormat="1" ht="21.75">
      <c r="A32" s="278" t="s">
        <v>314</v>
      </c>
      <c r="B32" s="279">
        <v>401670</v>
      </c>
      <c r="C32" s="280"/>
      <c r="D32" s="281" t="s">
        <v>315</v>
      </c>
      <c r="E32" s="282">
        <v>91690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8" t="s">
        <v>104</v>
      </c>
      <c r="B33" s="279">
        <v>361400</v>
      </c>
      <c r="C33" s="280"/>
      <c r="D33" s="281" t="s">
        <v>110</v>
      </c>
      <c r="E33" s="282">
        <v>33000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93" t="s">
        <v>270</v>
      </c>
      <c r="B34" s="334">
        <v>21000</v>
      </c>
      <c r="C34" s="321"/>
      <c r="D34" s="333" t="s">
        <v>156</v>
      </c>
      <c r="E34" s="334">
        <v>30000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9"/>
      <c r="B1" s="459"/>
      <c r="C1" s="459"/>
      <c r="D1" s="459"/>
      <c r="E1" s="459"/>
      <c r="F1" s="459"/>
      <c r="G1" s="459"/>
      <c r="H1" s="459"/>
      <c r="I1" s="459"/>
    </row>
    <row r="2" spans="1:9" ht="24" thickBot="1">
      <c r="A2" s="444" t="s">
        <v>207</v>
      </c>
      <c r="B2" s="468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44" t="s">
        <v>224</v>
      </c>
      <c r="B3" s="445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44" t="s">
        <v>225</v>
      </c>
      <c r="B4" s="445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59"/>
      <c r="B5" s="459"/>
      <c r="C5" s="459"/>
      <c r="D5" s="459"/>
      <c r="E5" s="459"/>
      <c r="F5" s="459"/>
      <c r="G5" s="459"/>
      <c r="H5" s="459"/>
      <c r="I5" s="459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46">
        <v>44684</v>
      </c>
      <c r="H7" s="291" t="s">
        <v>185</v>
      </c>
      <c r="I7" s="448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46"/>
      <c r="H8" s="291" t="s">
        <v>186</v>
      </c>
      <c r="I8" s="448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47"/>
      <c r="H9" s="292" t="s">
        <v>187</v>
      </c>
      <c r="I9" s="449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46">
        <v>44684</v>
      </c>
      <c r="H10" s="291" t="s">
        <v>188</v>
      </c>
      <c r="I10" s="448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46"/>
      <c r="H11" s="291" t="s">
        <v>189</v>
      </c>
      <c r="I11" s="448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47"/>
      <c r="H12" s="292" t="s">
        <v>187</v>
      </c>
      <c r="I12" s="449"/>
    </row>
    <row r="13" spans="1:9" ht="14.25">
      <c r="A13" s="277"/>
      <c r="B13" s="284"/>
      <c r="C13" s="277"/>
      <c r="D13" s="285"/>
      <c r="E13" s="283"/>
      <c r="G13" s="446">
        <v>44684</v>
      </c>
      <c r="H13" s="291" t="s">
        <v>190</v>
      </c>
      <c r="I13" s="448">
        <v>5000</v>
      </c>
    </row>
    <row r="14" spans="1:9" ht="14.25">
      <c r="A14" s="255"/>
      <c r="B14" s="285"/>
      <c r="C14" s="255"/>
      <c r="D14" s="285"/>
      <c r="E14" s="283"/>
      <c r="G14" s="446"/>
      <c r="H14" s="291" t="s">
        <v>186</v>
      </c>
      <c r="I14" s="448"/>
    </row>
    <row r="15" spans="1:9" ht="15" thickBot="1">
      <c r="A15" s="277"/>
      <c r="B15" s="284"/>
      <c r="C15" s="277"/>
      <c r="D15" s="285"/>
      <c r="E15" s="283"/>
      <c r="G15" s="447"/>
      <c r="H15" s="292" t="s">
        <v>195</v>
      </c>
      <c r="I15" s="449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46">
        <v>44684</v>
      </c>
      <c r="H16" s="291" t="s">
        <v>191</v>
      </c>
      <c r="I16" s="448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46"/>
      <c r="H17" s="291" t="s">
        <v>192</v>
      </c>
      <c r="I17" s="448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47"/>
      <c r="H18" s="292" t="s">
        <v>193</v>
      </c>
      <c r="I18" s="448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46" t="s">
        <v>199</v>
      </c>
      <c r="H19" s="291" t="s">
        <v>191</v>
      </c>
      <c r="I19" s="462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46"/>
      <c r="H20" s="291" t="s">
        <v>197</v>
      </c>
      <c r="I20" s="448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47"/>
      <c r="H21" s="292" t="s">
        <v>198</v>
      </c>
      <c r="I21" s="449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46" t="s">
        <v>199</v>
      </c>
      <c r="H22" s="291" t="s">
        <v>191</v>
      </c>
      <c r="I22" s="448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46"/>
      <c r="H23" s="291" t="s">
        <v>200</v>
      </c>
      <c r="I23" s="448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47"/>
      <c r="H24" s="292" t="s">
        <v>198</v>
      </c>
      <c r="I24" s="449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46" t="s">
        <v>199</v>
      </c>
      <c r="H25" s="291" t="s">
        <v>201</v>
      </c>
      <c r="I25" s="448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46"/>
      <c r="H26" s="291" t="s">
        <v>202</v>
      </c>
      <c r="I26" s="448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47"/>
      <c r="H27" s="292" t="s">
        <v>203</v>
      </c>
      <c r="I27" s="449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63" t="s">
        <v>199</v>
      </c>
      <c r="H28" s="294" t="s">
        <v>185</v>
      </c>
      <c r="I28" s="465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63"/>
      <c r="H29" s="294" t="s">
        <v>204</v>
      </c>
      <c r="I29" s="466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64"/>
      <c r="H30" s="295" t="s">
        <v>205</v>
      </c>
      <c r="I30" s="467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60" t="s">
        <v>196</v>
      </c>
      <c r="H31" s="461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57" t="s">
        <v>222</v>
      </c>
      <c r="H32" s="458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55" t="s">
        <v>223</v>
      </c>
      <c r="H33" s="456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52" t="s">
        <v>252</v>
      </c>
      <c r="H36" s="453"/>
      <c r="I36" s="454"/>
      <c r="K36" s="452" t="s">
        <v>257</v>
      </c>
      <c r="L36" s="453"/>
      <c r="M36" s="454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76" t="s">
        <v>89</v>
      </c>
      <c r="H37" s="256" t="s">
        <v>90</v>
      </c>
      <c r="I37" s="377" t="s">
        <v>38</v>
      </c>
      <c r="K37" s="376" t="s">
        <v>89</v>
      </c>
      <c r="L37" s="256" t="s">
        <v>90</v>
      </c>
      <c r="M37" s="377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6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78">
        <v>3500</v>
      </c>
      <c r="K45" s="312"/>
      <c r="L45" s="255"/>
      <c r="M45" s="378"/>
    </row>
    <row r="46" spans="1:13">
      <c r="A46" s="255"/>
      <c r="B46" s="255"/>
      <c r="C46" s="255"/>
      <c r="D46" s="285"/>
      <c r="E46" s="283"/>
      <c r="G46" s="312"/>
      <c r="H46" s="255"/>
      <c r="I46" s="378"/>
      <c r="K46" s="312"/>
      <c r="L46" s="255"/>
      <c r="M46" s="378"/>
    </row>
    <row r="47" spans="1:13">
      <c r="A47" s="255"/>
      <c r="B47" s="255"/>
      <c r="C47" s="255"/>
      <c r="D47" s="285"/>
      <c r="E47" s="283"/>
      <c r="G47" s="312"/>
      <c r="H47" s="255"/>
      <c r="I47" s="378"/>
      <c r="K47" s="312"/>
      <c r="L47" s="255"/>
      <c r="M47" s="378"/>
    </row>
    <row r="48" spans="1:13">
      <c r="A48" s="255"/>
      <c r="B48" s="255"/>
      <c r="C48" s="255"/>
      <c r="D48" s="285"/>
      <c r="E48" s="283"/>
      <c r="G48" s="312"/>
      <c r="H48" s="255"/>
      <c r="I48" s="378"/>
      <c r="K48" s="312"/>
      <c r="L48" s="255"/>
      <c r="M48" s="378"/>
    </row>
    <row r="49" spans="1:13">
      <c r="A49" s="255"/>
      <c r="B49" s="255"/>
      <c r="C49" s="255"/>
      <c r="D49" s="285"/>
      <c r="E49" s="283"/>
      <c r="G49" s="312"/>
      <c r="H49" s="255"/>
      <c r="I49" s="378"/>
      <c r="K49" s="312"/>
      <c r="L49" s="255"/>
      <c r="M49" s="378"/>
    </row>
    <row r="50" spans="1:13">
      <c r="A50" s="255"/>
      <c r="B50" s="255"/>
      <c r="C50" s="255"/>
      <c r="D50" s="285"/>
      <c r="E50" s="283"/>
      <c r="G50" s="312"/>
      <c r="H50" s="255"/>
      <c r="I50" s="378"/>
      <c r="K50" s="312"/>
      <c r="L50" s="255"/>
      <c r="M50" s="378"/>
    </row>
    <row r="51" spans="1:13">
      <c r="A51" s="255"/>
      <c r="B51" s="255"/>
      <c r="C51" s="255"/>
      <c r="D51" s="285"/>
      <c r="E51" s="283"/>
      <c r="G51" s="312"/>
      <c r="H51" s="255"/>
      <c r="I51" s="378"/>
      <c r="K51" s="312"/>
      <c r="L51" s="255"/>
      <c r="M51" s="378"/>
    </row>
    <row r="52" spans="1:13" ht="16.5" thickBot="1">
      <c r="A52" s="255"/>
      <c r="B52" s="255"/>
      <c r="C52" s="255"/>
      <c r="D52" s="285"/>
      <c r="E52" s="283"/>
      <c r="G52" s="450" t="s">
        <v>92</v>
      </c>
      <c r="H52" s="451"/>
      <c r="I52" s="315">
        <f>SUM(I38:I51)</f>
        <v>37500</v>
      </c>
      <c r="K52" s="450" t="s">
        <v>92</v>
      </c>
      <c r="L52" s="451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5" bestFit="1" customWidth="1"/>
  </cols>
  <sheetData>
    <row r="1" spans="1:6" ht="13.5" thickBot="1">
      <c r="A1" s="459"/>
      <c r="B1" s="459"/>
      <c r="C1" s="459"/>
      <c r="D1" s="459"/>
      <c r="E1" s="459"/>
      <c r="F1" s="459"/>
    </row>
    <row r="2" spans="1:6" ht="24" thickBot="1">
      <c r="A2" s="444" t="s">
        <v>207</v>
      </c>
      <c r="B2" s="468"/>
      <c r="C2" s="296">
        <f>C81</f>
        <v>25850</v>
      </c>
      <c r="D2" s="316"/>
      <c r="E2" s="306"/>
      <c r="F2" s="306"/>
    </row>
    <row r="3" spans="1:6">
      <c r="A3" s="459"/>
      <c r="B3" s="459"/>
      <c r="C3" s="459"/>
      <c r="D3" s="459"/>
      <c r="E3" s="459"/>
      <c r="F3" s="459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  <c r="F5" t="s">
        <v>93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  <c r="F6" t="s">
        <v>93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  <c r="F7" t="s">
        <v>93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  <c r="F8" t="s">
        <v>93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  <c r="F9" t="s">
        <v>93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  <c r="F10" t="s">
        <v>93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  <c r="F11" t="s">
        <v>93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  <c r="F12" t="s">
        <v>93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  <c r="F13" t="s">
        <v>93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  <c r="F14" t="s">
        <v>93</v>
      </c>
    </row>
    <row r="15" spans="1:6">
      <c r="A15" s="368" t="s">
        <v>260</v>
      </c>
      <c r="B15" s="369" t="s">
        <v>261</v>
      </c>
      <c r="C15" s="368">
        <v>500</v>
      </c>
      <c r="D15" s="369" t="s">
        <v>241</v>
      </c>
      <c r="E15" s="370">
        <v>354551894426976</v>
      </c>
      <c r="F15" t="s">
        <v>93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81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82" t="s">
        <v>269</v>
      </c>
    </row>
    <row r="19" spans="1:6">
      <c r="A19" s="381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82" t="s">
        <v>269</v>
      </c>
    </row>
    <row r="20" spans="1:6">
      <c r="A20" s="381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82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82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82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82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82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82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82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82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82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82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82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82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82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82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82" t="s">
        <v>269</v>
      </c>
    </row>
    <row r="35" spans="1:6">
      <c r="A35" s="255" t="s">
        <v>303</v>
      </c>
      <c r="B35" s="255" t="s">
        <v>255</v>
      </c>
      <c r="C35" s="255">
        <v>500</v>
      </c>
      <c r="D35" s="285" t="s">
        <v>304</v>
      </c>
      <c r="E35" s="283">
        <v>357567590347925</v>
      </c>
      <c r="F35" s="382" t="s">
        <v>269</v>
      </c>
    </row>
    <row r="36" spans="1:6">
      <c r="A36" s="368" t="s">
        <v>305</v>
      </c>
      <c r="B36" s="368" t="s">
        <v>306</v>
      </c>
      <c r="C36" s="368">
        <v>1350</v>
      </c>
      <c r="D36" s="369"/>
      <c r="E36" s="370"/>
      <c r="F36" s="396" t="s">
        <v>307</v>
      </c>
    </row>
    <row r="37" spans="1:6">
      <c r="A37" s="255"/>
      <c r="B37" s="255"/>
      <c r="C37" s="255"/>
      <c r="D37" s="285"/>
      <c r="E37" s="283"/>
    </row>
    <row r="38" spans="1:6">
      <c r="A38" s="255"/>
      <c r="B38" s="255"/>
      <c r="C38" s="255"/>
      <c r="D38" s="285"/>
      <c r="E38" s="283"/>
    </row>
    <row r="39" spans="1:6">
      <c r="A39" s="255"/>
      <c r="B39" s="255"/>
      <c r="C39" s="255"/>
      <c r="D39" s="285"/>
      <c r="E39" s="283"/>
    </row>
    <row r="40" spans="1:6">
      <c r="A40" s="277"/>
      <c r="B40" s="277"/>
      <c r="C40" s="277"/>
      <c r="D40" s="284"/>
      <c r="E40" s="287"/>
    </row>
    <row r="41" spans="1:6">
      <c r="A41" s="285"/>
      <c r="B41" s="285"/>
      <c r="C41" s="303"/>
      <c r="D41" s="285"/>
      <c r="E41" s="304"/>
    </row>
    <row r="42" spans="1:6">
      <c r="A42" s="255"/>
      <c r="B42" s="255"/>
      <c r="C42" s="255"/>
      <c r="D42" s="285"/>
      <c r="E42" s="283"/>
    </row>
    <row r="43" spans="1:6">
      <c r="A43" s="255"/>
      <c r="B43" s="326"/>
      <c r="C43" s="255"/>
      <c r="D43" s="319"/>
      <c r="E43" s="283"/>
    </row>
    <row r="44" spans="1:6">
      <c r="A44" s="255"/>
      <c r="B44" s="255"/>
      <c r="C44" s="255"/>
      <c r="D44" s="285"/>
      <c r="E44" s="283"/>
    </row>
    <row r="45" spans="1:6">
      <c r="A45" s="255"/>
      <c r="B45" s="255"/>
      <c r="C45" s="255"/>
      <c r="D45" s="285"/>
      <c r="E45" s="283"/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25850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2022-04-20T19:13:32Z</dcterms:modified>
</cp:coreProperties>
</file>