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APRIL\20.04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B11" i="10" l="1"/>
  <c r="B17" i="10" s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sz val="9"/>
            <color indexed="81"/>
            <rFont val="Tahoma"/>
            <family val="2"/>
          </rPr>
          <t xml:space="preserve">Tep=140
Kali=40
</t>
        </r>
      </text>
    </comment>
  </commentList>
</comments>
</file>

<file path=xl/sharedStrings.xml><?xml version="1.0" encoding="utf-8"?>
<sst xmlns="http://schemas.openxmlformats.org/spreadsheetml/2006/main" count="473" uniqueCount="257">
  <si>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</si>
  <si>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</si>
  <si>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</si>
  <si>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</si>
  <si>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</si>
  <si>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</si>
  <si>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</si>
  <si>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</si>
  <si>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</si>
  <si>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</si>
  <si>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</si>
  <si>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</si>
  <si>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</si>
  <si>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</si>
  <si>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</si>
  <si>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</si>
  <si>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</si>
  <si>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</si>
  <si>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</si>
  <si>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</si>
  <si>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</si>
  <si>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</si>
  <si>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</si>
  <si>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</si>
  <si>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</si>
  <si>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</si>
  <si>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</si>
  <si>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</si>
  <si>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</si>
  <si>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</si>
  <si>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</si>
  <si>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</si>
  <si>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</si>
  <si>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</si>
  <si>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</si>
  <si>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</si>
  <si>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</si>
  <si>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</si>
  <si>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</si>
  <si>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</si>
  <si>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</si>
  <si>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</si>
  <si>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</si>
  <si>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</si>
  <si>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</si>
  <si>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</si>
  <si>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</si>
  <si>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</si>
  <si>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</si>
  <si>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</si>
  <si>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</si>
  <si>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</si>
  <si>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</si>
  <si>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</si>
  <si>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</si>
  <si>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</si>
  <si>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</si>
  <si>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</si>
  <si>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</si>
  <si>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</si>
  <si>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</si>
  <si>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</si>
  <si>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</si>
  <si>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</si>
  <si>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</si>
  <si>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</si>
  <si>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</si>
  <si>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</si>
  <si>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</si>
  <si>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</si>
  <si>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</si>
  <si>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</si>
  <si>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</si>
  <si>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</si>
  <si>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</si>
  <si>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</si>
  <si>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</si>
  <si>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</si>
  <si>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</si>
  <si>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</si>
  <si>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</si>
  <si>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</si>
  <si>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</si>
  <si>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</si>
  <si>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</si>
  <si>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</si>
  <si>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</si>
  <si>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</si>
  <si>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</si>
  <si>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</si>
  <si>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</si>
  <si>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</si>
  <si>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</si>
  <si>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</si>
  <si>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</si>
  <si>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</si>
  <si>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</si>
  <si>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</si>
  <si>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</si>
  <si>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</si>
  <si>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</si>
  <si>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</si>
  <si>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</si>
  <si>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</si>
  <si>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</si>
  <si>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</si>
  <si>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</si>
  <si>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</si>
  <si>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</si>
  <si>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</si>
  <si>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</si>
  <si>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</si>
  <si>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</si>
  <si>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</si>
  <si>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</si>
  <si>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</si>
  <si>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</si>
  <si>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</si>
  <si>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</si>
  <si>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</si>
  <si>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</si>
  <si>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</si>
  <si>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</si>
  <si>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</si>
  <si>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</si>
  <si>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</si>
  <si>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</si>
  <si>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</si>
  <si>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</si>
  <si>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</si>
  <si>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</si>
  <si>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</si>
  <si>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</si>
  <si>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</si>
  <si>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</si>
  <si>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</si>
  <si>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</si>
  <si>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</si>
  <si>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</si>
  <si>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</si>
  <si>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</si>
  <si>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13.12.2021</t>
  </si>
  <si>
    <t>N=Mobile Park</t>
  </si>
  <si>
    <t>Chaskoir</t>
  </si>
  <si>
    <t>SR Electonics</t>
  </si>
  <si>
    <t>Office Cost</t>
  </si>
  <si>
    <t>RK Mobile King</t>
  </si>
  <si>
    <t>L=RK Mobile King</t>
  </si>
  <si>
    <t>08.01.2022</t>
  </si>
  <si>
    <t>B=Hossain Telecom</t>
  </si>
  <si>
    <t>06.02.2022</t>
  </si>
  <si>
    <t xml:space="preserve">Tutul </t>
  </si>
  <si>
    <t>10.02.2022</t>
  </si>
  <si>
    <t>13.02.2022</t>
  </si>
  <si>
    <t>Rubel (Z45)</t>
  </si>
  <si>
    <t>24.02.2022</t>
  </si>
  <si>
    <t>01.03.2022</t>
  </si>
  <si>
    <t>Balance Statement March-2022</t>
  </si>
  <si>
    <t>Nandongachi</t>
  </si>
  <si>
    <t>Abdulpur</t>
  </si>
  <si>
    <t>Fahim Mobile</t>
  </si>
  <si>
    <t>03.03.2022</t>
  </si>
  <si>
    <t>singra</t>
  </si>
  <si>
    <t>Dighi Tel</t>
  </si>
  <si>
    <t>Atik(Realme 9i)</t>
  </si>
  <si>
    <t>06.03.2022</t>
  </si>
  <si>
    <t>Ma-Moni Telecom</t>
  </si>
  <si>
    <t>Momtaj</t>
  </si>
  <si>
    <t>08.03.2022</t>
  </si>
  <si>
    <t>09.03.2022</t>
  </si>
  <si>
    <t>DSR Kamrul</t>
  </si>
  <si>
    <t>10.03.2022</t>
  </si>
  <si>
    <t>Ma Telecom &amp; Computer</t>
  </si>
  <si>
    <t>L=Ma Telecom &amp; Computer</t>
  </si>
  <si>
    <t>Satata Mobile</t>
  </si>
  <si>
    <t>13.03.2022</t>
  </si>
  <si>
    <t>14.03.2022</t>
  </si>
  <si>
    <t>Jony Telecom (Sujon)</t>
  </si>
  <si>
    <t>Najim Mama</t>
  </si>
  <si>
    <t>19.03.2022</t>
  </si>
  <si>
    <t>C=SR Electronics</t>
  </si>
  <si>
    <t>21.03.2022</t>
  </si>
  <si>
    <t>24.03.2022</t>
  </si>
  <si>
    <t>Boss(+)</t>
  </si>
  <si>
    <t>C=Momtaj Telecom</t>
  </si>
  <si>
    <t>26.03.2022</t>
  </si>
  <si>
    <t>27.03.2022</t>
  </si>
  <si>
    <t>Sohel Store</t>
  </si>
  <si>
    <t>Mita Telecom</t>
  </si>
  <si>
    <t>28.03.2022</t>
  </si>
  <si>
    <t>29.03.2022</t>
  </si>
  <si>
    <t>Haider</t>
  </si>
  <si>
    <t>30.03.2022</t>
  </si>
  <si>
    <t>31.03.2022</t>
  </si>
  <si>
    <t>Z45 Launching</t>
  </si>
  <si>
    <t>Sabur+Iman</t>
  </si>
  <si>
    <t xml:space="preserve">i10+ </t>
  </si>
  <si>
    <t>Bank Statement April-2022</t>
  </si>
  <si>
    <t>Month : April-2022</t>
  </si>
  <si>
    <t>01.04.2022</t>
  </si>
  <si>
    <t>02.04.2022</t>
  </si>
  <si>
    <t>Sabbir Telecom</t>
  </si>
  <si>
    <t>Friends Telecom</t>
  </si>
  <si>
    <t>Serkul</t>
  </si>
  <si>
    <t>Barsha Computer</t>
  </si>
  <si>
    <t>C=Friends Telecom</t>
  </si>
  <si>
    <t>L=Sabbir Telecom</t>
  </si>
  <si>
    <t>03.04.2022</t>
  </si>
  <si>
    <t>Ma Telecom</t>
  </si>
  <si>
    <t>Jonail</t>
  </si>
  <si>
    <t>Molla Mobile</t>
  </si>
  <si>
    <t>Khondokar Telecom</t>
  </si>
  <si>
    <t>N=Sohag Telecom</t>
  </si>
  <si>
    <t>04.04.2022</t>
  </si>
  <si>
    <t>05.04.2022</t>
  </si>
  <si>
    <t>Singra</t>
  </si>
  <si>
    <t>Molla Electronics</t>
  </si>
  <si>
    <t>S=Dighi Telecom</t>
  </si>
  <si>
    <t>06.04.2022</t>
  </si>
  <si>
    <t>07.04.2022</t>
  </si>
  <si>
    <t>Salampur</t>
  </si>
  <si>
    <t>Roktim Electronics</t>
  </si>
  <si>
    <t>09.04.2022</t>
  </si>
  <si>
    <t>10.04.2022</t>
  </si>
  <si>
    <t>Murad</t>
  </si>
  <si>
    <t>11.04.2022</t>
  </si>
  <si>
    <t>Symphony Adj: Due</t>
  </si>
  <si>
    <t>Symphony</t>
  </si>
  <si>
    <t>10.02.2020</t>
  </si>
  <si>
    <t>Friends Electronics</t>
  </si>
  <si>
    <t>Arif Agro</t>
  </si>
  <si>
    <t>12.04.2022</t>
  </si>
  <si>
    <t>Symphony  Balance(+)</t>
  </si>
  <si>
    <t>Najirpur</t>
  </si>
  <si>
    <t>CD Sound</t>
  </si>
  <si>
    <t>Babu Computer</t>
  </si>
  <si>
    <t>Realme(+)</t>
  </si>
  <si>
    <t>S=Barsha Computer</t>
  </si>
  <si>
    <t>13.04.2022</t>
  </si>
  <si>
    <t>14.04.2022</t>
  </si>
  <si>
    <t>16.04.2022</t>
  </si>
  <si>
    <t>Others</t>
  </si>
  <si>
    <t>Oil Offer</t>
  </si>
  <si>
    <t>17.04.2022</t>
  </si>
  <si>
    <t>B=Friends Electronics</t>
  </si>
  <si>
    <t>Sa=Roktiom Electronics</t>
  </si>
  <si>
    <t>Na=CD Sound</t>
  </si>
  <si>
    <t>18.04.2022</t>
  </si>
  <si>
    <t>Doyarampur</t>
  </si>
  <si>
    <t>Moom Telecom</t>
  </si>
  <si>
    <t>19.04.2022</t>
  </si>
  <si>
    <t>Rasel Telecom</t>
  </si>
  <si>
    <t>Apurbo Telecom</t>
  </si>
  <si>
    <t>L=Rasel Telecom</t>
  </si>
  <si>
    <t>20.04.2022</t>
  </si>
  <si>
    <t>Date:20.04.2022</t>
  </si>
  <si>
    <t>J=Molla Mobile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</si>
</sst>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43" fillId="0" borderId="4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33" fillId="43" borderId="56" xfId="0" applyFont="1" applyFill="1" applyBorder="1" applyAlignment="1">
      <alignment horizontal="left"/>
    </xf>
    <xf numFmtId="1" fontId="33" fillId="43" borderId="57" xfId="0" applyNumberFormat="1" applyFont="1" applyFill="1" applyBorder="1" applyAlignment="1">
      <alignment horizontal="right"/>
    </xf>
    <xf numFmtId="15" fontId="43" fillId="43" borderId="4" xfId="0" applyNumberFormat="1" applyFont="1" applyFill="1" applyBorder="1" applyAlignment="1">
      <alignment horizontal="left" vertical="center"/>
    </xf>
    <xf numFmtId="0" fontId="37" fillId="43" borderId="2" xfId="0" applyFont="1" applyFill="1" applyBorder="1" applyAlignment="1">
      <alignment horizontal="left"/>
    </xf>
    <xf numFmtId="0" fontId="38" fillId="43" borderId="2" xfId="0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0" fontId="37" fillId="43" borderId="1" xfId="0" applyFont="1" applyFill="1" applyBorder="1" applyAlignment="1">
      <alignment horizont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8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4"/>
      <c r="B1" s="314"/>
      <c r="C1" s="314"/>
      <c r="D1" s="314"/>
      <c r="E1" s="314"/>
      <c r="F1" s="314"/>
    </row>
    <row r="2" spans="1:8" ht="20.25">
      <c r="A2" s="315"/>
      <c r="B2" s="312" t="s">
        <v>16</v>
      </c>
      <c r="C2" s="312"/>
      <c r="D2" s="312"/>
      <c r="E2" s="312"/>
    </row>
    <row r="3" spans="1:8" ht="16.5" customHeight="1">
      <c r="A3" s="315"/>
      <c r="B3" s="313" t="s">
        <v>58</v>
      </c>
      <c r="C3" s="313"/>
      <c r="D3" s="313"/>
      <c r="E3" s="313"/>
    </row>
    <row r="4" spans="1:8" ht="15.75" customHeight="1">
      <c r="A4" s="315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15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15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5"/>
      <c r="B7" s="26" t="s">
        <v>56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15"/>
      <c r="B8" s="26" t="s">
        <v>57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5"/>
      <c r="B9" s="26" t="s">
        <v>59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5"/>
      <c r="B10" s="26" t="s">
        <v>60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15"/>
      <c r="B11" s="26" t="s">
        <v>61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5"/>
      <c r="B12" s="26" t="s">
        <v>62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5"/>
      <c r="B13" s="26" t="s">
        <v>63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5"/>
      <c r="B14" s="26" t="s">
        <v>64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15"/>
      <c r="B15" s="26" t="s">
        <v>65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15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5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5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5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5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5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5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5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5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5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5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5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5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5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5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5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5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5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5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5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5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5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5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5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5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5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5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5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5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5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5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5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5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5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5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5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5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5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5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5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5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5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5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5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5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5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5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5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5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5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5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5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5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5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5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5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5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5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5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5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5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5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5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5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5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5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5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5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G21" sqref="G21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14"/>
      <c r="B1" s="314"/>
      <c r="C1" s="314"/>
      <c r="D1" s="314"/>
      <c r="E1" s="314"/>
      <c r="F1" s="314"/>
    </row>
    <row r="2" spans="1:7" ht="20.25">
      <c r="A2" s="315"/>
      <c r="B2" s="312" t="s">
        <v>16</v>
      </c>
      <c r="C2" s="312"/>
      <c r="D2" s="312"/>
      <c r="E2" s="312"/>
    </row>
    <row r="3" spans="1:7" ht="16.5" customHeight="1">
      <c r="A3" s="315"/>
      <c r="B3" s="313" t="s">
        <v>197</v>
      </c>
      <c r="C3" s="313"/>
      <c r="D3" s="313"/>
      <c r="E3" s="313"/>
    </row>
    <row r="4" spans="1:7" ht="15.75" customHeight="1">
      <c r="A4" s="315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7">
      <c r="A5" s="315"/>
      <c r="B5" s="24" t="s">
        <v>3</v>
      </c>
      <c r="C5" s="263">
        <v>21038</v>
      </c>
      <c r="D5" s="263">
        <v>0</v>
      </c>
      <c r="E5" s="264">
        <f>C5-D5</f>
        <v>21038</v>
      </c>
      <c r="F5" s="18"/>
      <c r="G5" s="2"/>
    </row>
    <row r="6" spans="1:7">
      <c r="A6" s="315"/>
      <c r="B6" s="26"/>
      <c r="C6" s="263"/>
      <c r="D6" s="263"/>
      <c r="E6" s="264">
        <f t="shared" ref="E6:E69" si="0">E5+C6-D6</f>
        <v>21038</v>
      </c>
      <c r="F6" s="18"/>
      <c r="G6" s="19"/>
    </row>
    <row r="7" spans="1:7">
      <c r="A7" s="315"/>
      <c r="B7" s="26" t="s">
        <v>200</v>
      </c>
      <c r="C7" s="263">
        <v>0</v>
      </c>
      <c r="D7" s="263">
        <v>0</v>
      </c>
      <c r="E7" s="264">
        <f t="shared" si="0"/>
        <v>21038</v>
      </c>
      <c r="F7" s="2"/>
      <c r="G7" s="2"/>
    </row>
    <row r="8" spans="1:7">
      <c r="A8" s="315"/>
      <c r="B8" s="26" t="s">
        <v>207</v>
      </c>
      <c r="C8" s="263">
        <v>0</v>
      </c>
      <c r="D8" s="263">
        <v>0</v>
      </c>
      <c r="E8" s="264">
        <f>E7+C8-D8</f>
        <v>21038</v>
      </c>
      <c r="F8" s="2"/>
      <c r="G8" s="2"/>
    </row>
    <row r="9" spans="1:7">
      <c r="A9" s="315"/>
      <c r="B9" s="26" t="s">
        <v>213</v>
      </c>
      <c r="C9" s="263">
        <v>200000</v>
      </c>
      <c r="D9" s="263">
        <v>200000</v>
      </c>
      <c r="E9" s="264">
        <f t="shared" si="0"/>
        <v>21038</v>
      </c>
      <c r="F9" s="2"/>
      <c r="G9" s="2"/>
    </row>
    <row r="10" spans="1:7">
      <c r="A10" s="315"/>
      <c r="B10" s="26" t="s">
        <v>214</v>
      </c>
      <c r="C10" s="265">
        <v>100000</v>
      </c>
      <c r="D10" s="265">
        <v>100000</v>
      </c>
      <c r="E10" s="264">
        <f t="shared" si="0"/>
        <v>21038</v>
      </c>
      <c r="F10" s="2"/>
      <c r="G10" s="2"/>
    </row>
    <row r="11" spans="1:7">
      <c r="A11" s="315"/>
      <c r="B11" s="26" t="s">
        <v>218</v>
      </c>
      <c r="C11" s="263">
        <v>200000</v>
      </c>
      <c r="D11" s="263">
        <v>200000</v>
      </c>
      <c r="E11" s="264">
        <f t="shared" si="0"/>
        <v>21038</v>
      </c>
      <c r="F11" s="2"/>
      <c r="G11" s="2"/>
    </row>
    <row r="12" spans="1:7">
      <c r="A12" s="315"/>
      <c r="B12" s="26" t="s">
        <v>219</v>
      </c>
      <c r="C12" s="263">
        <v>200000</v>
      </c>
      <c r="D12" s="263">
        <v>200000</v>
      </c>
      <c r="E12" s="264">
        <f>E11+C12-D12</f>
        <v>21038</v>
      </c>
      <c r="F12" s="29"/>
      <c r="G12" s="2"/>
    </row>
    <row r="13" spans="1:7">
      <c r="A13" s="315"/>
      <c r="B13" s="26" t="s">
        <v>222</v>
      </c>
      <c r="C13" s="263">
        <v>0</v>
      </c>
      <c r="D13" s="263">
        <v>0</v>
      </c>
      <c r="E13" s="264">
        <f t="shared" si="0"/>
        <v>21038</v>
      </c>
      <c r="F13" s="2"/>
      <c r="G13" s="30"/>
    </row>
    <row r="14" spans="1:7">
      <c r="A14" s="315"/>
      <c r="B14" s="26" t="s">
        <v>223</v>
      </c>
      <c r="C14" s="263">
        <v>1500000</v>
      </c>
      <c r="D14" s="263">
        <v>1500000</v>
      </c>
      <c r="E14" s="264">
        <f t="shared" si="0"/>
        <v>21038</v>
      </c>
      <c r="F14" s="2"/>
      <c r="G14" s="2"/>
    </row>
    <row r="15" spans="1:7">
      <c r="A15" s="315"/>
      <c r="B15" s="26" t="s">
        <v>225</v>
      </c>
      <c r="C15" s="263">
        <v>100000</v>
      </c>
      <c r="D15" s="263">
        <v>100000</v>
      </c>
      <c r="E15" s="264">
        <f t="shared" si="0"/>
        <v>21038</v>
      </c>
      <c r="F15" s="2"/>
      <c r="G15" s="11"/>
    </row>
    <row r="16" spans="1:7">
      <c r="A16" s="315"/>
      <c r="B16" s="26" t="s">
        <v>231</v>
      </c>
      <c r="C16" s="263">
        <v>1100000</v>
      </c>
      <c r="D16" s="263">
        <v>1100000</v>
      </c>
      <c r="E16" s="264">
        <f t="shared" si="0"/>
        <v>21038</v>
      </c>
      <c r="F16" s="12"/>
      <c r="G16" s="2"/>
    </row>
    <row r="17" spans="1:7">
      <c r="A17" s="315"/>
      <c r="B17" s="26" t="s">
        <v>238</v>
      </c>
      <c r="C17" s="263">
        <v>600000</v>
      </c>
      <c r="D17" s="263">
        <v>600000</v>
      </c>
      <c r="E17" s="264">
        <f t="shared" si="0"/>
        <v>21038</v>
      </c>
      <c r="F17" s="12"/>
      <c r="G17" s="2"/>
    </row>
    <row r="18" spans="1:7">
      <c r="A18" s="315"/>
      <c r="B18" s="26" t="s">
        <v>239</v>
      </c>
      <c r="C18" s="263">
        <v>0</v>
      </c>
      <c r="D18" s="263">
        <v>0</v>
      </c>
      <c r="E18" s="264">
        <f>E17+C18-D18</f>
        <v>21038</v>
      </c>
      <c r="F18" s="29"/>
      <c r="G18" s="2"/>
    </row>
    <row r="19" spans="1:7" ht="12.75" customHeight="1">
      <c r="A19" s="315"/>
      <c r="B19" s="26" t="s">
        <v>240</v>
      </c>
      <c r="C19" s="263">
        <v>0</v>
      </c>
      <c r="D19" s="265">
        <v>0</v>
      </c>
      <c r="E19" s="264">
        <f t="shared" si="0"/>
        <v>21038</v>
      </c>
      <c r="F19" s="29"/>
      <c r="G19" s="2"/>
    </row>
    <row r="20" spans="1:7">
      <c r="A20" s="315"/>
      <c r="B20" s="26" t="s">
        <v>243</v>
      </c>
      <c r="C20" s="263">
        <v>500000</v>
      </c>
      <c r="D20" s="263">
        <v>500000</v>
      </c>
      <c r="E20" s="264">
        <f t="shared" si="0"/>
        <v>21038</v>
      </c>
      <c r="F20" s="12"/>
      <c r="G20" s="2"/>
    </row>
    <row r="21" spans="1:7">
      <c r="A21" s="315"/>
      <c r="B21" s="26" t="s">
        <v>247</v>
      </c>
      <c r="C21" s="263">
        <v>300000</v>
      </c>
      <c r="D21" s="263">
        <v>300000</v>
      </c>
      <c r="E21" s="264">
        <f>E20+C21-D21</f>
        <v>21038</v>
      </c>
      <c r="F21" s="275"/>
      <c r="G21" s="2"/>
    </row>
    <row r="22" spans="1:7">
      <c r="A22" s="315"/>
      <c r="B22" s="26" t="s">
        <v>250</v>
      </c>
      <c r="C22" s="263">
        <v>1000000</v>
      </c>
      <c r="D22" s="263">
        <v>1000000</v>
      </c>
      <c r="E22" s="264">
        <f t="shared" si="0"/>
        <v>21038</v>
      </c>
      <c r="F22" s="2"/>
      <c r="G22" s="2"/>
    </row>
    <row r="23" spans="1:7">
      <c r="A23" s="315"/>
      <c r="B23" s="26" t="s">
        <v>254</v>
      </c>
      <c r="C23" s="263">
        <v>360000</v>
      </c>
      <c r="D23" s="263">
        <v>360000</v>
      </c>
      <c r="E23" s="264">
        <f>E22+C23-D23</f>
        <v>21038</v>
      </c>
      <c r="F23" s="2"/>
      <c r="G23" s="2"/>
    </row>
    <row r="24" spans="1:7">
      <c r="A24" s="315"/>
      <c r="B24" s="26"/>
      <c r="C24" s="263"/>
      <c r="D24" s="263"/>
      <c r="E24" s="264">
        <f t="shared" si="0"/>
        <v>21038</v>
      </c>
      <c r="F24" s="2"/>
      <c r="G24" s="2"/>
    </row>
    <row r="25" spans="1:7">
      <c r="A25" s="315"/>
      <c r="B25" s="26"/>
      <c r="C25" s="263"/>
      <c r="D25" s="263"/>
      <c r="E25" s="264">
        <f t="shared" si="0"/>
        <v>21038</v>
      </c>
      <c r="F25" s="2"/>
      <c r="G25" s="2"/>
    </row>
    <row r="26" spans="1:7">
      <c r="A26" s="315"/>
      <c r="B26" s="26"/>
      <c r="C26" s="263"/>
      <c r="D26" s="263"/>
      <c r="E26" s="264">
        <f t="shared" si="0"/>
        <v>21038</v>
      </c>
      <c r="F26" s="2"/>
      <c r="G26" s="2"/>
    </row>
    <row r="27" spans="1:7">
      <c r="A27" s="315"/>
      <c r="B27" s="26"/>
      <c r="C27" s="263"/>
      <c r="D27" s="263"/>
      <c r="E27" s="264">
        <f t="shared" si="0"/>
        <v>21038</v>
      </c>
      <c r="F27" s="2"/>
      <c r="G27" s="21"/>
    </row>
    <row r="28" spans="1:7">
      <c r="A28" s="315"/>
      <c r="B28" s="26"/>
      <c r="C28" s="263"/>
      <c r="D28" s="263"/>
      <c r="E28" s="264">
        <f>E27+C28-D28</f>
        <v>21038</v>
      </c>
      <c r="F28" s="21"/>
    </row>
    <row r="29" spans="1:7">
      <c r="A29" s="315"/>
      <c r="B29" s="26"/>
      <c r="C29" s="263"/>
      <c r="D29" s="263"/>
      <c r="E29" s="264">
        <f t="shared" si="0"/>
        <v>21038</v>
      </c>
      <c r="F29" s="2"/>
      <c r="G29" s="21"/>
    </row>
    <row r="30" spans="1:7">
      <c r="A30" s="315"/>
      <c r="B30" s="26"/>
      <c r="C30" s="263"/>
      <c r="D30" s="263"/>
      <c r="E30" s="264">
        <f t="shared" si="0"/>
        <v>21038</v>
      </c>
      <c r="F30" s="2"/>
      <c r="G30" s="21"/>
    </row>
    <row r="31" spans="1:7">
      <c r="A31" s="315"/>
      <c r="B31" s="26"/>
      <c r="C31" s="263"/>
      <c r="D31" s="263"/>
      <c r="E31" s="264">
        <f t="shared" si="0"/>
        <v>21038</v>
      </c>
      <c r="F31" s="2"/>
      <c r="G31" s="21"/>
    </row>
    <row r="32" spans="1:7">
      <c r="A32" s="315"/>
      <c r="B32" s="26"/>
      <c r="C32" s="263"/>
      <c r="D32" s="263"/>
      <c r="E32" s="264">
        <f>E31+C32-D32</f>
        <v>21038</v>
      </c>
      <c r="F32" s="2"/>
      <c r="G32" s="21"/>
    </row>
    <row r="33" spans="1:7">
      <c r="A33" s="315"/>
      <c r="B33" s="26"/>
      <c r="C33" s="263"/>
      <c r="D33" s="265"/>
      <c r="E33" s="264">
        <f t="shared" si="0"/>
        <v>21038</v>
      </c>
      <c r="F33" s="2"/>
      <c r="G33" s="21"/>
    </row>
    <row r="34" spans="1:7">
      <c r="A34" s="315"/>
      <c r="B34" s="26"/>
      <c r="C34" s="263"/>
      <c r="D34" s="263"/>
      <c r="E34" s="264">
        <f t="shared" si="0"/>
        <v>21038</v>
      </c>
      <c r="F34" s="2"/>
      <c r="G34" s="21"/>
    </row>
    <row r="35" spans="1:7">
      <c r="A35" s="315"/>
      <c r="B35" s="26"/>
      <c r="C35" s="263"/>
      <c r="D35" s="263"/>
      <c r="E35" s="264">
        <f t="shared" si="0"/>
        <v>21038</v>
      </c>
      <c r="F35" s="2"/>
      <c r="G35" s="21"/>
    </row>
    <row r="36" spans="1:7">
      <c r="A36" s="315"/>
      <c r="B36" s="26"/>
      <c r="C36" s="263"/>
      <c r="D36" s="263"/>
      <c r="E36" s="264">
        <f t="shared" si="0"/>
        <v>21038</v>
      </c>
      <c r="F36" s="2"/>
      <c r="G36" s="21"/>
    </row>
    <row r="37" spans="1:7">
      <c r="A37" s="315"/>
      <c r="B37" s="26"/>
      <c r="C37" s="263"/>
      <c r="D37" s="263"/>
      <c r="E37" s="264">
        <f t="shared" si="0"/>
        <v>21038</v>
      </c>
      <c r="F37" s="2"/>
      <c r="G37" s="21"/>
    </row>
    <row r="38" spans="1:7">
      <c r="A38" s="315"/>
      <c r="B38" s="26"/>
      <c r="C38" s="263"/>
      <c r="D38" s="263"/>
      <c r="E38" s="264">
        <f t="shared" si="0"/>
        <v>21038</v>
      </c>
      <c r="F38" s="2"/>
      <c r="G38" s="21"/>
    </row>
    <row r="39" spans="1:7">
      <c r="A39" s="315"/>
      <c r="B39" s="26"/>
      <c r="C39" s="263"/>
      <c r="D39" s="263"/>
      <c r="E39" s="264">
        <f t="shared" si="0"/>
        <v>21038</v>
      </c>
      <c r="F39" s="2"/>
      <c r="G39" s="21"/>
    </row>
    <row r="40" spans="1:7">
      <c r="A40" s="315"/>
      <c r="B40" s="26"/>
      <c r="C40" s="263"/>
      <c r="D40" s="263"/>
      <c r="E40" s="264">
        <f t="shared" si="0"/>
        <v>21038</v>
      </c>
      <c r="F40" s="2"/>
      <c r="G40" s="21"/>
    </row>
    <row r="41" spans="1:7">
      <c r="A41" s="315"/>
      <c r="B41" s="26"/>
      <c r="C41" s="263"/>
      <c r="D41" s="263"/>
      <c r="E41" s="264">
        <f t="shared" si="0"/>
        <v>21038</v>
      </c>
      <c r="F41" s="2"/>
      <c r="G41" s="21"/>
    </row>
    <row r="42" spans="1:7">
      <c r="A42" s="315"/>
      <c r="B42" s="26"/>
      <c r="C42" s="263"/>
      <c r="D42" s="263"/>
      <c r="E42" s="264">
        <f t="shared" si="0"/>
        <v>21038</v>
      </c>
      <c r="F42" s="2"/>
      <c r="G42" s="21"/>
    </row>
    <row r="43" spans="1:7">
      <c r="A43" s="315"/>
      <c r="B43" s="26"/>
      <c r="C43" s="263"/>
      <c r="D43" s="263"/>
      <c r="E43" s="264">
        <f t="shared" si="0"/>
        <v>21038</v>
      </c>
      <c r="F43" s="2"/>
      <c r="G43" s="21"/>
    </row>
    <row r="44" spans="1:7">
      <c r="A44" s="315"/>
      <c r="B44" s="26"/>
      <c r="C44" s="263"/>
      <c r="D44" s="263"/>
      <c r="E44" s="264">
        <f t="shared" si="0"/>
        <v>21038</v>
      </c>
      <c r="F44" s="2"/>
      <c r="G44" s="21"/>
    </row>
    <row r="45" spans="1:7">
      <c r="A45" s="315"/>
      <c r="B45" s="26"/>
      <c r="C45" s="263"/>
      <c r="D45" s="263"/>
      <c r="E45" s="264">
        <f t="shared" si="0"/>
        <v>21038</v>
      </c>
      <c r="F45" s="2"/>
      <c r="G45" s="21"/>
    </row>
    <row r="46" spans="1:7">
      <c r="A46" s="315"/>
      <c r="B46" s="26"/>
      <c r="C46" s="263"/>
      <c r="D46" s="263"/>
      <c r="E46" s="264">
        <f t="shared" si="0"/>
        <v>21038</v>
      </c>
      <c r="F46" s="2"/>
      <c r="G46" s="21"/>
    </row>
    <row r="47" spans="1:7">
      <c r="A47" s="315"/>
      <c r="B47" s="26"/>
      <c r="C47" s="263"/>
      <c r="D47" s="263"/>
      <c r="E47" s="264">
        <f t="shared" si="0"/>
        <v>21038</v>
      </c>
      <c r="F47" s="2"/>
      <c r="G47" s="21"/>
    </row>
    <row r="48" spans="1:7">
      <c r="A48" s="315"/>
      <c r="B48" s="26"/>
      <c r="C48" s="263"/>
      <c r="D48" s="263"/>
      <c r="E48" s="264">
        <f t="shared" si="0"/>
        <v>21038</v>
      </c>
      <c r="F48" s="2"/>
      <c r="G48" s="21"/>
    </row>
    <row r="49" spans="1:7">
      <c r="A49" s="315"/>
      <c r="B49" s="26"/>
      <c r="C49" s="263"/>
      <c r="D49" s="263"/>
      <c r="E49" s="264">
        <f t="shared" si="0"/>
        <v>21038</v>
      </c>
      <c r="F49" s="2"/>
      <c r="G49" s="21"/>
    </row>
    <row r="50" spans="1:7">
      <c r="A50" s="315"/>
      <c r="B50" s="26"/>
      <c r="C50" s="263"/>
      <c r="D50" s="263"/>
      <c r="E50" s="264">
        <f t="shared" si="0"/>
        <v>21038</v>
      </c>
      <c r="F50" s="2"/>
      <c r="G50" s="21"/>
    </row>
    <row r="51" spans="1:7">
      <c r="A51" s="315"/>
      <c r="B51" s="26"/>
      <c r="C51" s="263"/>
      <c r="D51" s="263"/>
      <c r="E51" s="264">
        <f t="shared" si="0"/>
        <v>21038</v>
      </c>
      <c r="F51" s="2"/>
      <c r="G51" s="21"/>
    </row>
    <row r="52" spans="1:7">
      <c r="A52" s="315"/>
      <c r="B52" s="26"/>
      <c r="C52" s="263"/>
      <c r="D52" s="263"/>
      <c r="E52" s="264">
        <f t="shared" si="0"/>
        <v>21038</v>
      </c>
      <c r="F52" s="2"/>
      <c r="G52" s="21"/>
    </row>
    <row r="53" spans="1:7">
      <c r="A53" s="315"/>
      <c r="B53" s="26"/>
      <c r="C53" s="263"/>
      <c r="D53" s="263"/>
      <c r="E53" s="264">
        <f t="shared" si="0"/>
        <v>21038</v>
      </c>
      <c r="F53" s="2"/>
      <c r="G53" s="21"/>
    </row>
    <row r="54" spans="1:7">
      <c r="A54" s="315"/>
      <c r="B54" s="26"/>
      <c r="C54" s="263"/>
      <c r="D54" s="263"/>
      <c r="E54" s="264">
        <f t="shared" si="0"/>
        <v>21038</v>
      </c>
      <c r="F54" s="2"/>
      <c r="G54" s="21"/>
    </row>
    <row r="55" spans="1:7">
      <c r="A55" s="315"/>
      <c r="B55" s="26"/>
      <c r="C55" s="263"/>
      <c r="D55" s="263"/>
      <c r="E55" s="264">
        <f t="shared" si="0"/>
        <v>21038</v>
      </c>
      <c r="F55" s="2"/>
    </row>
    <row r="56" spans="1:7">
      <c r="A56" s="315"/>
      <c r="B56" s="26"/>
      <c r="C56" s="263"/>
      <c r="D56" s="263"/>
      <c r="E56" s="264">
        <f t="shared" si="0"/>
        <v>21038</v>
      </c>
      <c r="F56" s="2"/>
    </row>
    <row r="57" spans="1:7">
      <c r="A57" s="315"/>
      <c r="B57" s="26"/>
      <c r="C57" s="263"/>
      <c r="D57" s="263"/>
      <c r="E57" s="264">
        <f t="shared" si="0"/>
        <v>21038</v>
      </c>
      <c r="F57" s="2"/>
    </row>
    <row r="58" spans="1:7">
      <c r="A58" s="315"/>
      <c r="B58" s="26"/>
      <c r="C58" s="263"/>
      <c r="D58" s="263"/>
      <c r="E58" s="264">
        <f t="shared" si="0"/>
        <v>21038</v>
      </c>
      <c r="F58" s="2"/>
    </row>
    <row r="59" spans="1:7">
      <c r="A59" s="315"/>
      <c r="B59" s="26"/>
      <c r="C59" s="263"/>
      <c r="D59" s="263"/>
      <c r="E59" s="264">
        <f t="shared" si="0"/>
        <v>21038</v>
      </c>
      <c r="F59" s="2"/>
    </row>
    <row r="60" spans="1:7">
      <c r="A60" s="315"/>
      <c r="B60" s="26"/>
      <c r="C60" s="263"/>
      <c r="D60" s="263"/>
      <c r="E60" s="264">
        <f t="shared" si="0"/>
        <v>21038</v>
      </c>
      <c r="F60" s="2"/>
    </row>
    <row r="61" spans="1:7">
      <c r="A61" s="315"/>
      <c r="B61" s="26"/>
      <c r="C61" s="263"/>
      <c r="D61" s="263"/>
      <c r="E61" s="264">
        <f t="shared" si="0"/>
        <v>21038</v>
      </c>
      <c r="F61" s="2"/>
    </row>
    <row r="62" spans="1:7">
      <c r="A62" s="315"/>
      <c r="B62" s="26"/>
      <c r="C62" s="263"/>
      <c r="D62" s="263"/>
      <c r="E62" s="264">
        <f t="shared" si="0"/>
        <v>21038</v>
      </c>
      <c r="F62" s="2"/>
    </row>
    <row r="63" spans="1:7">
      <c r="A63" s="315"/>
      <c r="B63" s="26"/>
      <c r="C63" s="263"/>
      <c r="D63" s="263"/>
      <c r="E63" s="264">
        <f t="shared" si="0"/>
        <v>21038</v>
      </c>
      <c r="F63" s="2"/>
    </row>
    <row r="64" spans="1:7">
      <c r="A64" s="315"/>
      <c r="B64" s="26"/>
      <c r="C64" s="263"/>
      <c r="D64" s="263"/>
      <c r="E64" s="264">
        <f t="shared" si="0"/>
        <v>21038</v>
      </c>
      <c r="F64" s="2"/>
    </row>
    <row r="65" spans="1:7">
      <c r="A65" s="315"/>
      <c r="B65" s="26"/>
      <c r="C65" s="263"/>
      <c r="D65" s="263"/>
      <c r="E65" s="264">
        <f t="shared" si="0"/>
        <v>21038</v>
      </c>
      <c r="F65" s="2"/>
    </row>
    <row r="66" spans="1:7">
      <c r="A66" s="315"/>
      <c r="B66" s="26"/>
      <c r="C66" s="263"/>
      <c r="D66" s="263"/>
      <c r="E66" s="264">
        <f t="shared" si="0"/>
        <v>21038</v>
      </c>
      <c r="F66" s="2"/>
    </row>
    <row r="67" spans="1:7">
      <c r="A67" s="315"/>
      <c r="B67" s="26"/>
      <c r="C67" s="263"/>
      <c r="D67" s="263"/>
      <c r="E67" s="264">
        <f t="shared" si="0"/>
        <v>21038</v>
      </c>
      <c r="F67" s="2"/>
    </row>
    <row r="68" spans="1:7">
      <c r="A68" s="315"/>
      <c r="B68" s="26"/>
      <c r="C68" s="263"/>
      <c r="D68" s="263"/>
      <c r="E68" s="264">
        <f t="shared" si="0"/>
        <v>21038</v>
      </c>
      <c r="F68" s="2"/>
    </row>
    <row r="69" spans="1:7">
      <c r="A69" s="315"/>
      <c r="B69" s="26"/>
      <c r="C69" s="263"/>
      <c r="D69" s="263"/>
      <c r="E69" s="264">
        <f t="shared" si="0"/>
        <v>21038</v>
      </c>
      <c r="F69" s="2"/>
    </row>
    <row r="70" spans="1:7">
      <c r="A70" s="315"/>
      <c r="B70" s="26"/>
      <c r="C70" s="263"/>
      <c r="D70" s="263"/>
      <c r="E70" s="264">
        <f t="shared" ref="E70:E82" si="1">E69+C70-D70</f>
        <v>21038</v>
      </c>
      <c r="F70" s="2"/>
    </row>
    <row r="71" spans="1:7">
      <c r="A71" s="315"/>
      <c r="B71" s="26"/>
      <c r="C71" s="263"/>
      <c r="D71" s="263"/>
      <c r="E71" s="264">
        <f t="shared" si="1"/>
        <v>21038</v>
      </c>
      <c r="F71" s="2"/>
    </row>
    <row r="72" spans="1:7">
      <c r="A72" s="315"/>
      <c r="B72" s="26"/>
      <c r="C72" s="263"/>
      <c r="D72" s="263"/>
      <c r="E72" s="264">
        <f t="shared" si="1"/>
        <v>21038</v>
      </c>
      <c r="F72" s="2"/>
    </row>
    <row r="73" spans="1:7">
      <c r="A73" s="315"/>
      <c r="B73" s="26"/>
      <c r="C73" s="263"/>
      <c r="D73" s="263"/>
      <c r="E73" s="264">
        <f t="shared" si="1"/>
        <v>21038</v>
      </c>
      <c r="F73" s="2"/>
    </row>
    <row r="74" spans="1:7">
      <c r="A74" s="315"/>
      <c r="B74" s="26"/>
      <c r="C74" s="263"/>
      <c r="D74" s="263"/>
      <c r="E74" s="264">
        <f t="shared" si="1"/>
        <v>21038</v>
      </c>
      <c r="F74" s="2"/>
    </row>
    <row r="75" spans="1:7">
      <c r="A75" s="315"/>
      <c r="B75" s="26"/>
      <c r="C75" s="263"/>
      <c r="D75" s="263"/>
      <c r="E75" s="264">
        <f t="shared" si="1"/>
        <v>21038</v>
      </c>
      <c r="F75" s="2"/>
    </row>
    <row r="76" spans="1:7">
      <c r="A76" s="315"/>
      <c r="B76" s="26"/>
      <c r="C76" s="263"/>
      <c r="D76" s="263"/>
      <c r="E76" s="264">
        <f t="shared" si="1"/>
        <v>21038</v>
      </c>
      <c r="F76" s="2"/>
    </row>
    <row r="77" spans="1:7">
      <c r="A77" s="315"/>
      <c r="B77" s="26"/>
      <c r="C77" s="263"/>
      <c r="D77" s="263"/>
      <c r="E77" s="264">
        <f t="shared" si="1"/>
        <v>21038</v>
      </c>
      <c r="F77" s="2"/>
    </row>
    <row r="78" spans="1:7">
      <c r="A78" s="315"/>
      <c r="B78" s="26"/>
      <c r="C78" s="263"/>
      <c r="D78" s="263"/>
      <c r="E78" s="264">
        <f t="shared" si="1"/>
        <v>21038</v>
      </c>
      <c r="F78" s="2"/>
    </row>
    <row r="79" spans="1:7">
      <c r="A79" s="315"/>
      <c r="B79" s="26"/>
      <c r="C79" s="263"/>
      <c r="D79" s="263"/>
      <c r="E79" s="264">
        <f t="shared" si="1"/>
        <v>21038</v>
      </c>
      <c r="F79" s="18"/>
      <c r="G79" s="2"/>
    </row>
    <row r="80" spans="1:7">
      <c r="A80" s="315"/>
      <c r="B80" s="26"/>
      <c r="C80" s="263"/>
      <c r="D80" s="263"/>
      <c r="E80" s="264">
        <f t="shared" si="1"/>
        <v>21038</v>
      </c>
      <c r="F80" s="18"/>
      <c r="G80" s="2"/>
    </row>
    <row r="81" spans="1:7">
      <c r="A81" s="315"/>
      <c r="B81" s="26"/>
      <c r="C81" s="263"/>
      <c r="D81" s="263"/>
      <c r="E81" s="264">
        <f t="shared" si="1"/>
        <v>21038</v>
      </c>
      <c r="F81" s="18"/>
      <c r="G81" s="2"/>
    </row>
    <row r="82" spans="1:7">
      <c r="A82" s="315"/>
      <c r="B82" s="26"/>
      <c r="C82" s="263"/>
      <c r="D82" s="263"/>
      <c r="E82" s="264">
        <f t="shared" si="1"/>
        <v>21038</v>
      </c>
      <c r="F82" s="18"/>
      <c r="G82" s="2"/>
    </row>
    <row r="83" spans="1:7">
      <c r="A83" s="315"/>
      <c r="B83" s="297"/>
      <c r="C83" s="264">
        <f>SUM(C5:C72)</f>
        <v>6181038</v>
      </c>
      <c r="D83" s="264">
        <f>SUM(D5:D77)</f>
        <v>6160000</v>
      </c>
      <c r="E83" s="264">
        <f>E71</f>
        <v>21038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15 D21:D73 D17:D19">
    <cfRule type="cellIs" dxfId="2" priority="3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6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7" max="17" width="9.140625" style="69"/>
  </cols>
  <sheetData>
    <row r="1" spans="1:24" ht="23.25">
      <c r="A1" s="316" t="s">
        <v>16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</row>
    <row r="2" spans="1:24" s="70" customFormat="1" ht="18">
      <c r="A2" s="317" t="s">
        <v>115</v>
      </c>
      <c r="B2" s="317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</row>
    <row r="3" spans="1:24" s="71" customFormat="1" ht="16.5" thickBot="1">
      <c r="A3" s="318" t="s">
        <v>198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20"/>
      <c r="S3" s="54"/>
      <c r="T3" s="7"/>
      <c r="U3" s="7"/>
      <c r="V3" s="7"/>
      <c r="W3" s="7"/>
      <c r="X3" s="16"/>
    </row>
    <row r="4" spans="1:24" s="72" customFormat="1" ht="12.75" customHeight="1">
      <c r="A4" s="321" t="s">
        <v>33</v>
      </c>
      <c r="B4" s="323" t="s">
        <v>34</v>
      </c>
      <c r="C4" s="325" t="s">
        <v>35</v>
      </c>
      <c r="D4" s="325" t="s">
        <v>36</v>
      </c>
      <c r="E4" s="325" t="s">
        <v>37</v>
      </c>
      <c r="F4" s="325" t="s">
        <v>241</v>
      </c>
      <c r="G4" s="325" t="s">
        <v>38</v>
      </c>
      <c r="H4" s="325" t="s">
        <v>242</v>
      </c>
      <c r="I4" s="325" t="s">
        <v>145</v>
      </c>
      <c r="J4" s="325" t="s">
        <v>39</v>
      </c>
      <c r="K4" s="325" t="s">
        <v>40</v>
      </c>
      <c r="L4" s="325" t="s">
        <v>41</v>
      </c>
      <c r="M4" s="325" t="s">
        <v>42</v>
      </c>
      <c r="N4" s="325" t="s">
        <v>43</v>
      </c>
      <c r="O4" s="329" t="s">
        <v>44</v>
      </c>
      <c r="P4" s="327" t="s">
        <v>67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22"/>
      <c r="B5" s="324"/>
      <c r="C5" s="326"/>
      <c r="D5" s="326"/>
      <c r="E5" s="326"/>
      <c r="F5" s="326"/>
      <c r="G5" s="326"/>
      <c r="H5" s="326"/>
      <c r="I5" s="326"/>
      <c r="J5" s="326"/>
      <c r="K5" s="326"/>
      <c r="L5" s="326"/>
      <c r="M5" s="326"/>
      <c r="N5" s="326"/>
      <c r="O5" s="330"/>
      <c r="P5" s="328"/>
      <c r="Q5" s="133" t="s">
        <v>45</v>
      </c>
      <c r="S5" s="76"/>
      <c r="T5" s="77"/>
      <c r="U5" s="77"/>
      <c r="V5" s="77"/>
      <c r="W5" s="77"/>
      <c r="X5" s="78"/>
    </row>
    <row r="6" spans="1:24" s="13" customFormat="1">
      <c r="A6" s="79" t="s">
        <v>200</v>
      </c>
      <c r="B6" s="80">
        <v>900</v>
      </c>
      <c r="C6" s="80">
        <v>420</v>
      </c>
      <c r="D6" s="81"/>
      <c r="E6" s="81">
        <v>2270</v>
      </c>
      <c r="F6" s="81"/>
      <c r="G6" s="81">
        <v>1030</v>
      </c>
      <c r="H6" s="81"/>
      <c r="I6" s="81"/>
      <c r="J6" s="82">
        <v>30</v>
      </c>
      <c r="K6" s="81">
        <v>400</v>
      </c>
      <c r="L6" s="81">
        <v>799</v>
      </c>
      <c r="M6" s="81"/>
      <c r="N6" s="118"/>
      <c r="O6" s="81"/>
      <c r="P6" s="83"/>
      <c r="Q6" s="84">
        <f t="shared" ref="Q6:Q36" si="0">SUM(B6:P6)</f>
        <v>5849</v>
      </c>
      <c r="R6" s="85"/>
      <c r="S6" s="86"/>
      <c r="T6" s="32"/>
      <c r="U6" s="5"/>
      <c r="V6" s="32"/>
      <c r="W6" s="5"/>
    </row>
    <row r="7" spans="1:24" s="13" customFormat="1">
      <c r="A7" s="79" t="s">
        <v>207</v>
      </c>
      <c r="B7" s="80">
        <v>500</v>
      </c>
      <c r="C7" s="80"/>
      <c r="D7" s="81"/>
      <c r="E7" s="81"/>
      <c r="F7" s="81"/>
      <c r="G7" s="81">
        <v>320</v>
      </c>
      <c r="H7" s="81"/>
      <c r="I7" s="81"/>
      <c r="J7" s="82">
        <v>30</v>
      </c>
      <c r="K7" s="81">
        <v>400</v>
      </c>
      <c r="L7" s="81"/>
      <c r="M7" s="81"/>
      <c r="N7" s="118"/>
      <c r="O7" s="81"/>
      <c r="P7" s="83"/>
      <c r="Q7" s="84">
        <f t="shared" si="0"/>
        <v>1250</v>
      </c>
      <c r="R7" s="85"/>
      <c r="S7" s="32"/>
      <c r="T7" s="32"/>
      <c r="U7" s="32"/>
      <c r="V7" s="32"/>
      <c r="W7" s="32"/>
    </row>
    <row r="8" spans="1:24" s="13" customFormat="1">
      <c r="A8" s="79" t="s">
        <v>213</v>
      </c>
      <c r="B8" s="87">
        <v>500</v>
      </c>
      <c r="C8" s="80">
        <v>420</v>
      </c>
      <c r="D8" s="88">
        <v>180</v>
      </c>
      <c r="E8" s="88"/>
      <c r="F8" s="88"/>
      <c r="G8" s="88">
        <v>200</v>
      </c>
      <c r="H8" s="88"/>
      <c r="I8" s="88"/>
      <c r="J8" s="89">
        <v>30</v>
      </c>
      <c r="K8" s="88">
        <v>400</v>
      </c>
      <c r="L8" s="88"/>
      <c r="M8" s="88"/>
      <c r="N8" s="119"/>
      <c r="O8" s="88"/>
      <c r="P8" s="90"/>
      <c r="Q8" s="84">
        <f>SUM(B8:P8)</f>
        <v>1730</v>
      </c>
      <c r="R8" s="85"/>
      <c r="S8" s="9"/>
      <c r="T8" s="9"/>
      <c r="U8" s="5" t="s">
        <v>46</v>
      </c>
      <c r="V8" s="32"/>
      <c r="W8" s="5"/>
    </row>
    <row r="9" spans="1:24" s="13" customFormat="1">
      <c r="A9" s="79" t="s">
        <v>214</v>
      </c>
      <c r="B9" s="87">
        <v>1400</v>
      </c>
      <c r="C9" s="80"/>
      <c r="D9" s="88"/>
      <c r="E9" s="88"/>
      <c r="F9" s="88"/>
      <c r="G9" s="88">
        <v>240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>
        <v>370</v>
      </c>
      <c r="Q9" s="84">
        <f t="shared" si="0"/>
        <v>2440</v>
      </c>
      <c r="R9" s="85"/>
      <c r="S9" s="9"/>
      <c r="T9" s="9"/>
      <c r="U9" s="32"/>
      <c r="V9" s="32"/>
      <c r="W9" s="32"/>
    </row>
    <row r="10" spans="1:24" s="13" customFormat="1">
      <c r="A10" s="79" t="s">
        <v>218</v>
      </c>
      <c r="B10" s="87">
        <v>500</v>
      </c>
      <c r="C10" s="80"/>
      <c r="D10" s="88"/>
      <c r="E10" s="88"/>
      <c r="F10" s="88"/>
      <c r="G10" s="88">
        <v>200</v>
      </c>
      <c r="H10" s="88"/>
      <c r="I10" s="88"/>
      <c r="J10" s="88">
        <v>60</v>
      </c>
      <c r="K10" s="88">
        <v>400</v>
      </c>
      <c r="L10" s="88"/>
      <c r="M10" s="88"/>
      <c r="N10" s="119"/>
      <c r="O10" s="88"/>
      <c r="P10" s="90"/>
      <c r="Q10" s="84">
        <f t="shared" si="0"/>
        <v>1160</v>
      </c>
      <c r="R10" s="85"/>
      <c r="S10" s="32"/>
      <c r="T10" s="32"/>
      <c r="U10" s="5"/>
      <c r="V10" s="32"/>
      <c r="W10" s="5"/>
    </row>
    <row r="11" spans="1:24" s="13" customFormat="1">
      <c r="A11" s="79" t="s">
        <v>219</v>
      </c>
      <c r="B11" s="87">
        <v>500</v>
      </c>
      <c r="C11" s="80"/>
      <c r="D11" s="88"/>
      <c r="E11" s="88"/>
      <c r="F11" s="88"/>
      <c r="G11" s="88">
        <v>120</v>
      </c>
      <c r="H11" s="88"/>
      <c r="I11" s="88"/>
      <c r="J11" s="88">
        <v>50</v>
      </c>
      <c r="K11" s="88">
        <v>400</v>
      </c>
      <c r="L11" s="88"/>
      <c r="M11" s="88"/>
      <c r="N11" s="119"/>
      <c r="O11" s="88"/>
      <c r="P11" s="90">
        <v>180</v>
      </c>
      <c r="Q11" s="84">
        <f t="shared" si="0"/>
        <v>1250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222</v>
      </c>
      <c r="B12" s="87">
        <v>1400</v>
      </c>
      <c r="C12" s="80"/>
      <c r="D12" s="88"/>
      <c r="E12" s="88"/>
      <c r="F12" s="88"/>
      <c r="G12" s="88">
        <v>170</v>
      </c>
      <c r="H12" s="88"/>
      <c r="I12" s="88"/>
      <c r="J12" s="88">
        <v>30</v>
      </c>
      <c r="K12" s="88">
        <v>400</v>
      </c>
      <c r="L12" s="88"/>
      <c r="M12" s="88"/>
      <c r="N12" s="119"/>
      <c r="O12" s="88"/>
      <c r="P12" s="90"/>
      <c r="Q12" s="84">
        <f t="shared" si="0"/>
        <v>2000</v>
      </c>
      <c r="R12" s="85"/>
      <c r="S12" s="32"/>
      <c r="T12" s="32"/>
      <c r="U12" s="5"/>
      <c r="V12" s="32"/>
      <c r="W12" s="5"/>
    </row>
    <row r="13" spans="1:24" s="13" customFormat="1">
      <c r="A13" s="79" t="s">
        <v>223</v>
      </c>
      <c r="B13" s="87">
        <v>500</v>
      </c>
      <c r="C13" s="80"/>
      <c r="D13" s="88"/>
      <c r="E13" s="88"/>
      <c r="F13" s="88"/>
      <c r="G13" s="88">
        <v>200</v>
      </c>
      <c r="H13" s="88"/>
      <c r="I13" s="88"/>
      <c r="J13" s="88">
        <v>30</v>
      </c>
      <c r="K13" s="88">
        <v>400</v>
      </c>
      <c r="L13" s="91"/>
      <c r="M13" s="88"/>
      <c r="N13" s="119"/>
      <c r="O13" s="88"/>
      <c r="P13" s="90"/>
      <c r="Q13" s="84">
        <f t="shared" si="0"/>
        <v>1130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225</v>
      </c>
      <c r="B14" s="87">
        <v>500</v>
      </c>
      <c r="C14" s="80"/>
      <c r="D14" s="88"/>
      <c r="E14" s="88">
        <v>340</v>
      </c>
      <c r="F14" s="88"/>
      <c r="G14" s="88">
        <v>200</v>
      </c>
      <c r="H14" s="88"/>
      <c r="I14" s="88"/>
      <c r="J14" s="88">
        <v>50</v>
      </c>
      <c r="K14" s="88">
        <v>400</v>
      </c>
      <c r="L14" s="92"/>
      <c r="M14" s="88"/>
      <c r="N14" s="119"/>
      <c r="O14" s="88"/>
      <c r="P14" s="90"/>
      <c r="Q14" s="84">
        <f t="shared" si="0"/>
        <v>1490</v>
      </c>
      <c r="R14" s="85"/>
      <c r="S14" s="93"/>
      <c r="T14" s="32"/>
      <c r="U14" s="5"/>
      <c r="V14" s="32"/>
      <c r="W14" s="5"/>
    </row>
    <row r="15" spans="1:24" s="13" customFormat="1">
      <c r="A15" s="79" t="s">
        <v>231</v>
      </c>
      <c r="B15" s="87">
        <v>900</v>
      </c>
      <c r="C15" s="80"/>
      <c r="D15" s="88"/>
      <c r="E15" s="88"/>
      <c r="F15" s="88"/>
      <c r="G15" s="88">
        <v>210</v>
      </c>
      <c r="H15" s="88"/>
      <c r="I15" s="88"/>
      <c r="J15" s="88">
        <v>30</v>
      </c>
      <c r="K15" s="88">
        <v>400</v>
      </c>
      <c r="L15" s="81"/>
      <c r="M15" s="88"/>
      <c r="N15" s="119"/>
      <c r="O15" s="88">
        <v>10000</v>
      </c>
      <c r="P15" s="90"/>
      <c r="Q15" s="84">
        <f t="shared" si="0"/>
        <v>11540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238</v>
      </c>
      <c r="B16" s="87">
        <v>1000</v>
      </c>
      <c r="C16" s="80"/>
      <c r="D16" s="88"/>
      <c r="E16" s="88"/>
      <c r="F16" s="88"/>
      <c r="G16" s="88">
        <v>200</v>
      </c>
      <c r="H16" s="88"/>
      <c r="I16" s="88"/>
      <c r="J16" s="88">
        <v>30</v>
      </c>
      <c r="K16" s="88">
        <v>400</v>
      </c>
      <c r="L16" s="88"/>
      <c r="M16" s="88"/>
      <c r="N16" s="119"/>
      <c r="O16" s="88"/>
      <c r="P16" s="90"/>
      <c r="Q16" s="84">
        <f t="shared" si="0"/>
        <v>1630</v>
      </c>
      <c r="R16" s="85"/>
      <c r="S16" s="6"/>
      <c r="T16" s="32"/>
      <c r="U16" s="5"/>
      <c r="V16" s="32"/>
      <c r="W16" s="5"/>
    </row>
    <row r="17" spans="1:23" s="13" customFormat="1">
      <c r="A17" s="79" t="s">
        <v>239</v>
      </c>
      <c r="B17" s="87">
        <v>500</v>
      </c>
      <c r="C17" s="80">
        <v>410</v>
      </c>
      <c r="D17" s="88"/>
      <c r="E17" s="88"/>
      <c r="F17" s="88"/>
      <c r="G17" s="88">
        <v>120</v>
      </c>
      <c r="H17" s="88"/>
      <c r="I17" s="88"/>
      <c r="J17" s="88">
        <v>30</v>
      </c>
      <c r="K17" s="88">
        <v>400</v>
      </c>
      <c r="L17" s="88"/>
      <c r="M17" s="88"/>
      <c r="N17" s="119"/>
      <c r="O17" s="90"/>
      <c r="P17" s="90">
        <v>330</v>
      </c>
      <c r="Q17" s="84">
        <f t="shared" si="0"/>
        <v>1790</v>
      </c>
      <c r="R17" s="85"/>
      <c r="S17" s="6"/>
      <c r="T17" s="32"/>
      <c r="U17" s="32"/>
      <c r="V17" s="32"/>
      <c r="W17" s="32"/>
    </row>
    <row r="18" spans="1:23" s="13" customFormat="1">
      <c r="A18" s="79" t="s">
        <v>240</v>
      </c>
      <c r="B18" s="87">
        <v>900</v>
      </c>
      <c r="C18" s="80">
        <v>420</v>
      </c>
      <c r="D18" s="88"/>
      <c r="E18" s="88">
        <v>100</v>
      </c>
      <c r="F18" s="88"/>
      <c r="G18" s="88">
        <v>170</v>
      </c>
      <c r="H18" s="88"/>
      <c r="I18" s="88"/>
      <c r="J18" s="88">
        <v>30</v>
      </c>
      <c r="K18" s="88">
        <v>400</v>
      </c>
      <c r="L18" s="88"/>
      <c r="M18" s="88"/>
      <c r="N18" s="119"/>
      <c r="O18" s="90"/>
      <c r="P18" s="90"/>
      <c r="Q18" s="84">
        <f t="shared" si="0"/>
        <v>2020</v>
      </c>
      <c r="R18" s="85"/>
      <c r="S18" s="6"/>
      <c r="T18" s="32"/>
      <c r="U18" s="5"/>
      <c r="V18" s="32"/>
      <c r="W18" s="5"/>
    </row>
    <row r="19" spans="1:23" s="13" customFormat="1">
      <c r="A19" s="79" t="s">
        <v>243</v>
      </c>
      <c r="B19" s="87">
        <v>1000</v>
      </c>
      <c r="C19" s="80">
        <v>900</v>
      </c>
      <c r="D19" s="88"/>
      <c r="E19" s="88"/>
      <c r="F19" s="88"/>
      <c r="G19" s="88">
        <v>220</v>
      </c>
      <c r="H19" s="88"/>
      <c r="I19" s="88"/>
      <c r="J19" s="88">
        <v>30</v>
      </c>
      <c r="K19" s="88">
        <v>400</v>
      </c>
      <c r="L19" s="88"/>
      <c r="M19" s="88"/>
      <c r="N19" s="120"/>
      <c r="O19" s="90"/>
      <c r="P19" s="90"/>
      <c r="Q19" s="84">
        <f t="shared" si="0"/>
        <v>2550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247</v>
      </c>
      <c r="B20" s="87">
        <v>500</v>
      </c>
      <c r="C20" s="80"/>
      <c r="D20" s="88"/>
      <c r="E20" s="88"/>
      <c r="F20" s="119"/>
      <c r="G20" s="88">
        <v>100</v>
      </c>
      <c r="H20" s="88"/>
      <c r="I20" s="88"/>
      <c r="J20" s="88">
        <v>30</v>
      </c>
      <c r="K20" s="88">
        <v>400</v>
      </c>
      <c r="L20" s="88"/>
      <c r="M20" s="88"/>
      <c r="N20" s="119"/>
      <c r="O20" s="88"/>
      <c r="P20" s="90">
        <v>450</v>
      </c>
      <c r="Q20" s="84">
        <f t="shared" si="0"/>
        <v>1480</v>
      </c>
      <c r="R20" s="85"/>
      <c r="S20" s="6"/>
      <c r="T20" s="32"/>
      <c r="U20" s="5"/>
      <c r="V20" s="32"/>
      <c r="W20" s="5"/>
    </row>
    <row r="21" spans="1:23" s="13" customFormat="1">
      <c r="A21" s="79" t="s">
        <v>250</v>
      </c>
      <c r="B21" s="87">
        <v>900</v>
      </c>
      <c r="C21" s="80"/>
      <c r="D21" s="88"/>
      <c r="E21" s="88"/>
      <c r="F21" s="88"/>
      <c r="G21" s="88">
        <v>270</v>
      </c>
      <c r="H21" s="88"/>
      <c r="I21" s="88"/>
      <c r="J21" s="88">
        <v>30</v>
      </c>
      <c r="K21" s="88">
        <v>400</v>
      </c>
      <c r="L21" s="88"/>
      <c r="M21" s="88"/>
      <c r="N21" s="119"/>
      <c r="O21" s="88"/>
      <c r="P21" s="90"/>
      <c r="Q21" s="84">
        <f t="shared" si="0"/>
        <v>1600</v>
      </c>
      <c r="R21" s="85"/>
      <c r="S21" s="6"/>
    </row>
    <row r="22" spans="1:23" s="13" customFormat="1">
      <c r="A22" s="79" t="s">
        <v>254</v>
      </c>
      <c r="B22" s="87">
        <v>500</v>
      </c>
      <c r="C22" s="80"/>
      <c r="D22" s="88"/>
      <c r="E22" s="88">
        <v>1290</v>
      </c>
      <c r="F22" s="88"/>
      <c r="G22" s="88">
        <v>300</v>
      </c>
      <c r="H22" s="88"/>
      <c r="I22" s="88"/>
      <c r="J22" s="88">
        <v>30</v>
      </c>
      <c r="K22" s="88">
        <v>400</v>
      </c>
      <c r="L22" s="88"/>
      <c r="M22" s="88"/>
      <c r="N22" s="119"/>
      <c r="O22" s="88"/>
      <c r="P22" s="90"/>
      <c r="Q22" s="84">
        <f t="shared" si="0"/>
        <v>2520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47</v>
      </c>
      <c r="B37" s="105">
        <f>SUM(B6:B36)</f>
        <v>12900</v>
      </c>
      <c r="C37" s="106">
        <f t="shared" ref="C37:P37" si="1">SUM(C6:C36)</f>
        <v>2570</v>
      </c>
      <c r="D37" s="106">
        <f t="shared" si="1"/>
        <v>180</v>
      </c>
      <c r="E37" s="106">
        <f t="shared" si="1"/>
        <v>4000</v>
      </c>
      <c r="F37" s="106">
        <f t="shared" si="1"/>
        <v>0</v>
      </c>
      <c r="G37" s="106">
        <f>SUM(G6:G36)</f>
        <v>4270</v>
      </c>
      <c r="H37" s="106">
        <f t="shared" si="1"/>
        <v>0</v>
      </c>
      <c r="I37" s="106">
        <f t="shared" si="1"/>
        <v>0</v>
      </c>
      <c r="J37" s="106">
        <f t="shared" si="1"/>
        <v>580</v>
      </c>
      <c r="K37" s="106">
        <f t="shared" si="1"/>
        <v>6800</v>
      </c>
      <c r="L37" s="106">
        <f t="shared" si="1"/>
        <v>799</v>
      </c>
      <c r="M37" s="106">
        <f t="shared" si="1"/>
        <v>0</v>
      </c>
      <c r="N37" s="122">
        <f t="shared" si="1"/>
        <v>0</v>
      </c>
      <c r="O37" s="106">
        <f t="shared" si="1"/>
        <v>10000</v>
      </c>
      <c r="P37" s="107">
        <f t="shared" si="1"/>
        <v>1330</v>
      </c>
      <c r="Q37" s="108">
        <f>SUM(Q6:Q36)</f>
        <v>43429</v>
      </c>
      <c r="S37" s="238" t="s">
        <v>50</v>
      </c>
    </row>
    <row r="38" spans="1:19">
      <c r="A38" s="109" t="s">
        <v>13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13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3" customFormat="1">
      <c r="A44" s="273" t="s">
        <v>121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77" zoomScale="120" zoomScaleNormal="120" workbookViewId="0">
      <selection activeCell="D83" sqref="D83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35" t="s">
        <v>16</v>
      </c>
      <c r="B1" s="336"/>
      <c r="C1" s="336"/>
      <c r="D1" s="336"/>
      <c r="E1" s="336"/>
      <c r="F1" s="337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38" t="s">
        <v>157</v>
      </c>
      <c r="B2" s="339"/>
      <c r="C2" s="339"/>
      <c r="D2" s="339"/>
      <c r="E2" s="339"/>
      <c r="F2" s="340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41" t="s">
        <v>102</v>
      </c>
      <c r="B3" s="342"/>
      <c r="C3" s="342"/>
      <c r="D3" s="342"/>
      <c r="E3" s="342"/>
      <c r="F3" s="343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6" t="s">
        <v>0</v>
      </c>
      <c r="B4" s="212" t="s">
        <v>21</v>
      </c>
      <c r="C4" s="211" t="s">
        <v>22</v>
      </c>
      <c r="D4" s="212" t="s">
        <v>23</v>
      </c>
      <c r="E4" s="212" t="s">
        <v>24</v>
      </c>
      <c r="F4" s="212" t="s">
        <v>1</v>
      </c>
      <c r="G4" s="212" t="s">
        <v>120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200</v>
      </c>
      <c r="B5" s="52">
        <v>486180</v>
      </c>
      <c r="C5" s="200">
        <v>440211</v>
      </c>
      <c r="D5" s="52">
        <v>5849</v>
      </c>
      <c r="E5" s="52">
        <f>C5+D5</f>
        <v>446060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207</v>
      </c>
      <c r="B6" s="53">
        <v>359140</v>
      </c>
      <c r="C6" s="56">
        <v>255170</v>
      </c>
      <c r="D6" s="53">
        <v>1250</v>
      </c>
      <c r="E6" s="53">
        <f t="shared" ref="E6:E32" si="0">C6+D6</f>
        <v>256420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213</v>
      </c>
      <c r="B7" s="53">
        <v>257440</v>
      </c>
      <c r="C7" s="56">
        <v>248460</v>
      </c>
      <c r="D7" s="53">
        <v>1730</v>
      </c>
      <c r="E7" s="53">
        <f t="shared" si="0"/>
        <v>250190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214</v>
      </c>
      <c r="B8" s="53">
        <v>362390</v>
      </c>
      <c r="C8" s="56">
        <v>287780</v>
      </c>
      <c r="D8" s="53">
        <v>2440</v>
      </c>
      <c r="E8" s="53">
        <f t="shared" si="0"/>
        <v>290220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218</v>
      </c>
      <c r="B9" s="53">
        <v>186980</v>
      </c>
      <c r="C9" s="56">
        <v>240100</v>
      </c>
      <c r="D9" s="53">
        <v>1160</v>
      </c>
      <c r="E9" s="53">
        <f t="shared" si="0"/>
        <v>241260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219</v>
      </c>
      <c r="B10" s="53">
        <v>418810</v>
      </c>
      <c r="C10" s="56">
        <v>396900</v>
      </c>
      <c r="D10" s="53">
        <v>1250</v>
      </c>
      <c r="E10" s="53">
        <f t="shared" si="0"/>
        <v>398150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222</v>
      </c>
      <c r="B11" s="53">
        <v>335590</v>
      </c>
      <c r="C11" s="56">
        <v>344960</v>
      </c>
      <c r="D11" s="53">
        <v>2000</v>
      </c>
      <c r="E11" s="53">
        <f t="shared" si="0"/>
        <v>346960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223</v>
      </c>
      <c r="B12" s="53">
        <v>269750</v>
      </c>
      <c r="C12" s="56">
        <v>258320</v>
      </c>
      <c r="D12" s="53">
        <v>1130</v>
      </c>
      <c r="E12" s="53">
        <f t="shared" si="0"/>
        <v>259450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225</v>
      </c>
      <c r="B13" s="53">
        <v>984940</v>
      </c>
      <c r="C13" s="56">
        <v>697700</v>
      </c>
      <c r="D13" s="53">
        <v>1490</v>
      </c>
      <c r="E13" s="53">
        <f t="shared" si="0"/>
        <v>699190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231</v>
      </c>
      <c r="B14" s="53">
        <v>341050</v>
      </c>
      <c r="C14" s="56">
        <v>440950</v>
      </c>
      <c r="D14" s="53">
        <v>11540</v>
      </c>
      <c r="E14" s="53">
        <f t="shared" si="0"/>
        <v>452490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238</v>
      </c>
      <c r="B15" s="53">
        <v>371370</v>
      </c>
      <c r="C15" s="56">
        <v>385610</v>
      </c>
      <c r="D15" s="53">
        <v>1630</v>
      </c>
      <c r="E15" s="53">
        <f t="shared" si="0"/>
        <v>387240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239</v>
      </c>
      <c r="B16" s="53">
        <v>314680</v>
      </c>
      <c r="C16" s="56">
        <v>398860</v>
      </c>
      <c r="D16" s="53">
        <v>1790</v>
      </c>
      <c r="E16" s="53">
        <f t="shared" si="0"/>
        <v>400650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240</v>
      </c>
      <c r="B17" s="53">
        <v>438860</v>
      </c>
      <c r="C17" s="56">
        <v>379160</v>
      </c>
      <c r="D17" s="53">
        <v>2020</v>
      </c>
      <c r="E17" s="53">
        <f t="shared" si="0"/>
        <v>381180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243</v>
      </c>
      <c r="B18" s="53">
        <v>307830</v>
      </c>
      <c r="C18" s="56">
        <v>320260</v>
      </c>
      <c r="D18" s="53">
        <v>2550</v>
      </c>
      <c r="E18" s="53">
        <f t="shared" si="0"/>
        <v>322810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247</v>
      </c>
      <c r="B19" s="53">
        <v>295410</v>
      </c>
      <c r="C19" s="56">
        <v>310170</v>
      </c>
      <c r="D19" s="53">
        <v>1480</v>
      </c>
      <c r="E19" s="53">
        <f>C19+D19</f>
        <v>311650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 t="s">
        <v>250</v>
      </c>
      <c r="B20" s="53">
        <v>799880</v>
      </c>
      <c r="C20" s="56">
        <v>561680</v>
      </c>
      <c r="D20" s="53">
        <v>1600</v>
      </c>
      <c r="E20" s="53">
        <f t="shared" ref="E20:E23" si="1">C20+D20</f>
        <v>563280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 t="s">
        <v>254</v>
      </c>
      <c r="B21" s="53">
        <v>1096820</v>
      </c>
      <c r="C21" s="56">
        <v>814400</v>
      </c>
      <c r="D21" s="53">
        <v>2520</v>
      </c>
      <c r="E21" s="53">
        <f t="shared" si="1"/>
        <v>816920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/>
      <c r="B22" s="53"/>
      <c r="C22" s="56"/>
      <c r="D22" s="53"/>
      <c r="E22" s="53">
        <f t="shared" si="1"/>
        <v>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7">
        <f>SUM(B5:B32)</f>
        <v>7627120</v>
      </c>
      <c r="C33" s="268">
        <f>SUM(C5:C32)</f>
        <v>6780691</v>
      </c>
      <c r="D33" s="267">
        <f>SUM(D5:D32)</f>
        <v>43429</v>
      </c>
      <c r="E33" s="267">
        <f>SUM(E5:E32)</f>
        <v>6824120</v>
      </c>
      <c r="F33" s="267">
        <f>B33-E33</f>
        <v>803000</v>
      </c>
      <c r="G33" s="269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33" t="s">
        <v>25</v>
      </c>
      <c r="C35" s="333"/>
      <c r="D35" s="333"/>
      <c r="E35" s="333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95</v>
      </c>
      <c r="B36" s="211" t="s">
        <v>26</v>
      </c>
      <c r="C36" s="211" t="s">
        <v>27</v>
      </c>
      <c r="D36" s="212" t="s">
        <v>28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97</v>
      </c>
      <c r="B37" s="292" t="s">
        <v>146</v>
      </c>
      <c r="C37" s="134">
        <v>1309083520</v>
      </c>
      <c r="D37" s="214">
        <v>320000</v>
      </c>
      <c r="E37" s="283" t="s">
        <v>250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100</v>
      </c>
      <c r="B38" s="62" t="s">
        <v>164</v>
      </c>
      <c r="C38" s="123" t="s">
        <v>125</v>
      </c>
      <c r="D38" s="215">
        <v>8500</v>
      </c>
      <c r="E38" s="182" t="s">
        <v>223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100</v>
      </c>
      <c r="B39" s="124" t="s">
        <v>170</v>
      </c>
      <c r="C39" s="123" t="s">
        <v>125</v>
      </c>
      <c r="D39" s="215">
        <v>1000</v>
      </c>
      <c r="E39" s="182" t="s">
        <v>207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100</v>
      </c>
      <c r="B40" s="62" t="s">
        <v>154</v>
      </c>
      <c r="C40" s="123" t="s">
        <v>125</v>
      </c>
      <c r="D40" s="215">
        <v>3500</v>
      </c>
      <c r="E40" s="183" t="s">
        <v>207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100</v>
      </c>
      <c r="B41" s="124" t="s">
        <v>122</v>
      </c>
      <c r="C41" s="123" t="s">
        <v>112</v>
      </c>
      <c r="D41" s="215">
        <v>8140</v>
      </c>
      <c r="E41" s="182" t="s">
        <v>186</v>
      </c>
      <c r="F41" s="143"/>
      <c r="G41" s="152" t="s">
        <v>50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100</v>
      </c>
      <c r="B42" s="124" t="s">
        <v>151</v>
      </c>
      <c r="C42" s="123" t="s">
        <v>125</v>
      </c>
      <c r="D42" s="215">
        <v>4000</v>
      </c>
      <c r="E42" s="182" t="s">
        <v>207</v>
      </c>
      <c r="F42" s="144"/>
      <c r="G42" s="153" t="s">
        <v>13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100</v>
      </c>
      <c r="B43" s="62" t="s">
        <v>224</v>
      </c>
      <c r="C43" s="123" t="s">
        <v>125</v>
      </c>
      <c r="D43" s="215">
        <v>400</v>
      </c>
      <c r="E43" s="183" t="s">
        <v>254</v>
      </c>
      <c r="F43" s="140"/>
      <c r="G43" s="334"/>
      <c r="H43" s="334"/>
      <c r="I43" s="334"/>
      <c r="J43" s="334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/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95</v>
      </c>
      <c r="B45" s="209" t="s">
        <v>91</v>
      </c>
      <c r="C45" s="209" t="s">
        <v>92</v>
      </c>
      <c r="D45" s="216" t="s">
        <v>69</v>
      </c>
      <c r="E45" s="210" t="s">
        <v>93</v>
      </c>
      <c r="F45" s="138"/>
      <c r="G45" s="144"/>
      <c r="H45" s="230" t="s">
        <v>103</v>
      </c>
      <c r="I45" s="226" t="s">
        <v>104</v>
      </c>
      <c r="J45" s="226" t="s">
        <v>69</v>
      </c>
      <c r="K45" s="231" t="s">
        <v>105</v>
      </c>
      <c r="L45" s="232" t="s">
        <v>29</v>
      </c>
      <c r="M45" s="233" t="s">
        <v>30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106</v>
      </c>
      <c r="B46" s="276" t="s">
        <v>107</v>
      </c>
      <c r="C46" s="134">
        <v>1718911905</v>
      </c>
      <c r="D46" s="217">
        <v>518590</v>
      </c>
      <c r="E46" s="277" t="s">
        <v>254</v>
      </c>
      <c r="F46" s="137"/>
      <c r="G46" s="144"/>
      <c r="H46" s="198" t="s">
        <v>107</v>
      </c>
      <c r="I46" s="199">
        <v>1718911905</v>
      </c>
      <c r="J46" s="200">
        <v>412920</v>
      </c>
      <c r="K46" s="134" t="s">
        <v>193</v>
      </c>
      <c r="L46" s="201">
        <v>412920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106</v>
      </c>
      <c r="B47" s="58" t="s">
        <v>109</v>
      </c>
      <c r="C47" s="123">
        <v>1765002244</v>
      </c>
      <c r="D47" s="218">
        <v>244790</v>
      </c>
      <c r="E47" s="184" t="s">
        <v>254</v>
      </c>
      <c r="F47" s="138"/>
      <c r="G47" s="144"/>
      <c r="H47" s="194" t="s">
        <v>109</v>
      </c>
      <c r="I47" s="60">
        <v>1765002244</v>
      </c>
      <c r="J47" s="56">
        <v>237000</v>
      </c>
      <c r="K47" s="56" t="s">
        <v>193</v>
      </c>
      <c r="L47" s="135">
        <v>237000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106</v>
      </c>
      <c r="B48" s="57" t="s">
        <v>129</v>
      </c>
      <c r="C48" s="123">
        <v>1716697790</v>
      </c>
      <c r="D48" s="218">
        <v>290950</v>
      </c>
      <c r="E48" s="186" t="s">
        <v>254</v>
      </c>
      <c r="F48" s="138"/>
      <c r="G48" s="144"/>
      <c r="H48" s="194" t="s">
        <v>129</v>
      </c>
      <c r="I48" s="60">
        <v>1716697790</v>
      </c>
      <c r="J48" s="56">
        <v>200000</v>
      </c>
      <c r="K48" s="177" t="s">
        <v>152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106</v>
      </c>
      <c r="B49" s="125" t="s">
        <v>135</v>
      </c>
      <c r="C49" s="123">
        <v>1743942020</v>
      </c>
      <c r="D49" s="218">
        <v>200000</v>
      </c>
      <c r="E49" s="184" t="s">
        <v>150</v>
      </c>
      <c r="F49" s="138"/>
      <c r="G49" s="144"/>
      <c r="H49" s="194" t="s">
        <v>135</v>
      </c>
      <c r="I49" s="60">
        <v>1743942020</v>
      </c>
      <c r="J49" s="56">
        <v>200000</v>
      </c>
      <c r="K49" s="177" t="s">
        <v>150</v>
      </c>
      <c r="L49" s="135">
        <v>200000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106</v>
      </c>
      <c r="B50" s="125" t="s">
        <v>108</v>
      </c>
      <c r="C50" s="123">
        <v>1733624262</v>
      </c>
      <c r="D50" s="218">
        <v>172990</v>
      </c>
      <c r="E50" s="184" t="s">
        <v>250</v>
      </c>
      <c r="F50" s="138"/>
      <c r="G50" s="144"/>
      <c r="H50" s="181" t="s">
        <v>108</v>
      </c>
      <c r="I50" s="61">
        <v>1733624262</v>
      </c>
      <c r="J50" s="175">
        <v>200900</v>
      </c>
      <c r="K50" s="176" t="s">
        <v>193</v>
      </c>
      <c r="L50" s="135">
        <v>200900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106</v>
      </c>
      <c r="B51" s="57" t="s">
        <v>132</v>
      </c>
      <c r="C51" s="123">
        <v>1723246584</v>
      </c>
      <c r="D51" s="218">
        <v>69960</v>
      </c>
      <c r="E51" s="186" t="s">
        <v>141</v>
      </c>
      <c r="F51" s="138"/>
      <c r="G51" s="144"/>
      <c r="H51" s="194" t="s">
        <v>132</v>
      </c>
      <c r="I51" s="60">
        <v>1723246584</v>
      </c>
      <c r="J51" s="56">
        <v>69960</v>
      </c>
      <c r="K51" s="177" t="s">
        <v>141</v>
      </c>
      <c r="L51" s="135">
        <v>69960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106</v>
      </c>
      <c r="B52" s="58" t="s">
        <v>133</v>
      </c>
      <c r="C52" s="123">
        <v>1739791780</v>
      </c>
      <c r="D52" s="218">
        <v>37450</v>
      </c>
      <c r="E52" s="185" t="s">
        <v>161</v>
      </c>
      <c r="F52" s="138"/>
      <c r="G52" s="144"/>
      <c r="H52" s="194" t="s">
        <v>133</v>
      </c>
      <c r="I52" s="60">
        <v>1739791780</v>
      </c>
      <c r="J52" s="56">
        <v>37450</v>
      </c>
      <c r="K52" s="177" t="s">
        <v>161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106</v>
      </c>
      <c r="B53" s="57" t="s">
        <v>134</v>
      </c>
      <c r="C53" s="123">
        <v>1725821212</v>
      </c>
      <c r="D53" s="218">
        <v>53020</v>
      </c>
      <c r="E53" s="186" t="s">
        <v>250</v>
      </c>
      <c r="F53" s="138"/>
      <c r="G53" s="144"/>
      <c r="H53" s="194" t="s">
        <v>134</v>
      </c>
      <c r="I53" s="60">
        <v>1725821212</v>
      </c>
      <c r="J53" s="56">
        <v>6280</v>
      </c>
      <c r="K53" s="177" t="s">
        <v>192</v>
      </c>
      <c r="L53" s="135">
        <v>6280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106</v>
      </c>
      <c r="B54" s="57" t="s">
        <v>110</v>
      </c>
      <c r="C54" s="123">
        <v>1749334499</v>
      </c>
      <c r="D54" s="218">
        <v>117640</v>
      </c>
      <c r="E54" s="184" t="s">
        <v>254</v>
      </c>
      <c r="F54" s="138"/>
      <c r="G54" s="144"/>
      <c r="H54" s="196" t="s">
        <v>110</v>
      </c>
      <c r="I54" s="66">
        <v>1749334499</v>
      </c>
      <c r="J54" s="56">
        <v>54290</v>
      </c>
      <c r="K54" s="177" t="s">
        <v>185</v>
      </c>
      <c r="L54" s="135">
        <v>54290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13</v>
      </c>
      <c r="H55" s="194" t="s">
        <v>80</v>
      </c>
      <c r="I55" s="60" t="s">
        <v>71</v>
      </c>
      <c r="J55" s="56">
        <v>78000</v>
      </c>
      <c r="K55" s="177" t="s">
        <v>153</v>
      </c>
      <c r="L55" s="135">
        <v>78000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 t="s">
        <v>79</v>
      </c>
      <c r="I56" s="60" t="s">
        <v>70</v>
      </c>
      <c r="J56" s="56">
        <v>10915</v>
      </c>
      <c r="K56" s="123" t="s">
        <v>55</v>
      </c>
      <c r="L56" s="135">
        <v>10915</v>
      </c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 t="s">
        <v>188</v>
      </c>
      <c r="I57" s="60"/>
      <c r="J57" s="56">
        <v>4850</v>
      </c>
      <c r="K57" s="177" t="s">
        <v>186</v>
      </c>
      <c r="L57" s="135">
        <v>4850</v>
      </c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99</v>
      </c>
      <c r="B58" s="58" t="s">
        <v>80</v>
      </c>
      <c r="C58" s="123" t="s">
        <v>71</v>
      </c>
      <c r="D58" s="218">
        <v>78000</v>
      </c>
      <c r="E58" s="185" t="s">
        <v>153</v>
      </c>
      <c r="F58" s="138"/>
      <c r="G58" s="144"/>
      <c r="H58" s="194" t="s">
        <v>81</v>
      </c>
      <c r="I58" s="60" t="s">
        <v>72</v>
      </c>
      <c r="J58" s="56">
        <v>20000</v>
      </c>
      <c r="K58" s="177" t="s">
        <v>126</v>
      </c>
      <c r="L58" s="135">
        <v>20000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99</v>
      </c>
      <c r="B59" s="57" t="s">
        <v>79</v>
      </c>
      <c r="C59" s="123" t="s">
        <v>70</v>
      </c>
      <c r="D59" s="218">
        <v>10915</v>
      </c>
      <c r="E59" s="184" t="s">
        <v>55</v>
      </c>
      <c r="F59" s="138"/>
      <c r="G59" s="144"/>
      <c r="H59" s="194" t="s">
        <v>86</v>
      </c>
      <c r="I59" s="60" t="s">
        <v>75</v>
      </c>
      <c r="J59" s="56">
        <v>11000</v>
      </c>
      <c r="K59" s="177" t="s">
        <v>126</v>
      </c>
      <c r="L59" s="135">
        <v>11000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98</v>
      </c>
      <c r="B60" s="58" t="s">
        <v>81</v>
      </c>
      <c r="C60" s="123" t="s">
        <v>72</v>
      </c>
      <c r="D60" s="218">
        <v>20000</v>
      </c>
      <c r="E60" s="184" t="s">
        <v>126</v>
      </c>
      <c r="F60" s="138"/>
      <c r="G60" s="144"/>
      <c r="H60" s="181" t="s">
        <v>82</v>
      </c>
      <c r="I60" s="61" t="s">
        <v>73</v>
      </c>
      <c r="J60" s="175">
        <v>17400</v>
      </c>
      <c r="K60" s="176" t="s">
        <v>155</v>
      </c>
      <c r="L60" s="135">
        <v>17400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98</v>
      </c>
      <c r="B61" s="58" t="s">
        <v>86</v>
      </c>
      <c r="C61" s="123" t="s">
        <v>75</v>
      </c>
      <c r="D61" s="218">
        <v>11000</v>
      </c>
      <c r="E61" s="185" t="s">
        <v>126</v>
      </c>
      <c r="F61" s="140"/>
      <c r="G61" s="144"/>
      <c r="H61" s="194" t="s">
        <v>84</v>
      </c>
      <c r="I61" s="60" t="s">
        <v>74</v>
      </c>
      <c r="J61" s="56">
        <v>19370</v>
      </c>
      <c r="K61" s="177" t="s">
        <v>123</v>
      </c>
      <c r="L61" s="135">
        <v>19370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98</v>
      </c>
      <c r="B62" s="58" t="s">
        <v>82</v>
      </c>
      <c r="C62" s="123" t="s">
        <v>73</v>
      </c>
      <c r="D62" s="218">
        <v>17400</v>
      </c>
      <c r="E62" s="185" t="s">
        <v>155</v>
      </c>
      <c r="F62" s="137"/>
      <c r="G62" s="144"/>
      <c r="H62" s="194" t="s">
        <v>85</v>
      </c>
      <c r="I62" s="60">
        <v>1711270696</v>
      </c>
      <c r="J62" s="56">
        <v>22000</v>
      </c>
      <c r="K62" s="178" t="s">
        <v>54</v>
      </c>
      <c r="L62" s="135">
        <v>22000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98</v>
      </c>
      <c r="B63" s="58" t="s">
        <v>84</v>
      </c>
      <c r="C63" s="123" t="s">
        <v>74</v>
      </c>
      <c r="D63" s="218">
        <v>19370</v>
      </c>
      <c r="E63" s="186" t="s">
        <v>123</v>
      </c>
      <c r="F63" s="138"/>
      <c r="G63" s="144"/>
      <c r="H63" s="181" t="s">
        <v>83</v>
      </c>
      <c r="I63" s="61">
        <v>1774412324</v>
      </c>
      <c r="J63" s="175">
        <v>25000</v>
      </c>
      <c r="K63" s="176" t="s">
        <v>168</v>
      </c>
      <c r="L63" s="135">
        <v>25000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98</v>
      </c>
      <c r="B64" s="58" t="s">
        <v>85</v>
      </c>
      <c r="C64" s="123">
        <v>1711270696</v>
      </c>
      <c r="D64" s="218">
        <v>22000</v>
      </c>
      <c r="E64" s="186" t="s">
        <v>54</v>
      </c>
      <c r="F64" s="138"/>
      <c r="G64" s="144"/>
      <c r="H64" s="181" t="s">
        <v>87</v>
      </c>
      <c r="I64" s="61" t="s">
        <v>76</v>
      </c>
      <c r="J64" s="175">
        <v>13500</v>
      </c>
      <c r="K64" s="176" t="s">
        <v>111</v>
      </c>
      <c r="L64" s="135">
        <v>13500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98</v>
      </c>
      <c r="B65" s="58" t="s">
        <v>83</v>
      </c>
      <c r="C65" s="123">
        <v>1774412324</v>
      </c>
      <c r="D65" s="218">
        <v>26320</v>
      </c>
      <c r="E65" s="185" t="s">
        <v>214</v>
      </c>
      <c r="F65" s="138"/>
      <c r="G65" s="144"/>
      <c r="H65" s="194" t="s">
        <v>174</v>
      </c>
      <c r="I65" s="60"/>
      <c r="J65" s="56">
        <v>10000</v>
      </c>
      <c r="K65" s="177" t="s">
        <v>193</v>
      </c>
      <c r="L65" s="135">
        <v>10000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94</v>
      </c>
      <c r="B66" s="58" t="s">
        <v>87</v>
      </c>
      <c r="C66" s="123" t="s">
        <v>76</v>
      </c>
      <c r="D66" s="218">
        <v>13500</v>
      </c>
      <c r="E66" s="184" t="s">
        <v>111</v>
      </c>
      <c r="F66" s="138"/>
      <c r="G66" s="144"/>
      <c r="H66" s="194" t="s">
        <v>90</v>
      </c>
      <c r="I66" s="60" t="s">
        <v>78</v>
      </c>
      <c r="J66" s="56">
        <v>7000</v>
      </c>
      <c r="K66" s="177" t="s">
        <v>128</v>
      </c>
      <c r="L66" s="135">
        <v>7000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94</v>
      </c>
      <c r="B67" s="58" t="s">
        <v>202</v>
      </c>
      <c r="C67" s="123"/>
      <c r="D67" s="218">
        <v>26000</v>
      </c>
      <c r="E67" s="185" t="s">
        <v>199</v>
      </c>
      <c r="F67" s="138"/>
      <c r="G67" s="144"/>
      <c r="H67" s="194" t="s">
        <v>89</v>
      </c>
      <c r="I67" s="60" t="s">
        <v>77</v>
      </c>
      <c r="J67" s="56">
        <v>79590</v>
      </c>
      <c r="K67" s="177" t="s">
        <v>148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235" t="s">
        <v>158</v>
      </c>
      <c r="B68" s="57" t="s">
        <v>174</v>
      </c>
      <c r="C68" s="123"/>
      <c r="D68" s="218">
        <v>3000</v>
      </c>
      <c r="E68" s="185" t="s">
        <v>213</v>
      </c>
      <c r="F68" s="138"/>
      <c r="G68" s="144"/>
      <c r="H68" s="194" t="s">
        <v>160</v>
      </c>
      <c r="I68" s="60"/>
      <c r="J68" s="56">
        <v>6800</v>
      </c>
      <c r="K68" s="56" t="s">
        <v>189</v>
      </c>
      <c r="L68" s="135">
        <v>6800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235" t="s">
        <v>96</v>
      </c>
      <c r="B69" s="59" t="s">
        <v>90</v>
      </c>
      <c r="C69" s="123" t="s">
        <v>78</v>
      </c>
      <c r="D69" s="218">
        <v>7000</v>
      </c>
      <c r="E69" s="184" t="s">
        <v>128</v>
      </c>
      <c r="F69" s="65"/>
      <c r="G69" s="144"/>
      <c r="H69" s="194" t="s">
        <v>166</v>
      </c>
      <c r="I69" s="60"/>
      <c r="J69" s="56">
        <v>7300</v>
      </c>
      <c r="K69" s="123" t="s">
        <v>165</v>
      </c>
      <c r="L69" s="135">
        <v>7300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35" t="s">
        <v>96</v>
      </c>
      <c r="B70" s="57" t="s">
        <v>89</v>
      </c>
      <c r="C70" s="123" t="s">
        <v>77</v>
      </c>
      <c r="D70" s="218">
        <v>79590</v>
      </c>
      <c r="E70" s="185" t="s">
        <v>148</v>
      </c>
      <c r="F70" s="138"/>
      <c r="G70" s="144"/>
      <c r="H70" s="181" t="s">
        <v>187</v>
      </c>
      <c r="I70" s="61"/>
      <c r="J70" s="175">
        <v>1000</v>
      </c>
      <c r="K70" s="176" t="s">
        <v>192</v>
      </c>
      <c r="L70" s="135">
        <v>1000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/>
      <c r="B71" s="58"/>
      <c r="C71" s="123"/>
      <c r="D71" s="218"/>
      <c r="E71" s="184"/>
      <c r="F71" s="140"/>
      <c r="G71" s="144"/>
      <c r="H71" s="197" t="s">
        <v>167</v>
      </c>
      <c r="I71" s="63"/>
      <c r="J71" s="56">
        <v>21040</v>
      </c>
      <c r="K71" s="123" t="s">
        <v>185</v>
      </c>
      <c r="L71" s="135">
        <v>21040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144</v>
      </c>
      <c r="I72" s="61">
        <v>1811710431</v>
      </c>
      <c r="J72" s="175">
        <v>4850</v>
      </c>
      <c r="K72" s="176" t="s">
        <v>185</v>
      </c>
      <c r="L72" s="135">
        <v>4850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144</v>
      </c>
      <c r="I73" s="60"/>
      <c r="J73" s="56">
        <v>69160</v>
      </c>
      <c r="K73" s="177" t="s">
        <v>179</v>
      </c>
      <c r="L73" s="135">
        <v>69160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88</v>
      </c>
      <c r="I74" s="61">
        <v>1761236031</v>
      </c>
      <c r="J74" s="175">
        <v>7000</v>
      </c>
      <c r="K74" s="176" t="s">
        <v>126</v>
      </c>
      <c r="L74" s="135">
        <v>7000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C75" s="123"/>
      <c r="D75" s="218"/>
      <c r="E75" s="185"/>
      <c r="F75" s="138"/>
      <c r="G75" s="144"/>
      <c r="H75" s="194" t="s">
        <v>172</v>
      </c>
      <c r="I75" s="60"/>
      <c r="J75" s="56">
        <v>20000</v>
      </c>
      <c r="K75" s="123" t="s">
        <v>171</v>
      </c>
      <c r="L75" s="135">
        <v>20000</v>
      </c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 t="s">
        <v>159</v>
      </c>
      <c r="B76" s="58" t="s">
        <v>160</v>
      </c>
      <c r="C76" s="123"/>
      <c r="D76" s="218">
        <v>6800</v>
      </c>
      <c r="E76" s="186" t="s">
        <v>189</v>
      </c>
      <c r="F76" s="138"/>
      <c r="G76" s="144"/>
      <c r="H76" s="181" t="s">
        <v>131</v>
      </c>
      <c r="I76" s="61">
        <v>1789726772</v>
      </c>
      <c r="J76" s="175">
        <v>40000</v>
      </c>
      <c r="K76" s="175" t="s">
        <v>175</v>
      </c>
      <c r="L76" s="135">
        <v>40000</v>
      </c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 t="s">
        <v>101</v>
      </c>
      <c r="B77" s="57" t="s">
        <v>211</v>
      </c>
      <c r="C77" s="123"/>
      <c r="D77" s="218">
        <v>13000</v>
      </c>
      <c r="E77" s="185" t="s">
        <v>225</v>
      </c>
      <c r="F77" s="144"/>
      <c r="G77" s="144"/>
      <c r="H77" s="194" t="s">
        <v>163</v>
      </c>
      <c r="I77" s="60"/>
      <c r="J77" s="56">
        <v>35000</v>
      </c>
      <c r="K77" s="177" t="s">
        <v>193</v>
      </c>
      <c r="L77" s="135">
        <v>35000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101</v>
      </c>
      <c r="B78" s="58" t="s">
        <v>229</v>
      </c>
      <c r="C78" s="123"/>
      <c r="D78" s="218">
        <v>26680</v>
      </c>
      <c r="E78" s="184" t="s">
        <v>243</v>
      </c>
      <c r="F78" s="293"/>
      <c r="G78" s="144"/>
      <c r="H78" s="194" t="s">
        <v>195</v>
      </c>
      <c r="I78" s="60" t="s">
        <v>196</v>
      </c>
      <c r="J78" s="56">
        <v>5500</v>
      </c>
      <c r="K78" s="177"/>
      <c r="L78" s="135">
        <v>5500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143</v>
      </c>
      <c r="B79" s="58" t="s">
        <v>167</v>
      </c>
      <c r="C79" s="123"/>
      <c r="D79" s="218">
        <v>81530</v>
      </c>
      <c r="E79" s="186" t="s">
        <v>250</v>
      </c>
      <c r="F79" s="138"/>
      <c r="G79" s="144"/>
      <c r="H79" s="194" t="s">
        <v>194</v>
      </c>
      <c r="I79" s="60"/>
      <c r="J79" s="56">
        <v>3000</v>
      </c>
      <c r="K79" s="177"/>
      <c r="L79" s="135">
        <v>3000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143</v>
      </c>
      <c r="B80" s="58" t="s">
        <v>144</v>
      </c>
      <c r="C80" s="123">
        <v>1811710431</v>
      </c>
      <c r="D80" s="218">
        <v>4280</v>
      </c>
      <c r="E80" s="184" t="s">
        <v>247</v>
      </c>
      <c r="F80" s="144"/>
      <c r="G80" s="144"/>
      <c r="H80" s="194" t="s">
        <v>178</v>
      </c>
      <c r="I80" s="60">
        <v>1763999686</v>
      </c>
      <c r="J80" s="56">
        <v>35000</v>
      </c>
      <c r="K80" s="177" t="s">
        <v>176</v>
      </c>
      <c r="L80" s="135">
        <v>35000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143</v>
      </c>
      <c r="B81" s="58" t="s">
        <v>144</v>
      </c>
      <c r="C81" s="123"/>
      <c r="D81" s="220">
        <v>59160</v>
      </c>
      <c r="E81" s="185" t="s">
        <v>199</v>
      </c>
      <c r="F81" s="138"/>
      <c r="G81" s="144"/>
      <c r="H81" s="194" t="s">
        <v>51</v>
      </c>
      <c r="I81" s="60">
        <v>1739992171</v>
      </c>
      <c r="J81" s="56">
        <v>17500</v>
      </c>
      <c r="K81" s="177" t="s">
        <v>52</v>
      </c>
      <c r="L81" s="135">
        <v>17500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248</v>
      </c>
      <c r="B82" s="58" t="s">
        <v>249</v>
      </c>
      <c r="C82" s="123"/>
      <c r="D82" s="218">
        <v>6000</v>
      </c>
      <c r="E82" s="186" t="s">
        <v>247</v>
      </c>
      <c r="F82" s="138"/>
      <c r="G82" s="144"/>
      <c r="H82" s="194" t="s">
        <v>177</v>
      </c>
      <c r="I82" s="60">
        <v>1758900692</v>
      </c>
      <c r="J82" s="56">
        <v>30000</v>
      </c>
      <c r="K82" s="177" t="s">
        <v>49</v>
      </c>
      <c r="L82" s="135">
        <v>30000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209</v>
      </c>
      <c r="B83" s="58" t="s">
        <v>210</v>
      </c>
      <c r="C83" s="123"/>
      <c r="D83" s="218">
        <v>107880</v>
      </c>
      <c r="E83" s="184" t="s">
        <v>254</v>
      </c>
      <c r="F83" s="138"/>
      <c r="G83" s="144"/>
      <c r="H83" s="194" t="s">
        <v>146</v>
      </c>
      <c r="I83" s="60">
        <v>1309083520</v>
      </c>
      <c r="J83" s="56">
        <v>290000</v>
      </c>
      <c r="K83" s="177" t="s">
        <v>182</v>
      </c>
      <c r="L83" s="135">
        <v>290000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97</v>
      </c>
      <c r="B84" s="58" t="s">
        <v>88</v>
      </c>
      <c r="C84" s="123">
        <v>1761236031</v>
      </c>
      <c r="D84" s="218">
        <v>7000</v>
      </c>
      <c r="E84" s="185" t="s">
        <v>126</v>
      </c>
      <c r="F84" s="290"/>
      <c r="G84" s="144"/>
      <c r="H84" s="194" t="s">
        <v>164</v>
      </c>
      <c r="I84" s="60" t="s">
        <v>125</v>
      </c>
      <c r="J84" s="56">
        <v>10340</v>
      </c>
      <c r="K84" s="177" t="s">
        <v>181</v>
      </c>
      <c r="L84" s="135">
        <v>10340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97</v>
      </c>
      <c r="B85" s="58" t="s">
        <v>172</v>
      </c>
      <c r="C85" s="123"/>
      <c r="D85" s="218">
        <v>20000</v>
      </c>
      <c r="E85" s="185" t="s">
        <v>214</v>
      </c>
      <c r="F85" s="138"/>
      <c r="G85" s="144"/>
      <c r="H85" s="194" t="s">
        <v>170</v>
      </c>
      <c r="I85" s="60" t="s">
        <v>125</v>
      </c>
      <c r="J85" s="56">
        <v>2000</v>
      </c>
      <c r="K85" s="177" t="s">
        <v>169</v>
      </c>
      <c r="L85" s="135">
        <v>2000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97</v>
      </c>
      <c r="B86" s="58" t="s">
        <v>201</v>
      </c>
      <c r="C86" s="123"/>
      <c r="D86" s="218">
        <v>40490</v>
      </c>
      <c r="E86" s="186" t="s">
        <v>199</v>
      </c>
      <c r="F86" s="138"/>
      <c r="G86" s="144"/>
      <c r="H86" s="194" t="s">
        <v>191</v>
      </c>
      <c r="I86" s="60" t="s">
        <v>125</v>
      </c>
      <c r="J86" s="56">
        <v>1700</v>
      </c>
      <c r="K86" s="177" t="s">
        <v>190</v>
      </c>
      <c r="L86" s="135">
        <v>1700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96" t="s">
        <v>97</v>
      </c>
      <c r="B87" s="124" t="s">
        <v>251</v>
      </c>
      <c r="C87" s="123"/>
      <c r="D87" s="218">
        <v>68210</v>
      </c>
      <c r="E87" s="185" t="s">
        <v>250</v>
      </c>
      <c r="F87" s="138"/>
      <c r="G87" s="144"/>
      <c r="H87" s="194" t="s">
        <v>154</v>
      </c>
      <c r="I87" s="60" t="s">
        <v>125</v>
      </c>
      <c r="J87" s="56">
        <v>6500</v>
      </c>
      <c r="K87" s="177" t="s">
        <v>156</v>
      </c>
      <c r="L87" s="135">
        <v>6500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233</v>
      </c>
      <c r="B88" s="58" t="s">
        <v>234</v>
      </c>
      <c r="C88" s="123"/>
      <c r="D88" s="218">
        <v>30000</v>
      </c>
      <c r="E88" s="186" t="s">
        <v>240</v>
      </c>
      <c r="F88" s="293"/>
      <c r="G88" s="144"/>
      <c r="H88" s="194" t="s">
        <v>122</v>
      </c>
      <c r="I88" s="60" t="s">
        <v>112</v>
      </c>
      <c r="J88" s="56">
        <v>8140</v>
      </c>
      <c r="K88" s="177" t="s">
        <v>186</v>
      </c>
      <c r="L88" s="135">
        <v>8140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233</v>
      </c>
      <c r="B89" s="57" t="s">
        <v>235</v>
      </c>
      <c r="C89" s="56"/>
      <c r="D89" s="218">
        <v>6000</v>
      </c>
      <c r="E89" s="185" t="s">
        <v>231</v>
      </c>
      <c r="F89" s="138"/>
      <c r="G89" s="144"/>
      <c r="H89" s="194" t="s">
        <v>151</v>
      </c>
      <c r="I89" s="60" t="s">
        <v>125</v>
      </c>
      <c r="J89" s="56">
        <v>5000</v>
      </c>
      <c r="K89" s="56" t="s">
        <v>156</v>
      </c>
      <c r="L89" s="135">
        <v>5000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130</v>
      </c>
      <c r="B90" s="58" t="s">
        <v>208</v>
      </c>
      <c r="C90" s="123"/>
      <c r="D90" s="218">
        <v>12000</v>
      </c>
      <c r="E90" s="186" t="s">
        <v>254</v>
      </c>
      <c r="F90" s="138"/>
      <c r="G90" s="144"/>
      <c r="H90" s="194"/>
      <c r="I90" s="60"/>
      <c r="J90" s="56"/>
      <c r="K90" s="177"/>
      <c r="L90" s="135"/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130</v>
      </c>
      <c r="B91" s="58" t="s">
        <v>131</v>
      </c>
      <c r="C91" s="123">
        <v>1789726772</v>
      </c>
      <c r="D91" s="218">
        <v>40000</v>
      </c>
      <c r="E91" s="185" t="s">
        <v>175</v>
      </c>
      <c r="F91" s="144"/>
      <c r="G91" s="144"/>
      <c r="H91" s="181"/>
      <c r="I91" s="61"/>
      <c r="J91" s="175"/>
      <c r="K91" s="176"/>
      <c r="L91" s="135"/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220</v>
      </c>
      <c r="B92" s="58" t="s">
        <v>221</v>
      </c>
      <c r="C92" s="123"/>
      <c r="D92" s="218">
        <v>50000</v>
      </c>
      <c r="E92" s="186" t="s">
        <v>254</v>
      </c>
      <c r="F92" s="293"/>
      <c r="G92" s="144"/>
      <c r="H92" s="194"/>
      <c r="I92" s="60"/>
      <c r="J92" s="56"/>
      <c r="K92" s="177"/>
      <c r="L92" s="135"/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203</v>
      </c>
      <c r="B93" s="58" t="s">
        <v>204</v>
      </c>
      <c r="C93" s="123"/>
      <c r="D93" s="218">
        <v>20000</v>
      </c>
      <c r="E93" s="185" t="s">
        <v>219</v>
      </c>
      <c r="F93" s="138"/>
      <c r="G93" s="144"/>
      <c r="H93" s="194"/>
      <c r="I93" s="60"/>
      <c r="J93" s="56"/>
      <c r="K93" s="56"/>
      <c r="L93" s="135"/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 t="s">
        <v>162</v>
      </c>
      <c r="B94" s="58" t="s">
        <v>163</v>
      </c>
      <c r="C94" s="123"/>
      <c r="D94" s="218">
        <v>25000</v>
      </c>
      <c r="E94" s="185" t="s">
        <v>213</v>
      </c>
      <c r="F94" s="293"/>
      <c r="G94" s="144"/>
      <c r="H94" s="194"/>
      <c r="I94" s="60"/>
      <c r="J94" s="56"/>
      <c r="K94" s="177"/>
      <c r="L94" s="135"/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 t="s">
        <v>215</v>
      </c>
      <c r="B95" s="58" t="s">
        <v>216</v>
      </c>
      <c r="C95" s="123"/>
      <c r="D95" s="218">
        <v>7700</v>
      </c>
      <c r="E95" s="185" t="s">
        <v>214</v>
      </c>
      <c r="F95" s="144"/>
      <c r="G95" s="144"/>
      <c r="H95" s="181"/>
      <c r="I95" s="61"/>
      <c r="J95" s="175"/>
      <c r="K95" s="176"/>
      <c r="L95" s="135"/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 t="s">
        <v>162</v>
      </c>
      <c r="B96" s="58" t="s">
        <v>252</v>
      </c>
      <c r="C96" s="237"/>
      <c r="D96" s="218">
        <v>15000</v>
      </c>
      <c r="E96" s="186" t="s">
        <v>250</v>
      </c>
      <c r="F96" s="144"/>
      <c r="G96" s="144"/>
      <c r="H96" s="194"/>
      <c r="I96" s="60"/>
      <c r="J96" s="56"/>
      <c r="K96" s="123"/>
      <c r="L96" s="135"/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/>
      <c r="B97" s="58"/>
      <c r="C97" s="123"/>
      <c r="D97" s="218"/>
      <c r="E97" s="185"/>
      <c r="F97" s="144"/>
      <c r="G97" s="144"/>
      <c r="H97" s="194"/>
      <c r="I97" s="60"/>
      <c r="J97" s="56"/>
      <c r="K97" s="56"/>
      <c r="L97" s="135"/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/>
      <c r="B98" s="58"/>
      <c r="C98" s="123"/>
      <c r="D98" s="218"/>
      <c r="E98" s="184"/>
      <c r="F98" s="144"/>
      <c r="G98" s="144"/>
      <c r="H98" s="181"/>
      <c r="I98" s="61"/>
      <c r="J98" s="175"/>
      <c r="K98" s="176"/>
      <c r="L98" s="135"/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4"/>
      <c r="F99" s="144"/>
      <c r="G99" s="144"/>
      <c r="H99" s="194"/>
      <c r="I99" s="60"/>
      <c r="J99" s="56"/>
      <c r="K99" s="177"/>
      <c r="L99" s="135"/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6"/>
      <c r="F100" s="144"/>
      <c r="G100" s="144"/>
      <c r="H100" s="194"/>
      <c r="I100" s="60"/>
      <c r="J100" s="56"/>
      <c r="K100" s="177"/>
      <c r="L100" s="135"/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6"/>
      <c r="F101" s="144"/>
      <c r="G101" s="144"/>
      <c r="H101" s="181"/>
      <c r="I101" s="61"/>
      <c r="J101" s="175"/>
      <c r="K101" s="176"/>
      <c r="L101" s="135"/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/>
      <c r="I102" s="61"/>
      <c r="J102" s="175"/>
      <c r="K102" s="176"/>
      <c r="L102" s="135"/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123"/>
      <c r="D103" s="218"/>
      <c r="E103" s="186"/>
      <c r="F103" s="144"/>
      <c r="G103" s="144"/>
      <c r="H103" s="181"/>
      <c r="I103" s="61"/>
      <c r="J103" s="175"/>
      <c r="K103" s="176"/>
      <c r="L103" s="135"/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/>
      <c r="I104" s="60"/>
      <c r="J104" s="56"/>
      <c r="K104" s="177"/>
      <c r="L104" s="135"/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8"/>
      <c r="C105" s="123"/>
      <c r="D105" s="218"/>
      <c r="E105" s="185"/>
      <c r="F105" s="144"/>
      <c r="G105" s="144"/>
      <c r="H105" s="194"/>
      <c r="I105" s="60"/>
      <c r="J105" s="56"/>
      <c r="K105" s="123"/>
      <c r="L105" s="135"/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13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305"/>
      <c r="B114" s="306" t="s">
        <v>230</v>
      </c>
      <c r="C114" s="307"/>
      <c r="D114" s="308">
        <v>47500</v>
      </c>
      <c r="E114" s="309" t="s">
        <v>225</v>
      </c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 t="s">
        <v>227</v>
      </c>
      <c r="B115" s="58" t="s">
        <v>195</v>
      </c>
      <c r="C115" s="123" t="s">
        <v>196</v>
      </c>
      <c r="D115" s="218">
        <v>5500</v>
      </c>
      <c r="E115" s="186" t="s">
        <v>228</v>
      </c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101</v>
      </c>
      <c r="B116" s="58" t="s">
        <v>178</v>
      </c>
      <c r="C116" s="123">
        <v>1763999686</v>
      </c>
      <c r="D116" s="218">
        <v>35000</v>
      </c>
      <c r="E116" s="186" t="s">
        <v>176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101</v>
      </c>
      <c r="B117" s="58" t="s">
        <v>51</v>
      </c>
      <c r="C117" s="123">
        <v>1739992171</v>
      </c>
      <c r="D117" s="218">
        <v>17500</v>
      </c>
      <c r="E117" s="186" t="s">
        <v>52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101</v>
      </c>
      <c r="B118" s="180" t="s">
        <v>177</v>
      </c>
      <c r="C118" s="123">
        <v>1758900692</v>
      </c>
      <c r="D118" s="270">
        <v>30000</v>
      </c>
      <c r="E118" s="187" t="s">
        <v>49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31" t="s">
        <v>31</v>
      </c>
      <c r="B119" s="332"/>
      <c r="C119" s="344"/>
      <c r="D119" s="221">
        <f>SUM(D37:D118)</f>
        <v>3167255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31" t="s">
        <v>32</v>
      </c>
      <c r="B121" s="332"/>
      <c r="C121" s="332"/>
      <c r="D121" s="221">
        <f>D119+M121</f>
        <v>3167255</v>
      </c>
      <c r="E121" s="213"/>
      <c r="F121" s="144"/>
      <c r="G121" s="144"/>
      <c r="H121" s="225"/>
      <c r="I121" s="192"/>
      <c r="J121" s="226">
        <f>SUM(J46:J120)</f>
        <v>2364255</v>
      </c>
      <c r="K121" s="227"/>
      <c r="L121" s="228">
        <f>SUM(L46:L120)</f>
        <v>2364255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13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6:E97">
    <sortCondition ref="A7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20"/>
  <sheetViews>
    <sheetView tabSelected="1" zoomScaleNormal="100" workbookViewId="0">
      <selection activeCell="G10" sqref="G10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9" width="20.140625" style="1" bestFit="1" customWidth="1"/>
    <col min="10" max="12" width="10.7109375" style="1" customWidth="1"/>
    <col min="13" max="16384" width="9.140625" style="1"/>
  </cols>
  <sheetData>
    <row r="1" spans="1:25" ht="26.25">
      <c r="A1" s="348" t="s">
        <v>53</v>
      </c>
      <c r="B1" s="349"/>
      <c r="C1" s="349"/>
      <c r="D1" s="349"/>
      <c r="E1" s="350"/>
      <c r="F1" s="5"/>
      <c r="G1" s="5"/>
    </row>
    <row r="2" spans="1:25" ht="21.75">
      <c r="A2" s="354" t="s">
        <v>68</v>
      </c>
      <c r="B2" s="355"/>
      <c r="C2" s="355"/>
      <c r="D2" s="355"/>
      <c r="E2" s="356"/>
      <c r="F2" s="5"/>
      <c r="G2" s="5"/>
    </row>
    <row r="3" spans="1:25" ht="23.25">
      <c r="A3" s="351" t="s">
        <v>255</v>
      </c>
      <c r="B3" s="352"/>
      <c r="C3" s="352"/>
      <c r="D3" s="352"/>
      <c r="E3" s="353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7" t="s">
        <v>118</v>
      </c>
      <c r="B4" s="358"/>
      <c r="C4" s="274"/>
      <c r="D4" s="359" t="s">
        <v>117</v>
      </c>
      <c r="E4" s="360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116</v>
      </c>
      <c r="B5" s="258">
        <v>8000000</v>
      </c>
      <c r="C5" s="39"/>
      <c r="D5" s="39" t="s">
        <v>11</v>
      </c>
      <c r="E5" s="254">
        <v>7775847.1469000001</v>
      </c>
      <c r="F5" s="34"/>
      <c r="G5" s="27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193623.86460000009</v>
      </c>
      <c r="C6" s="41"/>
      <c r="D6" s="39" t="s">
        <v>18</v>
      </c>
      <c r="E6" s="254">
        <v>21038</v>
      </c>
      <c r="F6" s="7"/>
      <c r="G6" s="27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5"/>
      <c r="B7" s="258"/>
      <c r="C7" s="41"/>
      <c r="D7" s="39" t="s">
        <v>66</v>
      </c>
      <c r="E7" s="289">
        <v>85522.71769999899</v>
      </c>
      <c r="F7" s="7"/>
      <c r="G7" s="272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99"/>
      <c r="B8" s="278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14</v>
      </c>
      <c r="B9" s="258">
        <v>33429</v>
      </c>
      <c r="C9" s="40"/>
      <c r="D9" s="300"/>
      <c r="E9" s="256"/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114</v>
      </c>
      <c r="B10" s="258">
        <v>0</v>
      </c>
      <c r="C10" s="40"/>
      <c r="D10" s="39" t="s">
        <v>12</v>
      </c>
      <c r="E10" s="254">
        <v>3167255</v>
      </c>
      <c r="F10" s="7"/>
      <c r="G10" s="24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01" t="s">
        <v>8</v>
      </c>
      <c r="B11" s="302">
        <f>B6-B9-B10</f>
        <v>160194.86460000009</v>
      </c>
      <c r="C11" s="40"/>
      <c r="D11" s="40"/>
      <c r="E11" s="254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1"/>
      <c r="B12" s="258"/>
      <c r="C12" s="40"/>
      <c r="D12" s="39" t="s">
        <v>232</v>
      </c>
      <c r="E12" s="256">
        <v>365352</v>
      </c>
      <c r="F12" s="7" t="s">
        <v>50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91"/>
      <c r="B13" s="258"/>
      <c r="C13" s="40"/>
      <c r="D13" s="39"/>
      <c r="E13" s="256"/>
      <c r="F13" s="7"/>
      <c r="G13" s="24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91" t="s">
        <v>183</v>
      </c>
      <c r="B14" s="258">
        <v>3000000</v>
      </c>
      <c r="C14" s="39"/>
      <c r="D14" s="39" t="s">
        <v>226</v>
      </c>
      <c r="E14" s="254">
        <v>45180</v>
      </c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91" t="s">
        <v>236</v>
      </c>
      <c r="B15" s="258">
        <v>300000</v>
      </c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91"/>
      <c r="B16" s="258"/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B5+B11+B14+B15</f>
        <v>11460194.864599999</v>
      </c>
      <c r="C17" s="40"/>
      <c r="D17" s="40" t="s">
        <v>7</v>
      </c>
      <c r="E17" s="257">
        <f>SUM(E5:E16)</f>
        <v>11460194.864599999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13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45" t="s">
        <v>15</v>
      </c>
      <c r="B19" s="346"/>
      <c r="C19" s="346"/>
      <c r="D19" s="346"/>
      <c r="E19" s="347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48</v>
      </c>
      <c r="B20" s="48">
        <v>78000</v>
      </c>
      <c r="C20" s="298"/>
      <c r="D20" s="279" t="s">
        <v>17</v>
      </c>
      <c r="E20" s="280">
        <v>518590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20</v>
      </c>
      <c r="B21" s="49">
        <v>20000</v>
      </c>
      <c r="C21" s="39"/>
      <c r="D21" s="279" t="s">
        <v>124</v>
      </c>
      <c r="E21" s="280">
        <v>244790</v>
      </c>
      <c r="F21" s="5"/>
      <c r="G21" s="1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1" t="s">
        <v>244</v>
      </c>
      <c r="B22" s="127">
        <v>26680</v>
      </c>
      <c r="C22" s="39"/>
      <c r="D22" s="281" t="s">
        <v>127</v>
      </c>
      <c r="E22" s="282">
        <v>290950</v>
      </c>
      <c r="G22" s="1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126" t="s">
        <v>149</v>
      </c>
      <c r="B23" s="127">
        <v>26000</v>
      </c>
      <c r="C23" s="39"/>
      <c r="D23" s="279" t="s">
        <v>136</v>
      </c>
      <c r="E23" s="280">
        <v>200000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5" t="s">
        <v>113</v>
      </c>
      <c r="B24" s="49">
        <v>19600</v>
      </c>
      <c r="C24" s="39"/>
      <c r="D24" s="279" t="s">
        <v>140</v>
      </c>
      <c r="E24" s="280">
        <v>173000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0" t="s">
        <v>119</v>
      </c>
      <c r="B25" s="262">
        <v>22000</v>
      </c>
      <c r="C25" s="39"/>
      <c r="D25" s="279" t="s">
        <v>142</v>
      </c>
      <c r="E25" s="280">
        <v>117640</v>
      </c>
      <c r="G25" s="3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1" t="s">
        <v>205</v>
      </c>
      <c r="B26" s="127">
        <v>26000</v>
      </c>
      <c r="C26" s="128"/>
      <c r="D26" s="279" t="s">
        <v>137</v>
      </c>
      <c r="E26" s="280">
        <v>70000</v>
      </c>
      <c r="G26" s="3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4" t="s">
        <v>184</v>
      </c>
      <c r="B27" s="285">
        <v>81530</v>
      </c>
      <c r="C27" s="128"/>
      <c r="D27" s="287" t="s">
        <v>138</v>
      </c>
      <c r="E27" s="288">
        <v>38000</v>
      </c>
      <c r="G27" s="33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4" t="s">
        <v>180</v>
      </c>
      <c r="B28" s="285">
        <v>60000</v>
      </c>
      <c r="C28" s="286"/>
      <c r="D28" s="287" t="s">
        <v>212</v>
      </c>
      <c r="E28" s="288">
        <v>53020</v>
      </c>
      <c r="G28" s="16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4" t="s">
        <v>256</v>
      </c>
      <c r="B29" s="285">
        <v>107880</v>
      </c>
      <c r="C29" s="286"/>
      <c r="D29" s="287" t="s">
        <v>139</v>
      </c>
      <c r="E29" s="288">
        <v>40000</v>
      </c>
      <c r="G29" s="16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4" t="s">
        <v>173</v>
      </c>
      <c r="B30" s="285">
        <v>20000</v>
      </c>
      <c r="C30" s="286"/>
      <c r="D30" s="287" t="s">
        <v>246</v>
      </c>
      <c r="E30" s="288">
        <v>30000</v>
      </c>
      <c r="G30" s="16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4" t="s">
        <v>147</v>
      </c>
      <c r="B31" s="285">
        <v>320000</v>
      </c>
      <c r="C31" s="286"/>
      <c r="D31" s="287" t="s">
        <v>19</v>
      </c>
      <c r="E31" s="288">
        <v>79590</v>
      </c>
      <c r="G31" s="16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84" t="s">
        <v>206</v>
      </c>
      <c r="B32" s="285">
        <v>40490</v>
      </c>
      <c r="C32" s="286"/>
      <c r="D32" s="287" t="s">
        <v>217</v>
      </c>
      <c r="E32" s="288">
        <v>25000</v>
      </c>
      <c r="G32" s="16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84" t="s">
        <v>253</v>
      </c>
      <c r="B33" s="285">
        <v>68210</v>
      </c>
      <c r="C33" s="286"/>
      <c r="D33" s="287" t="s">
        <v>237</v>
      </c>
      <c r="E33" s="288">
        <v>20000</v>
      </c>
      <c r="G33" s="16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2.5" thickBot="1">
      <c r="A34" s="310" t="s">
        <v>245</v>
      </c>
      <c r="B34" s="311">
        <v>50000</v>
      </c>
      <c r="C34" s="294"/>
      <c r="D34" s="303" t="s">
        <v>230</v>
      </c>
      <c r="E34" s="304">
        <v>47500</v>
      </c>
      <c r="G34" s="16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A35" s="14"/>
      <c r="B35" s="1"/>
      <c r="C35" s="1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8:25"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</sheetData>
  <sortState ref="A21:B33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2022-04-20T18:11:56Z</dcterms:modified>
</cp:coreProperties>
</file>