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1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<sst xmlns="http://schemas.openxmlformats.org/spreadsheetml/2006/main" count="448" uniqueCount="245">
  <si>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</si>
  <si>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</si>
  <si>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</si>
  <si>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</si>
  <si>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</si>
  <si>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</si>
  <si>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</si>
  <si>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</si>
  <si>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</si>
  <si>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</si>
  <si>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</si>
  <si>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</si>
  <si>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</si>
  <si>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</si>
  <si>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</si>
  <si>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</si>
  <si>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</si>
  <si>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</si>
  <si>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</si>
  <si>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</si>
  <si>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</si>
  <si>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</si>
  <si>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</si>
  <si>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</si>
  <si>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</si>
  <si>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</si>
  <si>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</si>
  <si>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</si>
  <si>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</si>
  <si>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</si>
  <si>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</si>
  <si>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</si>
  <si>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</si>
  <si>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</si>
  <si>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</si>
  <si>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</si>
  <si>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</si>
  <si>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</si>
  <si>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</si>
  <si>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</si>
  <si>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</si>
  <si>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</si>
  <si>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</si>
  <si>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</si>
  <si>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</si>
  <si>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</si>
  <si>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</si>
  <si>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</si>
  <si>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</si>
  <si>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</si>
  <si>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</si>
  <si>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</si>
  <si>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</si>
  <si>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</si>
  <si>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</si>
  <si>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</si>
  <si>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</si>
  <si>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</si>
  <si>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</si>
  <si>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</si>
  <si>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</si>
  <si>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</si>
  <si>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</si>
  <si>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</si>
  <si>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</si>
  <si>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</si>
  <si>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</si>
  <si>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</si>
  <si>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</si>
  <si>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</si>
  <si>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</si>
  <si>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</si>
  <si>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</si>
  <si>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</si>
  <si>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</si>
  <si>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</si>
  <si>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</si>
  <si>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</si>
  <si>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</si>
  <si>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</si>
  <si>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</si>
  <si>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</si>
  <si>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</si>
  <si>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</si>
  <si>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</si>
  <si>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</si>
  <si>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</si>
  <si>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</si>
  <si>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</si>
  <si>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</si>
  <si>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</si>
  <si>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</si>
  <si>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</si>
  <si>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</si>
  <si>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</si>
  <si>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</si>
  <si>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</si>
  <si>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</si>
  <si>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</si>
  <si>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</si>
  <si>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</si>
  <si>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</si>
  <si>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</si>
  <si>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</si>
  <si>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</si>
  <si>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</si>
  <si>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</si>
  <si>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</si>
  <si>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</si>
  <si>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</si>
  <si>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</si>
  <si>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</si>
  <si>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</si>
  <si>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</si>
  <si>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</si>
  <si>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</si>
  <si>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</si>
  <si>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</si>
  <si>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</si>
  <si>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</si>
  <si>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</si>
  <si>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</si>
  <si>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</si>
  <si>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</si>
  <si>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</si>
  <si>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</si>
  <si>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</si>
  <si>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</si>
  <si>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</si>
  <si>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</si>
  <si>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</si>
  <si>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</si>
  <si>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</si>
  <si>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</si>
  <si>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</si>
  <si>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</si>
  <si>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</si>
  <si>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</si>
  <si>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</si>
  <si>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</si>
  <si>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</si>
  <si>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</si>
  <si>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</si>
  <si>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</si>
  <si>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</si>
  <si>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</si>
  <si>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</si>
  <si>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</si>
  <si>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</si>
  <si>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</si>
  <si>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</si>
  <si>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</si>
  <si>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</si>
  <si>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</si>
  <si>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</si>
  <si>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</si>
  <si>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</si>
  <si>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</si>
  <si>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</si>
  <si>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</si>
  <si>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</si>
  <si>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</si>
  <si>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</si>
  <si>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</si>
  <si>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</si>
  <si>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</si>
  <si>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</si>
  <si>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</si>
  <si>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</si>
  <si>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</si>
  <si>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</si>
  <si>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</si>
  <si>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</si>
  <si>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</si>
  <si>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</si>
  <si>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</si>
  <si>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</si>
  <si>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</si>
  <si>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</si>
  <si>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</si>
  <si>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</si>
  <si>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</si>
  <si>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</si>
  <si>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</si>
  <si>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</si>
  <si>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</si>
  <si>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</si>
  <si>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</si>
  <si>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</si>
  <si>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</si>
  <si>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</si>
  <si>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</si>
  <si>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</si>
  <si>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</si>
  <si>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</si>
  <si>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</si>
  <si>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</si>
  <si>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</si>
  <si>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</si>
  <si>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</si>
  <si>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</si>
  <si>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</si>
  <si>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</si>
  <si>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</si>
  <si>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</si>
  <si>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</si>
  <si>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</si>
  <si>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</si>
  <si>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</si>
  <si>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</si>
  <si>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</si>
  <si>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</si>
  <si>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</si>
  <si>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</si>
  <si>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</si>
  <si>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</si>
  <si>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</si>
  <si>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</si>
  <si>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</si>
  <si>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</si>
  <si>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</si>
  <si>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</si>
  <si>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</si>
  <si>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</si>
  <si>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</si>
  <si>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</si>
  <si>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</si>
  <si>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S=Roktiom Electronics</t>
  </si>
  <si>
    <t>09.04.2022</t>
  </si>
  <si>
    <t>10.04.2022</t>
  </si>
  <si>
    <t>Murad</t>
  </si>
  <si>
    <t>11.04.2022</t>
  </si>
  <si>
    <t>Date:11.04.2022</t>
  </si>
  <si>
    <t>Symphony Adj: Due</t>
  </si>
  <si>
    <t>Symphony</t>
  </si>
  <si>
    <t>10.02.2020</t>
  </si>
  <si>
    <t>Doyarampur</t>
  </si>
  <si>
    <t>Moom Telecom</t>
  </si>
  <si>
    <t>Ayan Telecom</t>
  </si>
  <si>
    <t>Ahmedpur</t>
  </si>
  <si>
    <t>Hridro Mobile Zone</t>
  </si>
  <si>
    <t>Friends Electronics</t>
  </si>
  <si>
    <t>Arif Agro</t>
  </si>
  <si>
    <t>Mokhura</t>
  </si>
  <si>
    <t>Rimi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</si>
</sst>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3" borderId="57" xfId="0" applyFont="1" applyFill="1" applyBorder="1" applyAlignment="1">
      <alignment horizontal="left" vertical="center"/>
    </xf>
    <xf numFmtId="1" fontId="33" fillId="43" borderId="58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7"/>
      <c r="B1" s="307"/>
      <c r="C1" s="307"/>
      <c r="D1" s="307"/>
      <c r="E1" s="307"/>
      <c r="F1" s="307"/>
    </row>
    <row r="2" spans="1:8" ht="20.25">
      <c r="A2" s="308"/>
      <c r="B2" s="305" t="s">
        <v>16</v>
      </c>
      <c r="C2" s="305"/>
      <c r="D2" s="305"/>
      <c r="E2" s="305"/>
    </row>
    <row r="3" spans="1:8" ht="16.5" customHeight="1">
      <c r="A3" s="308"/>
      <c r="B3" s="306" t="s">
        <v>58</v>
      </c>
      <c r="C3" s="306"/>
      <c r="D3" s="306"/>
      <c r="E3" s="306"/>
    </row>
    <row r="4" spans="1:8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0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0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8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08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8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8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08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8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8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8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08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0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4" sqref="F1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7"/>
      <c r="B1" s="307"/>
      <c r="C1" s="307"/>
      <c r="D1" s="307"/>
      <c r="E1" s="307"/>
      <c r="F1" s="307"/>
    </row>
    <row r="2" spans="1:7" ht="20.25">
      <c r="A2" s="308"/>
      <c r="B2" s="305" t="s">
        <v>16</v>
      </c>
      <c r="C2" s="305"/>
      <c r="D2" s="305"/>
      <c r="E2" s="305"/>
    </row>
    <row r="3" spans="1:7" ht="16.5" customHeight="1">
      <c r="A3" s="308"/>
      <c r="B3" s="306" t="s">
        <v>199</v>
      </c>
      <c r="C3" s="306"/>
      <c r="D3" s="306"/>
      <c r="E3" s="306"/>
    </row>
    <row r="4" spans="1:7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08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08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08"/>
      <c r="B7" s="26" t="s">
        <v>203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08"/>
      <c r="B8" s="26" t="s">
        <v>211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08"/>
      <c r="B9" s="26" t="s">
        <v>218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08"/>
      <c r="B10" s="26" t="s">
        <v>219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08"/>
      <c r="B11" s="26" t="s">
        <v>223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08"/>
      <c r="B12" s="26" t="s">
        <v>224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08"/>
      <c r="B13" s="26" t="s">
        <v>228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08"/>
      <c r="B14" s="26" t="s">
        <v>229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08"/>
      <c r="B15" s="26" t="s">
        <v>231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08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08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08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08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08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08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08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08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08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08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08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08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08"/>
      <c r="B28" s="26"/>
      <c r="C28" s="263"/>
      <c r="D28" s="263"/>
      <c r="E28" s="264">
        <f>E27+C28-D28</f>
        <v>21038</v>
      </c>
      <c r="F28" s="21"/>
    </row>
    <row r="29" spans="1:7">
      <c r="A29" s="308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08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08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08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08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08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08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08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08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08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08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08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08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08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08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08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08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08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08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08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08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08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08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08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08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08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08"/>
      <c r="B55" s="26"/>
      <c r="C55" s="263"/>
      <c r="D55" s="263"/>
      <c r="E55" s="264">
        <f t="shared" si="0"/>
        <v>21038</v>
      </c>
      <c r="F55" s="2"/>
    </row>
    <row r="56" spans="1:7">
      <c r="A56" s="308"/>
      <c r="B56" s="26"/>
      <c r="C56" s="263"/>
      <c r="D56" s="263"/>
      <c r="E56" s="264">
        <f t="shared" si="0"/>
        <v>21038</v>
      </c>
      <c r="F56" s="2"/>
    </row>
    <row r="57" spans="1:7">
      <c r="A57" s="308"/>
      <c r="B57" s="26"/>
      <c r="C57" s="263"/>
      <c r="D57" s="263"/>
      <c r="E57" s="264">
        <f t="shared" si="0"/>
        <v>21038</v>
      </c>
      <c r="F57" s="2"/>
    </row>
    <row r="58" spans="1:7">
      <c r="A58" s="308"/>
      <c r="B58" s="26"/>
      <c r="C58" s="263"/>
      <c r="D58" s="263"/>
      <c r="E58" s="264">
        <f t="shared" si="0"/>
        <v>21038</v>
      </c>
      <c r="F58" s="2"/>
    </row>
    <row r="59" spans="1:7">
      <c r="A59" s="308"/>
      <c r="B59" s="26"/>
      <c r="C59" s="263"/>
      <c r="D59" s="263"/>
      <c r="E59" s="264">
        <f t="shared" si="0"/>
        <v>21038</v>
      </c>
      <c r="F59" s="2"/>
    </row>
    <row r="60" spans="1:7">
      <c r="A60" s="308"/>
      <c r="B60" s="26"/>
      <c r="C60" s="263"/>
      <c r="D60" s="263"/>
      <c r="E60" s="264">
        <f t="shared" si="0"/>
        <v>21038</v>
      </c>
      <c r="F60" s="2"/>
    </row>
    <row r="61" spans="1:7">
      <c r="A61" s="308"/>
      <c r="B61" s="26"/>
      <c r="C61" s="263"/>
      <c r="D61" s="263"/>
      <c r="E61" s="264">
        <f t="shared" si="0"/>
        <v>21038</v>
      </c>
      <c r="F61" s="2"/>
    </row>
    <row r="62" spans="1:7">
      <c r="A62" s="308"/>
      <c r="B62" s="26"/>
      <c r="C62" s="263"/>
      <c r="D62" s="263"/>
      <c r="E62" s="264">
        <f t="shared" si="0"/>
        <v>21038</v>
      </c>
      <c r="F62" s="2"/>
    </row>
    <row r="63" spans="1:7">
      <c r="A63" s="308"/>
      <c r="B63" s="26"/>
      <c r="C63" s="263"/>
      <c r="D63" s="263"/>
      <c r="E63" s="264">
        <f t="shared" si="0"/>
        <v>21038</v>
      </c>
      <c r="F63" s="2"/>
    </row>
    <row r="64" spans="1:7">
      <c r="A64" s="308"/>
      <c r="B64" s="26"/>
      <c r="C64" s="263"/>
      <c r="D64" s="263"/>
      <c r="E64" s="264">
        <f t="shared" si="0"/>
        <v>21038</v>
      </c>
      <c r="F64" s="2"/>
    </row>
    <row r="65" spans="1:7">
      <c r="A65" s="308"/>
      <c r="B65" s="26"/>
      <c r="C65" s="263"/>
      <c r="D65" s="263"/>
      <c r="E65" s="264">
        <f t="shared" si="0"/>
        <v>21038</v>
      </c>
      <c r="F65" s="2"/>
    </row>
    <row r="66" spans="1:7">
      <c r="A66" s="308"/>
      <c r="B66" s="26"/>
      <c r="C66" s="263"/>
      <c r="D66" s="263"/>
      <c r="E66" s="264">
        <f t="shared" si="0"/>
        <v>21038</v>
      </c>
      <c r="F66" s="2"/>
    </row>
    <row r="67" spans="1:7">
      <c r="A67" s="308"/>
      <c r="B67" s="26"/>
      <c r="C67" s="263"/>
      <c r="D67" s="263"/>
      <c r="E67" s="264">
        <f t="shared" si="0"/>
        <v>21038</v>
      </c>
      <c r="F67" s="2"/>
    </row>
    <row r="68" spans="1:7">
      <c r="A68" s="308"/>
      <c r="B68" s="26"/>
      <c r="C68" s="263"/>
      <c r="D68" s="263"/>
      <c r="E68" s="264">
        <f t="shared" si="0"/>
        <v>21038</v>
      </c>
      <c r="F68" s="2"/>
    </row>
    <row r="69" spans="1:7">
      <c r="A69" s="308"/>
      <c r="B69" s="26"/>
      <c r="C69" s="263"/>
      <c r="D69" s="263"/>
      <c r="E69" s="264">
        <f t="shared" si="0"/>
        <v>21038</v>
      </c>
      <c r="F69" s="2"/>
    </row>
    <row r="70" spans="1:7">
      <c r="A70" s="308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08"/>
      <c r="B71" s="26"/>
      <c r="C71" s="263"/>
      <c r="D71" s="263"/>
      <c r="E71" s="264">
        <f t="shared" si="1"/>
        <v>21038</v>
      </c>
      <c r="F71" s="2"/>
    </row>
    <row r="72" spans="1:7">
      <c r="A72" s="308"/>
      <c r="B72" s="26"/>
      <c r="C72" s="263"/>
      <c r="D72" s="263"/>
      <c r="E72" s="264">
        <f t="shared" si="1"/>
        <v>21038</v>
      </c>
      <c r="F72" s="2"/>
    </row>
    <row r="73" spans="1:7">
      <c r="A73" s="308"/>
      <c r="B73" s="26"/>
      <c r="C73" s="263"/>
      <c r="D73" s="263"/>
      <c r="E73" s="264">
        <f t="shared" si="1"/>
        <v>21038</v>
      </c>
      <c r="F73" s="2"/>
    </row>
    <row r="74" spans="1:7">
      <c r="A74" s="308"/>
      <c r="B74" s="26"/>
      <c r="C74" s="263"/>
      <c r="D74" s="263"/>
      <c r="E74" s="264">
        <f t="shared" si="1"/>
        <v>21038</v>
      </c>
      <c r="F74" s="2"/>
    </row>
    <row r="75" spans="1:7">
      <c r="A75" s="308"/>
      <c r="B75" s="26"/>
      <c r="C75" s="263"/>
      <c r="D75" s="263"/>
      <c r="E75" s="264">
        <f t="shared" si="1"/>
        <v>21038</v>
      </c>
      <c r="F75" s="2"/>
    </row>
    <row r="76" spans="1:7">
      <c r="A76" s="308"/>
      <c r="B76" s="26"/>
      <c r="C76" s="263"/>
      <c r="D76" s="263"/>
      <c r="E76" s="264">
        <f t="shared" si="1"/>
        <v>21038</v>
      </c>
      <c r="F76" s="2"/>
    </row>
    <row r="77" spans="1:7">
      <c r="A77" s="308"/>
      <c r="B77" s="26"/>
      <c r="C77" s="263"/>
      <c r="D77" s="263"/>
      <c r="E77" s="264">
        <f t="shared" si="1"/>
        <v>21038</v>
      </c>
      <c r="F77" s="2"/>
    </row>
    <row r="78" spans="1:7">
      <c r="A78" s="308"/>
      <c r="B78" s="26"/>
      <c r="C78" s="263"/>
      <c r="D78" s="263"/>
      <c r="E78" s="264">
        <f t="shared" si="1"/>
        <v>21038</v>
      </c>
      <c r="F78" s="2"/>
    </row>
    <row r="79" spans="1:7">
      <c r="A79" s="308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08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08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08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08"/>
      <c r="B83" s="299"/>
      <c r="C83" s="264">
        <f>SUM(C5:C72)</f>
        <v>2321038</v>
      </c>
      <c r="D83" s="264">
        <f>SUM(D5:D77)</f>
        <v>2300000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G41" sqref="G41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1:24" s="70" customFormat="1" ht="18">
      <c r="A2" s="314" t="s">
        <v>115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24" s="71" customFormat="1" ht="16.5" thickBot="1">
      <c r="A3" s="315" t="s">
        <v>200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  <c r="S3" s="54"/>
      <c r="T3" s="7"/>
      <c r="U3" s="7"/>
      <c r="V3" s="7"/>
      <c r="W3" s="7"/>
      <c r="X3" s="16"/>
    </row>
    <row r="4" spans="1:24" s="72" customFormat="1" ht="12.75" customHeight="1">
      <c r="A4" s="318" t="s">
        <v>33</v>
      </c>
      <c r="B4" s="320" t="s">
        <v>34</v>
      </c>
      <c r="C4" s="309" t="s">
        <v>35</v>
      </c>
      <c r="D4" s="309" t="s">
        <v>36</v>
      </c>
      <c r="E4" s="309" t="s">
        <v>37</v>
      </c>
      <c r="F4" s="309" t="s">
        <v>172</v>
      </c>
      <c r="G4" s="309" t="s">
        <v>38</v>
      </c>
      <c r="H4" s="309" t="s">
        <v>183</v>
      </c>
      <c r="I4" s="309" t="s">
        <v>145</v>
      </c>
      <c r="J4" s="309" t="s">
        <v>39</v>
      </c>
      <c r="K4" s="309" t="s">
        <v>40</v>
      </c>
      <c r="L4" s="309" t="s">
        <v>41</v>
      </c>
      <c r="M4" s="309" t="s">
        <v>42</v>
      </c>
      <c r="N4" s="309" t="s">
        <v>43</v>
      </c>
      <c r="O4" s="311" t="s">
        <v>44</v>
      </c>
      <c r="P4" s="322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9"/>
      <c r="B5" s="321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2"/>
      <c r="P5" s="323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203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211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218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219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223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224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228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229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231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6700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2610</v>
      </c>
      <c r="F37" s="106">
        <f t="shared" si="1"/>
        <v>0</v>
      </c>
      <c r="G37" s="106">
        <f>SUM(G6:G36)</f>
        <v>2680</v>
      </c>
      <c r="H37" s="106">
        <f t="shared" si="1"/>
        <v>0</v>
      </c>
      <c r="I37" s="106">
        <f t="shared" si="1"/>
        <v>0</v>
      </c>
      <c r="J37" s="106">
        <f t="shared" si="1"/>
        <v>340</v>
      </c>
      <c r="K37" s="106">
        <f t="shared" si="1"/>
        <v>3600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550</v>
      </c>
      <c r="Q37" s="108">
        <f>SUM(Q6:Q36)</f>
        <v>18299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0" sqref="D5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28" t="s">
        <v>16</v>
      </c>
      <c r="B1" s="329"/>
      <c r="C1" s="329"/>
      <c r="D1" s="329"/>
      <c r="E1" s="329"/>
      <c r="F1" s="330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1" t="s">
        <v>157</v>
      </c>
      <c r="B2" s="332"/>
      <c r="C2" s="332"/>
      <c r="D2" s="332"/>
      <c r="E2" s="332"/>
      <c r="F2" s="333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4" t="s">
        <v>102</v>
      </c>
      <c r="B3" s="335"/>
      <c r="C3" s="335"/>
      <c r="D3" s="335"/>
      <c r="E3" s="335"/>
      <c r="F3" s="336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203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211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218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219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223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224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228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229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231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3661220</v>
      </c>
      <c r="C33" s="268">
        <f>SUM(C5:C32)</f>
        <v>3169601</v>
      </c>
      <c r="D33" s="267">
        <f>SUM(D5:D32)</f>
        <v>18299</v>
      </c>
      <c r="E33" s="267">
        <f>SUM(E5:E32)</f>
        <v>3187900</v>
      </c>
      <c r="F33" s="267">
        <f>B33-E33</f>
        <v>473320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6" t="s">
        <v>25</v>
      </c>
      <c r="C35" s="326"/>
      <c r="D35" s="326"/>
      <c r="E35" s="326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350000</v>
      </c>
      <c r="E37" s="283" t="s">
        <v>231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211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188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230</v>
      </c>
      <c r="C43" s="123" t="s">
        <v>125</v>
      </c>
      <c r="D43" s="215">
        <v>400</v>
      </c>
      <c r="E43" s="183" t="s">
        <v>229</v>
      </c>
      <c r="F43" s="140"/>
      <c r="G43" s="327"/>
      <c r="H43" s="327"/>
      <c r="I43" s="327"/>
      <c r="J43" s="327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506270</v>
      </c>
      <c r="E46" s="277" t="s">
        <v>231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195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243270</v>
      </c>
      <c r="E47" s="184" t="s">
        <v>231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195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242900</v>
      </c>
      <c r="E48" s="186" t="s">
        <v>229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205090</v>
      </c>
      <c r="E50" s="184" t="s">
        <v>231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195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231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194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72190</v>
      </c>
      <c r="E54" s="184" t="s">
        <v>231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187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190</v>
      </c>
      <c r="I57" s="60"/>
      <c r="J57" s="56">
        <v>4850</v>
      </c>
      <c r="K57" s="177" t="s">
        <v>188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190</v>
      </c>
      <c r="C60" s="123"/>
      <c r="D60" s="218">
        <v>3840</v>
      </c>
      <c r="E60" s="184" t="s">
        <v>224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195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26320</v>
      </c>
      <c r="E66" s="185" t="s">
        <v>219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94</v>
      </c>
      <c r="B68" s="58" t="s">
        <v>205</v>
      </c>
      <c r="C68" s="123"/>
      <c r="D68" s="218">
        <v>26000</v>
      </c>
      <c r="E68" s="185" t="s">
        <v>201</v>
      </c>
      <c r="F68" s="138"/>
      <c r="G68" s="144"/>
      <c r="H68" s="194" t="s">
        <v>160</v>
      </c>
      <c r="I68" s="60"/>
      <c r="J68" s="56">
        <v>6800</v>
      </c>
      <c r="K68" s="56" t="s">
        <v>191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158</v>
      </c>
      <c r="B69" s="57" t="s">
        <v>175</v>
      </c>
      <c r="C69" s="123"/>
      <c r="D69" s="218">
        <v>3000</v>
      </c>
      <c r="E69" s="185" t="s">
        <v>218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9" t="s">
        <v>90</v>
      </c>
      <c r="C70" s="123" t="s">
        <v>78</v>
      </c>
      <c r="D70" s="218">
        <v>7000</v>
      </c>
      <c r="E70" s="184" t="s">
        <v>128</v>
      </c>
      <c r="F70" s="138"/>
      <c r="G70" s="144"/>
      <c r="H70" s="181" t="s">
        <v>189</v>
      </c>
      <c r="I70" s="61"/>
      <c r="J70" s="175">
        <v>1000</v>
      </c>
      <c r="K70" s="176" t="s">
        <v>194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7" t="s">
        <v>89</v>
      </c>
      <c r="C71" s="123" t="s">
        <v>77</v>
      </c>
      <c r="D71" s="218">
        <v>79590</v>
      </c>
      <c r="E71" s="185" t="s">
        <v>148</v>
      </c>
      <c r="F71" s="140"/>
      <c r="G71" s="144"/>
      <c r="H71" s="197" t="s">
        <v>167</v>
      </c>
      <c r="I71" s="63"/>
      <c r="J71" s="56">
        <v>21040</v>
      </c>
      <c r="K71" s="123" t="s">
        <v>187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187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191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215</v>
      </c>
      <c r="C77" s="123"/>
      <c r="D77" s="218">
        <v>13000</v>
      </c>
      <c r="E77" s="185" t="s">
        <v>231</v>
      </c>
      <c r="F77" s="144"/>
      <c r="G77" s="144"/>
      <c r="H77" s="194" t="s">
        <v>163</v>
      </c>
      <c r="I77" s="60"/>
      <c r="J77" s="56">
        <v>35000</v>
      </c>
      <c r="K77" s="177" t="s">
        <v>195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187</v>
      </c>
      <c r="F78" s="293"/>
      <c r="G78" s="144"/>
      <c r="H78" s="194" t="s">
        <v>197</v>
      </c>
      <c r="I78" s="60" t="s">
        <v>198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187</v>
      </c>
      <c r="F79" s="138"/>
      <c r="G79" s="144"/>
      <c r="H79" s="194" t="s">
        <v>196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201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206</v>
      </c>
      <c r="C81" s="237"/>
      <c r="D81" s="218">
        <v>11000</v>
      </c>
      <c r="E81" s="186" t="s">
        <v>201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213</v>
      </c>
      <c r="B82" s="58" t="s">
        <v>214</v>
      </c>
      <c r="C82" s="123"/>
      <c r="D82" s="218">
        <v>18520</v>
      </c>
      <c r="E82" s="184" t="s">
        <v>229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184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20000</v>
      </c>
      <c r="E84" s="185" t="s">
        <v>219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204</v>
      </c>
      <c r="C85" s="123"/>
      <c r="D85" s="218">
        <v>40490</v>
      </c>
      <c r="E85" s="186" t="s">
        <v>201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212</v>
      </c>
      <c r="C86" s="123"/>
      <c r="D86" s="218">
        <v>20000</v>
      </c>
      <c r="E86" s="186" t="s">
        <v>229</v>
      </c>
      <c r="F86" s="138"/>
      <c r="G86" s="144"/>
      <c r="H86" s="194" t="s">
        <v>193</v>
      </c>
      <c r="I86" s="60" t="s">
        <v>125</v>
      </c>
      <c r="J86" s="56">
        <v>1700</v>
      </c>
      <c r="K86" s="177" t="s">
        <v>192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225</v>
      </c>
      <c r="B88" s="58" t="s">
        <v>226</v>
      </c>
      <c r="C88" s="123"/>
      <c r="D88" s="218">
        <v>31830</v>
      </c>
      <c r="E88" s="186" t="s">
        <v>224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188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207</v>
      </c>
      <c r="B89" s="58" t="s">
        <v>208</v>
      </c>
      <c r="C89" s="123"/>
      <c r="D89" s="218">
        <v>20000</v>
      </c>
      <c r="E89" s="185" t="s">
        <v>224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162</v>
      </c>
      <c r="B90" s="58" t="s">
        <v>163</v>
      </c>
      <c r="C90" s="123"/>
      <c r="D90" s="218">
        <v>25000</v>
      </c>
      <c r="E90" s="185" t="s">
        <v>218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220</v>
      </c>
      <c r="B91" s="58" t="s">
        <v>221</v>
      </c>
      <c r="C91" s="123"/>
      <c r="D91" s="218">
        <v>7700</v>
      </c>
      <c r="E91" s="185" t="s">
        <v>219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236</v>
      </c>
      <c r="B92" s="58" t="s">
        <v>237</v>
      </c>
      <c r="C92" s="123"/>
      <c r="D92" s="218">
        <v>6500</v>
      </c>
      <c r="E92" s="185" t="s">
        <v>231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98" t="s">
        <v>236</v>
      </c>
      <c r="B93" s="124" t="s">
        <v>238</v>
      </c>
      <c r="C93" s="123"/>
      <c r="D93" s="218">
        <v>5000</v>
      </c>
      <c r="E93" s="185" t="s">
        <v>231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239</v>
      </c>
      <c r="B94" s="58" t="s">
        <v>240</v>
      </c>
      <c r="C94" s="123"/>
      <c r="D94" s="218">
        <v>4000</v>
      </c>
      <c r="E94" s="184" t="s">
        <v>231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101</v>
      </c>
      <c r="B95" s="58" t="s">
        <v>241</v>
      </c>
      <c r="C95" s="123"/>
      <c r="D95" s="218">
        <v>3950</v>
      </c>
      <c r="E95" s="184" t="s">
        <v>231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243</v>
      </c>
      <c r="B96" s="58" t="s">
        <v>244</v>
      </c>
      <c r="C96" s="123"/>
      <c r="D96" s="218">
        <v>8950</v>
      </c>
      <c r="E96" s="186" t="s">
        <v>231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242</v>
      </c>
      <c r="C114" s="123"/>
      <c r="D114" s="218">
        <v>47500</v>
      </c>
      <c r="E114" s="186" t="s">
        <v>231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234</v>
      </c>
      <c r="B115" s="58" t="s">
        <v>197</v>
      </c>
      <c r="C115" s="123" t="s">
        <v>198</v>
      </c>
      <c r="D115" s="218">
        <v>5500</v>
      </c>
      <c r="E115" s="186" t="s">
        <v>235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4" t="s">
        <v>31</v>
      </c>
      <c r="B119" s="325"/>
      <c r="C119" s="337"/>
      <c r="D119" s="221">
        <f>SUM(D37:D118)</f>
        <v>2837575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4" t="s">
        <v>32</v>
      </c>
      <c r="B121" s="325"/>
      <c r="C121" s="325"/>
      <c r="D121" s="221">
        <f>D119+M121</f>
        <v>2837575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topLeftCell="A4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1" t="s">
        <v>53</v>
      </c>
      <c r="B1" s="342"/>
      <c r="C1" s="342"/>
      <c r="D1" s="342"/>
      <c r="E1" s="343"/>
      <c r="F1" s="5"/>
      <c r="G1" s="5"/>
    </row>
    <row r="2" spans="1:25" ht="21.75">
      <c r="A2" s="347" t="s">
        <v>68</v>
      </c>
      <c r="B2" s="348"/>
      <c r="C2" s="348"/>
      <c r="D2" s="348"/>
      <c r="E2" s="349"/>
      <c r="F2" s="5"/>
      <c r="G2" s="5"/>
    </row>
    <row r="3" spans="1:25" ht="23.25">
      <c r="A3" s="344" t="s">
        <v>232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0" t="s">
        <v>118</v>
      </c>
      <c r="B4" s="351"/>
      <c r="C4" s="274"/>
      <c r="D4" s="352" t="s">
        <v>117</v>
      </c>
      <c r="E4" s="353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9188101.7973999996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94591.96510000003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7"/>
      <c r="B7" s="258"/>
      <c r="C7" s="41"/>
      <c r="D7" s="39" t="s">
        <v>66</v>
      </c>
      <c r="E7" s="289">
        <v>63795.167700000107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1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18299</v>
      </c>
      <c r="C9" s="40"/>
      <c r="D9" s="302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2837575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3" t="s">
        <v>8</v>
      </c>
      <c r="B11" s="304">
        <f>B6-B9-B10</f>
        <v>76292.96510000003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202</v>
      </c>
      <c r="E12" s="256">
        <v>-1065897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185</v>
      </c>
      <c r="B14" s="258">
        <v>3000000</v>
      </c>
      <c r="C14" s="39"/>
      <c r="D14" s="39" t="s">
        <v>233</v>
      </c>
      <c r="E14" s="254">
        <v>31680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11076292.9651</v>
      </c>
      <c r="C17" s="40"/>
      <c r="D17" s="40" t="s">
        <v>7</v>
      </c>
      <c r="E17" s="257">
        <f>SUM(E5:E16)</f>
        <v>11076292.9651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38" t="s">
        <v>15</v>
      </c>
      <c r="B19" s="339"/>
      <c r="C19" s="339"/>
      <c r="D19" s="339"/>
      <c r="E19" s="34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0"/>
      <c r="D20" s="279" t="s">
        <v>17</v>
      </c>
      <c r="E20" s="280">
        <v>506270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228930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26000</v>
      </c>
      <c r="C22" s="39"/>
      <c r="D22" s="281" t="s">
        <v>127</v>
      </c>
      <c r="E22" s="282">
        <v>242900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205090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209</v>
      </c>
      <c r="B25" s="127">
        <v>26000</v>
      </c>
      <c r="C25" s="39"/>
      <c r="D25" s="279" t="s">
        <v>142</v>
      </c>
      <c r="E25" s="280">
        <v>73000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22100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181</v>
      </c>
      <c r="B27" s="285">
        <v>60000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174</v>
      </c>
      <c r="B28" s="285">
        <v>20000</v>
      </c>
      <c r="C28" s="286"/>
      <c r="D28" s="287" t="s">
        <v>216</v>
      </c>
      <c r="E28" s="288">
        <v>39000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147</v>
      </c>
      <c r="B29" s="285">
        <v>290000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210</v>
      </c>
      <c r="B30" s="285">
        <v>40490</v>
      </c>
      <c r="C30" s="286"/>
      <c r="D30" s="287" t="s">
        <v>217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227</v>
      </c>
      <c r="B31" s="285">
        <v>31830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94" t="s">
        <v>222</v>
      </c>
      <c r="B32" s="295">
        <v>25000</v>
      </c>
      <c r="C32" s="296"/>
      <c r="D32" s="354" t="s">
        <v>242</v>
      </c>
      <c r="E32" s="355">
        <v>47500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14"/>
      <c r="B33" s="1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D29:E32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2022-04-11T19:34:15Z</dcterms:modified>
</cp:coreProperties>
</file>