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3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17" l="1"/>
  <c r="I52" i="17"/>
  <c r="E12" i="14" l="1"/>
  <c r="L9" i="10" l="1"/>
  <c r="E17" i="10" l="1"/>
  <c r="C81" i="19" l="1"/>
  <c r="C2" i="19" s="1"/>
  <c r="B11" i="10" l="1"/>
  <c r="B17" i="10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charset val="1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 xml:space="preserve">Tonar-=600
Photocopy=160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<sst xmlns="http://schemas.openxmlformats.org/spreadsheetml/2006/main" count="533" uniqueCount="285">
  <si>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</si>
  <si>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</si>
  <si>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</si>
  <si>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</si>
  <si>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</si>
  <si>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</si>
  <si>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</si>
  <si>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</si>
  <si>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</si>
  <si>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</si>
  <si>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</si>
  <si>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</si>
  <si>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</si>
  <si>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</si>
  <si>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</si>
  <si>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</si>
  <si>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</si>
  <si>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</si>
  <si>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</si>
  <si>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</si>
  <si>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</si>
  <si>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</si>
  <si>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</si>
  <si>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</si>
  <si>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</si>
  <si>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</si>
  <si>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</si>
  <si>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</si>
  <si>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</si>
  <si>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</si>
  <si>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</si>
  <si>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</si>
  <si>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</si>
  <si>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</si>
  <si>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</si>
  <si>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</si>
  <si>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</si>
  <si>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</si>
  <si>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</si>
  <si>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</si>
  <si>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</si>
  <si>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</si>
  <si>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</si>
  <si>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</si>
  <si>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</si>
  <si>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</si>
  <si>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</si>
  <si>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</si>
  <si>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</si>
  <si>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</si>
  <si>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</si>
  <si>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</si>
  <si>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</si>
  <si>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</si>
  <si>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</si>
  <si>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</si>
  <si>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</si>
  <si>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</si>
  <si>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</si>
  <si>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</si>
  <si>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</si>
  <si>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</si>
  <si>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</si>
  <si>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</si>
  <si>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</si>
  <si>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</si>
  <si>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</si>
  <si>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</si>
  <si>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</si>
  <si>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</si>
  <si>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</si>
  <si>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</si>
  <si>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</si>
  <si>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</si>
  <si>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</si>
  <si>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</si>
  <si>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</si>
  <si>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</si>
  <si>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</si>
  <si>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</si>
  <si>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</si>
  <si>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</si>
  <si>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</si>
  <si>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</si>
  <si>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</si>
  <si>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</si>
  <si>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</si>
  <si>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</si>
  <si>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</si>
  <si>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</si>
  <si>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</si>
  <si>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</si>
  <si>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</si>
  <si>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</si>
  <si>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</si>
  <si>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</si>
  <si>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</si>
  <si>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</si>
  <si>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</si>
  <si>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</si>
  <si>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</si>
  <si>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</si>
  <si>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</si>
  <si>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</si>
  <si>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</si>
  <si>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</si>
  <si>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</si>
  <si>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</si>
  <si>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</si>
  <si>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</si>
  <si>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</si>
  <si>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</si>
  <si>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</si>
  <si>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</si>
  <si>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</si>
  <si>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</si>
  <si>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</si>
  <si>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</si>
  <si>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</si>
  <si>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</si>
  <si>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</si>
  <si>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</si>
  <si>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</si>
  <si>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</si>
  <si>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</si>
  <si>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</si>
  <si>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</si>
  <si>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</si>
  <si>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</si>
  <si>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</si>
  <si>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</si>
  <si>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</si>
  <si>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</si>
  <si>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</si>
  <si>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</si>
  <si>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</si>
  <si>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</si>
  <si>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</si>
  <si>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</si>
  <si>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</si>
  <si>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</si>
  <si>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</si>
  <si>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</si>
  <si>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</si>
  <si>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</si>
  <si>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</si>
  <si>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</si>
  <si>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</si>
  <si>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</si>
  <si>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</si>
  <si>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</si>
  <si>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</si>
  <si>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</si>
  <si>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</si>
  <si>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</si>
  <si>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</si>
  <si>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</si>
  <si>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</si>
  <si>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</si>
  <si>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</si>
  <si>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</si>
  <si>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</si>
  <si>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</si>
  <si>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</si>
  <si>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</si>
  <si>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</si>
  <si>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</si>
  <si>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</si>
  <si>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</si>
  <si>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</si>
  <si>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</si>
  <si>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</si>
  <si>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</si>
  <si>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</si>
  <si>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</si>
  <si>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</si>
  <si>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</si>
  <si>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</si>
  <si>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</si>
  <si>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</si>
  <si>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</si>
  <si>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</si>
  <si>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</si>
  <si>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</si>
  <si>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</si>
  <si>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</si>
  <si>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</si>
  <si>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</si>
  <si>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</si>
  <si>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</si>
  <si>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</si>
  <si>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</si>
  <si>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</si>
  <si>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</si>
  <si>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</si>
  <si>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</si>
  <si>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</si>
  <si>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</si>
  <si>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</si>
  <si>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</si>
  <si>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</si>
  <si>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</si>
  <si>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</si>
  <si>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</si>
  <si>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</si>
  <si>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</si>
  <si>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</si>
  <si>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</si>
  <si>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</si>
  <si>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</si>
  <si>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</si>
  <si>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</si>
  <si>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</si>
  <si>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</si>
  <si>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</si>
  <si>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</si>
  <si>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</si>
  <si>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</si>
  <si>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</si>
  <si>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</si>
  <si>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</si>
  <si>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</si>
  <si>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</si>
  <si>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</si>
  <si>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</si>
  <si>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</si>
  <si>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</si>
  <si>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</si>
  <si>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</si>
  <si>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</si>
  <si>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</si>
  <si>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</si>
  <si>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</si>
  <si>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</si>
  <si>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</si>
  <si>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</si>
  <si>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</si>
  <si>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</si>
  <si>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</si>
  <si>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</si>
  <si>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</si>
  <si>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</si>
  <si>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</si>
  <si>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</si>
  <si>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</si>
  <si>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</si>
  <si>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</si>
  <si>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</si>
  <si>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</si>
  <si>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</si>
  <si>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</si>
  <si>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</si>
  <si>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</si>
  <si>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</si>
  <si>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</si>
  <si>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</si>
  <si>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</si>
  <si>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</si>
  <si>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</si>
  <si>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</si>
  <si>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</si>
  <si>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</si>
  <si>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</si>
  <si>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</si>
  <si>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</si>
  <si>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</si>
  <si>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</si>
  <si>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</si>
  <si>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</si>
  <si>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Gopalpur</t>
  </si>
  <si>
    <t>Somobai</t>
  </si>
  <si>
    <t>RE</t>
  </si>
  <si>
    <t>Ripon</t>
  </si>
  <si>
    <t>S22Ulta</t>
  </si>
  <si>
    <t>Live Demo</t>
  </si>
  <si>
    <t>11.04.2022</t>
  </si>
  <si>
    <t>SAMSUNG  Balance(+)</t>
  </si>
  <si>
    <t>Cash Back</t>
  </si>
  <si>
    <t>TM= Shamim (M51+S22Ultra)</t>
  </si>
  <si>
    <t>12.04.2022</t>
  </si>
  <si>
    <t>Date:13.04.2022</t>
  </si>
  <si>
    <t>13.04.2022</t>
  </si>
  <si>
    <t>Retail Campign Gift</t>
  </si>
  <si>
    <t>A22=1</t>
  </si>
  <si>
    <t>14.04.2022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</si>
</sst>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7"/>
      <c r="B1" s="397"/>
      <c r="C1" s="397"/>
      <c r="D1" s="397"/>
      <c r="E1" s="397"/>
      <c r="F1" s="397"/>
    </row>
    <row r="2" spans="1:8" ht="20.25">
      <c r="A2" s="398"/>
      <c r="B2" s="395" t="s">
        <v>15</v>
      </c>
      <c r="C2" s="395"/>
      <c r="D2" s="395"/>
      <c r="E2" s="395"/>
    </row>
    <row r="3" spans="1:8" ht="16.5" customHeight="1">
      <c r="A3" s="398"/>
      <c r="B3" s="396" t="s">
        <v>44</v>
      </c>
      <c r="C3" s="396"/>
      <c r="D3" s="396"/>
      <c r="E3" s="396"/>
    </row>
    <row r="4" spans="1:8" ht="15.75" customHeight="1">
      <c r="A4" s="39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9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8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98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8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8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98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8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8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8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98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9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24" sqref="F24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7"/>
      <c r="B1" s="397"/>
      <c r="C1" s="397"/>
      <c r="D1" s="397"/>
      <c r="E1" s="397"/>
      <c r="F1" s="397"/>
    </row>
    <row r="2" spans="1:9" ht="20.25">
      <c r="A2" s="398"/>
      <c r="B2" s="395" t="s">
        <v>15</v>
      </c>
      <c r="C2" s="395"/>
      <c r="D2" s="395"/>
      <c r="E2" s="395"/>
    </row>
    <row r="3" spans="1:9" ht="16.5" customHeight="1">
      <c r="A3" s="398"/>
      <c r="B3" s="396" t="s">
        <v>236</v>
      </c>
      <c r="C3" s="396"/>
      <c r="D3" s="396"/>
      <c r="E3" s="396"/>
    </row>
    <row r="4" spans="1:9" ht="15.75" customHeight="1">
      <c r="A4" s="398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98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98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98"/>
      <c r="B7" s="26" t="s">
        <v>243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98"/>
      <c r="B8" s="26" t="s">
        <v>247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98"/>
      <c r="B9" s="26" t="s">
        <v>253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98"/>
      <c r="B10" s="26" t="s">
        <v>259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98"/>
      <c r="B11" s="26" t="s">
        <v>263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398"/>
      <c r="B12" s="26" t="s">
        <v>265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398"/>
      <c r="B13" s="387" t="s">
        <v>267</v>
      </c>
      <c r="C13" s="388">
        <v>500000</v>
      </c>
      <c r="D13" s="388">
        <v>500000</v>
      </c>
      <c r="E13" s="389">
        <f t="shared" si="0"/>
        <v>0</v>
      </c>
      <c r="F13" s="390" t="s">
        <v>268</v>
      </c>
      <c r="G13" s="30"/>
      <c r="H13" s="21"/>
      <c r="I13" s="21"/>
    </row>
    <row r="14" spans="1:9">
      <c r="A14" s="398"/>
      <c r="B14" s="26" t="s">
        <v>275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398"/>
      <c r="B15" s="26" t="s">
        <v>279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398"/>
      <c r="B16" s="26" t="s">
        <v>281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398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98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98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98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98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98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98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98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98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98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98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398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98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398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98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98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98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98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98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98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98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98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98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98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98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98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98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98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98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98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98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98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98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98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98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98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98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98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98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98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98"/>
      <c r="B57" s="26"/>
      <c r="C57" s="243"/>
      <c r="D57" s="243"/>
      <c r="E57" s="244">
        <f t="shared" si="0"/>
        <v>0</v>
      </c>
      <c r="F57" s="2"/>
    </row>
    <row r="58" spans="1:9">
      <c r="A58" s="398"/>
      <c r="B58" s="26"/>
      <c r="C58" s="243"/>
      <c r="D58" s="243"/>
      <c r="E58" s="244">
        <f t="shared" si="0"/>
        <v>0</v>
      </c>
      <c r="F58" s="2"/>
    </row>
    <row r="59" spans="1:9">
      <c r="A59" s="398"/>
      <c r="B59" s="26"/>
      <c r="C59" s="243"/>
      <c r="D59" s="243"/>
      <c r="E59" s="244">
        <f t="shared" si="0"/>
        <v>0</v>
      </c>
      <c r="F59" s="2"/>
    </row>
    <row r="60" spans="1:9">
      <c r="A60" s="398"/>
      <c r="B60" s="26"/>
      <c r="C60" s="243"/>
      <c r="D60" s="243"/>
      <c r="E60" s="244">
        <f t="shared" si="0"/>
        <v>0</v>
      </c>
      <c r="F60" s="2"/>
    </row>
    <row r="61" spans="1:9">
      <c r="A61" s="398"/>
      <c r="B61" s="26"/>
      <c r="C61" s="243"/>
      <c r="D61" s="243"/>
      <c r="E61" s="244">
        <f t="shared" si="0"/>
        <v>0</v>
      </c>
      <c r="F61" s="2"/>
    </row>
    <row r="62" spans="1:9">
      <c r="A62" s="398"/>
      <c r="B62" s="26"/>
      <c r="C62" s="243"/>
      <c r="D62" s="243"/>
      <c r="E62" s="244">
        <f t="shared" si="0"/>
        <v>0</v>
      </c>
      <c r="F62" s="2"/>
    </row>
    <row r="63" spans="1:9">
      <c r="A63" s="398"/>
      <c r="B63" s="26"/>
      <c r="C63" s="243"/>
      <c r="D63" s="243"/>
      <c r="E63" s="244">
        <f t="shared" si="0"/>
        <v>0</v>
      </c>
      <c r="F63" s="2"/>
    </row>
    <row r="64" spans="1:9">
      <c r="A64" s="398"/>
      <c r="B64" s="26"/>
      <c r="C64" s="243"/>
      <c r="D64" s="243"/>
      <c r="E64" s="244">
        <f t="shared" si="0"/>
        <v>0</v>
      </c>
      <c r="F64" s="2"/>
    </row>
    <row r="65" spans="1:7">
      <c r="A65" s="398"/>
      <c r="B65" s="26"/>
      <c r="C65" s="243"/>
      <c r="D65" s="243"/>
      <c r="E65" s="244">
        <f t="shared" si="0"/>
        <v>0</v>
      </c>
      <c r="F65" s="2"/>
    </row>
    <row r="66" spans="1:7">
      <c r="A66" s="398"/>
      <c r="B66" s="26"/>
      <c r="C66" s="243"/>
      <c r="D66" s="243"/>
      <c r="E66" s="244">
        <f t="shared" si="0"/>
        <v>0</v>
      </c>
      <c r="F66" s="2"/>
    </row>
    <row r="67" spans="1:7">
      <c r="A67" s="398"/>
      <c r="B67" s="26"/>
      <c r="C67" s="243"/>
      <c r="D67" s="243"/>
      <c r="E67" s="244">
        <f t="shared" si="0"/>
        <v>0</v>
      </c>
      <c r="F67" s="2"/>
    </row>
    <row r="68" spans="1:7">
      <c r="A68" s="398"/>
      <c r="B68" s="26"/>
      <c r="C68" s="243"/>
      <c r="D68" s="243"/>
      <c r="E68" s="244">
        <f t="shared" si="0"/>
        <v>0</v>
      </c>
      <c r="F68" s="2"/>
    </row>
    <row r="69" spans="1:7">
      <c r="A69" s="398"/>
      <c r="B69" s="26"/>
      <c r="C69" s="243"/>
      <c r="D69" s="243"/>
      <c r="E69" s="244">
        <f t="shared" si="0"/>
        <v>0</v>
      </c>
      <c r="F69" s="2"/>
    </row>
    <row r="70" spans="1:7">
      <c r="A70" s="398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98"/>
      <c r="B71" s="26"/>
      <c r="C71" s="243"/>
      <c r="D71" s="243"/>
      <c r="E71" s="244">
        <f t="shared" si="1"/>
        <v>0</v>
      </c>
      <c r="F71" s="2"/>
    </row>
    <row r="72" spans="1:7">
      <c r="A72" s="398"/>
      <c r="B72" s="26"/>
      <c r="C72" s="243"/>
      <c r="D72" s="243"/>
      <c r="E72" s="244">
        <f t="shared" si="1"/>
        <v>0</v>
      </c>
      <c r="F72" s="2"/>
    </row>
    <row r="73" spans="1:7">
      <c r="A73" s="398"/>
      <c r="B73" s="26"/>
      <c r="C73" s="243"/>
      <c r="D73" s="243"/>
      <c r="E73" s="244">
        <f t="shared" si="1"/>
        <v>0</v>
      </c>
      <c r="F73" s="2"/>
    </row>
    <row r="74" spans="1:7">
      <c r="A74" s="398"/>
      <c r="B74" s="26"/>
      <c r="C74" s="243"/>
      <c r="D74" s="243"/>
      <c r="E74" s="244">
        <f t="shared" si="1"/>
        <v>0</v>
      </c>
      <c r="F74" s="2"/>
    </row>
    <row r="75" spans="1:7">
      <c r="A75" s="398"/>
      <c r="B75" s="26"/>
      <c r="C75" s="243"/>
      <c r="D75" s="243"/>
      <c r="E75" s="244">
        <f t="shared" si="1"/>
        <v>0</v>
      </c>
      <c r="F75" s="2"/>
    </row>
    <row r="76" spans="1:7">
      <c r="A76" s="398"/>
      <c r="B76" s="26"/>
      <c r="C76" s="243"/>
      <c r="D76" s="243"/>
      <c r="E76" s="244">
        <f t="shared" si="1"/>
        <v>0</v>
      </c>
      <c r="F76" s="2"/>
    </row>
    <row r="77" spans="1:7">
      <c r="A77" s="398"/>
      <c r="B77" s="26"/>
      <c r="C77" s="243"/>
      <c r="D77" s="243"/>
      <c r="E77" s="244">
        <f t="shared" si="1"/>
        <v>0</v>
      </c>
      <c r="F77" s="2"/>
    </row>
    <row r="78" spans="1:7">
      <c r="A78" s="398"/>
      <c r="B78" s="26"/>
      <c r="C78" s="243"/>
      <c r="D78" s="243"/>
      <c r="E78" s="244">
        <f t="shared" si="1"/>
        <v>0</v>
      </c>
      <c r="F78" s="2"/>
    </row>
    <row r="79" spans="1:7">
      <c r="A79" s="398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98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98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98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98"/>
      <c r="B83" s="31"/>
      <c r="C83" s="244">
        <f>SUM(C5:C72)</f>
        <v>1600000</v>
      </c>
      <c r="D83" s="244">
        <f>SUM(D5:D77)</f>
        <v>1600000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J21" sqref="J21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99" t="s">
        <v>15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4" s="62" customFormat="1" ht="18">
      <c r="A2" s="400" t="s">
        <v>65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4" s="63" customFormat="1" ht="16.5" thickBot="1">
      <c r="A3" s="401" t="s">
        <v>238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3"/>
      <c r="S3" s="47"/>
      <c r="T3" s="7"/>
      <c r="U3" s="7"/>
      <c r="V3" s="7"/>
      <c r="W3" s="7"/>
      <c r="X3" s="16"/>
    </row>
    <row r="4" spans="1:24" s="64" customFormat="1" ht="12.75" customHeight="1">
      <c r="A4" s="404" t="s">
        <v>28</v>
      </c>
      <c r="B4" s="406" t="s">
        <v>29</v>
      </c>
      <c r="C4" s="408" t="s">
        <v>30</v>
      </c>
      <c r="D4" s="408" t="s">
        <v>31</v>
      </c>
      <c r="E4" s="408" t="s">
        <v>32</v>
      </c>
      <c r="F4" s="410" t="s">
        <v>136</v>
      </c>
      <c r="G4" s="408" t="s">
        <v>33</v>
      </c>
      <c r="H4" s="408" t="s">
        <v>282</v>
      </c>
      <c r="I4" s="408" t="s">
        <v>249</v>
      </c>
      <c r="J4" s="408" t="s">
        <v>34</v>
      </c>
      <c r="K4" s="408" t="s">
        <v>35</v>
      </c>
      <c r="L4" s="408" t="s">
        <v>218</v>
      </c>
      <c r="M4" s="408" t="s">
        <v>217</v>
      </c>
      <c r="N4" s="408" t="s">
        <v>36</v>
      </c>
      <c r="O4" s="414" t="s">
        <v>37</v>
      </c>
      <c r="P4" s="412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05"/>
      <c r="B5" s="407"/>
      <c r="C5" s="409"/>
      <c r="D5" s="409"/>
      <c r="E5" s="409"/>
      <c r="F5" s="411"/>
      <c r="G5" s="409"/>
      <c r="H5" s="409"/>
      <c r="I5" s="409"/>
      <c r="J5" s="409"/>
      <c r="K5" s="409"/>
      <c r="L5" s="409"/>
      <c r="M5" s="409"/>
      <c r="N5" s="409"/>
      <c r="O5" s="415"/>
      <c r="P5" s="413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237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243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247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253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259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263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265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267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275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279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281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4000</v>
      </c>
      <c r="C37" s="98">
        <f t="shared" ref="C37:P37" si="1">SUM(C6:C36)</f>
        <v>870</v>
      </c>
      <c r="D37" s="98">
        <f t="shared" si="1"/>
        <v>1530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250</v>
      </c>
      <c r="I37" s="98">
        <f t="shared" si="1"/>
        <v>595</v>
      </c>
      <c r="J37" s="98">
        <f t="shared" si="1"/>
        <v>320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9915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G52" sqref="G52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1" t="s">
        <v>15</v>
      </c>
      <c r="B1" s="421"/>
      <c r="C1" s="421"/>
      <c r="D1" s="421"/>
      <c r="E1" s="421"/>
      <c r="F1" s="421"/>
      <c r="G1" s="421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2" t="s">
        <v>239</v>
      </c>
      <c r="B2" s="422"/>
      <c r="C2" s="422"/>
      <c r="D2" s="422"/>
      <c r="E2" s="422"/>
      <c r="F2" s="422"/>
      <c r="G2" s="422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3" t="s">
        <v>64</v>
      </c>
      <c r="B3" s="423"/>
      <c r="C3" s="423"/>
      <c r="D3" s="423"/>
      <c r="E3" s="423"/>
      <c r="F3" s="423"/>
      <c r="G3" s="423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237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243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247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253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259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263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265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267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275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279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281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2448470</v>
      </c>
      <c r="C33" s="248">
        <f>SUM(C5:C32)</f>
        <v>-450145</v>
      </c>
      <c r="D33" s="247">
        <f>SUM(D5:D32)</f>
        <v>9765</v>
      </c>
      <c r="E33" s="247">
        <f>SUM(E5:E32)</f>
        <v>-440380</v>
      </c>
      <c r="F33" s="247">
        <f>B33-E33</f>
        <v>2888850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18" t="s">
        <v>20</v>
      </c>
      <c r="C35" s="418"/>
      <c r="D35" s="418"/>
      <c r="E35" s="418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154</v>
      </c>
      <c r="B37" s="234" t="s">
        <v>155</v>
      </c>
      <c r="C37" s="123" t="s">
        <v>156</v>
      </c>
      <c r="D37" s="202">
        <v>30000</v>
      </c>
      <c r="E37" s="336" t="s">
        <v>211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241</v>
      </c>
      <c r="B38" s="116" t="s">
        <v>123</v>
      </c>
      <c r="C38" s="115" t="s">
        <v>242</v>
      </c>
      <c r="D38" s="203">
        <v>6640</v>
      </c>
      <c r="E38" s="171" t="s">
        <v>253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149</v>
      </c>
      <c r="B39" s="326" t="s">
        <v>230</v>
      </c>
      <c r="C39" s="327" t="s">
        <v>156</v>
      </c>
      <c r="D39" s="203">
        <v>6100</v>
      </c>
      <c r="E39" s="171" t="s">
        <v>211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271</v>
      </c>
      <c r="B40" s="116" t="s">
        <v>272</v>
      </c>
      <c r="C40" s="115" t="s">
        <v>273</v>
      </c>
      <c r="D40" s="203">
        <v>15000</v>
      </c>
      <c r="E40" s="171" t="s">
        <v>267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19"/>
      <c r="H43" s="419"/>
      <c r="I43" s="419"/>
      <c r="J43" s="419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0" t="s">
        <v>71</v>
      </c>
      <c r="B46" s="351" t="s">
        <v>72</v>
      </c>
      <c r="C46" s="352"/>
      <c r="D46" s="353">
        <v>61790</v>
      </c>
      <c r="E46" s="354" t="s">
        <v>243</v>
      </c>
      <c r="F46" s="126"/>
      <c r="G46" s="133"/>
      <c r="H46" s="186" t="s">
        <v>72</v>
      </c>
      <c r="I46" s="187"/>
      <c r="J46" s="188">
        <v>0</v>
      </c>
      <c r="K46" s="123" t="s">
        <v>232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0" t="s">
        <v>98</v>
      </c>
      <c r="B47" s="355" t="s">
        <v>99</v>
      </c>
      <c r="C47" s="356"/>
      <c r="D47" s="357">
        <v>46880</v>
      </c>
      <c r="E47" s="358" t="s">
        <v>267</v>
      </c>
      <c r="F47" s="127"/>
      <c r="G47" s="133"/>
      <c r="H47" s="182" t="s">
        <v>96</v>
      </c>
      <c r="I47" s="52"/>
      <c r="J47" s="49">
        <v>22000</v>
      </c>
      <c r="K47" s="49" t="s">
        <v>232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0" t="s">
        <v>98</v>
      </c>
      <c r="B48" s="359" t="s">
        <v>100</v>
      </c>
      <c r="C48" s="356"/>
      <c r="D48" s="360">
        <v>160070</v>
      </c>
      <c r="E48" s="358" t="s">
        <v>243</v>
      </c>
      <c r="F48" s="127"/>
      <c r="G48" s="133"/>
      <c r="H48" s="182" t="s">
        <v>126</v>
      </c>
      <c r="I48" s="52"/>
      <c r="J48" s="49">
        <v>0</v>
      </c>
      <c r="K48" s="166" t="s">
        <v>232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0" t="s">
        <v>84</v>
      </c>
      <c r="B49" s="361" t="s">
        <v>86</v>
      </c>
      <c r="C49" s="356"/>
      <c r="D49" s="360">
        <v>230000</v>
      </c>
      <c r="E49" s="358" t="s">
        <v>253</v>
      </c>
      <c r="F49" s="127"/>
      <c r="G49" s="133"/>
      <c r="H49" s="182" t="s">
        <v>153</v>
      </c>
      <c r="I49" s="52"/>
      <c r="J49" s="49">
        <v>0</v>
      </c>
      <c r="K49" s="166" t="s">
        <v>232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0" t="s">
        <v>84</v>
      </c>
      <c r="B50" s="362" t="s">
        <v>85</v>
      </c>
      <c r="C50" s="356"/>
      <c r="D50" s="360">
        <v>183770</v>
      </c>
      <c r="E50" s="358" t="s">
        <v>275</v>
      </c>
      <c r="F50" s="127"/>
      <c r="G50" s="133"/>
      <c r="H50" s="170" t="s">
        <v>167</v>
      </c>
      <c r="I50" s="53"/>
      <c r="J50" s="164">
        <v>0</v>
      </c>
      <c r="K50" s="165" t="s">
        <v>232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0" t="s">
        <v>104</v>
      </c>
      <c r="B51" s="362" t="s">
        <v>105</v>
      </c>
      <c r="C51" s="356"/>
      <c r="D51" s="360">
        <v>65800</v>
      </c>
      <c r="E51" s="363" t="s">
        <v>265</v>
      </c>
      <c r="F51" s="127"/>
      <c r="G51" s="133"/>
      <c r="H51" s="182" t="s">
        <v>99</v>
      </c>
      <c r="I51" s="52"/>
      <c r="J51" s="49">
        <v>0</v>
      </c>
      <c r="K51" s="166" t="s">
        <v>232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0" t="s">
        <v>104</v>
      </c>
      <c r="B52" s="361" t="s">
        <v>124</v>
      </c>
      <c r="C52" s="356"/>
      <c r="D52" s="360">
        <v>42630</v>
      </c>
      <c r="E52" s="358" t="s">
        <v>279</v>
      </c>
      <c r="F52" s="127"/>
      <c r="G52" s="133"/>
      <c r="H52" s="182" t="s">
        <v>100</v>
      </c>
      <c r="I52" s="52"/>
      <c r="J52" s="49">
        <v>0</v>
      </c>
      <c r="K52" s="166" t="s">
        <v>232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0" t="s">
        <v>269</v>
      </c>
      <c r="B53" s="361" t="s">
        <v>270</v>
      </c>
      <c r="C53" s="356"/>
      <c r="D53" s="360">
        <v>12730</v>
      </c>
      <c r="E53" s="363" t="s">
        <v>267</v>
      </c>
      <c r="F53" s="127"/>
      <c r="G53" s="133"/>
      <c r="H53" s="182" t="s">
        <v>109</v>
      </c>
      <c r="I53" s="52"/>
      <c r="J53" s="49">
        <v>0</v>
      </c>
      <c r="K53" s="166" t="s">
        <v>232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0"/>
      <c r="B54" s="361"/>
      <c r="C54" s="356"/>
      <c r="D54" s="360"/>
      <c r="E54" s="363"/>
      <c r="F54" s="127"/>
      <c r="G54" s="133"/>
      <c r="H54" s="184" t="s">
        <v>86</v>
      </c>
      <c r="I54" s="58"/>
      <c r="J54" s="49">
        <v>0</v>
      </c>
      <c r="K54" s="166" t="s">
        <v>232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0"/>
      <c r="B55" s="359"/>
      <c r="C55" s="356"/>
      <c r="D55" s="360"/>
      <c r="E55" s="358"/>
      <c r="F55" s="127"/>
      <c r="G55" s="133"/>
      <c r="H55" s="182" t="s">
        <v>78</v>
      </c>
      <c r="I55" s="52"/>
      <c r="J55" s="49">
        <v>85750</v>
      </c>
      <c r="K55" s="166" t="s">
        <v>211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4"/>
      <c r="B56" s="361"/>
      <c r="C56" s="356"/>
      <c r="D56" s="360"/>
      <c r="E56" s="363"/>
      <c r="F56" s="127"/>
      <c r="G56" s="133"/>
      <c r="H56" s="182" t="s">
        <v>79</v>
      </c>
      <c r="I56" s="52"/>
      <c r="J56" s="49">
        <v>0</v>
      </c>
      <c r="K56" s="115" t="s">
        <v>232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2" t="s">
        <v>95</v>
      </c>
      <c r="B57" s="373" t="s">
        <v>96</v>
      </c>
      <c r="C57" s="374"/>
      <c r="D57" s="375">
        <v>330780</v>
      </c>
      <c r="E57" s="376" t="s">
        <v>267</v>
      </c>
      <c r="F57" s="127"/>
      <c r="G57" s="133"/>
      <c r="H57" s="182" t="s">
        <v>70</v>
      </c>
      <c r="I57" s="52"/>
      <c r="J57" s="49">
        <v>0</v>
      </c>
      <c r="K57" s="166" t="s">
        <v>232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2" t="s">
        <v>95</v>
      </c>
      <c r="B58" s="377" t="s">
        <v>126</v>
      </c>
      <c r="C58" s="374"/>
      <c r="D58" s="375">
        <v>30000</v>
      </c>
      <c r="E58" s="376" t="s">
        <v>243</v>
      </c>
      <c r="F58" s="127"/>
      <c r="G58" s="133"/>
      <c r="H58" s="182" t="s">
        <v>69</v>
      </c>
      <c r="I58" s="52"/>
      <c r="J58" s="49">
        <v>17560</v>
      </c>
      <c r="K58" s="166" t="s">
        <v>232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2" t="s">
        <v>95</v>
      </c>
      <c r="B59" s="373" t="s">
        <v>153</v>
      </c>
      <c r="C59" s="374"/>
      <c r="D59" s="375">
        <v>40000</v>
      </c>
      <c r="E59" s="376" t="s">
        <v>243</v>
      </c>
      <c r="F59" s="127"/>
      <c r="G59" s="133"/>
      <c r="H59" s="182" t="s">
        <v>103</v>
      </c>
      <c r="I59" s="52"/>
      <c r="J59" s="49">
        <v>0</v>
      </c>
      <c r="K59" s="166" t="s">
        <v>232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2" t="s">
        <v>95</v>
      </c>
      <c r="B60" s="373" t="s">
        <v>167</v>
      </c>
      <c r="C60" s="374"/>
      <c r="D60" s="375">
        <v>100000</v>
      </c>
      <c r="E60" s="378" t="s">
        <v>267</v>
      </c>
      <c r="F60" s="127"/>
      <c r="G60" s="133"/>
      <c r="H60" s="170" t="s">
        <v>102</v>
      </c>
      <c r="I60" s="53"/>
      <c r="J60" s="164">
        <v>0</v>
      </c>
      <c r="K60" s="165" t="s">
        <v>232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2" t="s">
        <v>108</v>
      </c>
      <c r="B61" s="373" t="s">
        <v>109</v>
      </c>
      <c r="C61" s="374"/>
      <c r="D61" s="375">
        <v>50000</v>
      </c>
      <c r="E61" s="378" t="s">
        <v>253</v>
      </c>
      <c r="F61" s="129"/>
      <c r="G61" s="133"/>
      <c r="H61" s="182" t="s">
        <v>122</v>
      </c>
      <c r="I61" s="52"/>
      <c r="J61" s="49">
        <v>0</v>
      </c>
      <c r="K61" s="166" t="s">
        <v>232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2" t="s">
        <v>76</v>
      </c>
      <c r="B62" s="379" t="s">
        <v>77</v>
      </c>
      <c r="C62" s="374"/>
      <c r="D62" s="375">
        <v>100000</v>
      </c>
      <c r="E62" s="376" t="s">
        <v>281</v>
      </c>
      <c r="F62" s="126"/>
      <c r="G62" s="133"/>
      <c r="H62" s="182" t="s">
        <v>105</v>
      </c>
      <c r="I62" s="52"/>
      <c r="J62" s="49">
        <v>0</v>
      </c>
      <c r="K62" s="167" t="s">
        <v>232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2" t="s">
        <v>76</v>
      </c>
      <c r="B63" s="380" t="s">
        <v>111</v>
      </c>
      <c r="C63" s="374"/>
      <c r="D63" s="375">
        <v>33000</v>
      </c>
      <c r="E63" s="378" t="s">
        <v>232</v>
      </c>
      <c r="F63" s="127"/>
      <c r="G63" s="133"/>
      <c r="H63" s="170" t="s">
        <v>124</v>
      </c>
      <c r="I63" s="53"/>
      <c r="J63" s="164">
        <v>0</v>
      </c>
      <c r="K63" s="165" t="s">
        <v>232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2" t="s">
        <v>76</v>
      </c>
      <c r="B64" s="373" t="s">
        <v>234</v>
      </c>
      <c r="C64" s="374"/>
      <c r="D64" s="375">
        <v>200000</v>
      </c>
      <c r="E64" s="378" t="s">
        <v>247</v>
      </c>
      <c r="F64" s="127"/>
      <c r="G64" s="133"/>
      <c r="H64" s="170" t="s">
        <v>179</v>
      </c>
      <c r="I64" s="53"/>
      <c r="J64" s="164">
        <v>0</v>
      </c>
      <c r="K64" s="165" t="s">
        <v>232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2"/>
      <c r="B65" s="373"/>
      <c r="C65" s="374"/>
      <c r="D65" s="375"/>
      <c r="E65" s="378"/>
      <c r="F65" s="127"/>
      <c r="G65" s="133"/>
      <c r="H65" s="182" t="s">
        <v>77</v>
      </c>
      <c r="I65" s="52"/>
      <c r="J65" s="49">
        <v>0</v>
      </c>
      <c r="K65" s="166" t="s">
        <v>232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2"/>
      <c r="B66" s="373"/>
      <c r="C66" s="374"/>
      <c r="D66" s="375"/>
      <c r="E66" s="376"/>
      <c r="F66" s="127"/>
      <c r="G66" s="133"/>
      <c r="H66" s="182" t="s">
        <v>111</v>
      </c>
      <c r="I66" s="52"/>
      <c r="J66" s="49">
        <v>0</v>
      </c>
      <c r="K66" s="166" t="s">
        <v>232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2"/>
      <c r="B67" s="373"/>
      <c r="C67" s="374"/>
      <c r="D67" s="375"/>
      <c r="E67" s="378"/>
      <c r="F67" s="127"/>
      <c r="G67" s="133"/>
      <c r="H67" s="182" t="s">
        <v>234</v>
      </c>
      <c r="I67" s="52"/>
      <c r="J67" s="49">
        <v>0</v>
      </c>
      <c r="K67" s="166" t="s">
        <v>231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5" t="s">
        <v>68</v>
      </c>
      <c r="B68" s="371" t="s">
        <v>78</v>
      </c>
      <c r="C68" s="367"/>
      <c r="D68" s="368">
        <v>129150</v>
      </c>
      <c r="E68" s="369" t="s">
        <v>281</v>
      </c>
      <c r="F68" s="127"/>
      <c r="G68" s="133"/>
      <c r="H68" s="182" t="s">
        <v>85</v>
      </c>
      <c r="I68" s="52"/>
      <c r="J68" s="49">
        <v>0</v>
      </c>
      <c r="K68" s="49" t="s">
        <v>231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5" t="s">
        <v>68</v>
      </c>
      <c r="B69" s="366" t="s">
        <v>79</v>
      </c>
      <c r="C69" s="367"/>
      <c r="D69" s="368">
        <v>78760</v>
      </c>
      <c r="E69" s="369" t="s">
        <v>253</v>
      </c>
      <c r="F69" s="57"/>
      <c r="G69" s="133"/>
      <c r="H69" s="182" t="s">
        <v>155</v>
      </c>
      <c r="I69" s="52" t="s">
        <v>156</v>
      </c>
      <c r="J69" s="49">
        <v>30000</v>
      </c>
      <c r="K69" s="115" t="s">
        <v>211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5" t="s">
        <v>68</v>
      </c>
      <c r="B70" s="366" t="s">
        <v>70</v>
      </c>
      <c r="C70" s="367"/>
      <c r="D70" s="368">
        <v>51120</v>
      </c>
      <c r="E70" s="381" t="s">
        <v>240</v>
      </c>
      <c r="F70" s="127"/>
      <c r="G70" s="133"/>
      <c r="H70" s="170" t="s">
        <v>230</v>
      </c>
      <c r="I70" s="53" t="s">
        <v>156</v>
      </c>
      <c r="J70" s="164">
        <v>6100</v>
      </c>
      <c r="K70" s="165" t="s">
        <v>211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5" t="s">
        <v>68</v>
      </c>
      <c r="B71" s="366" t="s">
        <v>69</v>
      </c>
      <c r="C71" s="367"/>
      <c r="D71" s="368">
        <v>295100</v>
      </c>
      <c r="E71" s="381" t="s">
        <v>284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5" t="s">
        <v>68</v>
      </c>
      <c r="B72" s="366" t="s">
        <v>103</v>
      </c>
      <c r="C72" s="367"/>
      <c r="D72" s="368">
        <v>165690</v>
      </c>
      <c r="E72" s="370" t="s">
        <v>275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5" t="s">
        <v>68</v>
      </c>
      <c r="B73" s="366" t="s">
        <v>102</v>
      </c>
      <c r="C73" s="367"/>
      <c r="D73" s="368">
        <v>324230</v>
      </c>
      <c r="E73" s="381" t="s">
        <v>279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5" t="s">
        <v>68</v>
      </c>
      <c r="B74" s="366" t="s">
        <v>122</v>
      </c>
      <c r="C74" s="367"/>
      <c r="D74" s="368">
        <v>261020</v>
      </c>
      <c r="E74" s="370" t="s">
        <v>279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5"/>
      <c r="B75" s="366"/>
      <c r="C75" s="367"/>
      <c r="D75" s="368"/>
      <c r="E75" s="370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5"/>
      <c r="B76" s="366"/>
      <c r="C76" s="367"/>
      <c r="D76" s="368"/>
      <c r="E76" s="370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5"/>
      <c r="B77" s="366"/>
      <c r="C77" s="367"/>
      <c r="D77" s="368"/>
      <c r="E77" s="370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5"/>
      <c r="B78" s="366"/>
      <c r="C78" s="367"/>
      <c r="D78" s="368"/>
      <c r="E78" s="370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5"/>
      <c r="B79" s="366"/>
      <c r="C79" s="367"/>
      <c r="D79" s="368"/>
      <c r="E79" s="369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5"/>
      <c r="B80" s="366"/>
      <c r="C80" s="367"/>
      <c r="D80" s="368"/>
      <c r="E80" s="370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6" t="s">
        <v>26</v>
      </c>
      <c r="B119" s="417"/>
      <c r="C119" s="420"/>
      <c r="D119" s="207">
        <f>SUM(D37:D118)</f>
        <v>3050260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6" t="s">
        <v>27</v>
      </c>
      <c r="B121" s="417"/>
      <c r="C121" s="417"/>
      <c r="D121" s="207">
        <f>D119+M121</f>
        <v>3050260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E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topLeftCell="A10" zoomScaleNormal="100" workbookViewId="0">
      <selection activeCell="G14" sqref="G14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6" t="s">
        <v>129</v>
      </c>
      <c r="B1" s="427"/>
      <c r="C1" s="427"/>
      <c r="D1" s="427"/>
      <c r="E1" s="428"/>
      <c r="F1" s="5"/>
      <c r="G1" s="5"/>
      <c r="H1" s="5"/>
      <c r="I1" s="424"/>
      <c r="J1" s="424"/>
      <c r="K1" s="424"/>
    </row>
    <row r="2" spans="1:18" ht="20.25">
      <c r="A2" s="435" t="s">
        <v>63</v>
      </c>
      <c r="B2" s="436"/>
      <c r="C2" s="436"/>
      <c r="D2" s="436"/>
      <c r="E2" s="437"/>
      <c r="F2" s="5"/>
      <c r="G2" s="5"/>
      <c r="H2" s="5"/>
      <c r="I2" s="11"/>
      <c r="J2" s="2"/>
      <c r="K2" s="11"/>
    </row>
    <row r="3" spans="1:18" ht="23.25">
      <c r="A3" s="429" t="s">
        <v>280</v>
      </c>
      <c r="B3" s="430"/>
      <c r="C3" s="430"/>
      <c r="D3" s="430"/>
      <c r="E3" s="431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38" t="s">
        <v>66</v>
      </c>
      <c r="B4" s="439"/>
      <c r="C4" s="439"/>
      <c r="D4" s="439"/>
      <c r="E4" s="440"/>
      <c r="F4" s="5"/>
      <c r="G4" s="41"/>
      <c r="H4" s="41"/>
      <c r="I4" s="257" t="s">
        <v>161</v>
      </c>
      <c r="J4" s="257" t="s">
        <v>224</v>
      </c>
      <c r="K4" s="257" t="s">
        <v>219</v>
      </c>
      <c r="L4" s="257" t="s">
        <v>4</v>
      </c>
      <c r="M4" s="257" t="s">
        <v>220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12498698</v>
      </c>
      <c r="F5" s="34"/>
      <c r="G5" s="255" t="s">
        <v>274</v>
      </c>
      <c r="H5" s="255"/>
      <c r="I5" s="24" t="s">
        <v>221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49860</v>
      </c>
      <c r="C6" s="40"/>
      <c r="D6" s="38" t="s">
        <v>258</v>
      </c>
      <c r="E6" s="265">
        <v>120280</v>
      </c>
      <c r="F6" s="7"/>
      <c r="G6" s="467">
        <v>19248</v>
      </c>
      <c r="H6" s="251"/>
      <c r="I6" s="24" t="s">
        <v>222</v>
      </c>
      <c r="J6" s="307">
        <v>9000</v>
      </c>
      <c r="K6" s="307">
        <v>5900</v>
      </c>
      <c r="L6" s="307">
        <f t="shared" ref="L6:L9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413499</v>
      </c>
      <c r="F7" s="7"/>
      <c r="G7" s="467">
        <v>2</v>
      </c>
      <c r="H7" s="251"/>
      <c r="I7" s="24" t="s">
        <v>148</v>
      </c>
      <c r="J7" s="307">
        <v>24500</v>
      </c>
      <c r="K7" s="307">
        <v>10000</v>
      </c>
      <c r="L7" s="307">
        <f t="shared" si="0"/>
        <v>34500</v>
      </c>
      <c r="M7" s="24" t="s">
        <v>223</v>
      </c>
      <c r="P7" s="7"/>
      <c r="Q7" s="7"/>
      <c r="R7" s="7"/>
    </row>
    <row r="8" spans="1:18" ht="21.75">
      <c r="A8" s="266"/>
      <c r="B8" s="240"/>
      <c r="C8" s="38"/>
      <c r="D8" s="331"/>
      <c r="E8" s="265"/>
      <c r="F8" s="7"/>
      <c r="G8" s="231">
        <v>20710</v>
      </c>
      <c r="H8" s="231"/>
      <c r="I8" s="24" t="s">
        <v>148</v>
      </c>
      <c r="J8" s="307">
        <v>29500</v>
      </c>
      <c r="K8" s="307">
        <v>10000</v>
      </c>
      <c r="L8" s="307">
        <f t="shared" si="0"/>
        <v>39500</v>
      </c>
      <c r="M8" s="24" t="s">
        <v>223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9815</v>
      </c>
      <c r="C9" s="39"/>
      <c r="D9" s="38"/>
      <c r="E9" s="267"/>
      <c r="F9" s="7"/>
      <c r="G9" s="108" t="s">
        <v>283</v>
      </c>
      <c r="H9" s="108"/>
      <c r="I9" s="307" t="s">
        <v>148</v>
      </c>
      <c r="J9" s="307">
        <v>35000</v>
      </c>
      <c r="K9" s="307">
        <v>10000</v>
      </c>
      <c r="L9" s="307">
        <f t="shared" si="0"/>
        <v>45000</v>
      </c>
      <c r="M9" s="307" t="s">
        <v>223</v>
      </c>
      <c r="N9" s="7" t="s">
        <v>267</v>
      </c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2" t="s">
        <v>12</v>
      </c>
      <c r="E10" s="287">
        <v>3050260</v>
      </c>
      <c r="F10" s="7"/>
      <c r="G10" s="231"/>
      <c r="H10" s="231"/>
      <c r="I10" s="307"/>
      <c r="J10" s="307"/>
      <c r="K10" s="307"/>
      <c r="L10" s="307"/>
      <c r="M10" s="307"/>
      <c r="N10" s="7"/>
      <c r="O10" s="7"/>
      <c r="P10" s="7"/>
      <c r="Q10" s="7"/>
      <c r="R10" s="7"/>
    </row>
    <row r="11" spans="1:18" ht="23.25">
      <c r="A11" s="339" t="s">
        <v>8</v>
      </c>
      <c r="B11" s="382">
        <f>B6-B9-B10</f>
        <v>40045</v>
      </c>
      <c r="C11" s="39"/>
      <c r="D11" s="328" t="s">
        <v>276</v>
      </c>
      <c r="E11" s="330">
        <v>103898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3"/>
      <c r="E12" s="334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29" customFormat="1" ht="21.75">
      <c r="A13" s="337"/>
      <c r="B13" s="338"/>
      <c r="C13" s="39"/>
      <c r="D13" s="299" t="s">
        <v>210</v>
      </c>
      <c r="E13" s="298">
        <v>119900</v>
      </c>
      <c r="F13" s="7"/>
      <c r="G13" s="231"/>
      <c r="H13" s="232"/>
      <c r="I13" s="425" t="s">
        <v>225</v>
      </c>
      <c r="J13" s="425"/>
      <c r="K13" s="425"/>
      <c r="L13" s="291">
        <f>SUM(L5:L12)</f>
        <v>173900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165</v>
      </c>
      <c r="E14" s="298">
        <v>213170</v>
      </c>
      <c r="F14" s="7"/>
      <c r="G14" s="300"/>
      <c r="H14" s="233"/>
      <c r="I14" s="441" t="s">
        <v>250</v>
      </c>
      <c r="J14" s="441"/>
      <c r="K14" s="441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39" t="s">
        <v>181</v>
      </c>
      <c r="B15" s="391">
        <v>3500000</v>
      </c>
      <c r="C15" s="39"/>
      <c r="D15" s="299" t="s">
        <v>89</v>
      </c>
      <c r="E15" s="298">
        <v>11000</v>
      </c>
      <c r="F15" s="7"/>
      <c r="G15" s="301"/>
      <c r="H15" s="233"/>
      <c r="I15" s="425" t="s">
        <v>251</v>
      </c>
      <c r="J15" s="425"/>
      <c r="K15" s="425"/>
      <c r="L15" s="348">
        <f>L13-L14</f>
        <v>119900</v>
      </c>
      <c r="M15" s="348"/>
      <c r="N15" s="7"/>
      <c r="O15" s="7"/>
      <c r="P15" s="7"/>
      <c r="Q15" s="7"/>
      <c r="R15" s="7"/>
    </row>
    <row r="16" spans="1:18" ht="21.75">
      <c r="A16" s="266"/>
      <c r="B16" s="240"/>
      <c r="C16" s="39"/>
      <c r="D16" s="299" t="s">
        <v>252</v>
      </c>
      <c r="E16" s="298">
        <v>9340</v>
      </c>
      <c r="F16" s="5"/>
      <c r="G16" s="12"/>
      <c r="H16" s="386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16540045</v>
      </c>
      <c r="C17" s="39"/>
      <c r="D17" s="39" t="s">
        <v>7</v>
      </c>
      <c r="E17" s="268">
        <f>SUM(E5:E16)</f>
        <v>16540045</v>
      </c>
      <c r="F17" s="5"/>
      <c r="G17" s="109">
        <f>B17-E17</f>
        <v>0</v>
      </c>
      <c r="H17" s="386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386"/>
      <c r="N18" s="7"/>
      <c r="O18" s="7"/>
      <c r="P18" s="7"/>
      <c r="Q18" s="7"/>
      <c r="R18" s="7"/>
    </row>
    <row r="19" spans="1:18" ht="23.25" thickBot="1">
      <c r="A19" s="432" t="s">
        <v>14</v>
      </c>
      <c r="B19" s="433"/>
      <c r="C19" s="433"/>
      <c r="D19" s="433"/>
      <c r="E19" s="434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0" t="s">
        <v>80</v>
      </c>
      <c r="E20" s="341">
        <v>129150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330780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157</v>
      </c>
      <c r="B23" s="117">
        <v>40000</v>
      </c>
      <c r="C23" s="38"/>
      <c r="D23" s="254" t="s">
        <v>73</v>
      </c>
      <c r="E23" s="270">
        <v>295100</v>
      </c>
      <c r="N23" s="7"/>
      <c r="O23" s="7"/>
      <c r="P23" s="7"/>
      <c r="Q23" s="7"/>
      <c r="R23" s="7"/>
    </row>
    <row r="24" spans="1:18" ht="21.75">
      <c r="A24" s="272" t="s">
        <v>168</v>
      </c>
      <c r="B24" s="117">
        <v>100000</v>
      </c>
      <c r="C24" s="38"/>
      <c r="D24" s="254" t="s">
        <v>107</v>
      </c>
      <c r="E24" s="270">
        <v>165690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324230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42" t="s">
        <v>133</v>
      </c>
      <c r="E26" s="343">
        <v>261020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235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246</v>
      </c>
      <c r="B29" s="280">
        <v>184000</v>
      </c>
      <c r="C29" s="281"/>
      <c r="D29" s="282" t="s">
        <v>112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125</v>
      </c>
      <c r="B30" s="280">
        <v>42630</v>
      </c>
      <c r="C30" s="281"/>
      <c r="D30" s="344" t="s">
        <v>158</v>
      </c>
      <c r="E30" s="345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3" t="s">
        <v>106</v>
      </c>
      <c r="B31" s="324">
        <v>65800</v>
      </c>
      <c r="C31" s="325"/>
      <c r="D31" s="346" t="s">
        <v>278</v>
      </c>
      <c r="E31" s="347">
        <v>21000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H55" sqref="H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47"/>
      <c r="B1" s="447"/>
      <c r="C1" s="447"/>
      <c r="D1" s="447"/>
      <c r="E1" s="447"/>
      <c r="F1" s="447"/>
      <c r="G1" s="447"/>
      <c r="H1" s="447"/>
      <c r="I1" s="447"/>
    </row>
    <row r="2" spans="1:9" ht="24" thickBot="1">
      <c r="A2" s="460" t="s">
        <v>209</v>
      </c>
      <c r="B2" s="461"/>
      <c r="C2" s="297">
        <f>C83</f>
        <v>50500</v>
      </c>
      <c r="D2" s="318"/>
      <c r="E2" s="308"/>
      <c r="F2" s="308"/>
      <c r="G2" s="308"/>
      <c r="H2" s="308"/>
      <c r="I2" s="308"/>
    </row>
    <row r="3" spans="1:9" ht="24" thickBot="1">
      <c r="A3" s="460" t="s">
        <v>228</v>
      </c>
      <c r="B3" s="466"/>
      <c r="C3" s="297">
        <v>53000</v>
      </c>
      <c r="D3" s="319"/>
      <c r="E3" s="308"/>
      <c r="F3" s="308"/>
      <c r="G3" s="308"/>
      <c r="H3" s="308"/>
      <c r="I3" s="308"/>
    </row>
    <row r="4" spans="1:9" ht="24" thickBot="1">
      <c r="A4" s="460" t="s">
        <v>229</v>
      </c>
      <c r="B4" s="466"/>
      <c r="C4" s="312">
        <f>C2-C3</f>
        <v>-2500</v>
      </c>
      <c r="D4" s="319"/>
      <c r="E4" s="308"/>
      <c r="F4" s="308"/>
      <c r="G4" s="308"/>
      <c r="H4" s="308"/>
      <c r="I4" s="308"/>
    </row>
    <row r="5" spans="1:9" ht="13.5" thickBot="1">
      <c r="A5" s="447"/>
      <c r="B5" s="447"/>
      <c r="C5" s="447"/>
      <c r="D5" s="447"/>
      <c r="E5" s="447"/>
      <c r="F5" s="447"/>
      <c r="G5" s="447"/>
      <c r="H5" s="447"/>
      <c r="I5" s="447"/>
    </row>
    <row r="6" spans="1:9" ht="15.75" thickBot="1">
      <c r="A6" s="257" t="s">
        <v>90</v>
      </c>
      <c r="B6" s="257" t="s">
        <v>91</v>
      </c>
      <c r="C6" s="257" t="s">
        <v>38</v>
      </c>
      <c r="D6" s="320" t="s">
        <v>161</v>
      </c>
      <c r="E6" s="257" t="s">
        <v>162</v>
      </c>
      <c r="G6" s="303" t="s">
        <v>196</v>
      </c>
      <c r="H6" s="294" t="s">
        <v>208</v>
      </c>
      <c r="I6" s="304" t="s">
        <v>38</v>
      </c>
    </row>
    <row r="7" spans="1:9" ht="14.25">
      <c r="A7" s="278" t="s">
        <v>88</v>
      </c>
      <c r="B7" s="285" t="s">
        <v>92</v>
      </c>
      <c r="C7" s="278">
        <v>1000</v>
      </c>
      <c r="D7" s="286"/>
      <c r="E7" s="284"/>
      <c r="G7" s="450">
        <v>44684</v>
      </c>
      <c r="H7" s="292" t="s">
        <v>187</v>
      </c>
      <c r="I7" s="453">
        <v>15000</v>
      </c>
    </row>
    <row r="8" spans="1:9" ht="14.25">
      <c r="A8" s="278" t="s">
        <v>113</v>
      </c>
      <c r="B8" s="285" t="s">
        <v>103</v>
      </c>
      <c r="C8" s="278">
        <v>3000</v>
      </c>
      <c r="D8" s="286"/>
      <c r="E8" s="284"/>
      <c r="G8" s="450"/>
      <c r="H8" s="292" t="s">
        <v>188</v>
      </c>
      <c r="I8" s="453"/>
    </row>
    <row r="9" spans="1:9" ht="15" thickBot="1">
      <c r="A9" s="278" t="s">
        <v>114</v>
      </c>
      <c r="B9" s="285" t="s">
        <v>115</v>
      </c>
      <c r="C9" s="278">
        <v>500</v>
      </c>
      <c r="D9" s="286"/>
      <c r="E9" s="284"/>
      <c r="G9" s="451"/>
      <c r="H9" s="293" t="s">
        <v>189</v>
      </c>
      <c r="I9" s="454"/>
    </row>
    <row r="10" spans="1:9" ht="12.75" customHeight="1">
      <c r="A10" s="278" t="s">
        <v>116</v>
      </c>
      <c r="B10" s="285"/>
      <c r="C10" s="278">
        <v>2500</v>
      </c>
      <c r="D10" s="286"/>
      <c r="E10" s="284"/>
      <c r="G10" s="450">
        <v>44684</v>
      </c>
      <c r="H10" s="292" t="s">
        <v>190</v>
      </c>
      <c r="I10" s="453">
        <v>5500</v>
      </c>
    </row>
    <row r="11" spans="1:9" ht="12.75" customHeight="1">
      <c r="A11" s="278" t="s">
        <v>117</v>
      </c>
      <c r="B11" s="285"/>
      <c r="C11" s="278">
        <v>500</v>
      </c>
      <c r="D11" s="286"/>
      <c r="E11" s="284"/>
      <c r="G11" s="450"/>
      <c r="H11" s="292" t="s">
        <v>191</v>
      </c>
      <c r="I11" s="453"/>
    </row>
    <row r="12" spans="1:9" ht="13.5" customHeight="1" thickBot="1">
      <c r="A12" s="278" t="s">
        <v>118</v>
      </c>
      <c r="B12" s="285"/>
      <c r="C12" s="278">
        <v>3000</v>
      </c>
      <c r="D12" s="286"/>
      <c r="E12" s="284"/>
      <c r="G12" s="451"/>
      <c r="H12" s="293" t="s">
        <v>189</v>
      </c>
      <c r="I12" s="454"/>
    </row>
    <row r="13" spans="1:9" ht="14.25">
      <c r="A13" s="278"/>
      <c r="B13" s="285"/>
      <c r="C13" s="278"/>
      <c r="D13" s="286"/>
      <c r="E13" s="284"/>
      <c r="G13" s="450">
        <v>44684</v>
      </c>
      <c r="H13" s="292" t="s">
        <v>192</v>
      </c>
      <c r="I13" s="453">
        <v>5000</v>
      </c>
    </row>
    <row r="14" spans="1:9" ht="14.25">
      <c r="A14" s="256"/>
      <c r="B14" s="286"/>
      <c r="C14" s="256"/>
      <c r="D14" s="286"/>
      <c r="E14" s="284"/>
      <c r="G14" s="450"/>
      <c r="H14" s="292" t="s">
        <v>188</v>
      </c>
      <c r="I14" s="453"/>
    </row>
    <row r="15" spans="1:9" ht="15" thickBot="1">
      <c r="A15" s="278"/>
      <c r="B15" s="285"/>
      <c r="C15" s="278"/>
      <c r="D15" s="286"/>
      <c r="E15" s="284"/>
      <c r="G15" s="451"/>
      <c r="H15" s="293" t="s">
        <v>197</v>
      </c>
      <c r="I15" s="454"/>
    </row>
    <row r="16" spans="1:9" ht="14.25">
      <c r="A16" s="256" t="s">
        <v>119</v>
      </c>
      <c r="B16" s="286" t="s">
        <v>138</v>
      </c>
      <c r="C16" s="256">
        <v>3000</v>
      </c>
      <c r="D16" s="286"/>
      <c r="E16" s="284"/>
      <c r="G16" s="450">
        <v>44684</v>
      </c>
      <c r="H16" s="292" t="s">
        <v>193</v>
      </c>
      <c r="I16" s="453">
        <v>3000</v>
      </c>
    </row>
    <row r="17" spans="1:9" ht="14.25">
      <c r="A17" s="256" t="s">
        <v>119</v>
      </c>
      <c r="B17" s="286" t="s">
        <v>121</v>
      </c>
      <c r="C17" s="256">
        <v>500</v>
      </c>
      <c r="D17" s="286"/>
      <c r="E17" s="284"/>
      <c r="G17" s="450"/>
      <c r="H17" s="292" t="s">
        <v>194</v>
      </c>
      <c r="I17" s="453"/>
    </row>
    <row r="18" spans="1:9" ht="15" thickBot="1">
      <c r="A18" s="256" t="s">
        <v>130</v>
      </c>
      <c r="B18" s="286" t="s">
        <v>131</v>
      </c>
      <c r="C18" s="256">
        <v>1500</v>
      </c>
      <c r="D18" s="286"/>
      <c r="E18" s="284"/>
      <c r="G18" s="451"/>
      <c r="H18" s="293" t="s">
        <v>195</v>
      </c>
      <c r="I18" s="453"/>
    </row>
    <row r="19" spans="1:9" ht="14.25">
      <c r="A19" s="256" t="s">
        <v>134</v>
      </c>
      <c r="B19" s="286" t="s">
        <v>135</v>
      </c>
      <c r="C19" s="256">
        <v>1500</v>
      </c>
      <c r="D19" s="286"/>
      <c r="E19" s="284"/>
      <c r="G19" s="450" t="s">
        <v>201</v>
      </c>
      <c r="H19" s="292" t="s">
        <v>193</v>
      </c>
      <c r="I19" s="452">
        <v>18000</v>
      </c>
    </row>
    <row r="20" spans="1:9" ht="14.25">
      <c r="A20" s="256" t="s">
        <v>137</v>
      </c>
      <c r="B20" s="286" t="s">
        <v>139</v>
      </c>
      <c r="C20" s="256">
        <v>1500</v>
      </c>
      <c r="D20" s="286"/>
      <c r="E20" s="284"/>
      <c r="G20" s="450"/>
      <c r="H20" s="292" t="s">
        <v>199</v>
      </c>
      <c r="I20" s="453"/>
    </row>
    <row r="21" spans="1:9" ht="15" thickBot="1">
      <c r="A21" s="256" t="s">
        <v>140</v>
      </c>
      <c r="B21" s="286" t="s">
        <v>141</v>
      </c>
      <c r="C21" s="256">
        <v>1000</v>
      </c>
      <c r="D21" s="286"/>
      <c r="E21" s="284"/>
      <c r="G21" s="451"/>
      <c r="H21" s="293" t="s">
        <v>200</v>
      </c>
      <c r="I21" s="454"/>
    </row>
    <row r="22" spans="1:9" ht="14.25">
      <c r="A22" s="256" t="s">
        <v>140</v>
      </c>
      <c r="B22" s="286" t="s">
        <v>142</v>
      </c>
      <c r="C22" s="256">
        <v>1500</v>
      </c>
      <c r="D22" s="286"/>
      <c r="E22" s="284"/>
      <c r="G22" s="450" t="s">
        <v>201</v>
      </c>
      <c r="H22" s="292" t="s">
        <v>193</v>
      </c>
      <c r="I22" s="453">
        <v>7500</v>
      </c>
    </row>
    <row r="23" spans="1:9" ht="14.25">
      <c r="A23" s="256" t="s">
        <v>140</v>
      </c>
      <c r="B23" s="286" t="s">
        <v>143</v>
      </c>
      <c r="C23" s="256">
        <v>1000</v>
      </c>
      <c r="D23" s="286"/>
      <c r="E23" s="284"/>
      <c r="G23" s="450"/>
      <c r="H23" s="292" t="s">
        <v>202</v>
      </c>
      <c r="I23" s="453"/>
    </row>
    <row r="24" spans="1:9" ht="15" thickBot="1">
      <c r="A24" s="256" t="s">
        <v>145</v>
      </c>
      <c r="B24" s="286" t="s">
        <v>146</v>
      </c>
      <c r="C24" s="256">
        <v>500</v>
      </c>
      <c r="D24" s="286"/>
      <c r="E24" s="284"/>
      <c r="G24" s="451"/>
      <c r="H24" s="293" t="s">
        <v>200</v>
      </c>
      <c r="I24" s="454"/>
    </row>
    <row r="25" spans="1:9" ht="14.25">
      <c r="A25" s="256" t="s">
        <v>145</v>
      </c>
      <c r="B25" s="286" t="s">
        <v>147</v>
      </c>
      <c r="C25" s="256">
        <v>3000</v>
      </c>
      <c r="D25" s="286"/>
      <c r="E25" s="284"/>
      <c r="G25" s="450" t="s">
        <v>201</v>
      </c>
      <c r="H25" s="292" t="s">
        <v>203</v>
      </c>
      <c r="I25" s="453">
        <v>1000</v>
      </c>
    </row>
    <row r="26" spans="1:9" ht="14.25">
      <c r="A26" s="256" t="s">
        <v>145</v>
      </c>
      <c r="B26" s="286" t="s">
        <v>143</v>
      </c>
      <c r="C26" s="256">
        <v>1000</v>
      </c>
      <c r="D26" s="286"/>
      <c r="E26" s="284"/>
      <c r="G26" s="450"/>
      <c r="H26" s="292" t="s">
        <v>204</v>
      </c>
      <c r="I26" s="453"/>
    </row>
    <row r="27" spans="1:9" ht="15" thickBot="1">
      <c r="A27" s="256" t="s">
        <v>150</v>
      </c>
      <c r="B27" s="286" t="s">
        <v>83</v>
      </c>
      <c r="C27" s="256">
        <v>1000</v>
      </c>
      <c r="D27" s="286"/>
      <c r="E27" s="284"/>
      <c r="G27" s="451"/>
      <c r="H27" s="293" t="s">
        <v>205</v>
      </c>
      <c r="I27" s="454"/>
    </row>
    <row r="28" spans="1:9" ht="14.25">
      <c r="A28" s="256" t="s">
        <v>151</v>
      </c>
      <c r="B28" s="286" t="s">
        <v>152</v>
      </c>
      <c r="C28" s="256">
        <v>1000</v>
      </c>
      <c r="D28" s="286"/>
      <c r="E28" s="284"/>
      <c r="G28" s="455" t="s">
        <v>201</v>
      </c>
      <c r="H28" s="295" t="s">
        <v>187</v>
      </c>
      <c r="I28" s="457">
        <v>-2000</v>
      </c>
    </row>
    <row r="29" spans="1:9" ht="14.25">
      <c r="A29" s="256" t="s">
        <v>159</v>
      </c>
      <c r="B29" s="286" t="s">
        <v>160</v>
      </c>
      <c r="C29" s="256">
        <v>1500</v>
      </c>
      <c r="D29" s="321" t="s">
        <v>166</v>
      </c>
      <c r="E29" s="284">
        <v>357484290824718</v>
      </c>
      <c r="G29" s="455"/>
      <c r="H29" s="295" t="s">
        <v>206</v>
      </c>
      <c r="I29" s="458"/>
    </row>
    <row r="30" spans="1:9" ht="15" thickBot="1">
      <c r="A30" s="256" t="s">
        <v>163</v>
      </c>
      <c r="B30" s="286" t="s">
        <v>86</v>
      </c>
      <c r="C30" s="256">
        <v>4500</v>
      </c>
      <c r="D30" s="286" t="s">
        <v>164</v>
      </c>
      <c r="E30" s="284"/>
      <c r="G30" s="456"/>
      <c r="H30" s="296" t="s">
        <v>207</v>
      </c>
      <c r="I30" s="459"/>
    </row>
    <row r="31" spans="1:9" ht="16.5" thickBot="1">
      <c r="A31" s="256" t="s">
        <v>169</v>
      </c>
      <c r="B31" s="286" t="s">
        <v>170</v>
      </c>
      <c r="C31" s="256">
        <v>1500</v>
      </c>
      <c r="D31" s="286" t="s">
        <v>166</v>
      </c>
      <c r="E31" s="284"/>
      <c r="G31" s="448" t="s">
        <v>198</v>
      </c>
      <c r="H31" s="449"/>
      <c r="I31" s="309">
        <f>SUM(I7:I30)</f>
        <v>53000</v>
      </c>
    </row>
    <row r="32" spans="1:9" ht="15.75" thickBot="1">
      <c r="A32" s="256" t="s">
        <v>171</v>
      </c>
      <c r="B32" s="256" t="s">
        <v>172</v>
      </c>
      <c r="C32" s="256">
        <v>1000</v>
      </c>
      <c r="D32" s="286" t="s">
        <v>173</v>
      </c>
      <c r="E32" s="284"/>
      <c r="G32" s="464" t="s">
        <v>226</v>
      </c>
      <c r="H32" s="465"/>
      <c r="I32" s="310">
        <f>I52</f>
        <v>37500</v>
      </c>
    </row>
    <row r="33" spans="1:13" ht="18.75" thickBot="1">
      <c r="A33" s="256" t="s">
        <v>174</v>
      </c>
      <c r="B33" s="256" t="s">
        <v>175</v>
      </c>
      <c r="C33" s="256">
        <v>500</v>
      </c>
      <c r="D33" s="286" t="s">
        <v>176</v>
      </c>
      <c r="E33" s="284">
        <v>354551892947593</v>
      </c>
      <c r="G33" s="462" t="s">
        <v>227</v>
      </c>
      <c r="H33" s="463"/>
      <c r="I33" s="311">
        <f>I31-I32</f>
        <v>15500</v>
      </c>
    </row>
    <row r="34" spans="1:13">
      <c r="A34" s="256" t="s">
        <v>174</v>
      </c>
      <c r="B34" s="256" t="s">
        <v>177</v>
      </c>
      <c r="C34" s="256">
        <v>1500</v>
      </c>
      <c r="D34" s="286"/>
      <c r="E34" s="284"/>
    </row>
    <row r="35" spans="1:13" ht="13.5" thickBot="1">
      <c r="A35" s="256" t="s">
        <v>174</v>
      </c>
      <c r="B35" s="256" t="s">
        <v>178</v>
      </c>
      <c r="C35" s="256">
        <v>3000</v>
      </c>
      <c r="D35" s="286"/>
      <c r="E35" s="284"/>
    </row>
    <row r="36" spans="1:13" ht="15.75">
      <c r="A36" s="256" t="s">
        <v>180</v>
      </c>
      <c r="B36" s="256" t="s">
        <v>142</v>
      </c>
      <c r="C36" s="256">
        <v>1500</v>
      </c>
      <c r="D36" s="286" t="s">
        <v>166</v>
      </c>
      <c r="E36" s="284">
        <v>357484290920474</v>
      </c>
      <c r="G36" s="442" t="s">
        <v>256</v>
      </c>
      <c r="H36" s="443"/>
      <c r="I36" s="444"/>
      <c r="K36" s="442" t="s">
        <v>262</v>
      </c>
      <c r="L36" s="443"/>
      <c r="M36" s="444"/>
    </row>
    <row r="37" spans="1:13">
      <c r="A37" s="256" t="s">
        <v>180</v>
      </c>
      <c r="B37" s="256" t="s">
        <v>78</v>
      </c>
      <c r="C37" s="256">
        <v>500</v>
      </c>
      <c r="D37" s="286" t="s">
        <v>176</v>
      </c>
      <c r="E37" s="284"/>
      <c r="G37" s="392" t="s">
        <v>90</v>
      </c>
      <c r="H37" s="257" t="s">
        <v>91</v>
      </c>
      <c r="I37" s="393" t="s">
        <v>38</v>
      </c>
      <c r="K37" s="392" t="s">
        <v>90</v>
      </c>
      <c r="L37" s="257" t="s">
        <v>91</v>
      </c>
      <c r="M37" s="393" t="s">
        <v>38</v>
      </c>
    </row>
    <row r="38" spans="1:13">
      <c r="A38" s="256" t="s">
        <v>182</v>
      </c>
      <c r="B38" s="256" t="s">
        <v>103</v>
      </c>
      <c r="C38" s="256">
        <v>500</v>
      </c>
      <c r="D38" s="286" t="s">
        <v>176</v>
      </c>
      <c r="E38" s="284">
        <v>354551894521776</v>
      </c>
      <c r="G38" s="313" t="s">
        <v>185</v>
      </c>
      <c r="H38" s="290" t="s">
        <v>186</v>
      </c>
      <c r="I38" s="315">
        <v>12000</v>
      </c>
      <c r="K38" s="313" t="s">
        <v>185</v>
      </c>
      <c r="L38" s="290" t="s">
        <v>186</v>
      </c>
      <c r="M38" s="315">
        <v>8000</v>
      </c>
    </row>
    <row r="39" spans="1:13">
      <c r="A39" s="256" t="s">
        <v>182</v>
      </c>
      <c r="B39" s="256" t="s">
        <v>183</v>
      </c>
      <c r="C39" s="256">
        <v>500</v>
      </c>
      <c r="D39" s="286" t="s">
        <v>176</v>
      </c>
      <c r="E39" s="284">
        <v>354551894521958</v>
      </c>
      <c r="G39" s="313" t="s">
        <v>253</v>
      </c>
      <c r="H39" s="278" t="s">
        <v>257</v>
      </c>
      <c r="I39" s="315">
        <v>6500</v>
      </c>
      <c r="K39" s="313" t="s">
        <v>259</v>
      </c>
      <c r="L39" s="278" t="s">
        <v>186</v>
      </c>
      <c r="M39" s="315">
        <v>5000</v>
      </c>
    </row>
    <row r="40" spans="1:13">
      <c r="A40" s="256" t="s">
        <v>182</v>
      </c>
      <c r="B40" s="256" t="s">
        <v>184</v>
      </c>
      <c r="C40" s="256">
        <v>1500</v>
      </c>
      <c r="D40" s="286" t="s">
        <v>166</v>
      </c>
      <c r="E40" s="284"/>
      <c r="G40" s="313" t="s">
        <v>259</v>
      </c>
      <c r="H40" s="278" t="s">
        <v>261</v>
      </c>
      <c r="I40" s="315">
        <v>-2500</v>
      </c>
      <c r="K40" s="313" t="s">
        <v>263</v>
      </c>
      <c r="L40" s="278" t="s">
        <v>264</v>
      </c>
      <c r="M40" s="315">
        <v>5000</v>
      </c>
    </row>
    <row r="41" spans="1:13">
      <c r="A41" s="256"/>
      <c r="B41" s="256"/>
      <c r="C41" s="256"/>
      <c r="D41" s="286"/>
      <c r="E41" s="284"/>
      <c r="G41" s="313" t="s">
        <v>259</v>
      </c>
      <c r="H41" s="278" t="s">
        <v>186</v>
      </c>
      <c r="I41" s="315">
        <v>6500</v>
      </c>
      <c r="K41" s="313" t="s">
        <v>267</v>
      </c>
      <c r="L41" s="278" t="s">
        <v>264</v>
      </c>
      <c r="M41" s="315">
        <v>5000</v>
      </c>
    </row>
    <row r="42" spans="1:13">
      <c r="A42" s="278" t="s">
        <v>211</v>
      </c>
      <c r="B42" s="278" t="s">
        <v>212</v>
      </c>
      <c r="C42" s="278">
        <v>1000</v>
      </c>
      <c r="D42" s="285" t="s">
        <v>173</v>
      </c>
      <c r="E42" s="288">
        <v>350414100342350</v>
      </c>
      <c r="G42" s="314" t="s">
        <v>263</v>
      </c>
      <c r="H42" s="256" t="s">
        <v>264</v>
      </c>
      <c r="I42" s="316">
        <v>8500</v>
      </c>
      <c r="K42" s="314" t="s">
        <v>275</v>
      </c>
      <c r="L42" s="256" t="s">
        <v>186</v>
      </c>
      <c r="M42" s="316">
        <v>4000</v>
      </c>
    </row>
    <row r="43" spans="1:13">
      <c r="A43" s="286" t="s">
        <v>211</v>
      </c>
      <c r="B43" s="286" t="s">
        <v>213</v>
      </c>
      <c r="C43" s="305">
        <v>1000</v>
      </c>
      <c r="D43" s="286" t="s">
        <v>214</v>
      </c>
      <c r="E43" s="349" t="s">
        <v>215</v>
      </c>
      <c r="G43" s="314" t="s">
        <v>265</v>
      </c>
      <c r="H43" s="256" t="s">
        <v>264</v>
      </c>
      <c r="I43" s="316">
        <v>2000</v>
      </c>
      <c r="K43" s="314"/>
      <c r="L43" s="256"/>
      <c r="M43" s="316"/>
    </row>
    <row r="44" spans="1:13">
      <c r="A44" s="256" t="s">
        <v>216</v>
      </c>
      <c r="B44" s="256" t="s">
        <v>72</v>
      </c>
      <c r="C44" s="256">
        <v>1500</v>
      </c>
      <c r="D44" s="286" t="s">
        <v>166</v>
      </c>
      <c r="E44" s="284">
        <v>357484290765465</v>
      </c>
      <c r="G44" s="314" t="s">
        <v>267</v>
      </c>
      <c r="H44" s="256" t="s">
        <v>264</v>
      </c>
      <c r="I44" s="316">
        <v>1000</v>
      </c>
      <c r="K44" s="314"/>
      <c r="L44" s="256"/>
      <c r="M44" s="316"/>
    </row>
    <row r="45" spans="1:13">
      <c r="A45" s="256" t="s">
        <v>232</v>
      </c>
      <c r="B45" s="332" t="s">
        <v>233</v>
      </c>
      <c r="C45" s="256">
        <v>500</v>
      </c>
      <c r="D45" s="321" t="s">
        <v>176</v>
      </c>
      <c r="E45" s="284">
        <v>354551892934849</v>
      </c>
      <c r="G45" s="314" t="s">
        <v>275</v>
      </c>
      <c r="H45" s="256" t="s">
        <v>186</v>
      </c>
      <c r="I45" s="394">
        <v>3500</v>
      </c>
      <c r="K45" s="314"/>
      <c r="L45" s="256"/>
      <c r="M45" s="394"/>
    </row>
    <row r="46" spans="1:13">
      <c r="A46" s="256"/>
      <c r="B46" s="256"/>
      <c r="C46" s="256"/>
      <c r="D46" s="286"/>
      <c r="E46" s="284"/>
      <c r="G46" s="314"/>
      <c r="H46" s="256"/>
      <c r="I46" s="394"/>
      <c r="K46" s="314"/>
      <c r="L46" s="256"/>
      <c r="M46" s="394"/>
    </row>
    <row r="47" spans="1:13">
      <c r="A47" s="256"/>
      <c r="B47" s="256"/>
      <c r="C47" s="256"/>
      <c r="D47" s="286"/>
      <c r="E47" s="284"/>
      <c r="G47" s="314"/>
      <c r="H47" s="256"/>
      <c r="I47" s="394"/>
      <c r="K47" s="314"/>
      <c r="L47" s="256"/>
      <c r="M47" s="394"/>
    </row>
    <row r="48" spans="1:13">
      <c r="A48" s="256"/>
      <c r="B48" s="256"/>
      <c r="C48" s="256"/>
      <c r="D48" s="286"/>
      <c r="E48" s="284"/>
      <c r="G48" s="314"/>
      <c r="H48" s="256"/>
      <c r="I48" s="394"/>
      <c r="K48" s="314"/>
      <c r="L48" s="256"/>
      <c r="M48" s="394"/>
    </row>
    <row r="49" spans="1:13">
      <c r="A49" s="256"/>
      <c r="B49" s="256"/>
      <c r="C49" s="256"/>
      <c r="D49" s="286"/>
      <c r="E49" s="284"/>
      <c r="G49" s="314"/>
      <c r="H49" s="256"/>
      <c r="I49" s="394"/>
      <c r="K49" s="314"/>
      <c r="L49" s="256"/>
      <c r="M49" s="394"/>
    </row>
    <row r="50" spans="1:13">
      <c r="A50" s="256"/>
      <c r="B50" s="256"/>
      <c r="C50" s="256"/>
      <c r="D50" s="286"/>
      <c r="E50" s="284"/>
      <c r="G50" s="314"/>
      <c r="H50" s="256"/>
      <c r="I50" s="394"/>
      <c r="K50" s="314"/>
      <c r="L50" s="256"/>
      <c r="M50" s="394"/>
    </row>
    <row r="51" spans="1:13">
      <c r="A51" s="256"/>
      <c r="B51" s="256"/>
      <c r="C51" s="256"/>
      <c r="D51" s="286"/>
      <c r="E51" s="284"/>
      <c r="G51" s="314"/>
      <c r="H51" s="256"/>
      <c r="I51" s="394"/>
      <c r="K51" s="314"/>
      <c r="L51" s="256"/>
      <c r="M51" s="394"/>
    </row>
    <row r="52" spans="1:13" ht="16.5" thickBot="1">
      <c r="A52" s="256"/>
      <c r="B52" s="256"/>
      <c r="C52" s="256"/>
      <c r="D52" s="286"/>
      <c r="E52" s="284"/>
      <c r="G52" s="445" t="s">
        <v>93</v>
      </c>
      <c r="H52" s="446"/>
      <c r="I52" s="317">
        <f>SUM(I38:I51)</f>
        <v>37500</v>
      </c>
      <c r="K52" s="445" t="s">
        <v>93</v>
      </c>
      <c r="L52" s="446"/>
      <c r="M52" s="317">
        <f>SUM(M38:M51)</f>
        <v>27000</v>
      </c>
    </row>
    <row r="53" spans="1:13">
      <c r="A53" s="256"/>
      <c r="B53" s="256"/>
      <c r="C53" s="256"/>
      <c r="D53" s="286"/>
      <c r="E53" s="284"/>
    </row>
    <row r="54" spans="1:13">
      <c r="A54" s="256"/>
      <c r="B54" s="256"/>
      <c r="C54" s="256"/>
      <c r="D54" s="286"/>
      <c r="E54" s="284"/>
    </row>
    <row r="55" spans="1:13">
      <c r="A55" s="256"/>
      <c r="B55" s="256"/>
      <c r="C55" s="256"/>
      <c r="D55" s="286"/>
      <c r="E55" s="284"/>
    </row>
    <row r="56" spans="1:13">
      <c r="A56" s="256"/>
      <c r="B56" s="256"/>
      <c r="C56" s="256"/>
      <c r="D56" s="286"/>
      <c r="E56" s="284"/>
    </row>
    <row r="57" spans="1:13">
      <c r="A57" s="256"/>
      <c r="B57" s="256"/>
      <c r="C57" s="256"/>
      <c r="D57" s="286"/>
      <c r="E57" s="284"/>
    </row>
    <row r="58" spans="1:13">
      <c r="A58" s="256"/>
      <c r="B58" s="256"/>
      <c r="C58" s="256"/>
      <c r="D58" s="286"/>
      <c r="E58" s="284"/>
    </row>
    <row r="59" spans="1:13">
      <c r="A59" s="256"/>
      <c r="B59" s="256"/>
      <c r="C59" s="256"/>
      <c r="D59" s="286"/>
      <c r="E59" s="284"/>
    </row>
    <row r="60" spans="1:13">
      <c r="A60" s="256"/>
      <c r="B60" s="256"/>
      <c r="C60" s="256"/>
      <c r="D60" s="286"/>
      <c r="E60" s="284"/>
    </row>
    <row r="61" spans="1:13">
      <c r="A61" s="256"/>
      <c r="B61" s="256"/>
      <c r="C61" s="256"/>
      <c r="D61" s="286"/>
      <c r="E61" s="284"/>
    </row>
    <row r="62" spans="1:13">
      <c r="A62" s="256"/>
      <c r="B62" s="256"/>
      <c r="C62" s="256"/>
      <c r="D62" s="286"/>
      <c r="E62" s="284"/>
    </row>
    <row r="63" spans="1:13">
      <c r="A63" s="256"/>
      <c r="B63" s="256"/>
      <c r="C63" s="256"/>
      <c r="D63" s="286"/>
      <c r="E63" s="284"/>
    </row>
    <row r="64" spans="1:13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58" workbookViewId="0">
      <selection activeCell="K23" sqref="K2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13.140625" customWidth="1"/>
  </cols>
  <sheetData>
    <row r="1" spans="1:6" ht="13.5" thickBot="1">
      <c r="A1" s="447"/>
      <c r="B1" s="447"/>
      <c r="C1" s="447"/>
      <c r="D1" s="447"/>
      <c r="E1" s="447"/>
      <c r="F1" s="447"/>
    </row>
    <row r="2" spans="1:6" ht="24" thickBot="1">
      <c r="A2" s="460" t="s">
        <v>209</v>
      </c>
      <c r="B2" s="461"/>
      <c r="C2" s="297">
        <f>C81</f>
        <v>11000</v>
      </c>
      <c r="D2" s="318"/>
      <c r="E2" s="308"/>
      <c r="F2" s="308"/>
    </row>
    <row r="3" spans="1:6">
      <c r="A3" s="447"/>
      <c r="B3" s="447"/>
      <c r="C3" s="447"/>
      <c r="D3" s="447"/>
      <c r="E3" s="447"/>
      <c r="F3" s="447"/>
    </row>
    <row r="4" spans="1:6">
      <c r="A4" s="257" t="s">
        <v>90</v>
      </c>
      <c r="B4" s="257" t="s">
        <v>91</v>
      </c>
      <c r="C4" s="257" t="s">
        <v>38</v>
      </c>
      <c r="D4" s="320" t="s">
        <v>161</v>
      </c>
      <c r="E4" s="257" t="s">
        <v>162</v>
      </c>
    </row>
    <row r="5" spans="1:6">
      <c r="A5" s="278" t="s">
        <v>243</v>
      </c>
      <c r="B5" s="285" t="s">
        <v>103</v>
      </c>
      <c r="C5" s="278">
        <v>1500</v>
      </c>
      <c r="D5" s="286" t="s">
        <v>244</v>
      </c>
      <c r="E5" s="284">
        <v>357484290839674</v>
      </c>
    </row>
    <row r="6" spans="1:6">
      <c r="A6" s="278" t="s">
        <v>243</v>
      </c>
      <c r="B6" s="285" t="s">
        <v>115</v>
      </c>
      <c r="C6" s="278">
        <v>1500</v>
      </c>
      <c r="D6" s="286" t="s">
        <v>244</v>
      </c>
      <c r="E6" s="284">
        <v>357484290763494</v>
      </c>
    </row>
    <row r="7" spans="1:6">
      <c r="A7" s="278" t="s">
        <v>243</v>
      </c>
      <c r="B7" s="285" t="s">
        <v>103</v>
      </c>
      <c r="C7" s="278">
        <v>500</v>
      </c>
      <c r="D7" s="286" t="s">
        <v>245</v>
      </c>
      <c r="E7" s="284">
        <v>354551894549579</v>
      </c>
    </row>
    <row r="8" spans="1:6" ht="12.75" customHeight="1">
      <c r="A8" s="278" t="s">
        <v>247</v>
      </c>
      <c r="B8" s="285" t="s">
        <v>248</v>
      </c>
      <c r="C8" s="278">
        <v>1500</v>
      </c>
      <c r="D8" s="286" t="s">
        <v>244</v>
      </c>
      <c r="E8" s="284">
        <v>357484290834055</v>
      </c>
    </row>
    <row r="9" spans="1:6" ht="12.75" customHeight="1">
      <c r="A9" s="278" t="s">
        <v>253</v>
      </c>
      <c r="B9" s="285" t="s">
        <v>103</v>
      </c>
      <c r="C9" s="278">
        <v>500</v>
      </c>
      <c r="D9" s="286" t="s">
        <v>245</v>
      </c>
      <c r="E9" s="284">
        <v>354551892934765</v>
      </c>
    </row>
    <row r="10" spans="1:6" ht="13.5" customHeight="1">
      <c r="A10" s="278" t="s">
        <v>253</v>
      </c>
      <c r="B10" s="285" t="s">
        <v>254</v>
      </c>
      <c r="C10" s="278">
        <v>1000</v>
      </c>
      <c r="D10" s="286" t="s">
        <v>255</v>
      </c>
      <c r="E10" s="284">
        <v>350414100235489</v>
      </c>
    </row>
    <row r="11" spans="1:6">
      <c r="A11" s="278" t="s">
        <v>253</v>
      </c>
      <c r="B11" s="285" t="s">
        <v>103</v>
      </c>
      <c r="C11" s="278">
        <v>1000</v>
      </c>
      <c r="D11" s="286" t="s">
        <v>255</v>
      </c>
      <c r="E11" s="284">
        <v>350414100408409</v>
      </c>
    </row>
    <row r="12" spans="1:6">
      <c r="A12" s="256" t="s">
        <v>259</v>
      </c>
      <c r="B12" s="286" t="s">
        <v>260</v>
      </c>
      <c r="C12" s="256">
        <v>1000</v>
      </c>
      <c r="D12" s="286" t="s">
        <v>255</v>
      </c>
      <c r="E12" s="284">
        <v>350414100296937</v>
      </c>
    </row>
    <row r="13" spans="1:6">
      <c r="A13" s="278" t="s">
        <v>259</v>
      </c>
      <c r="B13" s="285" t="s">
        <v>103</v>
      </c>
      <c r="C13" s="278">
        <v>500</v>
      </c>
      <c r="D13" s="286" t="s">
        <v>245</v>
      </c>
      <c r="E13" s="284">
        <v>354551892913900</v>
      </c>
    </row>
    <row r="14" spans="1:6">
      <c r="A14" s="256" t="s">
        <v>263</v>
      </c>
      <c r="B14" s="286" t="s">
        <v>260</v>
      </c>
      <c r="C14" s="256">
        <v>500</v>
      </c>
      <c r="D14" s="286" t="s">
        <v>245</v>
      </c>
      <c r="E14" s="284">
        <v>354551894430861</v>
      </c>
    </row>
    <row r="15" spans="1:6">
      <c r="A15" s="383" t="s">
        <v>265</v>
      </c>
      <c r="B15" s="384" t="s">
        <v>266</v>
      </c>
      <c r="C15" s="383">
        <v>500</v>
      </c>
      <c r="D15" s="384" t="s">
        <v>245</v>
      </c>
      <c r="E15" s="385">
        <v>354551894426976</v>
      </c>
    </row>
    <row r="16" spans="1:6">
      <c r="A16" s="256" t="s">
        <v>275</v>
      </c>
      <c r="B16" s="286" t="s">
        <v>115</v>
      </c>
      <c r="C16" s="256">
        <v>500</v>
      </c>
      <c r="D16" s="286" t="s">
        <v>245</v>
      </c>
      <c r="E16" s="284">
        <v>354551894502008</v>
      </c>
      <c r="F16" t="s">
        <v>277</v>
      </c>
    </row>
    <row r="17" spans="1:6">
      <c r="A17" s="256" t="s">
        <v>281</v>
      </c>
      <c r="B17" s="286" t="s">
        <v>115</v>
      </c>
      <c r="C17" s="256">
        <v>500</v>
      </c>
      <c r="D17" s="286" t="s">
        <v>245</v>
      </c>
      <c r="E17" s="284">
        <v>354551894431810</v>
      </c>
      <c r="F17" t="s">
        <v>277</v>
      </c>
    </row>
    <row r="18" spans="1:6">
      <c r="A18" s="256"/>
      <c r="B18" s="286"/>
      <c r="C18" s="256"/>
      <c r="D18" s="286"/>
      <c r="E18" s="284"/>
    </row>
    <row r="19" spans="1:6">
      <c r="A19" s="256"/>
      <c r="B19" s="286"/>
      <c r="C19" s="256"/>
      <c r="D19" s="286"/>
      <c r="E19" s="284"/>
    </row>
    <row r="20" spans="1:6">
      <c r="A20" s="256"/>
      <c r="B20" s="286"/>
      <c r="C20" s="256"/>
      <c r="D20" s="286"/>
      <c r="E20" s="284"/>
    </row>
    <row r="21" spans="1:6">
      <c r="A21" s="256"/>
      <c r="B21" s="286"/>
      <c r="C21" s="256"/>
      <c r="D21" s="286"/>
      <c r="E21" s="284"/>
    </row>
    <row r="22" spans="1:6">
      <c r="A22" s="256"/>
      <c r="B22" s="286"/>
      <c r="C22" s="256"/>
      <c r="D22" s="286"/>
      <c r="E22" s="284"/>
    </row>
    <row r="23" spans="1:6">
      <c r="A23" s="256"/>
      <c r="B23" s="286"/>
      <c r="C23" s="256"/>
      <c r="D23" s="286"/>
      <c r="E23" s="284"/>
    </row>
    <row r="24" spans="1:6">
      <c r="A24" s="256"/>
      <c r="B24" s="286"/>
      <c r="C24" s="256"/>
      <c r="D24" s="286"/>
      <c r="E24" s="284"/>
    </row>
    <row r="25" spans="1:6">
      <c r="A25" s="256"/>
      <c r="B25" s="286"/>
      <c r="C25" s="256"/>
      <c r="D25" s="286"/>
      <c r="E25" s="284"/>
    </row>
    <row r="26" spans="1:6">
      <c r="A26" s="256"/>
      <c r="B26" s="286"/>
      <c r="C26" s="256"/>
      <c r="D26" s="286"/>
      <c r="E26" s="284"/>
    </row>
    <row r="27" spans="1:6">
      <c r="A27" s="256"/>
      <c r="B27" s="286"/>
      <c r="C27" s="256"/>
      <c r="D27" s="321"/>
      <c r="E27" s="284"/>
    </row>
    <row r="28" spans="1:6">
      <c r="A28" s="256"/>
      <c r="B28" s="286"/>
      <c r="C28" s="256"/>
      <c r="D28" s="286"/>
      <c r="E28" s="284"/>
    </row>
    <row r="29" spans="1:6">
      <c r="A29" s="256"/>
      <c r="B29" s="286"/>
      <c r="C29" s="256"/>
      <c r="D29" s="286"/>
      <c r="E29" s="284"/>
    </row>
    <row r="30" spans="1:6">
      <c r="A30" s="256"/>
      <c r="B30" s="256"/>
      <c r="C30" s="256"/>
      <c r="D30" s="286"/>
      <c r="E30" s="284"/>
    </row>
    <row r="31" spans="1:6">
      <c r="A31" s="256"/>
      <c r="B31" s="256"/>
      <c r="C31" s="256"/>
      <c r="D31" s="286"/>
      <c r="E31" s="284"/>
    </row>
    <row r="32" spans="1:6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2"/>
      <c r="C43" s="256"/>
      <c r="D43" s="321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11000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2022-04-13T18:43:04Z</dcterms:modified>
</cp:coreProperties>
</file>