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4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<sst xmlns="http://schemas.openxmlformats.org/spreadsheetml/2006/main" count="436" uniqueCount="235">
  <si>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</si>
  <si>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</si>
  <si>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</si>
  <si>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</si>
  <si>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</si>
  <si>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</si>
  <si>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</si>
  <si>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</si>
  <si>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</si>
  <si>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</si>
  <si>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</si>
  <si>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</si>
  <si>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</si>
  <si>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</si>
  <si>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</si>
  <si>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</si>
  <si>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</si>
  <si>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</si>
  <si>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</si>
  <si>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</si>
  <si>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</si>
  <si>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</si>
  <si>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</si>
  <si>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</si>
  <si>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</si>
  <si>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</si>
  <si>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</si>
  <si>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</si>
  <si>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</si>
  <si>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</si>
  <si>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</si>
  <si>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</si>
  <si>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</si>
  <si>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</si>
  <si>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</si>
  <si>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</si>
  <si>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</si>
  <si>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</si>
  <si>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</si>
  <si>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</si>
  <si>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</si>
  <si>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</si>
  <si>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</si>
  <si>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</si>
  <si>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</si>
  <si>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</si>
  <si>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</si>
  <si>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</si>
  <si>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</si>
  <si>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</si>
  <si>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</si>
  <si>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</si>
  <si>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</si>
  <si>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</si>
  <si>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</si>
  <si>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</si>
  <si>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</si>
  <si>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</si>
  <si>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</si>
  <si>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</si>
  <si>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</si>
  <si>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</si>
  <si>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</si>
  <si>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</si>
  <si>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</si>
  <si>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</si>
  <si>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</si>
  <si>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</si>
  <si>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</si>
  <si>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</si>
  <si>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</si>
  <si>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</si>
  <si>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</si>
  <si>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</si>
  <si>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</si>
  <si>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</si>
  <si>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</si>
  <si>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</si>
  <si>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</si>
  <si>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</si>
  <si>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</si>
  <si>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</si>
  <si>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</si>
  <si>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</si>
  <si>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</si>
  <si>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</si>
  <si>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</si>
  <si>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</si>
  <si>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</si>
  <si>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</si>
  <si>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</si>
  <si>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</si>
  <si>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</si>
  <si>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</si>
  <si>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</si>
  <si>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</si>
  <si>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</si>
  <si>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</si>
  <si>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</si>
  <si>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</si>
  <si>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</si>
  <si>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</si>
  <si>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</si>
  <si>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</si>
  <si>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</si>
  <si>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</si>
  <si>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</si>
  <si>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</si>
  <si>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</si>
  <si>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</si>
  <si>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</si>
  <si>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</si>
  <si>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</si>
  <si>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</si>
  <si>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</si>
  <si>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</si>
  <si>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</si>
  <si>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</si>
  <si>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</si>
  <si>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</si>
  <si>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</si>
  <si>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</si>
  <si>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</si>
  <si>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</si>
  <si>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</si>
  <si>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</si>
  <si>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</si>
  <si>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</si>
  <si>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</si>
  <si>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</si>
  <si>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</si>
  <si>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</si>
  <si>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</si>
  <si>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</si>
  <si>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</si>
  <si>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</si>
  <si>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</si>
  <si>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</si>
  <si>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</si>
  <si>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</si>
  <si>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</si>
  <si>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</si>
  <si>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</si>
  <si>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</si>
  <si>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</si>
  <si>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</si>
  <si>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</si>
  <si>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</si>
  <si>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</si>
  <si>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</si>
  <si>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</si>
  <si>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</si>
  <si>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</si>
  <si>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</si>
  <si>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</si>
  <si>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</si>
  <si>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</si>
  <si>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</si>
  <si>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</si>
  <si>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</si>
  <si>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</si>
  <si>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</si>
  <si>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</si>
  <si>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</si>
  <si>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</si>
  <si>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</si>
  <si>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</si>
  <si>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</si>
  <si>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</si>
  <si>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</si>
  <si>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</si>
  <si>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</si>
  <si>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</si>
  <si>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</si>
  <si>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</si>
  <si>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</si>
  <si>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</si>
  <si>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</si>
  <si>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</si>
  <si>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</si>
  <si>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</si>
  <si>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</si>
  <si>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</si>
  <si>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</si>
  <si>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</si>
  <si>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</si>
  <si>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</si>
  <si>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</si>
  <si>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</si>
  <si>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</si>
  <si>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</si>
  <si>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</si>
  <si>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</si>
  <si>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</si>
  <si>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</si>
  <si>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</si>
  <si>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</si>
  <si>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</si>
  <si>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</si>
  <si>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</si>
  <si>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</si>
  <si>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</si>
  <si>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</si>
  <si>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</si>
  <si>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</si>
  <si>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</si>
  <si>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</si>
  <si>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</si>
  <si>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</si>
  <si>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</si>
  <si>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</si>
  <si>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</si>
  <si>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</si>
  <si>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</si>
  <si>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</si>
  <si>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</si>
  <si>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Biswash Telecom</t>
  </si>
  <si>
    <t>SH Mobile</t>
  </si>
  <si>
    <t>13.02.2022</t>
  </si>
  <si>
    <t>14.02.2022</t>
  </si>
  <si>
    <t>Date:14.02.2022</t>
  </si>
  <si>
    <t>Symphony  Balance(-)</t>
  </si>
  <si>
    <t>N.B: Jamuna Bank Deposit 5 Lac</t>
  </si>
  <si>
    <t>Rubel (Z45)</t>
  </si>
  <si>
    <t>14.02.202</t>
  </si>
  <si>
    <t>NK Telecom</t>
  </si>
  <si>
    <t>Nandangachi</t>
  </si>
  <si>
    <t>Hasan Telecom</t>
  </si>
  <si>
    <t>Doyarampur</t>
  </si>
  <si>
    <t>Moom Telecom</t>
  </si>
  <si>
    <t xml:space="preserve">Kamrul </t>
  </si>
  <si>
    <t>Anichur</t>
  </si>
  <si>
    <t>C=N.K Telecom</t>
  </si>
  <si>
    <t>C=Hasan Telecom</t>
  </si>
  <si>
    <t>Najim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</si>
</sst>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/>
    </xf>
    <xf numFmtId="0" fontId="2" fillId="42" borderId="44" xfId="0" applyFont="1" applyFill="1" applyBorder="1" applyAlignment="1">
      <alignment horizontal="center"/>
    </xf>
    <xf numFmtId="0" fontId="2" fillId="42" borderId="5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0" fontId="43" fillId="44" borderId="4" xfId="0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62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195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3"/>
      <c r="B6" s="26" t="s">
        <v>201</v>
      </c>
      <c r="C6" s="267">
        <v>250000</v>
      </c>
      <c r="D6" s="299">
        <v>250000</v>
      </c>
      <c r="E6" s="269">
        <f t="shared" ref="E6:E69" si="0">E5+C6-D6</f>
        <v>21038</v>
      </c>
      <c r="F6" s="18"/>
      <c r="G6" s="19"/>
    </row>
    <row r="7" spans="1:7">
      <c r="A7" s="313"/>
      <c r="B7" s="26" t="s">
        <v>202</v>
      </c>
      <c r="C7" s="267">
        <v>300000</v>
      </c>
      <c r="D7" s="299">
        <v>300000</v>
      </c>
      <c r="E7" s="269">
        <f t="shared" si="0"/>
        <v>21038</v>
      </c>
      <c r="F7" s="2"/>
      <c r="G7" s="2"/>
    </row>
    <row r="8" spans="1:7">
      <c r="A8" s="313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3"/>
      <c r="B9" s="26" t="s">
        <v>208</v>
      </c>
      <c r="C9" s="267">
        <v>1700000</v>
      </c>
      <c r="D9" s="299">
        <v>1700000</v>
      </c>
      <c r="E9" s="269">
        <f t="shared" si="0"/>
        <v>21038</v>
      </c>
      <c r="F9" s="2"/>
      <c r="G9" s="2"/>
    </row>
    <row r="10" spans="1:7">
      <c r="A10" s="313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3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3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3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3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3"/>
      <c r="B15" s="26" t="s">
        <v>218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3"/>
      <c r="B16" s="26" t="s">
        <v>219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3"/>
      <c r="B17" s="26"/>
      <c r="C17" s="267"/>
      <c r="D17" s="267"/>
      <c r="E17" s="269">
        <f t="shared" si="0"/>
        <v>11038</v>
      </c>
      <c r="F17" s="12"/>
      <c r="G17" s="2"/>
    </row>
    <row r="18" spans="1:7">
      <c r="A18" s="313"/>
      <c r="B18" s="26"/>
      <c r="C18" s="267"/>
      <c r="D18" s="267"/>
      <c r="E18" s="269">
        <f>E17+C18-D18</f>
        <v>11038</v>
      </c>
      <c r="F18" s="29"/>
      <c r="G18" s="2"/>
    </row>
    <row r="19" spans="1:7" ht="12.75" customHeight="1">
      <c r="A19" s="313"/>
      <c r="B19" s="26"/>
      <c r="C19" s="267"/>
      <c r="D19" s="270"/>
      <c r="E19" s="269">
        <f t="shared" si="0"/>
        <v>11038</v>
      </c>
      <c r="F19" s="29"/>
      <c r="G19" s="2"/>
    </row>
    <row r="20" spans="1:7">
      <c r="A20" s="313"/>
      <c r="B20" s="26"/>
      <c r="C20" s="267"/>
      <c r="D20" s="267"/>
      <c r="E20" s="269">
        <f t="shared" si="0"/>
        <v>11038</v>
      </c>
      <c r="F20" s="29"/>
      <c r="G20" s="2"/>
    </row>
    <row r="21" spans="1:7">
      <c r="A21" s="313"/>
      <c r="B21" s="26"/>
      <c r="C21" s="267"/>
      <c r="D21" s="267"/>
      <c r="E21" s="269">
        <f>E20+C21-D21</f>
        <v>11038</v>
      </c>
      <c r="F21" s="284"/>
      <c r="G21" s="2"/>
    </row>
    <row r="22" spans="1:7">
      <c r="A22" s="313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3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3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3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3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3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4111038</v>
      </c>
      <c r="D83" s="269">
        <f>SUM(D5:D77)</f>
        <v>4100000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H23" sqref="H2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2" customFormat="1" ht="18">
      <c r="A2" s="317" t="s">
        <v>124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3" customFormat="1" ht="16.5" thickBot="1">
      <c r="A3" s="318" t="s">
        <v>196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6"/>
      <c r="T3" s="7"/>
      <c r="U3" s="7"/>
      <c r="V3" s="7"/>
      <c r="W3" s="7"/>
      <c r="X3" s="16"/>
    </row>
    <row r="4" spans="1:24" s="74" customFormat="1" ht="12.75" customHeight="1">
      <c r="A4" s="321" t="s">
        <v>35</v>
      </c>
      <c r="B4" s="323" t="s">
        <v>36</v>
      </c>
      <c r="C4" s="325" t="s">
        <v>37</v>
      </c>
      <c r="D4" s="325" t="s">
        <v>38</v>
      </c>
      <c r="E4" s="325" t="s">
        <v>39</v>
      </c>
      <c r="F4" s="325"/>
      <c r="G4" s="325" t="s">
        <v>40</v>
      </c>
      <c r="H4" s="325" t="s">
        <v>170</v>
      </c>
      <c r="I4" s="325" t="s">
        <v>169</v>
      </c>
      <c r="J4" s="325" t="s">
        <v>41</v>
      </c>
      <c r="K4" s="325" t="s">
        <v>42</v>
      </c>
      <c r="L4" s="325" t="s">
        <v>43</v>
      </c>
      <c r="M4" s="325" t="s">
        <v>44</v>
      </c>
      <c r="N4" s="325" t="s">
        <v>45</v>
      </c>
      <c r="O4" s="314" t="s">
        <v>46</v>
      </c>
      <c r="P4" s="327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15"/>
      <c r="P5" s="328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218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219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9900</v>
      </c>
      <c r="C37" s="108">
        <f t="shared" ref="C37:P37" si="1">SUM(C6:C36)</f>
        <v>1710</v>
      </c>
      <c r="D37" s="108">
        <f t="shared" si="1"/>
        <v>463</v>
      </c>
      <c r="E37" s="108">
        <f t="shared" si="1"/>
        <v>5390</v>
      </c>
      <c r="F37" s="108">
        <f t="shared" si="1"/>
        <v>0</v>
      </c>
      <c r="G37" s="108">
        <f>SUM(G6:G36)</f>
        <v>3460</v>
      </c>
      <c r="H37" s="108">
        <f t="shared" si="1"/>
        <v>0</v>
      </c>
      <c r="I37" s="108">
        <f t="shared" si="1"/>
        <v>0</v>
      </c>
      <c r="J37" s="108">
        <f t="shared" si="1"/>
        <v>455</v>
      </c>
      <c r="K37" s="108">
        <f t="shared" si="1"/>
        <v>4920</v>
      </c>
      <c r="L37" s="108">
        <f t="shared" si="1"/>
        <v>799</v>
      </c>
      <c r="M37" s="108">
        <f t="shared" si="1"/>
        <v>1200</v>
      </c>
      <c r="N37" s="124">
        <f t="shared" si="1"/>
        <v>160</v>
      </c>
      <c r="O37" s="108">
        <f t="shared" si="1"/>
        <v>0</v>
      </c>
      <c r="P37" s="109">
        <f t="shared" si="1"/>
        <v>650</v>
      </c>
      <c r="Q37" s="110">
        <f>SUM(Q6:Q36)</f>
        <v>29107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1" customFormat="1">
      <c r="A44" s="281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7" zoomScale="120" zoomScaleNormal="120" workbookViewId="0">
      <selection activeCell="B46" sqref="B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197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109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218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219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5294950</v>
      </c>
      <c r="C33" s="275">
        <f>SUM(C5:C32)</f>
        <v>5130303</v>
      </c>
      <c r="D33" s="274">
        <f>SUM(D5:D32)</f>
        <v>27887</v>
      </c>
      <c r="E33" s="274">
        <f>SUM(E5:E32)</f>
        <v>5158190</v>
      </c>
      <c r="F33" s="274">
        <f>B33-E33</f>
        <v>136760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-25000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1" t="s">
        <v>178</v>
      </c>
      <c r="C37" s="137" t="s">
        <v>136</v>
      </c>
      <c r="D37" s="217">
        <v>2000</v>
      </c>
      <c r="E37" s="302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1460</v>
      </c>
      <c r="E39" s="185" t="s">
        <v>219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3000</v>
      </c>
      <c r="E42" s="185" t="s">
        <v>219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223</v>
      </c>
      <c r="C43" s="125" t="s">
        <v>136</v>
      </c>
      <c r="D43" s="218">
        <v>9580</v>
      </c>
      <c r="E43" s="186" t="s">
        <v>219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230</v>
      </c>
      <c r="C44" s="125" t="s">
        <v>136</v>
      </c>
      <c r="D44" s="218">
        <v>1000</v>
      </c>
      <c r="E44" s="186" t="s">
        <v>219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5" t="s">
        <v>114</v>
      </c>
      <c r="C46" s="137"/>
      <c r="D46" s="220">
        <v>490230</v>
      </c>
      <c r="E46" s="286" t="s">
        <v>219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230000</v>
      </c>
      <c r="E47" s="187" t="s">
        <v>219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185000</v>
      </c>
      <c r="E50" s="187" t="s">
        <v>218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219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36760</v>
      </c>
      <c r="E53" s="189" t="s">
        <v>218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218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217</v>
      </c>
      <c r="C55" s="125"/>
      <c r="D55" s="221">
        <v>2000</v>
      </c>
      <c r="E55" s="188" t="s">
        <v>219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218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362" t="s">
        <v>200</v>
      </c>
      <c r="B76" s="363" t="s">
        <v>199</v>
      </c>
      <c r="C76" s="364"/>
      <c r="D76" s="365">
        <v>16980</v>
      </c>
      <c r="E76" s="367" t="s">
        <v>224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62" t="s">
        <v>107</v>
      </c>
      <c r="B77" s="363" t="s">
        <v>162</v>
      </c>
      <c r="C77" s="364"/>
      <c r="D77" s="365">
        <v>10000</v>
      </c>
      <c r="E77" s="366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225</v>
      </c>
      <c r="C78" s="125"/>
      <c r="D78" s="221">
        <v>30000</v>
      </c>
      <c r="E78" s="189" t="s">
        <v>219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166</v>
      </c>
      <c r="C79" s="125"/>
      <c r="D79" s="221">
        <v>5800</v>
      </c>
      <c r="E79" s="187" t="s">
        <v>168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216</v>
      </c>
      <c r="C80" s="125"/>
      <c r="D80" s="221">
        <v>7000</v>
      </c>
      <c r="E80" s="188" t="s">
        <v>215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228</v>
      </c>
      <c r="B81" s="60" t="s">
        <v>229</v>
      </c>
      <c r="C81" s="125"/>
      <c r="D81" s="221">
        <v>4500</v>
      </c>
      <c r="E81" s="188" t="s">
        <v>219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10680</v>
      </c>
      <c r="E82" s="188" t="s">
        <v>218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362" t="s">
        <v>103</v>
      </c>
      <c r="B83" s="363" t="s">
        <v>94</v>
      </c>
      <c r="C83" s="364"/>
      <c r="D83" s="365">
        <v>7000</v>
      </c>
      <c r="E83" s="366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68" t="s">
        <v>103</v>
      </c>
      <c r="B84" s="369" t="s">
        <v>134</v>
      </c>
      <c r="C84" s="370"/>
      <c r="D84" s="371">
        <v>30550</v>
      </c>
      <c r="E84" s="372" t="s">
        <v>218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362" t="s">
        <v>103</v>
      </c>
      <c r="B85" s="363" t="s">
        <v>186</v>
      </c>
      <c r="C85" s="364"/>
      <c r="D85" s="365">
        <v>7700</v>
      </c>
      <c r="E85" s="366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290000</v>
      </c>
      <c r="E86" s="188" t="s">
        <v>208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18500</v>
      </c>
      <c r="E87" s="187" t="s">
        <v>212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226</v>
      </c>
      <c r="B89" s="60" t="s">
        <v>227</v>
      </c>
      <c r="C89" s="125"/>
      <c r="D89" s="221">
        <v>16000</v>
      </c>
      <c r="E89" s="187" t="s">
        <v>219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5000</v>
      </c>
      <c r="E90" s="188" t="s">
        <v>219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219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234</v>
      </c>
      <c r="C113" s="125"/>
      <c r="D113" s="221">
        <v>25000</v>
      </c>
      <c r="E113" s="189" t="s">
        <v>219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231</v>
      </c>
      <c r="C114" s="125"/>
      <c r="D114" s="221">
        <v>40000</v>
      </c>
      <c r="E114" s="189" t="s">
        <v>219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33</v>
      </c>
      <c r="B119" s="330"/>
      <c r="C119" s="342"/>
      <c r="D119" s="224">
        <f>SUM(D37:D118)</f>
        <v>2513785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34</v>
      </c>
      <c r="B121" s="330"/>
      <c r="C121" s="330"/>
      <c r="D121" s="224">
        <f>D119+M121</f>
        <v>2513785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6" t="s">
        <v>57</v>
      </c>
      <c r="B1" s="347"/>
      <c r="C1" s="347"/>
      <c r="D1" s="347"/>
      <c r="E1" s="348"/>
      <c r="F1" s="5"/>
      <c r="G1" s="5"/>
    </row>
    <row r="2" spans="1:25" ht="21.75">
      <c r="A2" s="355" t="s">
        <v>73</v>
      </c>
      <c r="B2" s="356"/>
      <c r="C2" s="356"/>
      <c r="D2" s="356"/>
      <c r="E2" s="357"/>
      <c r="F2" s="5"/>
      <c r="G2" s="5"/>
    </row>
    <row r="3" spans="1:25" ht="23.25">
      <c r="A3" s="349" t="s">
        <v>220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127</v>
      </c>
      <c r="B4" s="359"/>
      <c r="C4" s="283"/>
      <c r="D4" s="360" t="s">
        <v>126</v>
      </c>
      <c r="E4" s="361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6642279.381099999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142683.55740000017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8"/>
      <c r="B7" s="287"/>
      <c r="C7" s="43"/>
      <c r="D7" s="41" t="s">
        <v>70</v>
      </c>
      <c r="E7" s="257">
        <v>393515.1763000004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8"/>
      <c r="B8" s="287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2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29107</v>
      </c>
      <c r="C10" s="42"/>
      <c r="D10" s="41" t="s">
        <v>12</v>
      </c>
      <c r="E10" s="257">
        <v>2513785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62700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7" t="s">
        <v>8</v>
      </c>
      <c r="B12" s="262">
        <f>B6+B7+B8-B10-B11</f>
        <v>113576.55740000017</v>
      </c>
      <c r="C12" s="42"/>
      <c r="D12" s="41" t="s">
        <v>221</v>
      </c>
      <c r="E12" s="259">
        <v>-9741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0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3" t="s">
        <v>203</v>
      </c>
      <c r="B14" s="304">
        <v>1500000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9613576.5573999994</v>
      </c>
      <c r="C15" s="42"/>
      <c r="D15" s="42" t="s">
        <v>7</v>
      </c>
      <c r="E15" s="260">
        <f>E5+E6+E7+E10+E11+E12+E13</f>
        <v>9613576.5573999994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2" t="s">
        <v>15</v>
      </c>
      <c r="B17" s="353"/>
      <c r="C17" s="353"/>
      <c r="D17" s="353"/>
      <c r="E17" s="35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9" t="s">
        <v>17</v>
      </c>
      <c r="E18" s="290">
        <v>490230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9" t="s">
        <v>141</v>
      </c>
      <c r="E19" s="29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3" t="s">
        <v>135</v>
      </c>
      <c r="E20" s="294">
        <v>230000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9" t="s">
        <v>153</v>
      </c>
      <c r="E21" s="290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9" t="s">
        <v>159</v>
      </c>
      <c r="E22" s="290">
        <v>185000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290000</v>
      </c>
      <c r="C23" s="130"/>
      <c r="D23" s="289" t="s">
        <v>164</v>
      </c>
      <c r="E23" s="29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9" t="s">
        <v>154</v>
      </c>
      <c r="E24" s="29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232</v>
      </c>
      <c r="B25" s="129">
        <v>30000</v>
      </c>
      <c r="C25" s="130"/>
      <c r="D25" s="289" t="s">
        <v>155</v>
      </c>
      <c r="E25" s="29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233</v>
      </c>
      <c r="B26" s="306">
        <v>20000</v>
      </c>
      <c r="C26" s="307"/>
      <c r="D26" s="308" t="s">
        <v>156</v>
      </c>
      <c r="E26" s="309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5" t="s">
        <v>19</v>
      </c>
      <c r="B27" s="296">
        <v>79590</v>
      </c>
      <c r="C27" s="131"/>
      <c r="D27" s="291" t="s">
        <v>157</v>
      </c>
      <c r="E27" s="292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thickBot="1">
      <c r="A28" s="343" t="s">
        <v>222</v>
      </c>
      <c r="B28" s="344"/>
      <c r="C28" s="344"/>
      <c r="D28" s="344"/>
      <c r="E28" s="345"/>
      <c r="G28" s="28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mergeCells count="7">
    <mergeCell ref="A28:E28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2022-02-15T03:45:17Z</dcterms:modified>
</cp:coreProperties>
</file>