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5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</commentList>
</comments>
</file>

<file path=xl/sharedStrings.xml><?xml version="1.0" encoding="utf-8"?>
<sst xmlns="http://schemas.openxmlformats.org/spreadsheetml/2006/main" count="438" uniqueCount="236">
  <si>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</si>
  <si>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</si>
  <si>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</si>
  <si>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</si>
  <si>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</si>
  <si>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</si>
  <si>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</si>
  <si>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</si>
  <si>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</si>
  <si>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</si>
  <si>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</si>
  <si>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</si>
  <si>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</si>
  <si>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</si>
  <si>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</si>
  <si>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</si>
  <si>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</si>
  <si>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</si>
  <si>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</si>
  <si>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</si>
  <si>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</si>
  <si>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</si>
  <si>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</si>
  <si>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</si>
  <si>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</si>
  <si>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</si>
  <si>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</si>
  <si>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</si>
  <si>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</si>
  <si>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</si>
  <si>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</si>
  <si>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</si>
  <si>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</si>
  <si>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</si>
  <si>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</si>
  <si>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</si>
  <si>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</si>
  <si>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</si>
  <si>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</si>
  <si>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</si>
  <si>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</si>
  <si>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</si>
  <si>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</si>
  <si>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</si>
  <si>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</si>
  <si>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</si>
  <si>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</si>
  <si>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</si>
  <si>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</si>
  <si>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</si>
  <si>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</si>
  <si>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</si>
  <si>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</si>
  <si>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</si>
  <si>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</si>
  <si>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</si>
  <si>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</si>
  <si>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</si>
  <si>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</si>
  <si>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</si>
  <si>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</si>
  <si>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</si>
  <si>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</si>
  <si>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</si>
  <si>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</si>
  <si>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</si>
  <si>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</si>
  <si>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</si>
  <si>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</si>
  <si>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</si>
  <si>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</si>
  <si>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</si>
  <si>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</si>
  <si>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</si>
  <si>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</si>
  <si>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</si>
  <si>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</si>
  <si>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</si>
  <si>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</si>
  <si>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</si>
  <si>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</si>
  <si>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</si>
  <si>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</si>
  <si>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</si>
  <si>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</si>
  <si>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</si>
  <si>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</si>
  <si>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</si>
  <si>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</si>
  <si>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</si>
  <si>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</si>
  <si>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</si>
  <si>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</si>
  <si>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</si>
  <si>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</si>
  <si>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</si>
  <si>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</si>
  <si>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</si>
  <si>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</si>
  <si>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</si>
  <si>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</si>
  <si>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</si>
  <si>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</si>
  <si>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</si>
  <si>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</si>
  <si>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</si>
  <si>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</si>
  <si>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</si>
  <si>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</si>
  <si>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</si>
  <si>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</si>
  <si>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</si>
  <si>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</si>
  <si>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</si>
  <si>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</si>
  <si>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</si>
  <si>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</si>
  <si>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</si>
  <si>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</si>
  <si>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</si>
  <si>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</si>
  <si>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</si>
  <si>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</si>
  <si>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</si>
  <si>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</si>
  <si>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</si>
  <si>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</si>
  <si>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</si>
  <si>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</si>
  <si>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</si>
  <si>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</si>
  <si>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</si>
  <si>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</si>
  <si>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</si>
  <si>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</si>
  <si>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</si>
  <si>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</si>
  <si>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</si>
  <si>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</si>
  <si>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</si>
  <si>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</si>
  <si>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</si>
  <si>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</si>
  <si>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</si>
  <si>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</si>
  <si>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</si>
  <si>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</si>
  <si>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</si>
  <si>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</si>
  <si>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</si>
  <si>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</si>
  <si>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</si>
  <si>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</si>
  <si>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</si>
  <si>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</si>
  <si>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</si>
  <si>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</si>
  <si>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</si>
  <si>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</si>
  <si>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</si>
  <si>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</si>
  <si>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</si>
  <si>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</si>
  <si>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</si>
  <si>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</si>
  <si>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</si>
  <si>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</si>
  <si>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</si>
  <si>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</si>
  <si>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</si>
  <si>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</si>
  <si>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</si>
  <si>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</si>
  <si>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</si>
  <si>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</si>
  <si>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</si>
  <si>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</si>
  <si>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</si>
  <si>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</si>
  <si>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</si>
  <si>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</si>
  <si>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</si>
  <si>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</si>
  <si>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</si>
  <si>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</si>
  <si>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</si>
  <si>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</si>
  <si>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</si>
  <si>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</si>
  <si>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</si>
  <si>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</si>
  <si>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</si>
  <si>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</si>
  <si>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</si>
  <si>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</si>
  <si>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</si>
  <si>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</si>
  <si>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</si>
  <si>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</si>
  <si>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</si>
  <si>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</si>
  <si>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</si>
  <si>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</si>
  <si>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</si>
  <si>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</si>
  <si>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</si>
  <si>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</si>
  <si>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</si>
  <si>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</si>
  <si>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</si>
  <si>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</si>
  <si>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</si>
  <si>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</si>
  <si>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</si>
  <si>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</si>
  <si>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</si>
  <si>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SH Mobile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</si>
  <si>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</si>
  <si>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</si>
  <si>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</si>
  <si>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</si>
  <si>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</si>
  <si>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</si>
  <si>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</si>
  <si>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</si>
  <si>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Anichur</t>
  </si>
  <si>
    <t>C=N.K Telecom</t>
  </si>
  <si>
    <t>C=Hasan Telecom</t>
  </si>
  <si>
    <t>Najim</t>
  </si>
  <si>
    <t>15.02.2022</t>
  </si>
  <si>
    <t>Date:15.02.2022</t>
  </si>
  <si>
    <t>N.B: Jamuna Bank Deposit 5 Lac (15.02.2022)</t>
  </si>
  <si>
    <t>Symphony  Balance(+)</t>
  </si>
  <si>
    <t>Shamim Telecom</t>
  </si>
  <si>
    <t>Najirpur</t>
  </si>
  <si>
    <t>CD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</si>
</sst>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44" borderId="4" xfId="0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1" fontId="37" fillId="44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2" fillId="42" borderId="43" xfId="0" applyFont="1" applyFill="1" applyBorder="1" applyAlignment="1">
      <alignment horizontal="center"/>
    </xf>
    <xf numFmtId="0" fontId="2" fillId="42" borderId="44" xfId="0" applyFont="1" applyFill="1" applyBorder="1" applyAlignment="1">
      <alignment horizontal="center"/>
    </xf>
    <xf numFmtId="0" fontId="2" fillId="42" borderId="51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62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7" sqref="E17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16</v>
      </c>
      <c r="C2" s="315"/>
      <c r="D2" s="315"/>
      <c r="E2" s="315"/>
    </row>
    <row r="3" spans="1:7" ht="16.5" customHeight="1">
      <c r="A3" s="318"/>
      <c r="B3" s="316" t="s">
        <v>195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8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8"/>
      <c r="B6" s="26" t="s">
        <v>201</v>
      </c>
      <c r="C6" s="267">
        <v>250000</v>
      </c>
      <c r="D6" s="299">
        <v>250000</v>
      </c>
      <c r="E6" s="269">
        <f t="shared" ref="E6:E69" si="0">E5+C6-D6</f>
        <v>21038</v>
      </c>
      <c r="F6" s="18"/>
      <c r="G6" s="19"/>
    </row>
    <row r="7" spans="1:7">
      <c r="A7" s="318"/>
      <c r="B7" s="26" t="s">
        <v>202</v>
      </c>
      <c r="C7" s="267">
        <v>300000</v>
      </c>
      <c r="D7" s="299">
        <v>300000</v>
      </c>
      <c r="E7" s="269">
        <f t="shared" si="0"/>
        <v>21038</v>
      </c>
      <c r="F7" s="2"/>
      <c r="G7" s="2"/>
    </row>
    <row r="8" spans="1:7">
      <c r="A8" s="318"/>
      <c r="B8" s="26" t="s">
        <v>205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8"/>
      <c r="B9" s="26" t="s">
        <v>208</v>
      </c>
      <c r="C9" s="267">
        <v>1700000</v>
      </c>
      <c r="D9" s="299">
        <v>1700000</v>
      </c>
      <c r="E9" s="269">
        <f t="shared" si="0"/>
        <v>21038</v>
      </c>
      <c r="F9" s="2"/>
      <c r="G9" s="2"/>
    </row>
    <row r="10" spans="1:7">
      <c r="A10" s="318"/>
      <c r="B10" s="26" t="s">
        <v>209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8"/>
      <c r="B11" s="26" t="s">
        <v>211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8"/>
      <c r="B12" s="26" t="s">
        <v>212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8"/>
      <c r="B13" s="26" t="s">
        <v>214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8"/>
      <c r="B14" s="26" t="s">
        <v>215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8"/>
      <c r="B15" s="26" t="s">
        <v>217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8"/>
      <c r="B16" s="26" t="s">
        <v>218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8"/>
      <c r="B17" s="26" t="s">
        <v>229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8"/>
      <c r="B18" s="26"/>
      <c r="C18" s="267"/>
      <c r="D18" s="267"/>
      <c r="E18" s="269">
        <f>E17+C18-D18</f>
        <v>11038</v>
      </c>
      <c r="F18" s="29"/>
      <c r="G18" s="2"/>
    </row>
    <row r="19" spans="1:7" ht="12.75" customHeight="1">
      <c r="A19" s="318"/>
      <c r="B19" s="26"/>
      <c r="C19" s="267"/>
      <c r="D19" s="270"/>
      <c r="E19" s="269">
        <f t="shared" si="0"/>
        <v>11038</v>
      </c>
      <c r="F19" s="29"/>
      <c r="G19" s="2"/>
    </row>
    <row r="20" spans="1:7">
      <c r="A20" s="318"/>
      <c r="B20" s="26"/>
      <c r="C20" s="267"/>
      <c r="D20" s="267"/>
      <c r="E20" s="269">
        <f t="shared" si="0"/>
        <v>11038</v>
      </c>
      <c r="F20" s="29"/>
      <c r="G20" s="2"/>
    </row>
    <row r="21" spans="1:7">
      <c r="A21" s="318"/>
      <c r="B21" s="26"/>
      <c r="C21" s="267"/>
      <c r="D21" s="267"/>
      <c r="E21" s="269">
        <f>E20+C21-D21</f>
        <v>11038</v>
      </c>
      <c r="F21" s="284"/>
      <c r="G21" s="2"/>
    </row>
    <row r="22" spans="1:7">
      <c r="A22" s="318"/>
      <c r="B22" s="26"/>
      <c r="C22" s="267"/>
      <c r="D22" s="267"/>
      <c r="E22" s="269">
        <f t="shared" si="0"/>
        <v>11038</v>
      </c>
      <c r="F22" s="2"/>
      <c r="G22" s="2"/>
    </row>
    <row r="23" spans="1:7">
      <c r="A23" s="318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8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8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8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8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8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8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8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8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8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8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8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8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8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8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8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8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8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8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8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8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8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8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8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8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8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8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8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8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8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8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8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8"/>
      <c r="B55" s="26"/>
      <c r="C55" s="267"/>
      <c r="D55" s="267"/>
      <c r="E55" s="269">
        <f t="shared" si="0"/>
        <v>11038</v>
      </c>
      <c r="F55" s="2"/>
    </row>
    <row r="56" spans="1:7">
      <c r="A56" s="318"/>
      <c r="B56" s="26"/>
      <c r="C56" s="267"/>
      <c r="D56" s="267"/>
      <c r="E56" s="269">
        <f t="shared" si="0"/>
        <v>11038</v>
      </c>
      <c r="F56" s="2"/>
    </row>
    <row r="57" spans="1:7">
      <c r="A57" s="318"/>
      <c r="B57" s="26"/>
      <c r="C57" s="267"/>
      <c r="D57" s="267"/>
      <c r="E57" s="269">
        <f t="shared" si="0"/>
        <v>11038</v>
      </c>
      <c r="F57" s="2"/>
    </row>
    <row r="58" spans="1:7">
      <c r="A58" s="318"/>
      <c r="B58" s="26"/>
      <c r="C58" s="267"/>
      <c r="D58" s="267"/>
      <c r="E58" s="269">
        <f t="shared" si="0"/>
        <v>11038</v>
      </c>
      <c r="F58" s="2"/>
    </row>
    <row r="59" spans="1:7">
      <c r="A59" s="318"/>
      <c r="B59" s="26"/>
      <c r="C59" s="267"/>
      <c r="D59" s="267"/>
      <c r="E59" s="269">
        <f t="shared" si="0"/>
        <v>11038</v>
      </c>
      <c r="F59" s="2"/>
    </row>
    <row r="60" spans="1:7">
      <c r="A60" s="318"/>
      <c r="B60" s="26"/>
      <c r="C60" s="267"/>
      <c r="D60" s="267"/>
      <c r="E60" s="269">
        <f t="shared" si="0"/>
        <v>11038</v>
      </c>
      <c r="F60" s="2"/>
    </row>
    <row r="61" spans="1:7">
      <c r="A61" s="318"/>
      <c r="B61" s="26"/>
      <c r="C61" s="267"/>
      <c r="D61" s="267"/>
      <c r="E61" s="269">
        <f t="shared" si="0"/>
        <v>11038</v>
      </c>
      <c r="F61" s="2"/>
    </row>
    <row r="62" spans="1:7">
      <c r="A62" s="318"/>
      <c r="B62" s="26"/>
      <c r="C62" s="267"/>
      <c r="D62" s="267"/>
      <c r="E62" s="269">
        <f t="shared" si="0"/>
        <v>11038</v>
      </c>
      <c r="F62" s="2"/>
    </row>
    <row r="63" spans="1:7">
      <c r="A63" s="318"/>
      <c r="B63" s="26"/>
      <c r="C63" s="267"/>
      <c r="D63" s="267"/>
      <c r="E63" s="269">
        <f t="shared" si="0"/>
        <v>11038</v>
      </c>
      <c r="F63" s="2"/>
    </row>
    <row r="64" spans="1:7">
      <c r="A64" s="318"/>
      <c r="B64" s="26"/>
      <c r="C64" s="267"/>
      <c r="D64" s="267"/>
      <c r="E64" s="269">
        <f t="shared" si="0"/>
        <v>11038</v>
      </c>
      <c r="F64" s="2"/>
    </row>
    <row r="65" spans="1:7">
      <c r="A65" s="318"/>
      <c r="B65" s="26"/>
      <c r="C65" s="267"/>
      <c r="D65" s="267"/>
      <c r="E65" s="269">
        <f t="shared" si="0"/>
        <v>11038</v>
      </c>
      <c r="F65" s="2"/>
    </row>
    <row r="66" spans="1:7">
      <c r="A66" s="318"/>
      <c r="B66" s="26"/>
      <c r="C66" s="267"/>
      <c r="D66" s="267"/>
      <c r="E66" s="269">
        <f t="shared" si="0"/>
        <v>11038</v>
      </c>
      <c r="F66" s="2"/>
    </row>
    <row r="67" spans="1:7">
      <c r="A67" s="318"/>
      <c r="B67" s="26"/>
      <c r="C67" s="267"/>
      <c r="D67" s="267"/>
      <c r="E67" s="269">
        <f t="shared" si="0"/>
        <v>11038</v>
      </c>
      <c r="F67" s="2"/>
    </row>
    <row r="68" spans="1:7">
      <c r="A68" s="318"/>
      <c r="B68" s="26"/>
      <c r="C68" s="267"/>
      <c r="D68" s="267"/>
      <c r="E68" s="269">
        <f t="shared" si="0"/>
        <v>11038</v>
      </c>
      <c r="F68" s="2"/>
    </row>
    <row r="69" spans="1:7">
      <c r="A69" s="318"/>
      <c r="B69" s="26"/>
      <c r="C69" s="267"/>
      <c r="D69" s="267"/>
      <c r="E69" s="269">
        <f t="shared" si="0"/>
        <v>11038</v>
      </c>
      <c r="F69" s="2"/>
    </row>
    <row r="70" spans="1:7">
      <c r="A70" s="318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8"/>
      <c r="B71" s="26"/>
      <c r="C71" s="267"/>
      <c r="D71" s="267"/>
      <c r="E71" s="269">
        <f t="shared" si="1"/>
        <v>11038</v>
      </c>
      <c r="F71" s="2"/>
    </row>
    <row r="72" spans="1:7">
      <c r="A72" s="318"/>
      <c r="B72" s="26"/>
      <c r="C72" s="267"/>
      <c r="D72" s="267"/>
      <c r="E72" s="269">
        <f t="shared" si="1"/>
        <v>11038</v>
      </c>
      <c r="F72" s="2"/>
    </row>
    <row r="73" spans="1:7">
      <c r="A73" s="318"/>
      <c r="B73" s="26"/>
      <c r="C73" s="267"/>
      <c r="D73" s="267"/>
      <c r="E73" s="269">
        <f t="shared" si="1"/>
        <v>11038</v>
      </c>
      <c r="F73" s="2"/>
    </row>
    <row r="74" spans="1:7">
      <c r="A74" s="318"/>
      <c r="B74" s="26"/>
      <c r="C74" s="267"/>
      <c r="D74" s="267"/>
      <c r="E74" s="269">
        <f t="shared" si="1"/>
        <v>11038</v>
      </c>
      <c r="F74" s="2"/>
    </row>
    <row r="75" spans="1:7">
      <c r="A75" s="318"/>
      <c r="B75" s="26"/>
      <c r="C75" s="267"/>
      <c r="D75" s="267"/>
      <c r="E75" s="269">
        <f t="shared" si="1"/>
        <v>11038</v>
      </c>
      <c r="F75" s="2"/>
    </row>
    <row r="76" spans="1:7">
      <c r="A76" s="318"/>
      <c r="B76" s="26"/>
      <c r="C76" s="267"/>
      <c r="D76" s="267"/>
      <c r="E76" s="269">
        <f t="shared" si="1"/>
        <v>11038</v>
      </c>
      <c r="F76" s="2"/>
    </row>
    <row r="77" spans="1:7">
      <c r="A77" s="318"/>
      <c r="B77" s="26"/>
      <c r="C77" s="267"/>
      <c r="D77" s="267"/>
      <c r="E77" s="269">
        <f t="shared" si="1"/>
        <v>11038</v>
      </c>
      <c r="F77" s="2"/>
    </row>
    <row r="78" spans="1:7">
      <c r="A78" s="318"/>
      <c r="B78" s="26"/>
      <c r="C78" s="267"/>
      <c r="D78" s="267"/>
      <c r="E78" s="269">
        <f t="shared" si="1"/>
        <v>11038</v>
      </c>
      <c r="F78" s="2"/>
    </row>
    <row r="79" spans="1:7">
      <c r="A79" s="318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8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8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8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8"/>
      <c r="B83" s="31"/>
      <c r="C83" s="269">
        <f>SUM(C5:C72)</f>
        <v>4311038</v>
      </c>
      <c r="D83" s="269">
        <f>SUM(D5:D77)</f>
        <v>4300000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3" t="s">
        <v>16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2" customFormat="1" ht="18">
      <c r="A2" s="324" t="s">
        <v>124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3" customFormat="1" ht="16.5" thickBot="1">
      <c r="A3" s="325" t="s">
        <v>196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6"/>
      <c r="T3" s="7"/>
      <c r="U3" s="7"/>
      <c r="V3" s="7"/>
      <c r="W3" s="7"/>
      <c r="X3" s="16"/>
    </row>
    <row r="4" spans="1:24" s="74" customFormat="1" ht="12.75" customHeight="1">
      <c r="A4" s="328" t="s">
        <v>35</v>
      </c>
      <c r="B4" s="330" t="s">
        <v>36</v>
      </c>
      <c r="C4" s="319" t="s">
        <v>37</v>
      </c>
      <c r="D4" s="319" t="s">
        <v>38</v>
      </c>
      <c r="E4" s="319" t="s">
        <v>39</v>
      </c>
      <c r="F4" s="319"/>
      <c r="G4" s="319" t="s">
        <v>40</v>
      </c>
      <c r="H4" s="319" t="s">
        <v>170</v>
      </c>
      <c r="I4" s="319" t="s">
        <v>169</v>
      </c>
      <c r="J4" s="319" t="s">
        <v>41</v>
      </c>
      <c r="K4" s="319" t="s">
        <v>42</v>
      </c>
      <c r="L4" s="319" t="s">
        <v>43</v>
      </c>
      <c r="M4" s="319" t="s">
        <v>44</v>
      </c>
      <c r="N4" s="319" t="s">
        <v>45</v>
      </c>
      <c r="O4" s="321" t="s">
        <v>46</v>
      </c>
      <c r="P4" s="332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205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208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209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211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212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214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215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217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218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229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10400</v>
      </c>
      <c r="C37" s="108">
        <f t="shared" ref="C37:P37" si="1">SUM(C6:C36)</f>
        <v>1710</v>
      </c>
      <c r="D37" s="108">
        <f t="shared" si="1"/>
        <v>463</v>
      </c>
      <c r="E37" s="108">
        <f t="shared" si="1"/>
        <v>5390</v>
      </c>
      <c r="F37" s="108">
        <f t="shared" si="1"/>
        <v>0</v>
      </c>
      <c r="G37" s="108">
        <f>SUM(G6:G36)</f>
        <v>3730</v>
      </c>
      <c r="H37" s="108">
        <f t="shared" si="1"/>
        <v>0</v>
      </c>
      <c r="I37" s="108">
        <f t="shared" si="1"/>
        <v>0</v>
      </c>
      <c r="J37" s="108">
        <f t="shared" si="1"/>
        <v>485</v>
      </c>
      <c r="K37" s="108">
        <f t="shared" si="1"/>
        <v>5400</v>
      </c>
      <c r="L37" s="108">
        <f t="shared" si="1"/>
        <v>799</v>
      </c>
      <c r="M37" s="108">
        <f t="shared" si="1"/>
        <v>1200</v>
      </c>
      <c r="N37" s="124">
        <f t="shared" si="1"/>
        <v>180</v>
      </c>
      <c r="O37" s="108">
        <f t="shared" si="1"/>
        <v>0</v>
      </c>
      <c r="P37" s="109">
        <f t="shared" si="1"/>
        <v>650</v>
      </c>
      <c r="Q37" s="110">
        <f>SUM(Q6:Q36)</f>
        <v>30407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1" customFormat="1">
      <c r="A44" s="281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8" t="s">
        <v>16</v>
      </c>
      <c r="B1" s="339"/>
      <c r="C1" s="339"/>
      <c r="D1" s="339"/>
      <c r="E1" s="339"/>
      <c r="F1" s="340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41" t="s">
        <v>197</v>
      </c>
      <c r="B2" s="342"/>
      <c r="C2" s="342"/>
      <c r="D2" s="342"/>
      <c r="E2" s="342"/>
      <c r="F2" s="343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4" t="s">
        <v>109</v>
      </c>
      <c r="B3" s="345"/>
      <c r="C3" s="345"/>
      <c r="D3" s="345"/>
      <c r="E3" s="345"/>
      <c r="F3" s="346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205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208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209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211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212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214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215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217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218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229</v>
      </c>
      <c r="B17" s="55">
        <v>347780</v>
      </c>
      <c r="C17" s="58">
        <v>375410</v>
      </c>
      <c r="D17" s="55">
        <v>1300</v>
      </c>
      <c r="E17" s="55">
        <f t="shared" si="0"/>
        <v>376710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5642730</v>
      </c>
      <c r="C33" s="275">
        <f>SUM(C5:C32)</f>
        <v>5505713</v>
      </c>
      <c r="D33" s="274">
        <f>SUM(D5:D32)</f>
        <v>29187</v>
      </c>
      <c r="E33" s="274">
        <f>SUM(E5:E32)</f>
        <v>5534900</v>
      </c>
      <c r="F33" s="274">
        <f>B33-E33</f>
        <v>107830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6" t="s">
        <v>25</v>
      </c>
      <c r="C35" s="336"/>
      <c r="D35" s="336"/>
      <c r="E35" s="336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1" t="s">
        <v>178</v>
      </c>
      <c r="C37" s="137" t="s">
        <v>136</v>
      </c>
      <c r="D37" s="217">
        <v>2000</v>
      </c>
      <c r="E37" s="302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213</v>
      </c>
      <c r="C39" s="125" t="s">
        <v>136</v>
      </c>
      <c r="D39" s="218">
        <v>960</v>
      </c>
      <c r="E39" s="185" t="s">
        <v>229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218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210</v>
      </c>
      <c r="C42" s="125" t="s">
        <v>136</v>
      </c>
      <c r="D42" s="218">
        <v>3200</v>
      </c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219</v>
      </c>
      <c r="C43" s="125" t="s">
        <v>136</v>
      </c>
      <c r="D43" s="218">
        <v>9580</v>
      </c>
      <c r="E43" s="186" t="s">
        <v>218</v>
      </c>
      <c r="F43" s="143"/>
      <c r="G43" s="337"/>
      <c r="H43" s="337"/>
      <c r="I43" s="337"/>
      <c r="J43" s="337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224</v>
      </c>
      <c r="C44" s="125" t="s">
        <v>136</v>
      </c>
      <c r="D44" s="218">
        <v>1000</v>
      </c>
      <c r="E44" s="186" t="s">
        <v>218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5" t="s">
        <v>114</v>
      </c>
      <c r="C46" s="137"/>
      <c r="D46" s="220">
        <v>450230</v>
      </c>
      <c r="E46" s="286" t="s">
        <v>229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209000</v>
      </c>
      <c r="E47" s="187" t="s">
        <v>229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214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208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185000</v>
      </c>
      <c r="E50" s="187" t="s">
        <v>217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33670</v>
      </c>
      <c r="E52" s="188" t="s">
        <v>218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36640</v>
      </c>
      <c r="E53" s="189" t="s">
        <v>229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217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113</v>
      </c>
      <c r="B55" s="60" t="s">
        <v>216</v>
      </c>
      <c r="C55" s="125"/>
      <c r="D55" s="221">
        <v>2000</v>
      </c>
      <c r="E55" s="188" t="s">
        <v>218</v>
      </c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217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217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211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220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209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221</v>
      </c>
      <c r="C78" s="125"/>
      <c r="D78" s="221">
        <v>30000</v>
      </c>
      <c r="E78" s="189" t="s">
        <v>218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165</v>
      </c>
      <c r="B79" s="60" t="s">
        <v>166</v>
      </c>
      <c r="C79" s="125"/>
      <c r="D79" s="221">
        <v>5800</v>
      </c>
      <c r="E79" s="187" t="s">
        <v>168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233</v>
      </c>
      <c r="C80" s="125"/>
      <c r="D80" s="221">
        <v>6320</v>
      </c>
      <c r="E80" s="188" t="s">
        <v>229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151</v>
      </c>
      <c r="B81" s="60" t="s">
        <v>152</v>
      </c>
      <c r="C81" s="125"/>
      <c r="D81" s="221">
        <v>10680</v>
      </c>
      <c r="E81" s="188" t="s">
        <v>217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94</v>
      </c>
      <c r="C82" s="125"/>
      <c r="D82" s="221">
        <v>7000</v>
      </c>
      <c r="E82" s="188" t="s">
        <v>139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310" t="s">
        <v>103</v>
      </c>
      <c r="B83" s="311" t="s">
        <v>134</v>
      </c>
      <c r="C83" s="312"/>
      <c r="D83" s="313">
        <v>30550</v>
      </c>
      <c r="E83" s="314" t="s">
        <v>217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60" t="s">
        <v>186</v>
      </c>
      <c r="C84" s="125"/>
      <c r="D84" s="221">
        <v>7700</v>
      </c>
      <c r="E84" s="188" t="s">
        <v>185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59" t="s">
        <v>173</v>
      </c>
      <c r="C85" s="125"/>
      <c r="D85" s="221">
        <v>290000</v>
      </c>
      <c r="E85" s="188" t="s">
        <v>208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234</v>
      </c>
      <c r="B86" s="60" t="s">
        <v>235</v>
      </c>
      <c r="C86" s="125"/>
      <c r="D86" s="221">
        <v>12670</v>
      </c>
      <c r="E86" s="188" t="s">
        <v>229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18500</v>
      </c>
      <c r="E87" s="187" t="s">
        <v>212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222</v>
      </c>
      <c r="B89" s="60" t="s">
        <v>223</v>
      </c>
      <c r="C89" s="125"/>
      <c r="D89" s="221">
        <v>16000</v>
      </c>
      <c r="E89" s="187" t="s">
        <v>218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206</v>
      </c>
      <c r="B90" s="126" t="s">
        <v>207</v>
      </c>
      <c r="C90" s="125"/>
      <c r="D90" s="221">
        <v>5000</v>
      </c>
      <c r="E90" s="188" t="s">
        <v>218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218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228</v>
      </c>
      <c r="C113" s="125"/>
      <c r="D113" s="221">
        <v>25000</v>
      </c>
      <c r="E113" s="189" t="s">
        <v>218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225</v>
      </c>
      <c r="C114" s="125"/>
      <c r="D114" s="221">
        <v>40000</v>
      </c>
      <c r="E114" s="189" t="s">
        <v>218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4" t="s">
        <v>33</v>
      </c>
      <c r="B119" s="335"/>
      <c r="C119" s="347"/>
      <c r="D119" s="224">
        <f>SUM(D37:D118)</f>
        <v>2459855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4" t="s">
        <v>34</v>
      </c>
      <c r="B121" s="335"/>
      <c r="C121" s="335"/>
      <c r="D121" s="224">
        <f>D119+M121</f>
        <v>2459855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51" t="s">
        <v>57</v>
      </c>
      <c r="B1" s="352"/>
      <c r="C1" s="352"/>
      <c r="D1" s="352"/>
      <c r="E1" s="353"/>
      <c r="F1" s="5"/>
      <c r="G1" s="5"/>
    </row>
    <row r="2" spans="1:25" ht="21.75">
      <c r="A2" s="360" t="s">
        <v>73</v>
      </c>
      <c r="B2" s="361"/>
      <c r="C2" s="361"/>
      <c r="D2" s="361"/>
      <c r="E2" s="362"/>
      <c r="F2" s="5"/>
      <c r="G2" s="5"/>
    </row>
    <row r="3" spans="1:25" ht="23.25">
      <c r="A3" s="354" t="s">
        <v>230</v>
      </c>
      <c r="B3" s="355"/>
      <c r="C3" s="355"/>
      <c r="D3" s="355"/>
      <c r="E3" s="35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3" t="s">
        <v>127</v>
      </c>
      <c r="B4" s="364"/>
      <c r="C4" s="283"/>
      <c r="D4" s="365" t="s">
        <v>126</v>
      </c>
      <c r="E4" s="366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6303809.9356999993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151994.11200000014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8"/>
      <c r="B7" s="287"/>
      <c r="C7" s="43"/>
      <c r="D7" s="41" t="s">
        <v>70</v>
      </c>
      <c r="E7" s="257">
        <v>93925.176300000399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8"/>
      <c r="B8" s="287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2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30407</v>
      </c>
      <c r="C10" s="42"/>
      <c r="D10" s="41" t="s">
        <v>12</v>
      </c>
      <c r="E10" s="257">
        <v>2459855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62700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7" t="s">
        <v>8</v>
      </c>
      <c r="B12" s="262">
        <f>B6+B7+B8-B10-B11</f>
        <v>121587.11200000014</v>
      </c>
      <c r="C12" s="42"/>
      <c r="D12" s="41" t="s">
        <v>232</v>
      </c>
      <c r="E12" s="260">
        <v>190259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0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3" t="s">
        <v>203</v>
      </c>
      <c r="B14" s="304">
        <v>1000000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9121587.1119999997</v>
      </c>
      <c r="C15" s="42"/>
      <c r="D15" s="42" t="s">
        <v>7</v>
      </c>
      <c r="E15" s="260">
        <f>E5+E6+E7+E10+E11+E12+E13</f>
        <v>9121587.1119999997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7" t="s">
        <v>15</v>
      </c>
      <c r="B17" s="358"/>
      <c r="C17" s="358"/>
      <c r="D17" s="358"/>
      <c r="E17" s="35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9" t="s">
        <v>17</v>
      </c>
      <c r="E18" s="290">
        <v>450230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9" t="s">
        <v>141</v>
      </c>
      <c r="E19" s="29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3" t="s">
        <v>135</v>
      </c>
      <c r="E20" s="294">
        <v>209000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9" t="s">
        <v>153</v>
      </c>
      <c r="E21" s="290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204</v>
      </c>
      <c r="B22" s="129">
        <v>30000</v>
      </c>
      <c r="C22" s="41"/>
      <c r="D22" s="289" t="s">
        <v>159</v>
      </c>
      <c r="E22" s="290">
        <v>185000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290000</v>
      </c>
      <c r="C23" s="130"/>
      <c r="D23" s="289" t="s">
        <v>164</v>
      </c>
      <c r="E23" s="29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9" t="s">
        <v>154</v>
      </c>
      <c r="E24" s="29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226</v>
      </c>
      <c r="B25" s="129">
        <v>30000</v>
      </c>
      <c r="C25" s="130"/>
      <c r="D25" s="289" t="s">
        <v>155</v>
      </c>
      <c r="E25" s="290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5" t="s">
        <v>227</v>
      </c>
      <c r="B26" s="306">
        <v>20000</v>
      </c>
      <c r="C26" s="307"/>
      <c r="D26" s="308" t="s">
        <v>156</v>
      </c>
      <c r="E26" s="309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5" t="s">
        <v>19</v>
      </c>
      <c r="B27" s="296">
        <v>79590</v>
      </c>
      <c r="C27" s="131"/>
      <c r="D27" s="291" t="s">
        <v>157</v>
      </c>
      <c r="E27" s="292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" thickBot="1">
      <c r="A28" s="348" t="s">
        <v>231</v>
      </c>
      <c r="B28" s="349"/>
      <c r="C28" s="349"/>
      <c r="D28" s="349"/>
      <c r="E28" s="350"/>
      <c r="G28" s="28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mergeCells count="7">
    <mergeCell ref="A28:E28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2022-02-15T18:10:15Z</dcterms:modified>
</cp:coreProperties>
</file>