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09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14" l="1"/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</commentList>
</comments>
</file>

<file path=xl/sharedStrings.xml><?xml version="1.0" encoding="utf-8"?>
<sst xmlns="http://schemas.openxmlformats.org/spreadsheetml/2006/main" count="165" uniqueCount="106">
  <si>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</si>
  <si>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</si>
  <si>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</si>
  <si>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</si>
  <si>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</si>
  <si>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</si>
  <si>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</si>
  <si>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</si>
  <si>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</si>
  <si>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</si>
  <si>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</si>
  <si>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</si>
  <si>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</si>
  <si>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</si>
  <si>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</si>
  <si>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</si>
  <si>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</si>
  <si>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</si>
  <si>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</si>
  <si>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</si>
  <si>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</si>
  <si>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</si>
  <si>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</si>
  <si>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</si>
  <si>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</si>
  <si>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</si>
  <si>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</si>
  <si>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</si>
  <si>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</si>
  <si>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</si>
  <si>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</si>
  <si>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</si>
  <si>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</si>
  <si>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</si>
  <si>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</si>
  <si>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</si>
  <si>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</si>
  <si>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</si>
  <si>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</si>
  <si>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</si>
  <si>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</si>
  <si>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</si>
  <si>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</si>
  <si>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</si>
  <si>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</si>
  <si>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</si>
  <si>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</si>
  <si>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</si>
  <si>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</si>
  <si>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</si>
  <si>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</si>
  <si>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</si>
  <si>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</si>
  <si>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</si>
  <si>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</si>
  <si>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</si>
  <si>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</si>
  <si>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</si>
  <si>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</si>
  <si>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</si>
  <si>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</si>
  <si>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</si>
  <si>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Shaha Realme Showroom</t>
  </si>
  <si>
    <t>Zilani Mobile</t>
  </si>
  <si>
    <t>Bank</t>
  </si>
  <si>
    <t>Opening Capital</t>
  </si>
  <si>
    <t>Bank Statement FEB-2022</t>
  </si>
  <si>
    <t>Distributor: REALME</t>
  </si>
  <si>
    <t>07.02.2022</t>
  </si>
  <si>
    <t>GT</t>
  </si>
  <si>
    <t>Tuhin Mobile</t>
  </si>
  <si>
    <t>GT NEO 2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</si>
  <si>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</si>
  <si>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</si>
  <si>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</si>
  <si>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</si>
  <si>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</si>
  <si>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</si>
  <si>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</si>
  <si>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</si>
  <si>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19.02.2022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</si>
  <si>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</si>
  <si>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</si>
  <si>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</si>
  <si>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</si>
  <si>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</si>
  <si>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</si>
  <si>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</si>
  <si>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24.02.2022</t>
  </si>
  <si>
    <t>Jafor TSM (C25s)+Branding</t>
  </si>
  <si>
    <t>26.02.2022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</si>
  <si>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</si>
  <si>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</si>
  <si>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</si>
  <si>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</si>
  <si>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</si>
  <si>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</si>
  <si>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</si>
  <si>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</si>
  <si>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</si>
  <si>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</si>
  <si>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</si>
  <si>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</si>
  <si>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BOSS(-)</t>
  </si>
  <si>
    <t>09.03.2022</t>
  </si>
  <si>
    <t>Date: 09.03.2022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</si>
</sst>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0" fontId="34" fillId="40" borderId="45" xfId="0" applyFont="1" applyFill="1" applyBorder="1" applyAlignment="1">
      <alignment horizontal="center" vertical="center"/>
    </xf>
    <xf numFmtId="1" fontId="34" fillId="4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23" sqref="F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8" t="s">
        <v>13</v>
      </c>
      <c r="C1" s="268"/>
      <c r="D1" s="268"/>
      <c r="E1" s="268"/>
    </row>
    <row r="2" spans="1:11" ht="16.5" customHeight="1">
      <c r="A2" s="15"/>
      <c r="B2" s="269" t="s">
        <v>66</v>
      </c>
      <c r="C2" s="269"/>
      <c r="D2" s="269"/>
      <c r="E2" s="269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95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96</v>
      </c>
      <c r="C8" s="19">
        <v>182850</v>
      </c>
      <c r="D8" s="19">
        <v>182850</v>
      </c>
      <c r="E8" s="21">
        <f t="shared" si="0"/>
        <v>17897</v>
      </c>
      <c r="F8" s="1" t="s">
        <v>98</v>
      </c>
      <c r="G8" s="1"/>
      <c r="H8" s="1"/>
      <c r="I8" s="15"/>
      <c r="J8" s="15"/>
    </row>
    <row r="9" spans="1:11">
      <c r="A9" s="15"/>
      <c r="B9" s="20" t="s">
        <v>97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99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100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101</v>
      </c>
      <c r="C12" s="19">
        <v>1000000</v>
      </c>
      <c r="D12" s="19">
        <v>1000000</v>
      </c>
      <c r="E12" s="21">
        <f t="shared" si="0"/>
        <v>27797</v>
      </c>
      <c r="F12" s="263" t="s">
        <v>102</v>
      </c>
      <c r="G12" s="24"/>
      <c r="H12" s="1"/>
      <c r="I12" s="15"/>
      <c r="J12" s="15"/>
    </row>
    <row r="13" spans="1:11">
      <c r="A13" s="15"/>
      <c r="B13" s="20" t="s">
        <v>104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27797</v>
      </c>
      <c r="F14" s="1"/>
      <c r="G14" s="8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27797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27797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27797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27797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27797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27797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27797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27797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27797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27797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27797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27797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27797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27797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27797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27797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27797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27797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27797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27797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27797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27797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27797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27797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27797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27797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27797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27797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27797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27797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27797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27797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27797</v>
      </c>
      <c r="F47" s="1"/>
      <c r="G47" s="15"/>
    </row>
    <row r="48" spans="1:10">
      <c r="B48" s="20"/>
      <c r="C48" s="19"/>
      <c r="D48" s="19"/>
      <c r="E48" s="21">
        <f t="shared" si="0"/>
        <v>27797</v>
      </c>
      <c r="F48" s="1"/>
      <c r="G48" s="15"/>
    </row>
    <row r="49" spans="2:7">
      <c r="B49" s="20"/>
      <c r="C49" s="19"/>
      <c r="D49" s="19"/>
      <c r="E49" s="21">
        <f t="shared" si="0"/>
        <v>27797</v>
      </c>
      <c r="F49" s="1"/>
      <c r="G49" s="15"/>
    </row>
    <row r="50" spans="2:7">
      <c r="B50" s="20"/>
      <c r="C50" s="19"/>
      <c r="D50" s="19"/>
      <c r="E50" s="21">
        <f t="shared" si="0"/>
        <v>27797</v>
      </c>
      <c r="F50" s="1"/>
      <c r="G50" s="15"/>
    </row>
    <row r="51" spans="2:7">
      <c r="B51" s="25"/>
      <c r="C51" s="21">
        <f>SUM(C5:C50)</f>
        <v>1700747</v>
      </c>
      <c r="D51" s="21">
        <f>SUM(D5:D50)</f>
        <v>1672950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4" t="s">
        <v>13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</row>
    <row r="2" spans="1:24" s="87" customFormat="1" ht="18">
      <c r="A2" s="275" t="s">
        <v>41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</row>
    <row r="3" spans="1:24" s="88" customFormat="1" ht="16.5" thickBot="1">
      <c r="A3" s="276" t="s">
        <v>93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8"/>
      <c r="S3" s="48"/>
      <c r="T3" s="5"/>
      <c r="U3" s="5"/>
      <c r="V3" s="5"/>
      <c r="W3" s="5"/>
      <c r="X3" s="11"/>
    </row>
    <row r="4" spans="1:24" s="90" customFormat="1">
      <c r="A4" s="279" t="s">
        <v>25</v>
      </c>
      <c r="B4" s="281" t="s">
        <v>26</v>
      </c>
      <c r="C4" s="270" t="s">
        <v>27</v>
      </c>
      <c r="D4" s="270" t="s">
        <v>28</v>
      </c>
      <c r="E4" s="270" t="s">
        <v>29</v>
      </c>
      <c r="F4" s="270" t="s">
        <v>30</v>
      </c>
      <c r="G4" s="270" t="s">
        <v>31</v>
      </c>
      <c r="H4" s="270" t="s">
        <v>47</v>
      </c>
      <c r="I4" s="270" t="s">
        <v>32</v>
      </c>
      <c r="J4" s="270" t="s">
        <v>33</v>
      </c>
      <c r="K4" s="270" t="s">
        <v>92</v>
      </c>
      <c r="L4" s="270" t="s">
        <v>34</v>
      </c>
      <c r="M4" s="270" t="s">
        <v>81</v>
      </c>
      <c r="N4" s="272" t="s">
        <v>72</v>
      </c>
      <c r="O4" s="285" t="s">
        <v>14</v>
      </c>
      <c r="P4" s="283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0"/>
      <c r="B5" s="282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3"/>
      <c r="O5" s="286"/>
      <c r="P5" s="284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94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95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96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97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99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100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101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104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1500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880</v>
      </c>
      <c r="H37" s="125">
        <f t="shared" si="1"/>
        <v>0</v>
      </c>
      <c r="I37" s="125">
        <f t="shared" si="1"/>
        <v>1120</v>
      </c>
      <c r="J37" s="125">
        <f t="shared" si="1"/>
        <v>1360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4860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6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4" t="s">
        <v>13</v>
      </c>
      <c r="B1" s="295"/>
      <c r="C1" s="295"/>
      <c r="D1" s="295"/>
      <c r="E1" s="295"/>
      <c r="F1" s="296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7" t="s">
        <v>56</v>
      </c>
      <c r="B2" s="297"/>
      <c r="C2" s="297"/>
      <c r="D2" s="297"/>
      <c r="E2" s="297"/>
      <c r="F2" s="297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8" t="s">
        <v>42</v>
      </c>
      <c r="B3" s="299"/>
      <c r="C3" s="299"/>
      <c r="D3" s="299"/>
      <c r="E3" s="299"/>
      <c r="F3" s="300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>
        <v>-617830</v>
      </c>
      <c r="E30" s="43">
        <f t="shared" si="0"/>
        <v>-617830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>
        <f>SUM(D5:D32)</f>
        <v>-617830</v>
      </c>
      <c r="E33" s="43">
        <f>SUM(E5:E32)</f>
        <v>-617830</v>
      </c>
      <c r="F33" s="43">
        <f>B33-E33</f>
        <v>617830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1" t="s">
        <v>20</v>
      </c>
      <c r="B35" s="302"/>
      <c r="C35" s="302"/>
      <c r="D35" s="303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4" t="s">
        <v>12</v>
      </c>
      <c r="B36" s="305"/>
      <c r="C36" s="305"/>
      <c r="D36" s="306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50</v>
      </c>
      <c r="B37" s="255"/>
      <c r="C37" s="256">
        <v>31990</v>
      </c>
      <c r="D37" s="257" t="s">
        <v>78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54</v>
      </c>
      <c r="B38" s="234" t="s">
        <v>55</v>
      </c>
      <c r="C38" s="230">
        <v>1800</v>
      </c>
      <c r="D38" s="231" t="s">
        <v>51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91</v>
      </c>
      <c r="B39" s="229" t="s">
        <v>69</v>
      </c>
      <c r="C39" s="230">
        <v>31990</v>
      </c>
      <c r="D39" s="232" t="s">
        <v>90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89</v>
      </c>
      <c r="B40" s="229" t="s">
        <v>52</v>
      </c>
      <c r="C40" s="230">
        <v>4500</v>
      </c>
      <c r="D40" s="232" t="s">
        <v>101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59</v>
      </c>
      <c r="B41" s="229" t="s">
        <v>46</v>
      </c>
      <c r="C41" s="230">
        <v>4460</v>
      </c>
      <c r="D41" s="233" t="s">
        <v>58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45</v>
      </c>
      <c r="B42" s="229" t="s">
        <v>46</v>
      </c>
      <c r="C42" s="230">
        <v>100000</v>
      </c>
      <c r="D42" s="232" t="s">
        <v>95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60</v>
      </c>
      <c r="B43" s="229" t="s">
        <v>46</v>
      </c>
      <c r="C43" s="230">
        <v>290000</v>
      </c>
      <c r="D43" s="233" t="s">
        <v>96</v>
      </c>
      <c r="E43" s="48"/>
      <c r="F43" s="304" t="s">
        <v>21</v>
      </c>
      <c r="G43" s="305"/>
      <c r="H43" s="305"/>
      <c r="I43" s="305"/>
      <c r="J43" s="305"/>
      <c r="K43" s="305"/>
      <c r="L43" s="306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75</v>
      </c>
      <c r="B44" s="229"/>
      <c r="C44" s="230">
        <v>50270</v>
      </c>
      <c r="D44" s="233" t="s">
        <v>104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62</v>
      </c>
      <c r="B45" s="229" t="s">
        <v>71</v>
      </c>
      <c r="C45" s="230">
        <v>37340</v>
      </c>
      <c r="D45" s="232" t="s">
        <v>88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53</v>
      </c>
      <c r="B46" s="229" t="s">
        <v>77</v>
      </c>
      <c r="C46" s="230">
        <v>1500</v>
      </c>
      <c r="D46" s="232" t="s">
        <v>95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8" t="s">
        <v>70</v>
      </c>
      <c r="B47" s="229" t="s">
        <v>69</v>
      </c>
      <c r="C47" s="230">
        <v>31990</v>
      </c>
      <c r="D47" s="232" t="s">
        <v>68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63</v>
      </c>
      <c r="B48" s="229" t="s">
        <v>69</v>
      </c>
      <c r="C48" s="230">
        <v>31990</v>
      </c>
      <c r="D48" s="232" t="s">
        <v>80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9"/>
      <c r="B49" s="229"/>
      <c r="C49" s="230"/>
      <c r="D49" s="232"/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9"/>
      <c r="B50" s="229"/>
      <c r="C50" s="230"/>
      <c r="D50" s="233"/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/>
      <c r="B51" s="229"/>
      <c r="C51" s="230"/>
      <c r="D51" s="232"/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/>
      <c r="B52" s="229"/>
      <c r="C52" s="230"/>
      <c r="D52" s="232"/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87" t="s">
        <v>40</v>
      </c>
      <c r="G68" s="288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9" t="s">
        <v>23</v>
      </c>
      <c r="B119" s="290"/>
      <c r="C119" s="227">
        <f>SUM(C37:C118)</f>
        <v>617830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1" t="s">
        <v>24</v>
      </c>
      <c r="B121" s="292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3"/>
      <c r="G156" s="293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7" t="s">
        <v>43</v>
      </c>
      <c r="B1" s="308"/>
      <c r="C1" s="308"/>
      <c r="D1" s="308"/>
      <c r="E1" s="309"/>
      <c r="F1" s="188"/>
      <c r="G1" s="1"/>
    </row>
    <row r="2" spans="1:29" ht="21.75">
      <c r="A2" s="316" t="s">
        <v>67</v>
      </c>
      <c r="B2" s="317"/>
      <c r="C2" s="317"/>
      <c r="D2" s="317"/>
      <c r="E2" s="318"/>
      <c r="F2" s="188"/>
      <c r="G2" s="1"/>
    </row>
    <row r="3" spans="1:29" ht="24" thickBot="1">
      <c r="A3" s="310" t="s">
        <v>105</v>
      </c>
      <c r="B3" s="311"/>
      <c r="C3" s="311"/>
      <c r="D3" s="311"/>
      <c r="E3" s="312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9" t="s">
        <v>48</v>
      </c>
      <c r="B4" s="320"/>
      <c r="C4" s="320"/>
      <c r="D4" s="320"/>
      <c r="E4" s="321"/>
      <c r="F4" s="188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65</v>
      </c>
      <c r="B5" s="193">
        <v>9000000</v>
      </c>
      <c r="C5" s="165"/>
      <c r="D5" s="166" t="s">
        <v>10</v>
      </c>
      <c r="E5" s="182">
        <v>11582850</v>
      </c>
      <c r="F5" s="18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72077.600000000006</v>
      </c>
      <c r="C6" s="34"/>
      <c r="D6" s="154" t="s">
        <v>64</v>
      </c>
      <c r="E6" s="160">
        <v>27797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61</v>
      </c>
      <c r="E7" s="183">
        <v>729300.59999999963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57</v>
      </c>
      <c r="B9" s="159">
        <v>4860</v>
      </c>
      <c r="C9" s="32"/>
      <c r="D9" s="154" t="s">
        <v>12</v>
      </c>
      <c r="E9" s="160">
        <v>617830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0" t="s">
        <v>7</v>
      </c>
      <c r="B12" s="261">
        <f>B6+B7-B9-B10</f>
        <v>67217.600000000006</v>
      </c>
      <c r="C12" s="32"/>
      <c r="D12" s="154" t="s">
        <v>79</v>
      </c>
      <c r="E12" s="160">
        <v>59440</v>
      </c>
      <c r="F12" s="188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2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66" t="s">
        <v>103</v>
      </c>
      <c r="B14" s="267">
        <v>50000</v>
      </c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59"/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64" t="s">
        <v>82</v>
      </c>
      <c r="B16" s="265">
        <v>4000000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B5+B6-B9-B10-B14+B15+B16</f>
        <v>13017217.6</v>
      </c>
      <c r="C17" s="32"/>
      <c r="D17" s="154" t="s">
        <v>6</v>
      </c>
      <c r="E17" s="160">
        <f>E5+E6+E7+E9+E10+E12</f>
        <v>13017217.6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3" t="s">
        <v>12</v>
      </c>
      <c r="B19" s="314"/>
      <c r="C19" s="314"/>
      <c r="D19" s="314"/>
      <c r="E19" s="315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85</v>
      </c>
      <c r="B20" s="190">
        <v>31990</v>
      </c>
      <c r="C20" s="187"/>
      <c r="D20" s="187" t="s">
        <v>86</v>
      </c>
      <c r="E20" s="191">
        <v>31990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84</v>
      </c>
      <c r="B21" s="197">
        <v>100000</v>
      </c>
      <c r="C21" s="198"/>
      <c r="D21" s="196" t="s">
        <v>74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83</v>
      </c>
      <c r="B22" s="197">
        <v>280000</v>
      </c>
      <c r="C22" s="198"/>
      <c r="D22" s="196" t="s">
        <v>73</v>
      </c>
      <c r="E22" s="200">
        <v>31990</v>
      </c>
      <c r="F22" s="163"/>
      <c r="G22" s="163"/>
    </row>
    <row r="23" spans="1:29" s="1" customFormat="1" ht="22.5" thickBot="1">
      <c r="A23" s="203" t="s">
        <v>87</v>
      </c>
      <c r="B23" s="204">
        <v>37340</v>
      </c>
      <c r="C23" s="259"/>
      <c r="D23" s="205" t="s">
        <v>76</v>
      </c>
      <c r="E23" s="206">
        <v>70000</v>
      </c>
      <c r="F23" s="163"/>
      <c r="G23" s="163"/>
    </row>
    <row r="24" spans="1:29" s="1" customFormat="1" ht="21.75">
      <c r="A24" s="202"/>
      <c r="B24" s="202"/>
      <c r="C24" s="163"/>
      <c r="D24" s="163"/>
      <c r="E24" s="163"/>
      <c r="F24" s="163"/>
      <c r="G24" s="163"/>
    </row>
    <row r="25" spans="1:29" s="1" customFormat="1" ht="21.75">
      <c r="A25" s="202"/>
      <c r="B25" s="202"/>
      <c r="C25" s="163"/>
      <c r="D25" s="163"/>
      <c r="E25" s="163"/>
      <c r="F25" s="163"/>
      <c r="G25" s="163"/>
    </row>
    <row r="26" spans="1:29" ht="21.75">
      <c r="A26" s="202"/>
      <c r="B26" s="202"/>
      <c r="C26" s="163"/>
      <c r="D26" s="163"/>
      <c r="E26" s="163"/>
      <c r="F26" s="163"/>
      <c r="G26" s="16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1.75">
      <c r="A27" s="202"/>
      <c r="B27" s="202"/>
      <c r="C27" s="163"/>
      <c r="D27" s="163"/>
      <c r="E27" s="163"/>
      <c r="F27" s="163"/>
      <c r="G27" s="16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1.75">
      <c r="A28" s="202"/>
      <c r="B28" s="202"/>
      <c r="C28" s="163"/>
      <c r="D28" s="163"/>
      <c r="E28" s="163"/>
      <c r="F28" s="163"/>
      <c r="G28" s="16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02"/>
      <c r="B29" s="202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E36" s="2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</sheetData>
  <sortState ref="A20:B23">
    <sortCondition ref="A19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2022-03-10T07:13:43Z</dcterms:modified>
</cp:coreProperties>
</file>