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4.11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6" i="10" l="1"/>
  <c r="B13" i="10" l="1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<sst xmlns="http://schemas.openxmlformats.org/spreadsheetml/2006/main" count="403" uniqueCount="213">
  <si>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</si>
  <si>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</si>
  <si>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</si>
  <si>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</si>
  <si>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</si>
  <si>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</si>
  <si>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</si>
  <si>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</si>
  <si>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</si>
  <si>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</si>
  <si>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</si>
  <si>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</si>
  <si>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</si>
  <si>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</si>
  <si>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</si>
  <si>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</si>
  <si>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</si>
  <si>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</si>
  <si>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</si>
  <si>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</si>
  <si>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</si>
  <si>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</si>
  <si>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</si>
  <si>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</si>
  <si>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</si>
  <si>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</si>
  <si>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</si>
  <si>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</si>
  <si>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</si>
  <si>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</si>
  <si>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</si>
  <si>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</si>
  <si>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</si>
  <si>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</si>
  <si>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</si>
  <si>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</si>
  <si>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</si>
  <si>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</si>
  <si>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</si>
  <si>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</si>
  <si>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</si>
  <si>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</si>
  <si>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</si>
  <si>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</si>
  <si>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</si>
  <si>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</si>
  <si>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</si>
  <si>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</si>
  <si>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</si>
  <si>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</si>
  <si>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</si>
  <si>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</si>
  <si>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</si>
  <si>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</si>
  <si>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</si>
  <si>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</si>
  <si>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</si>
  <si>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</si>
  <si>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</si>
  <si>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</si>
  <si>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</si>
  <si>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</si>
  <si>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</si>
  <si>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</si>
  <si>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</si>
  <si>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</si>
  <si>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</si>
  <si>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</si>
  <si>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</si>
  <si>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</si>
  <si>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</si>
  <si>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</si>
  <si>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</si>
  <si>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</si>
  <si>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</si>
  <si>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</si>
  <si>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</si>
  <si>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</si>
  <si>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</si>
  <si>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</si>
  <si>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</si>
  <si>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</si>
  <si>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</si>
  <si>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</si>
  <si>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</si>
  <si>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</si>
  <si>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</si>
  <si>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</si>
  <si>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</si>
  <si>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</si>
  <si>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</si>
  <si>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</si>
  <si>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</si>
  <si>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</si>
  <si>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</si>
  <si>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</si>
  <si>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</si>
  <si>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</si>
  <si>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</si>
  <si>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</si>
  <si>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</si>
  <si>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</si>
  <si>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</si>
  <si>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</si>
  <si>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</si>
  <si>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</si>
  <si>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</si>
  <si>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</si>
  <si>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</si>
  <si>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</si>
  <si>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</si>
  <si>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</si>
  <si>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</si>
  <si>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</si>
  <si>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</si>
  <si>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</si>
  <si>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</si>
  <si>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</si>
  <si>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</si>
  <si>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</si>
  <si>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</si>
  <si>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</si>
  <si>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</si>
  <si>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</si>
  <si>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</si>
  <si>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</si>
  <si>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</si>
  <si>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</si>
  <si>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</si>
  <si>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</si>
  <si>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</si>
  <si>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</si>
  <si>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</si>
  <si>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</si>
  <si>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</si>
  <si>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</si>
  <si>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</si>
  <si>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</si>
  <si>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</si>
  <si>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</si>
  <si>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</si>
  <si>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</si>
  <si>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</si>
  <si>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</si>
  <si>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</si>
  <si>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</si>
  <si>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</si>
  <si>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</si>
  <si>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</si>
  <si>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</si>
  <si>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</si>
  <si>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</si>
  <si>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</si>
  <si>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</si>
  <si>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</si>
  <si>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</si>
  <si>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</si>
  <si>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</si>
  <si>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</si>
  <si>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</si>
  <si>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</si>
  <si>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</si>
  <si>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</si>
  <si>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</si>
  <si>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</si>
  <si>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</si>
  <si>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</si>
  <si>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</si>
  <si>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</si>
  <si>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</si>
  <si>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</si>
  <si>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</si>
  <si>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</si>
  <si>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</si>
  <si>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</si>
  <si>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</si>
  <si>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</si>
  <si>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</si>
  <si>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</si>
  <si>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</si>
  <si>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</si>
  <si>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</si>
  <si>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</si>
  <si>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</si>
  <si>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</si>
  <si>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</si>
  <si>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</si>
  <si>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</si>
  <si>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</si>
  <si>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</si>
  <si>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</si>
  <si>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</si>
  <si>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</si>
  <si>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</si>
  <si>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</si>
  <si>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</si>
  <si>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</si>
  <si>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</si>
  <si>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</si>
  <si>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</si>
  <si>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</si>
  <si>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Imran Telecom</t>
  </si>
  <si>
    <t>Malachi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</si>
  <si>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</si>
  <si>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</si>
  <si>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</si>
  <si>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</si>
  <si>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</si>
  <si>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</si>
  <si>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</si>
  <si>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Date:14.11.2021</t>
  </si>
  <si>
    <t>Symphony  Balance(+)</t>
  </si>
  <si>
    <t>Realme(-)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</si>
</sst>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6" fillId="38" borderId="4" xfId="0" applyFont="1" applyFill="1" applyBorder="1" applyAlignment="1">
      <alignment horizontal="center" vertical="center"/>
    </xf>
    <xf numFmtId="1" fontId="36" fillId="3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16</v>
      </c>
      <c r="C2" s="323"/>
      <c r="D2" s="323"/>
      <c r="E2" s="323"/>
    </row>
    <row r="3" spans="1:8" ht="16.5" customHeight="1">
      <c r="A3" s="326"/>
      <c r="B3" s="324" t="s">
        <v>70</v>
      </c>
      <c r="C3" s="324"/>
      <c r="D3" s="324"/>
      <c r="E3" s="324"/>
    </row>
    <row r="4" spans="1:8" ht="15.75" customHeight="1">
      <c r="A4" s="32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6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6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6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6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6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6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6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6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6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23" sqref="F23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16</v>
      </c>
      <c r="C2" s="323"/>
      <c r="D2" s="323"/>
      <c r="E2" s="323"/>
    </row>
    <row r="3" spans="1:8" ht="16.5" customHeight="1">
      <c r="A3" s="326"/>
      <c r="B3" s="324" t="s">
        <v>186</v>
      </c>
      <c r="C3" s="324"/>
      <c r="D3" s="324"/>
      <c r="E3" s="324"/>
    </row>
    <row r="4" spans="1:8" ht="15.75" customHeight="1">
      <c r="A4" s="32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6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6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6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6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6"/>
      <c r="B9" s="28" t="s">
        <v>192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6"/>
      <c r="B10" s="28" t="s">
        <v>193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6"/>
      <c r="B11" s="28" t="s">
        <v>196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6"/>
      <c r="B12" s="28" t="s">
        <v>198</v>
      </c>
      <c r="C12" s="293">
        <v>600000</v>
      </c>
      <c r="D12" s="314">
        <v>200000</v>
      </c>
      <c r="E12" s="295">
        <f t="shared" si="0"/>
        <v>1004388</v>
      </c>
      <c r="F12" s="20"/>
      <c r="G12" s="31"/>
      <c r="H12" s="2"/>
    </row>
    <row r="13" spans="1:8">
      <c r="A13" s="326"/>
      <c r="B13" s="28" t="s">
        <v>200</v>
      </c>
      <c r="C13" s="293">
        <v>0</v>
      </c>
      <c r="D13" s="314">
        <v>500000</v>
      </c>
      <c r="E13" s="295">
        <f t="shared" si="0"/>
        <v>504388</v>
      </c>
      <c r="F13" s="20"/>
      <c r="G13" s="2"/>
      <c r="H13" s="32"/>
    </row>
    <row r="14" spans="1:8">
      <c r="A14" s="326"/>
      <c r="B14" s="28" t="s">
        <v>203</v>
      </c>
      <c r="C14" s="293">
        <v>160000</v>
      </c>
      <c r="D14" s="314">
        <v>660000</v>
      </c>
      <c r="E14" s="295">
        <f t="shared" si="0"/>
        <v>4388</v>
      </c>
      <c r="F14" s="20"/>
      <c r="G14" s="2"/>
      <c r="H14" s="2"/>
    </row>
    <row r="15" spans="1:8">
      <c r="A15" s="326"/>
      <c r="B15" s="28" t="s">
        <v>204</v>
      </c>
      <c r="C15" s="293">
        <v>420000</v>
      </c>
      <c r="D15" s="314">
        <v>300000</v>
      </c>
      <c r="E15" s="295">
        <f t="shared" si="0"/>
        <v>124388</v>
      </c>
      <c r="F15" s="20"/>
      <c r="G15" s="2"/>
      <c r="H15" s="12"/>
    </row>
    <row r="16" spans="1:8">
      <c r="A16" s="326"/>
      <c r="B16" s="28" t="s">
        <v>206</v>
      </c>
      <c r="C16" s="293">
        <v>1100000</v>
      </c>
      <c r="D16" s="314">
        <v>700000</v>
      </c>
      <c r="E16" s="295">
        <f t="shared" si="0"/>
        <v>524388</v>
      </c>
      <c r="F16" s="20"/>
      <c r="G16" s="22"/>
      <c r="H16" s="2"/>
    </row>
    <row r="17" spans="1:8">
      <c r="A17" s="326"/>
      <c r="B17" s="28" t="s">
        <v>207</v>
      </c>
      <c r="C17" s="293">
        <v>0</v>
      </c>
      <c r="D17" s="293">
        <v>0</v>
      </c>
      <c r="E17" s="295">
        <f t="shared" si="0"/>
        <v>524388</v>
      </c>
      <c r="F17" s="22"/>
      <c r="G17" s="13"/>
      <c r="H17" s="2"/>
    </row>
    <row r="18" spans="1:8">
      <c r="A18" s="326"/>
      <c r="B18" s="28" t="s">
        <v>209</v>
      </c>
      <c r="C18" s="293">
        <v>0</v>
      </c>
      <c r="D18" s="314">
        <v>250000</v>
      </c>
      <c r="E18" s="295">
        <f>E17+C18-D18</f>
        <v>274388</v>
      </c>
      <c r="F18" s="20"/>
      <c r="G18" s="31"/>
      <c r="H18" s="2"/>
    </row>
    <row r="19" spans="1:8" ht="12.75" customHeight="1">
      <c r="A19" s="326"/>
      <c r="B19" s="28"/>
      <c r="C19" s="293"/>
      <c r="D19" s="296"/>
      <c r="E19" s="295">
        <f t="shared" si="0"/>
        <v>274388</v>
      </c>
      <c r="F19" s="20"/>
      <c r="G19" s="31"/>
      <c r="H19" s="2"/>
    </row>
    <row r="20" spans="1:8">
      <c r="A20" s="326"/>
      <c r="B20" s="28"/>
      <c r="C20" s="293"/>
      <c r="D20" s="293"/>
      <c r="E20" s="295">
        <f t="shared" si="0"/>
        <v>274388</v>
      </c>
      <c r="F20" s="22"/>
      <c r="G20" s="31"/>
      <c r="H20" s="2"/>
    </row>
    <row r="21" spans="1:8">
      <c r="A21" s="326"/>
      <c r="B21" s="28"/>
      <c r="C21" s="293"/>
      <c r="D21" s="293"/>
      <c r="E21" s="295">
        <f>E20+C21-D21</f>
        <v>274388</v>
      </c>
      <c r="F21" s="20"/>
      <c r="G21" s="2"/>
      <c r="H21" s="2"/>
    </row>
    <row r="22" spans="1:8">
      <c r="A22" s="326"/>
      <c r="B22" s="28"/>
      <c r="C22" s="293"/>
      <c r="D22" s="293"/>
      <c r="E22" s="295">
        <f t="shared" si="0"/>
        <v>274388</v>
      </c>
      <c r="F22" s="22"/>
      <c r="G22" s="2"/>
      <c r="H22" s="2"/>
    </row>
    <row r="23" spans="1:8">
      <c r="A23" s="326"/>
      <c r="B23" s="28"/>
      <c r="C23" s="293"/>
      <c r="D23" s="293"/>
      <c r="E23" s="295">
        <f>E22+C23-D23</f>
        <v>274388</v>
      </c>
      <c r="F23" s="20"/>
      <c r="G23" s="2"/>
      <c r="H23" s="2"/>
    </row>
    <row r="24" spans="1:8">
      <c r="A24" s="326"/>
      <c r="B24" s="28"/>
      <c r="C24" s="293"/>
      <c r="D24" s="293"/>
      <c r="E24" s="295">
        <f t="shared" si="0"/>
        <v>274388</v>
      </c>
      <c r="F24" s="20"/>
      <c r="G24" s="2"/>
      <c r="H24" s="2"/>
    </row>
    <row r="25" spans="1:8">
      <c r="A25" s="326"/>
      <c r="B25" s="28"/>
      <c r="C25" s="293"/>
      <c r="D25" s="293"/>
      <c r="E25" s="295">
        <f t="shared" si="0"/>
        <v>274388</v>
      </c>
      <c r="F25" s="20"/>
      <c r="G25" s="2"/>
      <c r="H25" s="2"/>
    </row>
    <row r="26" spans="1:8">
      <c r="A26" s="326"/>
      <c r="B26" s="28"/>
      <c r="C26" s="293"/>
      <c r="D26" s="293"/>
      <c r="E26" s="295">
        <f t="shared" si="0"/>
        <v>274388</v>
      </c>
      <c r="F26" s="20"/>
      <c r="G26" s="2"/>
      <c r="H26" s="2"/>
    </row>
    <row r="27" spans="1:8">
      <c r="A27" s="326"/>
      <c r="B27" s="28"/>
      <c r="C27" s="293"/>
      <c r="D27" s="293"/>
      <c r="E27" s="295">
        <f t="shared" si="0"/>
        <v>274388</v>
      </c>
      <c r="F27" s="20"/>
      <c r="G27" s="2"/>
      <c r="H27" s="23"/>
    </row>
    <row r="28" spans="1:8">
      <c r="A28" s="326"/>
      <c r="B28" s="28"/>
      <c r="C28" s="293"/>
      <c r="D28" s="293"/>
      <c r="E28" s="295">
        <f>E27+C28-D28</f>
        <v>274388</v>
      </c>
      <c r="F28" s="20"/>
      <c r="G28" s="2"/>
      <c r="H28" s="23"/>
    </row>
    <row r="29" spans="1:8">
      <c r="A29" s="326"/>
      <c r="B29" s="28"/>
      <c r="C29" s="293"/>
      <c r="D29" s="293"/>
      <c r="E29" s="295">
        <f t="shared" si="0"/>
        <v>274388</v>
      </c>
      <c r="F29" s="20"/>
      <c r="G29" s="2"/>
      <c r="H29" s="23"/>
    </row>
    <row r="30" spans="1:8">
      <c r="A30" s="326"/>
      <c r="B30" s="28"/>
      <c r="C30" s="293"/>
      <c r="D30" s="293"/>
      <c r="E30" s="295">
        <f t="shared" si="0"/>
        <v>274388</v>
      </c>
      <c r="F30" s="20"/>
      <c r="G30" s="2"/>
      <c r="H30" s="23"/>
    </row>
    <row r="31" spans="1:8">
      <c r="A31" s="326"/>
      <c r="B31" s="28"/>
      <c r="C31" s="293"/>
      <c r="D31" s="293"/>
      <c r="E31" s="295">
        <f t="shared" si="0"/>
        <v>274388</v>
      </c>
      <c r="F31" s="20"/>
      <c r="G31" s="2"/>
      <c r="H31" s="23"/>
    </row>
    <row r="32" spans="1:8">
      <c r="A32" s="326"/>
      <c r="B32" s="28"/>
      <c r="C32" s="293"/>
      <c r="D32" s="293"/>
      <c r="E32" s="295">
        <f>E31+C32-D32</f>
        <v>274388</v>
      </c>
      <c r="F32" s="20"/>
      <c r="G32" s="2"/>
      <c r="H32" s="23"/>
    </row>
    <row r="33" spans="1:8">
      <c r="A33" s="326"/>
      <c r="B33" s="28"/>
      <c r="C33" s="293"/>
      <c r="D33" s="296"/>
      <c r="E33" s="295">
        <f t="shared" si="0"/>
        <v>274388</v>
      </c>
      <c r="F33" s="20"/>
      <c r="G33" s="2"/>
      <c r="H33" s="23"/>
    </row>
    <row r="34" spans="1:8">
      <c r="A34" s="326"/>
      <c r="B34" s="28"/>
      <c r="C34" s="293"/>
      <c r="D34" s="293"/>
      <c r="E34" s="295">
        <f t="shared" si="0"/>
        <v>274388</v>
      </c>
      <c r="F34" s="20"/>
      <c r="G34" s="2"/>
      <c r="H34" s="23"/>
    </row>
    <row r="35" spans="1:8">
      <c r="A35" s="326"/>
      <c r="B35" s="28"/>
      <c r="C35" s="293"/>
      <c r="D35" s="293"/>
      <c r="E35" s="295">
        <f t="shared" si="0"/>
        <v>274388</v>
      </c>
      <c r="F35" s="20"/>
      <c r="G35" s="2"/>
      <c r="H35" s="23"/>
    </row>
    <row r="36" spans="1:8">
      <c r="A36" s="326"/>
      <c r="B36" s="28"/>
      <c r="C36" s="293"/>
      <c r="D36" s="293"/>
      <c r="E36" s="295">
        <f t="shared" si="0"/>
        <v>274388</v>
      </c>
      <c r="F36" s="20"/>
      <c r="G36" s="2"/>
      <c r="H36" s="23"/>
    </row>
    <row r="37" spans="1:8">
      <c r="A37" s="326"/>
      <c r="B37" s="28"/>
      <c r="C37" s="293"/>
      <c r="D37" s="293"/>
      <c r="E37" s="295">
        <f t="shared" si="0"/>
        <v>274388</v>
      </c>
      <c r="F37" s="20"/>
      <c r="G37" s="2"/>
      <c r="H37" s="23"/>
    </row>
    <row r="38" spans="1:8">
      <c r="A38" s="326"/>
      <c r="B38" s="28"/>
      <c r="C38" s="293"/>
      <c r="D38" s="293"/>
      <c r="E38" s="295">
        <f t="shared" si="0"/>
        <v>274388</v>
      </c>
      <c r="F38" s="20"/>
      <c r="G38" s="2"/>
      <c r="H38" s="23"/>
    </row>
    <row r="39" spans="1:8">
      <c r="A39" s="326"/>
      <c r="B39" s="28"/>
      <c r="C39" s="293"/>
      <c r="D39" s="293"/>
      <c r="E39" s="295">
        <f t="shared" si="0"/>
        <v>274388</v>
      </c>
      <c r="F39" s="20"/>
      <c r="G39" s="2"/>
      <c r="H39" s="23"/>
    </row>
    <row r="40" spans="1:8">
      <c r="A40" s="326"/>
      <c r="B40" s="28"/>
      <c r="C40" s="293"/>
      <c r="D40" s="293"/>
      <c r="E40" s="295">
        <f t="shared" si="0"/>
        <v>274388</v>
      </c>
      <c r="F40" s="20"/>
      <c r="G40" s="2"/>
      <c r="H40" s="23"/>
    </row>
    <row r="41" spans="1:8">
      <c r="A41" s="326"/>
      <c r="B41" s="28"/>
      <c r="C41" s="293"/>
      <c r="D41" s="293"/>
      <c r="E41" s="295">
        <f t="shared" si="0"/>
        <v>274388</v>
      </c>
      <c r="F41" s="20"/>
      <c r="G41" s="2"/>
      <c r="H41" s="23"/>
    </row>
    <row r="42" spans="1:8">
      <c r="A42" s="326"/>
      <c r="B42" s="28"/>
      <c r="C42" s="293"/>
      <c r="D42" s="293"/>
      <c r="E42" s="295">
        <f t="shared" si="0"/>
        <v>274388</v>
      </c>
      <c r="F42" s="20"/>
      <c r="G42" s="2"/>
      <c r="H42" s="23"/>
    </row>
    <row r="43" spans="1:8">
      <c r="A43" s="326"/>
      <c r="B43" s="28"/>
      <c r="C43" s="293"/>
      <c r="D43" s="293"/>
      <c r="E43" s="295">
        <f t="shared" si="0"/>
        <v>274388</v>
      </c>
      <c r="F43" s="20"/>
      <c r="G43" s="2"/>
      <c r="H43" s="23"/>
    </row>
    <row r="44" spans="1:8">
      <c r="A44" s="326"/>
      <c r="B44" s="28"/>
      <c r="C44" s="293"/>
      <c r="D44" s="293"/>
      <c r="E44" s="295">
        <f t="shared" si="0"/>
        <v>274388</v>
      </c>
      <c r="F44" s="20"/>
      <c r="G44" s="2"/>
      <c r="H44" s="23"/>
    </row>
    <row r="45" spans="1:8">
      <c r="A45" s="326"/>
      <c r="B45" s="28"/>
      <c r="C45" s="293"/>
      <c r="D45" s="293"/>
      <c r="E45" s="295">
        <f t="shared" si="0"/>
        <v>274388</v>
      </c>
      <c r="F45" s="20"/>
      <c r="G45" s="2"/>
      <c r="H45" s="23"/>
    </row>
    <row r="46" spans="1:8">
      <c r="A46" s="326"/>
      <c r="B46" s="28"/>
      <c r="C46" s="293"/>
      <c r="D46" s="293"/>
      <c r="E46" s="295">
        <f t="shared" si="0"/>
        <v>274388</v>
      </c>
      <c r="F46" s="20"/>
      <c r="G46" s="2"/>
      <c r="H46" s="23"/>
    </row>
    <row r="47" spans="1:8">
      <c r="A47" s="326"/>
      <c r="B47" s="28"/>
      <c r="C47" s="293"/>
      <c r="D47" s="293"/>
      <c r="E47" s="295">
        <f t="shared" si="0"/>
        <v>274388</v>
      </c>
      <c r="F47" s="20"/>
      <c r="G47" s="2"/>
      <c r="H47" s="23"/>
    </row>
    <row r="48" spans="1:8">
      <c r="A48" s="326"/>
      <c r="B48" s="28"/>
      <c r="C48" s="293"/>
      <c r="D48" s="293"/>
      <c r="E48" s="295">
        <f t="shared" si="0"/>
        <v>274388</v>
      </c>
      <c r="F48" s="20"/>
      <c r="G48" s="2"/>
      <c r="H48" s="23"/>
    </row>
    <row r="49" spans="1:8">
      <c r="A49" s="326"/>
      <c r="B49" s="28"/>
      <c r="C49" s="293"/>
      <c r="D49" s="293"/>
      <c r="E49" s="295">
        <f t="shared" si="0"/>
        <v>274388</v>
      </c>
      <c r="F49" s="20"/>
      <c r="G49" s="2"/>
      <c r="H49" s="23"/>
    </row>
    <row r="50" spans="1:8">
      <c r="A50" s="326"/>
      <c r="B50" s="28"/>
      <c r="C50" s="293"/>
      <c r="D50" s="293"/>
      <c r="E50" s="295">
        <f t="shared" si="0"/>
        <v>274388</v>
      </c>
      <c r="F50" s="20"/>
      <c r="G50" s="2"/>
      <c r="H50" s="23"/>
    </row>
    <row r="51" spans="1:8">
      <c r="A51" s="326"/>
      <c r="B51" s="28"/>
      <c r="C51" s="293"/>
      <c r="D51" s="293"/>
      <c r="E51" s="295">
        <f t="shared" si="0"/>
        <v>274388</v>
      </c>
      <c r="F51" s="20"/>
      <c r="G51" s="2"/>
      <c r="H51" s="23"/>
    </row>
    <row r="52" spans="1:8">
      <c r="A52" s="326"/>
      <c r="B52" s="28"/>
      <c r="C52" s="293"/>
      <c r="D52" s="293"/>
      <c r="E52" s="295">
        <f t="shared" si="0"/>
        <v>274388</v>
      </c>
      <c r="F52" s="20"/>
      <c r="G52" s="2"/>
      <c r="H52" s="23"/>
    </row>
    <row r="53" spans="1:8">
      <c r="A53" s="326"/>
      <c r="B53" s="28"/>
      <c r="C53" s="293"/>
      <c r="D53" s="293"/>
      <c r="E53" s="295">
        <f t="shared" si="0"/>
        <v>274388</v>
      </c>
      <c r="F53" s="20"/>
      <c r="G53" s="2"/>
      <c r="H53" s="23"/>
    </row>
    <row r="54" spans="1:8">
      <c r="A54" s="326"/>
      <c r="B54" s="28"/>
      <c r="C54" s="293"/>
      <c r="D54" s="293"/>
      <c r="E54" s="295">
        <f t="shared" si="0"/>
        <v>274388</v>
      </c>
      <c r="F54" s="20"/>
      <c r="G54" s="2"/>
      <c r="H54" s="23"/>
    </row>
    <row r="55" spans="1:8">
      <c r="A55" s="326"/>
      <c r="B55" s="28"/>
      <c r="C55" s="293"/>
      <c r="D55" s="293"/>
      <c r="E55" s="295">
        <f t="shared" si="0"/>
        <v>274388</v>
      </c>
      <c r="F55" s="20"/>
      <c r="G55" s="2"/>
    </row>
    <row r="56" spans="1:8">
      <c r="A56" s="326"/>
      <c r="B56" s="28"/>
      <c r="C56" s="293"/>
      <c r="D56" s="293"/>
      <c r="E56" s="295">
        <f t="shared" si="0"/>
        <v>274388</v>
      </c>
      <c r="F56" s="20"/>
      <c r="G56" s="2"/>
    </row>
    <row r="57" spans="1:8">
      <c r="A57" s="326"/>
      <c r="B57" s="28"/>
      <c r="C57" s="293"/>
      <c r="D57" s="293"/>
      <c r="E57" s="295">
        <f t="shared" si="0"/>
        <v>274388</v>
      </c>
      <c r="F57" s="20"/>
      <c r="G57" s="2"/>
    </row>
    <row r="58" spans="1:8">
      <c r="A58" s="326"/>
      <c r="B58" s="28"/>
      <c r="C58" s="293"/>
      <c r="D58" s="293"/>
      <c r="E58" s="295">
        <f t="shared" si="0"/>
        <v>274388</v>
      </c>
      <c r="F58" s="20"/>
      <c r="G58" s="2"/>
    </row>
    <row r="59" spans="1:8">
      <c r="A59" s="326"/>
      <c r="B59" s="28"/>
      <c r="C59" s="293"/>
      <c r="D59" s="293"/>
      <c r="E59" s="295">
        <f t="shared" si="0"/>
        <v>274388</v>
      </c>
      <c r="F59" s="20"/>
      <c r="G59" s="2"/>
    </row>
    <row r="60" spans="1:8">
      <c r="A60" s="326"/>
      <c r="B60" s="28"/>
      <c r="C60" s="293"/>
      <c r="D60" s="293"/>
      <c r="E60" s="295">
        <f t="shared" si="0"/>
        <v>274388</v>
      </c>
      <c r="F60" s="20"/>
      <c r="G60" s="2"/>
    </row>
    <row r="61" spans="1:8">
      <c r="A61" s="326"/>
      <c r="B61" s="28"/>
      <c r="C61" s="293"/>
      <c r="D61" s="293"/>
      <c r="E61" s="295">
        <f t="shared" si="0"/>
        <v>274388</v>
      </c>
      <c r="F61" s="20"/>
      <c r="G61" s="2"/>
    </row>
    <row r="62" spans="1:8">
      <c r="A62" s="326"/>
      <c r="B62" s="28"/>
      <c r="C62" s="293"/>
      <c r="D62" s="293"/>
      <c r="E62" s="295">
        <f t="shared" si="0"/>
        <v>274388</v>
      </c>
      <c r="F62" s="20"/>
      <c r="G62" s="2"/>
    </row>
    <row r="63" spans="1:8">
      <c r="A63" s="326"/>
      <c r="B63" s="28"/>
      <c r="C63" s="293"/>
      <c r="D63" s="293"/>
      <c r="E63" s="295">
        <f t="shared" si="0"/>
        <v>274388</v>
      </c>
      <c r="F63" s="20"/>
      <c r="G63" s="2"/>
    </row>
    <row r="64" spans="1:8">
      <c r="A64" s="326"/>
      <c r="B64" s="28"/>
      <c r="C64" s="293"/>
      <c r="D64" s="293"/>
      <c r="E64" s="295">
        <f t="shared" si="0"/>
        <v>274388</v>
      </c>
      <c r="F64" s="20"/>
      <c r="G64" s="2"/>
    </row>
    <row r="65" spans="1:7">
      <c r="A65" s="326"/>
      <c r="B65" s="28"/>
      <c r="C65" s="293"/>
      <c r="D65" s="293"/>
      <c r="E65" s="295">
        <f t="shared" si="0"/>
        <v>274388</v>
      </c>
      <c r="F65" s="20"/>
      <c r="G65" s="2"/>
    </row>
    <row r="66" spans="1:7">
      <c r="A66" s="326"/>
      <c r="B66" s="28"/>
      <c r="C66" s="293"/>
      <c r="D66" s="293"/>
      <c r="E66" s="295">
        <f t="shared" si="0"/>
        <v>274388</v>
      </c>
      <c r="F66" s="20"/>
      <c r="G66" s="2"/>
    </row>
    <row r="67" spans="1:7">
      <c r="A67" s="326"/>
      <c r="B67" s="28"/>
      <c r="C67" s="293"/>
      <c r="D67" s="293"/>
      <c r="E67" s="295">
        <f t="shared" si="0"/>
        <v>274388</v>
      </c>
      <c r="F67" s="20"/>
      <c r="G67" s="2"/>
    </row>
    <row r="68" spans="1:7">
      <c r="A68" s="326"/>
      <c r="B68" s="28"/>
      <c r="C68" s="293"/>
      <c r="D68" s="293"/>
      <c r="E68" s="295">
        <f t="shared" si="0"/>
        <v>274388</v>
      </c>
      <c r="F68" s="20"/>
      <c r="G68" s="2"/>
    </row>
    <row r="69" spans="1:7">
      <c r="A69" s="326"/>
      <c r="B69" s="28"/>
      <c r="C69" s="293"/>
      <c r="D69" s="293"/>
      <c r="E69" s="295">
        <f t="shared" si="0"/>
        <v>274388</v>
      </c>
      <c r="F69" s="20"/>
      <c r="G69" s="2"/>
    </row>
    <row r="70" spans="1:7">
      <c r="A70" s="326"/>
      <c r="B70" s="28"/>
      <c r="C70" s="293"/>
      <c r="D70" s="293"/>
      <c r="E70" s="295">
        <f t="shared" ref="E70:E82" si="1">E69+C70-D70</f>
        <v>274388</v>
      </c>
      <c r="F70" s="20"/>
      <c r="G70" s="2"/>
    </row>
    <row r="71" spans="1:7">
      <c r="A71" s="326"/>
      <c r="B71" s="28"/>
      <c r="C71" s="293"/>
      <c r="D71" s="293"/>
      <c r="E71" s="295">
        <f t="shared" si="1"/>
        <v>274388</v>
      </c>
      <c r="F71" s="20"/>
      <c r="G71" s="2"/>
    </row>
    <row r="72" spans="1:7">
      <c r="A72" s="326"/>
      <c r="B72" s="28"/>
      <c r="C72" s="293"/>
      <c r="D72" s="293"/>
      <c r="E72" s="295">
        <f t="shared" si="1"/>
        <v>274388</v>
      </c>
      <c r="F72" s="20"/>
      <c r="G72" s="2"/>
    </row>
    <row r="73" spans="1:7">
      <c r="A73" s="326"/>
      <c r="B73" s="28"/>
      <c r="C73" s="293"/>
      <c r="D73" s="293"/>
      <c r="E73" s="295">
        <f t="shared" si="1"/>
        <v>274388</v>
      </c>
      <c r="F73" s="20"/>
      <c r="G73" s="2"/>
    </row>
    <row r="74" spans="1:7">
      <c r="A74" s="326"/>
      <c r="B74" s="28"/>
      <c r="C74" s="293"/>
      <c r="D74" s="293"/>
      <c r="E74" s="295">
        <f t="shared" si="1"/>
        <v>274388</v>
      </c>
      <c r="F74" s="20"/>
      <c r="G74" s="2"/>
    </row>
    <row r="75" spans="1:7">
      <c r="A75" s="326"/>
      <c r="B75" s="28"/>
      <c r="C75" s="293"/>
      <c r="D75" s="293"/>
      <c r="E75" s="295">
        <f t="shared" si="1"/>
        <v>274388</v>
      </c>
      <c r="F75" s="22"/>
      <c r="G75" s="2"/>
    </row>
    <row r="76" spans="1:7">
      <c r="A76" s="326"/>
      <c r="B76" s="28"/>
      <c r="C76" s="293"/>
      <c r="D76" s="293"/>
      <c r="E76" s="295">
        <f t="shared" si="1"/>
        <v>274388</v>
      </c>
      <c r="F76" s="20"/>
      <c r="G76" s="2"/>
    </row>
    <row r="77" spans="1:7">
      <c r="A77" s="326"/>
      <c r="B77" s="28"/>
      <c r="C77" s="293"/>
      <c r="D77" s="293"/>
      <c r="E77" s="295">
        <f t="shared" si="1"/>
        <v>274388</v>
      </c>
      <c r="F77" s="20"/>
      <c r="G77" s="2"/>
    </row>
    <row r="78" spans="1:7">
      <c r="A78" s="326"/>
      <c r="B78" s="28"/>
      <c r="C78" s="293"/>
      <c r="D78" s="293"/>
      <c r="E78" s="295">
        <f t="shared" si="1"/>
        <v>274388</v>
      </c>
      <c r="F78" s="20"/>
      <c r="G78" s="2"/>
    </row>
    <row r="79" spans="1:7">
      <c r="A79" s="326"/>
      <c r="B79" s="28"/>
      <c r="C79" s="293"/>
      <c r="D79" s="293"/>
      <c r="E79" s="295">
        <f t="shared" si="1"/>
        <v>274388</v>
      </c>
      <c r="F79" s="20"/>
      <c r="G79" s="2"/>
    </row>
    <row r="80" spans="1:7">
      <c r="A80" s="326"/>
      <c r="B80" s="28"/>
      <c r="C80" s="293"/>
      <c r="D80" s="293"/>
      <c r="E80" s="295">
        <f t="shared" si="1"/>
        <v>274388</v>
      </c>
      <c r="F80" s="20"/>
      <c r="G80" s="2"/>
    </row>
    <row r="81" spans="1:7">
      <c r="A81" s="326"/>
      <c r="B81" s="28"/>
      <c r="C81" s="293"/>
      <c r="D81" s="293"/>
      <c r="E81" s="295">
        <f t="shared" si="1"/>
        <v>274388</v>
      </c>
      <c r="F81" s="20"/>
      <c r="G81" s="2"/>
    </row>
    <row r="82" spans="1:7">
      <c r="A82" s="326"/>
      <c r="B82" s="28"/>
      <c r="C82" s="293"/>
      <c r="D82" s="293"/>
      <c r="E82" s="295">
        <f t="shared" si="1"/>
        <v>274388</v>
      </c>
      <c r="F82" s="20"/>
      <c r="G82" s="2"/>
    </row>
    <row r="83" spans="1:7">
      <c r="A83" s="326"/>
      <c r="B83" s="33"/>
      <c r="C83" s="295">
        <f>SUM(C5:C72)</f>
        <v>3734388</v>
      </c>
      <c r="D83" s="295">
        <f>SUM(D5:D77)</f>
        <v>3460000</v>
      </c>
      <c r="E83" s="297">
        <f>E71</f>
        <v>274388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41" sqref="Q41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7" t="s">
        <v>16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81" customFormat="1" ht="18">
      <c r="A2" s="328" t="s">
        <v>149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82" customFormat="1" ht="16.5" thickBot="1">
      <c r="A3" s="329" t="s">
        <v>187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65"/>
      <c r="T3" s="8"/>
      <c r="U3" s="8"/>
      <c r="V3" s="8"/>
      <c r="W3" s="8"/>
      <c r="X3" s="18"/>
    </row>
    <row r="4" spans="1:24" s="83" customFormat="1" ht="12.75" customHeight="1">
      <c r="A4" s="332" t="s">
        <v>43</v>
      </c>
      <c r="B4" s="334" t="s">
        <v>44</v>
      </c>
      <c r="C4" s="336" t="s">
        <v>45</v>
      </c>
      <c r="D4" s="336" t="s">
        <v>46</v>
      </c>
      <c r="E4" s="336" t="s">
        <v>47</v>
      </c>
      <c r="F4" s="336" t="s">
        <v>159</v>
      </c>
      <c r="G4" s="336" t="s">
        <v>48</v>
      </c>
      <c r="H4" s="336" t="s">
        <v>165</v>
      </c>
      <c r="I4" s="336" t="s">
        <v>163</v>
      </c>
      <c r="J4" s="336" t="s">
        <v>49</v>
      </c>
      <c r="K4" s="336" t="s">
        <v>50</v>
      </c>
      <c r="L4" s="336" t="s">
        <v>51</v>
      </c>
      <c r="M4" s="336" t="s">
        <v>52</v>
      </c>
      <c r="N4" s="336" t="s">
        <v>53</v>
      </c>
      <c r="O4" s="340" t="s">
        <v>54</v>
      </c>
      <c r="P4" s="338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3"/>
      <c r="B5" s="335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41"/>
      <c r="P5" s="339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192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193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196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 t="s">
        <v>198</v>
      </c>
      <c r="B11" s="98">
        <v>900</v>
      </c>
      <c r="C11" s="91">
        <v>400</v>
      </c>
      <c r="D11" s="99"/>
      <c r="E11" s="99">
        <v>2690</v>
      </c>
      <c r="F11" s="99"/>
      <c r="G11" s="99">
        <v>300</v>
      </c>
      <c r="H11" s="99"/>
      <c r="I11" s="99"/>
      <c r="J11" s="99">
        <v>50</v>
      </c>
      <c r="K11" s="99">
        <v>480</v>
      </c>
      <c r="L11" s="99"/>
      <c r="M11" s="99"/>
      <c r="N11" s="130">
        <v>20</v>
      </c>
      <c r="O11" s="99"/>
      <c r="P11" s="101"/>
      <c r="Q11" s="95">
        <f t="shared" si="0"/>
        <v>4840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200</v>
      </c>
      <c r="B12" s="98">
        <v>1000</v>
      </c>
      <c r="C12" s="91"/>
      <c r="D12" s="99"/>
      <c r="E12" s="99">
        <v>1070</v>
      </c>
      <c r="F12" s="99">
        <v>430</v>
      </c>
      <c r="G12" s="99">
        <v>120</v>
      </c>
      <c r="H12" s="99"/>
      <c r="I12" s="99"/>
      <c r="J12" s="99">
        <v>40</v>
      </c>
      <c r="K12" s="99">
        <v>480</v>
      </c>
      <c r="L12" s="99"/>
      <c r="M12" s="99"/>
      <c r="N12" s="130">
        <v>20</v>
      </c>
      <c r="O12" s="99"/>
      <c r="P12" s="101"/>
      <c r="Q12" s="95">
        <f t="shared" si="0"/>
        <v>3160</v>
      </c>
      <c r="R12" s="96"/>
      <c r="S12" s="36"/>
      <c r="T12" s="36"/>
      <c r="U12" s="5"/>
      <c r="V12" s="36"/>
      <c r="W12" s="5"/>
    </row>
    <row r="13" spans="1:24" s="14" customFormat="1">
      <c r="A13" s="90" t="s">
        <v>203</v>
      </c>
      <c r="B13" s="98">
        <v>1050</v>
      </c>
      <c r="C13" s="91"/>
      <c r="D13" s="99"/>
      <c r="E13" s="99"/>
      <c r="F13" s="99"/>
      <c r="G13" s="99">
        <v>290</v>
      </c>
      <c r="H13" s="99"/>
      <c r="I13" s="99"/>
      <c r="J13" s="99">
        <v>30</v>
      </c>
      <c r="K13" s="99">
        <v>480</v>
      </c>
      <c r="L13" s="102"/>
      <c r="M13" s="99"/>
      <c r="N13" s="130">
        <v>20</v>
      </c>
      <c r="O13" s="99"/>
      <c r="P13" s="101"/>
      <c r="Q13" s="95">
        <f t="shared" si="0"/>
        <v>1870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204</v>
      </c>
      <c r="B14" s="98">
        <v>800</v>
      </c>
      <c r="C14" s="91"/>
      <c r="D14" s="99"/>
      <c r="E14" s="99"/>
      <c r="F14" s="99"/>
      <c r="G14" s="99">
        <v>230</v>
      </c>
      <c r="H14" s="99"/>
      <c r="I14" s="99"/>
      <c r="J14" s="99">
        <v>60</v>
      </c>
      <c r="K14" s="99">
        <v>480</v>
      </c>
      <c r="L14" s="103"/>
      <c r="M14" s="99"/>
      <c r="N14" s="130">
        <v>20</v>
      </c>
      <c r="O14" s="99"/>
      <c r="P14" s="101"/>
      <c r="Q14" s="95">
        <f t="shared" si="0"/>
        <v>1590</v>
      </c>
      <c r="R14" s="96"/>
      <c r="S14" s="104"/>
      <c r="T14" s="36"/>
      <c r="U14" s="5"/>
      <c r="V14" s="36"/>
      <c r="W14" s="5"/>
    </row>
    <row r="15" spans="1:24" s="14" customFormat="1">
      <c r="A15" s="90" t="s">
        <v>172</v>
      </c>
      <c r="B15" s="98">
        <v>1000</v>
      </c>
      <c r="C15" s="91"/>
      <c r="D15" s="99"/>
      <c r="E15" s="99"/>
      <c r="F15" s="99"/>
      <c r="G15" s="99">
        <v>100</v>
      </c>
      <c r="H15" s="99"/>
      <c r="I15" s="99"/>
      <c r="J15" s="99">
        <v>60</v>
      </c>
      <c r="K15" s="99">
        <v>480</v>
      </c>
      <c r="L15" s="92"/>
      <c r="M15" s="99"/>
      <c r="N15" s="130">
        <v>20</v>
      </c>
      <c r="O15" s="99"/>
      <c r="P15" s="101"/>
      <c r="Q15" s="95">
        <f t="shared" si="0"/>
        <v>1660</v>
      </c>
      <c r="R15" s="96"/>
      <c r="S15" s="7"/>
      <c r="T15" s="36"/>
      <c r="U15" s="36"/>
      <c r="V15" s="36"/>
      <c r="W15" s="36"/>
    </row>
    <row r="16" spans="1:24" s="14" customFormat="1">
      <c r="A16" s="90" t="s">
        <v>207</v>
      </c>
      <c r="B16" s="98">
        <v>1350</v>
      </c>
      <c r="C16" s="91"/>
      <c r="D16" s="99"/>
      <c r="E16" s="99"/>
      <c r="F16" s="99"/>
      <c r="G16" s="99">
        <v>170</v>
      </c>
      <c r="H16" s="99"/>
      <c r="I16" s="99"/>
      <c r="J16" s="99">
        <v>30</v>
      </c>
      <c r="K16" s="99">
        <v>400</v>
      </c>
      <c r="L16" s="99"/>
      <c r="M16" s="99"/>
      <c r="N16" s="130"/>
      <c r="O16" s="99"/>
      <c r="P16" s="101">
        <v>140</v>
      </c>
      <c r="Q16" s="95">
        <f t="shared" si="0"/>
        <v>2090</v>
      </c>
      <c r="R16" s="96"/>
      <c r="S16" s="7"/>
      <c r="T16" s="36"/>
      <c r="U16" s="5"/>
      <c r="V16" s="36"/>
      <c r="W16" s="5"/>
    </row>
    <row r="17" spans="1:23" s="14" customFormat="1">
      <c r="A17" s="90" t="s">
        <v>209</v>
      </c>
      <c r="B17" s="98">
        <v>500</v>
      </c>
      <c r="C17" s="91"/>
      <c r="D17" s="99"/>
      <c r="E17" s="99"/>
      <c r="F17" s="99"/>
      <c r="G17" s="99">
        <v>200</v>
      </c>
      <c r="H17" s="99"/>
      <c r="I17" s="99"/>
      <c r="J17" s="99">
        <v>50</v>
      </c>
      <c r="K17" s="99">
        <v>480</v>
      </c>
      <c r="L17" s="99"/>
      <c r="M17" s="99"/>
      <c r="N17" s="130"/>
      <c r="O17" s="101"/>
      <c r="P17" s="101"/>
      <c r="Q17" s="95">
        <f t="shared" si="0"/>
        <v>1230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12000</v>
      </c>
      <c r="C37" s="117">
        <f t="shared" ref="C37:P37" si="1">SUM(C6:C36)</f>
        <v>1300</v>
      </c>
      <c r="D37" s="117">
        <f t="shared" si="1"/>
        <v>1090</v>
      </c>
      <c r="E37" s="117">
        <f t="shared" si="1"/>
        <v>3810</v>
      </c>
      <c r="F37" s="117">
        <f t="shared" si="1"/>
        <v>430</v>
      </c>
      <c r="G37" s="117">
        <f>SUM(G6:G36)</f>
        <v>3640</v>
      </c>
      <c r="H37" s="117">
        <f t="shared" si="1"/>
        <v>0</v>
      </c>
      <c r="I37" s="117">
        <f t="shared" si="1"/>
        <v>0</v>
      </c>
      <c r="J37" s="117">
        <f t="shared" si="1"/>
        <v>480</v>
      </c>
      <c r="K37" s="117">
        <f t="shared" si="1"/>
        <v>5680</v>
      </c>
      <c r="L37" s="117">
        <f t="shared" si="1"/>
        <v>0</v>
      </c>
      <c r="M37" s="117">
        <f t="shared" si="1"/>
        <v>1700</v>
      </c>
      <c r="N37" s="133">
        <f t="shared" si="1"/>
        <v>190</v>
      </c>
      <c r="O37" s="117">
        <f t="shared" si="1"/>
        <v>0</v>
      </c>
      <c r="P37" s="118">
        <f t="shared" si="1"/>
        <v>140</v>
      </c>
      <c r="Q37" s="119">
        <f>SUM(Q6:Q36)</f>
        <v>30460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6" zoomScale="120" zoomScaleNormal="120" workbookViewId="0">
      <selection activeCell="G123" sqref="G123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3.7109375" style="61" customWidth="1"/>
    <col min="7" max="7" width="17.42578125" style="6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6" t="s">
        <v>16</v>
      </c>
      <c r="B1" s="347"/>
      <c r="C1" s="347"/>
      <c r="D1" s="347"/>
      <c r="E1" s="347"/>
      <c r="F1" s="348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9" t="s">
        <v>188</v>
      </c>
      <c r="B2" s="350"/>
      <c r="C2" s="350"/>
      <c r="D2" s="350"/>
      <c r="E2" s="350"/>
      <c r="F2" s="351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2" t="s">
        <v>126</v>
      </c>
      <c r="B3" s="353"/>
      <c r="C3" s="353"/>
      <c r="D3" s="353"/>
      <c r="E3" s="353"/>
      <c r="F3" s="354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192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193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196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198</v>
      </c>
      <c r="B10" s="64">
        <v>818490</v>
      </c>
      <c r="C10" s="67">
        <v>408660</v>
      </c>
      <c r="D10" s="64">
        <v>4840</v>
      </c>
      <c r="E10" s="64">
        <f t="shared" si="0"/>
        <v>413500</v>
      </c>
      <c r="F10" s="258"/>
      <c r="G10" s="275">
        <v>7450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200</v>
      </c>
      <c r="B11" s="64">
        <v>319960</v>
      </c>
      <c r="C11" s="67">
        <v>425550</v>
      </c>
      <c r="D11" s="64">
        <v>3160</v>
      </c>
      <c r="E11" s="64">
        <f t="shared" si="0"/>
        <v>428710</v>
      </c>
      <c r="F11" s="256"/>
      <c r="G11" s="275">
        <v>1600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 t="s">
        <v>203</v>
      </c>
      <c r="B12" s="64">
        <v>418770</v>
      </c>
      <c r="C12" s="67">
        <v>463790</v>
      </c>
      <c r="D12" s="64">
        <v>1870</v>
      </c>
      <c r="E12" s="64">
        <f t="shared" si="0"/>
        <v>465660</v>
      </c>
      <c r="F12" s="256"/>
      <c r="G12" s="275">
        <v>2900</v>
      </c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 t="s">
        <v>204</v>
      </c>
      <c r="B13" s="64">
        <v>453010</v>
      </c>
      <c r="C13" s="67">
        <v>437960</v>
      </c>
      <c r="D13" s="64">
        <v>1590</v>
      </c>
      <c r="E13" s="64">
        <f t="shared" si="0"/>
        <v>439550</v>
      </c>
      <c r="F13" s="258"/>
      <c r="G13" s="275">
        <v>0</v>
      </c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 t="s">
        <v>206</v>
      </c>
      <c r="B14" s="64">
        <v>332550</v>
      </c>
      <c r="C14" s="67">
        <v>342230</v>
      </c>
      <c r="D14" s="64">
        <v>1660</v>
      </c>
      <c r="E14" s="64">
        <f t="shared" si="0"/>
        <v>343890</v>
      </c>
      <c r="F14" s="257"/>
      <c r="G14" s="275">
        <v>550</v>
      </c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 t="s">
        <v>207</v>
      </c>
      <c r="B15" s="64">
        <v>418160</v>
      </c>
      <c r="C15" s="67">
        <v>468000</v>
      </c>
      <c r="D15" s="64">
        <v>2060</v>
      </c>
      <c r="E15" s="64">
        <f t="shared" si="0"/>
        <v>470060</v>
      </c>
      <c r="F15" s="256"/>
      <c r="G15" s="275">
        <v>3350</v>
      </c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 t="s">
        <v>209</v>
      </c>
      <c r="B16" s="64">
        <v>293840</v>
      </c>
      <c r="C16" s="67">
        <v>367290</v>
      </c>
      <c r="D16" s="64">
        <v>1230</v>
      </c>
      <c r="E16" s="64">
        <f t="shared" si="0"/>
        <v>368520</v>
      </c>
      <c r="F16" s="256"/>
      <c r="G16" s="275">
        <v>600</v>
      </c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5100850</v>
      </c>
      <c r="C33" s="301">
        <f>SUM(C5:C32)</f>
        <v>5203330</v>
      </c>
      <c r="D33" s="300">
        <f>SUM(D5:D32)</f>
        <v>30430</v>
      </c>
      <c r="E33" s="300">
        <f>SUM(E5:E32)</f>
        <v>5233760</v>
      </c>
      <c r="F33" s="300">
        <f>B33-E33</f>
        <v>-132910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4" t="s">
        <v>31</v>
      </c>
      <c r="C35" s="344"/>
      <c r="D35" s="344"/>
      <c r="E35" s="344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193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197</v>
      </c>
      <c r="C39" s="312" t="s">
        <v>146</v>
      </c>
      <c r="D39" s="229">
        <v>1260</v>
      </c>
      <c r="E39" s="194" t="s">
        <v>196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 t="s">
        <v>199</v>
      </c>
      <c r="C40" s="134" t="s">
        <v>146</v>
      </c>
      <c r="D40" s="229">
        <v>100</v>
      </c>
      <c r="E40" s="194" t="s">
        <v>198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 t="s">
        <v>205</v>
      </c>
      <c r="C41" s="134" t="s">
        <v>146</v>
      </c>
      <c r="D41" s="229">
        <v>1000</v>
      </c>
      <c r="E41" s="194" t="s">
        <v>203</v>
      </c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 t="s">
        <v>208</v>
      </c>
      <c r="C42" s="134" t="s">
        <v>146</v>
      </c>
      <c r="D42" s="229">
        <v>2200</v>
      </c>
      <c r="E42" s="194" t="s">
        <v>207</v>
      </c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5"/>
      <c r="H43" s="345"/>
      <c r="I43" s="345"/>
      <c r="J43" s="345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509940</v>
      </c>
      <c r="E46" s="204" t="s">
        <v>209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196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198540</v>
      </c>
      <c r="E49" s="196" t="s">
        <v>209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207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15850</v>
      </c>
      <c r="E52" s="196" t="s">
        <v>209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32420</v>
      </c>
      <c r="E53" s="198" t="s">
        <v>209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193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7930</v>
      </c>
      <c r="E81" s="198" t="s">
        <v>209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192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202</v>
      </c>
      <c r="B84" s="69" t="s">
        <v>201</v>
      </c>
      <c r="C84" s="134"/>
      <c r="D84" s="232">
        <v>200</v>
      </c>
      <c r="E84" s="196" t="s">
        <v>207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 t="s">
        <v>167</v>
      </c>
      <c r="B85" s="69" t="s">
        <v>145</v>
      </c>
      <c r="C85" s="134"/>
      <c r="D85" s="232">
        <v>5000</v>
      </c>
      <c r="E85" s="197" t="s">
        <v>209</v>
      </c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/>
      <c r="B87" s="69"/>
      <c r="C87" s="134"/>
      <c r="D87" s="232"/>
      <c r="E87" s="196"/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194</v>
      </c>
      <c r="B115" s="69" t="s">
        <v>195</v>
      </c>
      <c r="C115" s="134"/>
      <c r="D115" s="232">
        <v>10000</v>
      </c>
      <c r="E115" s="198" t="s">
        <v>200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2" t="s">
        <v>41</v>
      </c>
      <c r="B119" s="343"/>
      <c r="C119" s="355"/>
      <c r="D119" s="235">
        <f>SUM(D37:D118)</f>
        <v>2051011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2" t="s">
        <v>42</v>
      </c>
      <c r="B121" s="343"/>
      <c r="C121" s="343"/>
      <c r="D121" s="235">
        <f>D119+M121</f>
        <v>2051011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A79:E87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opLeftCell="A13" zoomScaleNormal="100" workbookViewId="0">
      <selection activeCell="G12" sqref="G1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6" t="s">
        <v>65</v>
      </c>
      <c r="B1" s="357"/>
      <c r="C1" s="357"/>
      <c r="D1" s="357"/>
      <c r="E1" s="358"/>
      <c r="F1" s="5"/>
      <c r="G1" s="5"/>
    </row>
    <row r="2" spans="1:29" ht="21.75">
      <c r="A2" s="365" t="s">
        <v>81</v>
      </c>
      <c r="B2" s="366"/>
      <c r="C2" s="366"/>
      <c r="D2" s="366"/>
      <c r="E2" s="367"/>
      <c r="F2" s="5"/>
      <c r="G2" s="5"/>
    </row>
    <row r="3" spans="1:29" ht="23.25">
      <c r="A3" s="359" t="s">
        <v>210</v>
      </c>
      <c r="B3" s="360"/>
      <c r="C3" s="360"/>
      <c r="D3" s="360"/>
      <c r="E3" s="36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8" t="s">
        <v>153</v>
      </c>
      <c r="B4" s="369"/>
      <c r="C4" s="369"/>
      <c r="D4" s="369"/>
      <c r="E4" s="37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8" t="s">
        <v>154</v>
      </c>
      <c r="B5" s="369"/>
      <c r="C5" s="369"/>
      <c r="D5" s="369"/>
      <c r="E5" s="370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3996135.6071761898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133000.64267142859</v>
      </c>
      <c r="C7" s="48"/>
      <c r="D7" s="46" t="s">
        <v>21</v>
      </c>
      <c r="E7" s="279">
        <v>274388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>
        <v>838800.03549523838</v>
      </c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30460</v>
      </c>
      <c r="C11" s="47"/>
      <c r="D11" s="46" t="s">
        <v>12</v>
      </c>
      <c r="E11" s="279">
        <v>2051011</v>
      </c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144110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102540.64267142859</v>
      </c>
      <c r="C13" s="47"/>
      <c r="D13" s="46" t="s">
        <v>211</v>
      </c>
      <c r="E13" s="282">
        <v>248096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321" t="s">
        <v>212</v>
      </c>
      <c r="B15" s="322">
        <v>550000</v>
      </c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B6+B7+B8+B9-B11-B12-B15</f>
        <v>7552540.6426714286</v>
      </c>
      <c r="C16" s="47"/>
      <c r="D16" s="47" t="s">
        <v>7</v>
      </c>
      <c r="E16" s="283">
        <f>E6+E7+E8+E11+E12+E13</f>
        <v>7552540.6426714286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2" t="s">
        <v>15</v>
      </c>
      <c r="B18" s="363"/>
      <c r="C18" s="363"/>
      <c r="D18" s="363"/>
      <c r="E18" s="364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33000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510000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2021-11-14T13:56:39Z</dcterms:modified>
</cp:coreProperties>
</file>