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23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Room Spray+handwash+Rubber</t>
        </r>
      </text>
    </comment>
  </commentList>
</comments>
</file>

<file path=xl/sharedStrings.xml><?xml version="1.0" encoding="utf-8"?>
<sst xmlns="http://schemas.openxmlformats.org/spreadsheetml/2006/main" count="462" uniqueCount="242">
  <si>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</si>
  <si>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</si>
  <si>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</si>
  <si>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</si>
  <si>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</si>
  <si>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</si>
  <si>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</si>
  <si>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</si>
  <si>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</si>
  <si>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</si>
  <si>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</si>
  <si>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</si>
  <si>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</si>
  <si>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</si>
  <si>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</si>
  <si>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</si>
  <si>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</si>
  <si>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</si>
  <si>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</si>
  <si>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</si>
  <si>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</si>
  <si>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</si>
  <si>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</si>
  <si>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</si>
  <si>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</si>
  <si>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</si>
  <si>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</si>
  <si>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</si>
  <si>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</si>
  <si>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</si>
  <si>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</si>
  <si>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</si>
  <si>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</si>
  <si>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</si>
  <si>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</si>
  <si>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</si>
  <si>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</si>
  <si>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</si>
  <si>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</si>
  <si>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</si>
  <si>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</si>
  <si>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</si>
  <si>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</si>
  <si>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</si>
  <si>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</si>
  <si>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</si>
  <si>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</si>
  <si>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</si>
  <si>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</si>
  <si>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</si>
  <si>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</si>
  <si>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</si>
  <si>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</si>
  <si>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</si>
  <si>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</si>
  <si>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</si>
  <si>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</si>
  <si>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</si>
  <si>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</si>
  <si>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</si>
  <si>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</si>
  <si>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</si>
  <si>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</si>
  <si>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</si>
  <si>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</si>
  <si>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</si>
  <si>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</si>
  <si>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</si>
  <si>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</si>
  <si>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</si>
  <si>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</si>
  <si>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</si>
  <si>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</si>
  <si>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</si>
  <si>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</si>
  <si>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</si>
  <si>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</si>
  <si>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</si>
  <si>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</si>
  <si>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</si>
  <si>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</si>
  <si>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</si>
  <si>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</si>
  <si>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</si>
  <si>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</si>
  <si>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</si>
  <si>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</si>
  <si>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</si>
  <si>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</si>
  <si>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</si>
  <si>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</si>
  <si>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</si>
  <si>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</si>
  <si>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</si>
  <si>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</si>
  <si>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</si>
  <si>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</si>
  <si>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</si>
  <si>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</si>
  <si>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</si>
  <si>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</si>
  <si>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</si>
  <si>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</si>
  <si>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</si>
  <si>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</si>
  <si>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</si>
  <si>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</si>
  <si>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</si>
  <si>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</si>
  <si>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</si>
  <si>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</si>
  <si>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</si>
  <si>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</si>
  <si>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</si>
  <si>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</si>
  <si>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</si>
  <si>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</si>
  <si>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</si>
  <si>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</si>
  <si>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</si>
  <si>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</si>
  <si>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</si>
  <si>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</si>
  <si>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</si>
  <si>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</si>
  <si>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</si>
  <si>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</si>
  <si>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</si>
  <si>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</si>
  <si>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</si>
  <si>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</si>
  <si>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</si>
  <si>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</si>
  <si>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</si>
  <si>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</si>
  <si>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</si>
  <si>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</si>
  <si>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</si>
  <si>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</si>
  <si>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</si>
  <si>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</si>
  <si>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</si>
  <si>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</si>
  <si>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</si>
  <si>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</si>
  <si>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</si>
  <si>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</si>
  <si>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</si>
  <si>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</si>
  <si>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</si>
  <si>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</si>
  <si>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</si>
  <si>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</si>
  <si>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</si>
  <si>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</si>
  <si>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</si>
  <si>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</si>
  <si>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</si>
  <si>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</si>
  <si>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</si>
  <si>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</si>
  <si>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</si>
  <si>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</si>
  <si>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</si>
  <si>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</si>
  <si>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</si>
  <si>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</si>
  <si>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</si>
  <si>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</si>
  <si>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</si>
  <si>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</si>
  <si>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</si>
  <si>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</si>
  <si>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</si>
  <si>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</si>
  <si>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</si>
  <si>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</si>
  <si>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</si>
  <si>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</si>
  <si>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</si>
  <si>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</si>
  <si>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</si>
  <si>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</si>
  <si>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</si>
  <si>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</si>
  <si>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</si>
  <si>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</si>
  <si>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</si>
  <si>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</si>
  <si>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</si>
  <si>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</si>
  <si>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</si>
  <si>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</si>
  <si>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</si>
  <si>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</si>
  <si>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</si>
  <si>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</si>
  <si>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</si>
  <si>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</si>
  <si>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</si>
  <si>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</si>
  <si>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</si>
  <si>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</si>
  <si>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</si>
  <si>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</si>
  <si>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</si>
  <si>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</si>
  <si>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</si>
  <si>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</si>
  <si>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</si>
  <si>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</si>
  <si>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</si>
  <si>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</si>
  <si>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</si>
  <si>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</si>
  <si>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13.02.2022</t>
  </si>
  <si>
    <t>14.02.2022</t>
  </si>
  <si>
    <t>Rubel (Z45)</t>
  </si>
  <si>
    <t>14.02.202</t>
  </si>
  <si>
    <t>NK Telecom</t>
  </si>
  <si>
    <t>Nandangachi</t>
  </si>
  <si>
    <t>Hasan Telecom</t>
  </si>
  <si>
    <t xml:space="preserve">Kamrul </t>
  </si>
  <si>
    <t>C=N.K Telecom</t>
  </si>
  <si>
    <t>Najim</t>
  </si>
  <si>
    <t>15.02.2022</t>
  </si>
  <si>
    <t xml:space="preserve">Harun </t>
  </si>
  <si>
    <t>16.02.2022</t>
  </si>
  <si>
    <t>17.02.2022</t>
  </si>
  <si>
    <t>C=Galaxy Mobile</t>
  </si>
  <si>
    <t>19.02.2022</t>
  </si>
  <si>
    <t>20.02.2022</t>
  </si>
  <si>
    <t>Friends Telecom</t>
  </si>
  <si>
    <t>21.02.2022</t>
  </si>
  <si>
    <t>22.02.2022</t>
  </si>
  <si>
    <t>Satata Mobile</t>
  </si>
  <si>
    <t>Symphony  Balance(+)</t>
  </si>
  <si>
    <t>Mama</t>
  </si>
  <si>
    <t>Date:23.02.2022</t>
  </si>
  <si>
    <t>23.02.2022</t>
  </si>
  <si>
    <t>Mokhura</t>
  </si>
  <si>
    <t>T.M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</si>
</sst>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1" fontId="34" fillId="42" borderId="1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62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23" sqref="E23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195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3"/>
      <c r="B6" s="26" t="s">
        <v>201</v>
      </c>
      <c r="C6" s="267">
        <v>250000</v>
      </c>
      <c r="D6" s="298">
        <v>250000</v>
      </c>
      <c r="E6" s="269">
        <f t="shared" ref="E6:E69" si="0">E5+C6-D6</f>
        <v>21038</v>
      </c>
      <c r="F6" s="18"/>
      <c r="G6" s="19"/>
    </row>
    <row r="7" spans="1:7">
      <c r="A7" s="313"/>
      <c r="B7" s="26" t="s">
        <v>202</v>
      </c>
      <c r="C7" s="267">
        <v>300000</v>
      </c>
      <c r="D7" s="298">
        <v>300000</v>
      </c>
      <c r="E7" s="269">
        <f t="shared" si="0"/>
        <v>21038</v>
      </c>
      <c r="F7" s="2"/>
      <c r="G7" s="2"/>
    </row>
    <row r="8" spans="1:7">
      <c r="A8" s="313"/>
      <c r="B8" s="26" t="s">
        <v>204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3"/>
      <c r="B9" s="26" t="s">
        <v>207</v>
      </c>
      <c r="C9" s="267">
        <v>1700000</v>
      </c>
      <c r="D9" s="298">
        <v>1700000</v>
      </c>
      <c r="E9" s="269">
        <f t="shared" si="0"/>
        <v>21038</v>
      </c>
      <c r="F9" s="2"/>
      <c r="G9" s="2"/>
    </row>
    <row r="10" spans="1:7">
      <c r="A10" s="313"/>
      <c r="B10" s="26" t="s">
        <v>208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3"/>
      <c r="B11" s="26" t="s">
        <v>210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3"/>
      <c r="B12" s="26" t="s">
        <v>211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3"/>
      <c r="B13" s="26" t="s">
        <v>213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3"/>
      <c r="B14" s="26" t="s">
        <v>214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3"/>
      <c r="B15" s="26" t="s">
        <v>215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3"/>
      <c r="B16" s="26" t="s">
        <v>216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3"/>
      <c r="B17" s="26" t="s">
        <v>225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3"/>
      <c r="B18" s="26" t="s">
        <v>227</v>
      </c>
      <c r="C18" s="267">
        <v>400000</v>
      </c>
      <c r="D18" s="267">
        <v>400000</v>
      </c>
      <c r="E18" s="269">
        <f>E17+C18-D18</f>
        <v>11038</v>
      </c>
      <c r="F18" s="29"/>
      <c r="G18" s="2"/>
    </row>
    <row r="19" spans="1:7" ht="12.75" customHeight="1">
      <c r="A19" s="313"/>
      <c r="B19" s="26" t="s">
        <v>228</v>
      </c>
      <c r="C19" s="267">
        <v>400000</v>
      </c>
      <c r="D19" s="270">
        <v>400000</v>
      </c>
      <c r="E19" s="269">
        <f t="shared" si="0"/>
        <v>11038</v>
      </c>
      <c r="F19" s="29"/>
      <c r="G19" s="2"/>
    </row>
    <row r="20" spans="1:7">
      <c r="A20" s="313"/>
      <c r="B20" s="26" t="s">
        <v>230</v>
      </c>
      <c r="C20" s="267">
        <v>0</v>
      </c>
      <c r="D20" s="267">
        <v>0</v>
      </c>
      <c r="E20" s="269">
        <f t="shared" si="0"/>
        <v>11038</v>
      </c>
      <c r="F20" s="29"/>
      <c r="G20" s="2"/>
    </row>
    <row r="21" spans="1:7">
      <c r="A21" s="313"/>
      <c r="B21" s="26" t="s">
        <v>231</v>
      </c>
      <c r="C21" s="267">
        <v>600000</v>
      </c>
      <c r="D21" s="267">
        <v>600000</v>
      </c>
      <c r="E21" s="269">
        <f>E20+C21-D21</f>
        <v>11038</v>
      </c>
      <c r="F21" s="283"/>
      <c r="G21" s="2"/>
    </row>
    <row r="22" spans="1:7">
      <c r="A22" s="313"/>
      <c r="B22" s="26" t="s">
        <v>233</v>
      </c>
      <c r="C22" s="267">
        <v>0</v>
      </c>
      <c r="D22" s="267">
        <v>0</v>
      </c>
      <c r="E22" s="269">
        <f t="shared" si="0"/>
        <v>11038</v>
      </c>
      <c r="F22" s="2"/>
      <c r="G22" s="2"/>
    </row>
    <row r="23" spans="1:7">
      <c r="A23" s="313"/>
      <c r="B23" s="26" t="s">
        <v>234</v>
      </c>
      <c r="C23" s="267">
        <v>450000</v>
      </c>
      <c r="D23" s="267">
        <v>450000</v>
      </c>
      <c r="E23" s="269">
        <f>E22+C23-D23</f>
        <v>11038</v>
      </c>
      <c r="F23" s="2"/>
      <c r="G23" s="2"/>
    </row>
    <row r="24" spans="1:7">
      <c r="A24" s="313"/>
      <c r="B24" s="26"/>
      <c r="C24" s="267"/>
      <c r="D24" s="267"/>
      <c r="E24" s="269">
        <f t="shared" si="0"/>
        <v>11038</v>
      </c>
      <c r="F24" s="2"/>
      <c r="G24" s="2"/>
    </row>
    <row r="25" spans="1:7">
      <c r="A25" s="313"/>
      <c r="B25" s="26"/>
      <c r="C25" s="267"/>
      <c r="D25" s="267"/>
      <c r="E25" s="269">
        <f t="shared" si="0"/>
        <v>11038</v>
      </c>
      <c r="F25" s="2"/>
      <c r="G25" s="2"/>
    </row>
    <row r="26" spans="1:7">
      <c r="A26" s="313"/>
      <c r="B26" s="26"/>
      <c r="C26" s="267"/>
      <c r="D26" s="267"/>
      <c r="E26" s="269">
        <f t="shared" si="0"/>
        <v>11038</v>
      </c>
      <c r="F26" s="2"/>
      <c r="G26" s="2"/>
    </row>
    <row r="27" spans="1:7">
      <c r="A27" s="313"/>
      <c r="B27" s="26"/>
      <c r="C27" s="267"/>
      <c r="D27" s="267"/>
      <c r="E27" s="269">
        <f t="shared" si="0"/>
        <v>11038</v>
      </c>
      <c r="F27" s="2"/>
      <c r="G27" s="21"/>
    </row>
    <row r="28" spans="1:7">
      <c r="A28" s="313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3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3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3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3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3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3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3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3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3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3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3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3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3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3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3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3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3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3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3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3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3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3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3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3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3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3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3"/>
      <c r="B55" s="26"/>
      <c r="C55" s="267"/>
      <c r="D55" s="267"/>
      <c r="E55" s="269">
        <f t="shared" si="0"/>
        <v>11038</v>
      </c>
      <c r="F55" s="2"/>
    </row>
    <row r="56" spans="1:7">
      <c r="A56" s="313"/>
      <c r="B56" s="26"/>
      <c r="C56" s="267"/>
      <c r="D56" s="267"/>
      <c r="E56" s="269">
        <f t="shared" si="0"/>
        <v>11038</v>
      </c>
      <c r="F56" s="2"/>
    </row>
    <row r="57" spans="1:7">
      <c r="A57" s="313"/>
      <c r="B57" s="26"/>
      <c r="C57" s="267"/>
      <c r="D57" s="267"/>
      <c r="E57" s="269">
        <f t="shared" si="0"/>
        <v>11038</v>
      </c>
      <c r="F57" s="2"/>
    </row>
    <row r="58" spans="1:7">
      <c r="A58" s="313"/>
      <c r="B58" s="26"/>
      <c r="C58" s="267"/>
      <c r="D58" s="267"/>
      <c r="E58" s="269">
        <f t="shared" si="0"/>
        <v>11038</v>
      </c>
      <c r="F58" s="2"/>
    </row>
    <row r="59" spans="1:7">
      <c r="A59" s="313"/>
      <c r="B59" s="26"/>
      <c r="C59" s="267"/>
      <c r="D59" s="267"/>
      <c r="E59" s="269">
        <f t="shared" si="0"/>
        <v>11038</v>
      </c>
      <c r="F59" s="2"/>
    </row>
    <row r="60" spans="1:7">
      <c r="A60" s="313"/>
      <c r="B60" s="26"/>
      <c r="C60" s="267"/>
      <c r="D60" s="267"/>
      <c r="E60" s="269">
        <f t="shared" si="0"/>
        <v>11038</v>
      </c>
      <c r="F60" s="2"/>
    </row>
    <row r="61" spans="1:7">
      <c r="A61" s="313"/>
      <c r="B61" s="26"/>
      <c r="C61" s="267"/>
      <c r="D61" s="267"/>
      <c r="E61" s="269">
        <f t="shared" si="0"/>
        <v>11038</v>
      </c>
      <c r="F61" s="2"/>
    </row>
    <row r="62" spans="1:7">
      <c r="A62" s="313"/>
      <c r="B62" s="26"/>
      <c r="C62" s="267"/>
      <c r="D62" s="267"/>
      <c r="E62" s="269">
        <f t="shared" si="0"/>
        <v>11038</v>
      </c>
      <c r="F62" s="2"/>
    </row>
    <row r="63" spans="1:7">
      <c r="A63" s="313"/>
      <c r="B63" s="26"/>
      <c r="C63" s="267"/>
      <c r="D63" s="267"/>
      <c r="E63" s="269">
        <f t="shared" si="0"/>
        <v>11038</v>
      </c>
      <c r="F63" s="2"/>
    </row>
    <row r="64" spans="1:7">
      <c r="A64" s="313"/>
      <c r="B64" s="26"/>
      <c r="C64" s="267"/>
      <c r="D64" s="267"/>
      <c r="E64" s="269">
        <f t="shared" si="0"/>
        <v>11038</v>
      </c>
      <c r="F64" s="2"/>
    </row>
    <row r="65" spans="1:7">
      <c r="A65" s="313"/>
      <c r="B65" s="26"/>
      <c r="C65" s="267"/>
      <c r="D65" s="267"/>
      <c r="E65" s="269">
        <f t="shared" si="0"/>
        <v>11038</v>
      </c>
      <c r="F65" s="2"/>
    </row>
    <row r="66" spans="1:7">
      <c r="A66" s="313"/>
      <c r="B66" s="26"/>
      <c r="C66" s="267"/>
      <c r="D66" s="267"/>
      <c r="E66" s="269">
        <f t="shared" si="0"/>
        <v>11038</v>
      </c>
      <c r="F66" s="2"/>
    </row>
    <row r="67" spans="1:7">
      <c r="A67" s="313"/>
      <c r="B67" s="26"/>
      <c r="C67" s="267"/>
      <c r="D67" s="267"/>
      <c r="E67" s="269">
        <f t="shared" si="0"/>
        <v>11038</v>
      </c>
      <c r="F67" s="2"/>
    </row>
    <row r="68" spans="1:7">
      <c r="A68" s="313"/>
      <c r="B68" s="26"/>
      <c r="C68" s="267"/>
      <c r="D68" s="267"/>
      <c r="E68" s="269">
        <f t="shared" si="0"/>
        <v>11038</v>
      </c>
      <c r="F68" s="2"/>
    </row>
    <row r="69" spans="1:7">
      <c r="A69" s="313"/>
      <c r="B69" s="26"/>
      <c r="C69" s="267"/>
      <c r="D69" s="267"/>
      <c r="E69" s="269">
        <f t="shared" si="0"/>
        <v>11038</v>
      </c>
      <c r="F69" s="2"/>
    </row>
    <row r="70" spans="1:7">
      <c r="A70" s="313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3"/>
      <c r="B71" s="26"/>
      <c r="C71" s="267"/>
      <c r="D71" s="267"/>
      <c r="E71" s="269">
        <f t="shared" si="1"/>
        <v>11038</v>
      </c>
      <c r="F71" s="2"/>
    </row>
    <row r="72" spans="1:7">
      <c r="A72" s="313"/>
      <c r="B72" s="26"/>
      <c r="C72" s="267"/>
      <c r="D72" s="267"/>
      <c r="E72" s="269">
        <f t="shared" si="1"/>
        <v>11038</v>
      </c>
      <c r="F72" s="2"/>
    </row>
    <row r="73" spans="1:7">
      <c r="A73" s="313"/>
      <c r="B73" s="26"/>
      <c r="C73" s="267"/>
      <c r="D73" s="267"/>
      <c r="E73" s="269">
        <f t="shared" si="1"/>
        <v>11038</v>
      </c>
      <c r="F73" s="2"/>
    </row>
    <row r="74" spans="1:7">
      <c r="A74" s="313"/>
      <c r="B74" s="26"/>
      <c r="C74" s="267"/>
      <c r="D74" s="267"/>
      <c r="E74" s="269">
        <f t="shared" si="1"/>
        <v>11038</v>
      </c>
      <c r="F74" s="2"/>
    </row>
    <row r="75" spans="1:7">
      <c r="A75" s="313"/>
      <c r="B75" s="26"/>
      <c r="C75" s="267"/>
      <c r="D75" s="267"/>
      <c r="E75" s="269">
        <f t="shared" si="1"/>
        <v>11038</v>
      </c>
      <c r="F75" s="2"/>
    </row>
    <row r="76" spans="1:7">
      <c r="A76" s="313"/>
      <c r="B76" s="26"/>
      <c r="C76" s="267"/>
      <c r="D76" s="267"/>
      <c r="E76" s="269">
        <f t="shared" si="1"/>
        <v>11038</v>
      </c>
      <c r="F76" s="2"/>
    </row>
    <row r="77" spans="1:7">
      <c r="A77" s="313"/>
      <c r="B77" s="26"/>
      <c r="C77" s="267"/>
      <c r="D77" s="267"/>
      <c r="E77" s="269">
        <f t="shared" si="1"/>
        <v>11038</v>
      </c>
      <c r="F77" s="2"/>
    </row>
    <row r="78" spans="1:7">
      <c r="A78" s="313"/>
      <c r="B78" s="26"/>
      <c r="C78" s="267"/>
      <c r="D78" s="267"/>
      <c r="E78" s="269">
        <f t="shared" si="1"/>
        <v>11038</v>
      </c>
      <c r="F78" s="2"/>
    </row>
    <row r="79" spans="1:7">
      <c r="A79" s="313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3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3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3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3"/>
      <c r="B83" s="31"/>
      <c r="C83" s="269">
        <f>SUM(C5:C72)</f>
        <v>6161038</v>
      </c>
      <c r="D83" s="269">
        <f>SUM(D5:D77)</f>
        <v>6150000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2" customFormat="1" ht="18">
      <c r="A2" s="319" t="s">
        <v>124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3" customFormat="1" ht="16.5" thickBot="1">
      <c r="A3" s="320" t="s">
        <v>196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6"/>
      <c r="T3" s="7"/>
      <c r="U3" s="7"/>
      <c r="V3" s="7"/>
      <c r="W3" s="7"/>
      <c r="X3" s="16"/>
    </row>
    <row r="4" spans="1:24" s="74" customFormat="1" ht="12.75" customHeight="1">
      <c r="A4" s="323" t="s">
        <v>35</v>
      </c>
      <c r="B4" s="325" t="s">
        <v>36</v>
      </c>
      <c r="C4" s="314" t="s">
        <v>37</v>
      </c>
      <c r="D4" s="314" t="s">
        <v>38</v>
      </c>
      <c r="E4" s="314" t="s">
        <v>39</v>
      </c>
      <c r="F4" s="314"/>
      <c r="G4" s="314" t="s">
        <v>40</v>
      </c>
      <c r="H4" s="314" t="s">
        <v>170</v>
      </c>
      <c r="I4" s="314" t="s">
        <v>169</v>
      </c>
      <c r="J4" s="314" t="s">
        <v>41</v>
      </c>
      <c r="K4" s="314" t="s">
        <v>42</v>
      </c>
      <c r="L4" s="314" t="s">
        <v>43</v>
      </c>
      <c r="M4" s="314" t="s">
        <v>44</v>
      </c>
      <c r="N4" s="314" t="s">
        <v>45</v>
      </c>
      <c r="O4" s="316" t="s">
        <v>46</v>
      </c>
      <c r="P4" s="327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198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201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202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204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207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208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210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211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213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214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215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216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225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 t="s">
        <v>227</v>
      </c>
      <c r="B19" s="89">
        <v>300</v>
      </c>
      <c r="C19" s="82">
        <v>450</v>
      </c>
      <c r="D19" s="90"/>
      <c r="E19" s="90"/>
      <c r="F19" s="90"/>
      <c r="G19" s="90">
        <v>100</v>
      </c>
      <c r="H19" s="90"/>
      <c r="I19" s="90"/>
      <c r="J19" s="90">
        <v>60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1330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228</v>
      </c>
      <c r="B20" s="89">
        <v>1500</v>
      </c>
      <c r="C20" s="82"/>
      <c r="D20" s="90">
        <v>350</v>
      </c>
      <c r="E20" s="90">
        <v>1550</v>
      </c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3950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230</v>
      </c>
      <c r="B21" s="89">
        <v>900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400</v>
      </c>
      <c r="L21" s="90"/>
      <c r="M21" s="90"/>
      <c r="N21" s="121">
        <v>50</v>
      </c>
      <c r="O21" s="90"/>
      <c r="P21" s="92"/>
      <c r="Q21" s="86">
        <f t="shared" si="0"/>
        <v>1670</v>
      </c>
      <c r="R21" s="87"/>
      <c r="S21" s="6"/>
    </row>
    <row r="22" spans="1:23" s="13" customFormat="1">
      <c r="A22" s="81" t="s">
        <v>231</v>
      </c>
      <c r="B22" s="89">
        <v>500</v>
      </c>
      <c r="C22" s="82"/>
      <c r="D22" s="90"/>
      <c r="E22" s="90"/>
      <c r="F22" s="90"/>
      <c r="G22" s="90">
        <v>200</v>
      </c>
      <c r="H22" s="90"/>
      <c r="I22" s="90"/>
      <c r="J22" s="90">
        <v>30</v>
      </c>
      <c r="K22" s="90">
        <v>400</v>
      </c>
      <c r="L22" s="90"/>
      <c r="M22" s="90"/>
      <c r="N22" s="121">
        <v>20</v>
      </c>
      <c r="O22" s="90"/>
      <c r="P22" s="92"/>
      <c r="Q22" s="86">
        <f t="shared" si="0"/>
        <v>1150</v>
      </c>
      <c r="R22" s="87"/>
      <c r="S22" s="6"/>
    </row>
    <row r="23" spans="1:23" s="97" customFormat="1">
      <c r="A23" s="81" t="s">
        <v>233</v>
      </c>
      <c r="B23" s="89">
        <v>1000</v>
      </c>
      <c r="C23" s="82"/>
      <c r="D23" s="90"/>
      <c r="E23" s="90"/>
      <c r="F23" s="90"/>
      <c r="G23" s="90">
        <v>400</v>
      </c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1850</v>
      </c>
      <c r="R23" s="96"/>
      <c r="S23" s="6"/>
    </row>
    <row r="24" spans="1:23" s="13" customFormat="1">
      <c r="A24" s="81" t="s">
        <v>234</v>
      </c>
      <c r="B24" s="89">
        <v>800</v>
      </c>
      <c r="C24" s="82"/>
      <c r="D24" s="90"/>
      <c r="E24" s="90">
        <v>10</v>
      </c>
      <c r="F24" s="90"/>
      <c r="G24" s="90">
        <v>290</v>
      </c>
      <c r="H24" s="90"/>
      <c r="I24" s="90"/>
      <c r="J24" s="90">
        <v>30</v>
      </c>
      <c r="K24" s="90">
        <v>400</v>
      </c>
      <c r="L24" s="90"/>
      <c r="M24" s="90"/>
      <c r="N24" s="121"/>
      <c r="O24" s="90"/>
      <c r="P24" s="92">
        <v>300</v>
      </c>
      <c r="Q24" s="86">
        <f t="shared" si="0"/>
        <v>1830</v>
      </c>
      <c r="R24" s="87"/>
      <c r="S24" s="6"/>
      <c r="U24" s="98"/>
      <c r="V24" s="98"/>
      <c r="W24" s="98"/>
    </row>
    <row r="25" spans="1:23" s="97" customFormat="1">
      <c r="A25" s="81" t="s">
        <v>239</v>
      </c>
      <c r="B25" s="89"/>
      <c r="C25" s="82"/>
      <c r="D25" s="90">
        <v>48</v>
      </c>
      <c r="E25" s="90">
        <v>150</v>
      </c>
      <c r="F25" s="90"/>
      <c r="G25" s="90">
        <v>200</v>
      </c>
      <c r="H25" s="90"/>
      <c r="I25" s="90"/>
      <c r="J25" s="90">
        <v>50</v>
      </c>
      <c r="K25" s="90">
        <v>400</v>
      </c>
      <c r="L25" s="90"/>
      <c r="M25" s="90"/>
      <c r="N25" s="121">
        <v>20</v>
      </c>
      <c r="O25" s="90"/>
      <c r="P25" s="92"/>
      <c r="Q25" s="86">
        <f t="shared" si="0"/>
        <v>868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15400</v>
      </c>
      <c r="C37" s="108">
        <f t="shared" ref="C37:P37" si="1">SUM(C6:C36)</f>
        <v>2160</v>
      </c>
      <c r="D37" s="108">
        <f t="shared" si="1"/>
        <v>861</v>
      </c>
      <c r="E37" s="108">
        <f t="shared" si="1"/>
        <v>7100</v>
      </c>
      <c r="F37" s="108">
        <f t="shared" si="1"/>
        <v>0</v>
      </c>
      <c r="G37" s="108">
        <f>SUM(G6:G36)</f>
        <v>5310</v>
      </c>
      <c r="H37" s="108">
        <f t="shared" si="1"/>
        <v>0</v>
      </c>
      <c r="I37" s="108">
        <f t="shared" si="1"/>
        <v>0</v>
      </c>
      <c r="J37" s="108">
        <f t="shared" si="1"/>
        <v>745</v>
      </c>
      <c r="K37" s="108">
        <f t="shared" si="1"/>
        <v>8200</v>
      </c>
      <c r="L37" s="108">
        <f t="shared" si="1"/>
        <v>799</v>
      </c>
      <c r="M37" s="108">
        <f t="shared" si="1"/>
        <v>1200</v>
      </c>
      <c r="N37" s="124">
        <f t="shared" si="1"/>
        <v>330</v>
      </c>
      <c r="O37" s="108">
        <f t="shared" si="1"/>
        <v>0</v>
      </c>
      <c r="P37" s="109">
        <f t="shared" si="1"/>
        <v>950</v>
      </c>
      <c r="Q37" s="110">
        <f>SUM(Q6:Q36)</f>
        <v>43055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0" customFormat="1">
      <c r="A44" s="280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50" sqref="D50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197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109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198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201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202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204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207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208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210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211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213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214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215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216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225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227</v>
      </c>
      <c r="B18" s="55">
        <v>316310</v>
      </c>
      <c r="C18" s="58">
        <v>361710</v>
      </c>
      <c r="D18" s="55">
        <v>1330</v>
      </c>
      <c r="E18" s="55">
        <f t="shared" si="0"/>
        <v>363040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228</v>
      </c>
      <c r="B19" s="55">
        <v>603660</v>
      </c>
      <c r="C19" s="58">
        <v>568560</v>
      </c>
      <c r="D19" s="55">
        <v>3950</v>
      </c>
      <c r="E19" s="55">
        <f>C19+D19</f>
        <v>572510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230</v>
      </c>
      <c r="B20" s="55">
        <v>386170</v>
      </c>
      <c r="C20" s="58">
        <v>462470</v>
      </c>
      <c r="D20" s="55">
        <v>1670</v>
      </c>
      <c r="E20" s="55">
        <f t="shared" ref="E20:E23" si="1">C20+D20</f>
        <v>464140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231</v>
      </c>
      <c r="B21" s="55">
        <v>487880</v>
      </c>
      <c r="C21" s="58">
        <v>358200</v>
      </c>
      <c r="D21" s="55">
        <v>1130</v>
      </c>
      <c r="E21" s="55">
        <f t="shared" si="1"/>
        <v>359330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233</v>
      </c>
      <c r="B22" s="55">
        <v>943170</v>
      </c>
      <c r="C22" s="58">
        <v>539400</v>
      </c>
      <c r="D22" s="55">
        <v>1850</v>
      </c>
      <c r="E22" s="55">
        <f t="shared" si="1"/>
        <v>541250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234</v>
      </c>
      <c r="B23" s="55">
        <v>323350</v>
      </c>
      <c r="C23" s="58">
        <v>502680</v>
      </c>
      <c r="D23" s="55">
        <v>1830</v>
      </c>
      <c r="E23" s="55">
        <f t="shared" si="1"/>
        <v>504510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239</v>
      </c>
      <c r="B24" s="55">
        <v>379150</v>
      </c>
      <c r="C24" s="58">
        <v>354772</v>
      </c>
      <c r="D24" s="55">
        <v>868</v>
      </c>
      <c r="E24" s="55">
        <f t="shared" si="0"/>
        <v>355640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9082420</v>
      </c>
      <c r="C33" s="275">
        <f>SUM(C5:C32)</f>
        <v>8633505</v>
      </c>
      <c r="D33" s="274">
        <f>SUM(D5:D32)</f>
        <v>41815</v>
      </c>
      <c r="E33" s="274">
        <f>SUM(E5:E32)</f>
        <v>8675320</v>
      </c>
      <c r="F33" s="274">
        <f>B33-E33</f>
        <v>407100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0" t="s">
        <v>178</v>
      </c>
      <c r="C37" s="137" t="s">
        <v>136</v>
      </c>
      <c r="D37" s="217">
        <v>2000</v>
      </c>
      <c r="E37" s="301" t="s">
        <v>180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176</v>
      </c>
      <c r="C38" s="125" t="s">
        <v>163</v>
      </c>
      <c r="D38" s="218">
        <v>1500</v>
      </c>
      <c r="E38" s="185" t="s">
        <v>213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212</v>
      </c>
      <c r="C39" s="125" t="s">
        <v>136</v>
      </c>
      <c r="D39" s="218">
        <v>700</v>
      </c>
      <c r="E39" s="185" t="s">
        <v>234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13650</v>
      </c>
      <c r="E40" s="185" t="s">
        <v>216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198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209</v>
      </c>
      <c r="C42" s="125" t="s">
        <v>136</v>
      </c>
      <c r="D42" s="218">
        <v>3000</v>
      </c>
      <c r="E42" s="185" t="s">
        <v>231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217</v>
      </c>
      <c r="C43" s="125" t="s">
        <v>136</v>
      </c>
      <c r="D43" s="218">
        <v>9580</v>
      </c>
      <c r="E43" s="186" t="s">
        <v>216</v>
      </c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222</v>
      </c>
      <c r="C44" s="125" t="s">
        <v>136</v>
      </c>
      <c r="D44" s="218">
        <v>1500</v>
      </c>
      <c r="E44" s="186" t="s">
        <v>228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4" t="s">
        <v>114</v>
      </c>
      <c r="C46" s="137"/>
      <c r="D46" s="220">
        <v>675690</v>
      </c>
      <c r="E46" s="285" t="s">
        <v>239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260000</v>
      </c>
      <c r="E47" s="187" t="s">
        <v>239</v>
      </c>
      <c r="F47" s="141"/>
      <c r="G47" s="147"/>
      <c r="H47" s="197" t="s">
        <v>178</v>
      </c>
      <c r="I47" s="62" t="s">
        <v>136</v>
      </c>
      <c r="J47" s="58">
        <v>5000</v>
      </c>
      <c r="K47" s="58" t="s">
        <v>180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213</v>
      </c>
      <c r="F48" s="141"/>
      <c r="G48" s="147"/>
      <c r="H48" s="197" t="s">
        <v>176</v>
      </c>
      <c r="I48" s="62" t="s">
        <v>163</v>
      </c>
      <c r="J48" s="58">
        <v>6000</v>
      </c>
      <c r="K48" s="180" t="s">
        <v>175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207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188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257390</v>
      </c>
      <c r="E50" s="187" t="s">
        <v>239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179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160</v>
      </c>
      <c r="F51" s="141"/>
      <c r="G51" s="147"/>
      <c r="H51" s="197" t="s">
        <v>181</v>
      </c>
      <c r="I51" s="62" t="s">
        <v>136</v>
      </c>
      <c r="J51" s="58">
        <v>1000</v>
      </c>
      <c r="K51" s="180" t="s">
        <v>187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35160</v>
      </c>
      <c r="E52" s="188" t="s">
        <v>234</v>
      </c>
      <c r="F52" s="141"/>
      <c r="G52" s="147"/>
      <c r="H52" s="197" t="s">
        <v>114</v>
      </c>
      <c r="I52" s="62"/>
      <c r="J52" s="58">
        <v>655580</v>
      </c>
      <c r="K52" s="180" t="s">
        <v>194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40000</v>
      </c>
      <c r="E53" s="189" t="s">
        <v>233</v>
      </c>
      <c r="F53" s="141"/>
      <c r="G53" s="147"/>
      <c r="H53" s="197" t="s">
        <v>116</v>
      </c>
      <c r="I53" s="62"/>
      <c r="J53" s="58">
        <v>20000</v>
      </c>
      <c r="K53" s="180" t="s">
        <v>194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54300</v>
      </c>
      <c r="E54" s="187" t="s">
        <v>239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172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194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160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194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187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177</v>
      </c>
      <c r="F60" s="141"/>
      <c r="G60" s="147"/>
      <c r="H60" s="184" t="s">
        <v>117</v>
      </c>
      <c r="I60" s="63"/>
      <c r="J60" s="178">
        <v>54500</v>
      </c>
      <c r="K60" s="179" t="s">
        <v>194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177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78000</v>
      </c>
      <c r="E64" s="188" t="s">
        <v>215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167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18210</v>
      </c>
      <c r="E68" s="188" t="s">
        <v>215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210</v>
      </c>
      <c r="F71" s="143"/>
      <c r="G71" s="147"/>
      <c r="H71" s="200" t="s">
        <v>89</v>
      </c>
      <c r="I71" s="65"/>
      <c r="J71" s="58">
        <v>20000</v>
      </c>
      <c r="K71" s="125" t="s">
        <v>161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200</v>
      </c>
      <c r="B76" s="60" t="s">
        <v>199</v>
      </c>
      <c r="C76" s="125"/>
      <c r="D76" s="221">
        <v>16980</v>
      </c>
      <c r="E76" s="189" t="s">
        <v>218</v>
      </c>
      <c r="F76" s="141"/>
      <c r="G76" s="147"/>
      <c r="H76" s="184" t="s">
        <v>162</v>
      </c>
      <c r="I76" s="63"/>
      <c r="J76" s="178">
        <v>10610</v>
      </c>
      <c r="K76" s="178" t="s">
        <v>187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162</v>
      </c>
      <c r="C77" s="125"/>
      <c r="D77" s="221">
        <v>10000</v>
      </c>
      <c r="E77" s="188" t="s">
        <v>208</v>
      </c>
      <c r="F77" s="141"/>
      <c r="G77" s="147"/>
      <c r="H77" s="197" t="s">
        <v>166</v>
      </c>
      <c r="I77" s="62"/>
      <c r="J77" s="58">
        <v>5800</v>
      </c>
      <c r="K77" s="180" t="s">
        <v>168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60" t="s">
        <v>219</v>
      </c>
      <c r="C78" s="125"/>
      <c r="D78" s="221">
        <v>10000</v>
      </c>
      <c r="E78" s="189" t="s">
        <v>239</v>
      </c>
      <c r="F78" s="141"/>
      <c r="G78" s="147"/>
      <c r="H78" s="197" t="s">
        <v>189</v>
      </c>
      <c r="I78" s="62"/>
      <c r="J78" s="58">
        <v>6000</v>
      </c>
      <c r="K78" s="180" t="s">
        <v>188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100</v>
      </c>
      <c r="B79" s="60" t="s">
        <v>232</v>
      </c>
      <c r="C79" s="125"/>
      <c r="D79" s="221">
        <v>10720</v>
      </c>
      <c r="E79" s="188" t="s">
        <v>233</v>
      </c>
      <c r="F79" s="141"/>
      <c r="G79" s="147"/>
      <c r="H79" s="197" t="s">
        <v>152</v>
      </c>
      <c r="I79" s="62"/>
      <c r="J79" s="58">
        <v>23130</v>
      </c>
      <c r="K79" s="180" t="s">
        <v>193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165</v>
      </c>
      <c r="B80" s="60" t="s">
        <v>166</v>
      </c>
      <c r="C80" s="125"/>
      <c r="D80" s="221">
        <v>5800</v>
      </c>
      <c r="E80" s="187" t="s">
        <v>168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165</v>
      </c>
      <c r="B81" s="60" t="s">
        <v>189</v>
      </c>
      <c r="C81" s="125"/>
      <c r="D81" s="221">
        <v>25000</v>
      </c>
      <c r="E81" s="189" t="s">
        <v>233</v>
      </c>
      <c r="F81" s="141"/>
      <c r="G81" s="147"/>
      <c r="H81" s="197" t="s">
        <v>134</v>
      </c>
      <c r="I81" s="62"/>
      <c r="J81" s="58">
        <v>40550</v>
      </c>
      <c r="K81" s="180" t="s">
        <v>188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151</v>
      </c>
      <c r="B82" s="60" t="s">
        <v>152</v>
      </c>
      <c r="C82" s="125"/>
      <c r="D82" s="221">
        <v>10880</v>
      </c>
      <c r="E82" s="188" t="s">
        <v>239</v>
      </c>
      <c r="F82" s="143"/>
      <c r="G82" s="147"/>
      <c r="H82" s="197" t="s">
        <v>186</v>
      </c>
      <c r="I82" s="62"/>
      <c r="J82" s="58">
        <v>7700</v>
      </c>
      <c r="K82" s="180" t="s">
        <v>185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94</v>
      </c>
      <c r="C83" s="125"/>
      <c r="D83" s="221">
        <v>7000</v>
      </c>
      <c r="E83" s="188" t="s">
        <v>139</v>
      </c>
      <c r="F83" s="143"/>
      <c r="G83" s="147"/>
      <c r="H83" s="197" t="s">
        <v>173</v>
      </c>
      <c r="I83" s="62"/>
      <c r="J83" s="58">
        <v>280000</v>
      </c>
      <c r="K83" s="180" t="s">
        <v>194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307" t="s">
        <v>103</v>
      </c>
      <c r="B84" s="60" t="s">
        <v>134</v>
      </c>
      <c r="C84" s="125"/>
      <c r="D84" s="221">
        <v>30550</v>
      </c>
      <c r="E84" s="188" t="s">
        <v>215</v>
      </c>
      <c r="F84" s="143"/>
      <c r="G84" s="147"/>
      <c r="H84" s="197" t="s">
        <v>158</v>
      </c>
      <c r="I84" s="62"/>
      <c r="J84" s="58">
        <v>1060</v>
      </c>
      <c r="K84" s="180" t="s">
        <v>194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103</v>
      </c>
      <c r="B85" s="60" t="s">
        <v>186</v>
      </c>
      <c r="C85" s="125"/>
      <c r="D85" s="221">
        <v>7700</v>
      </c>
      <c r="E85" s="188" t="s">
        <v>185</v>
      </c>
      <c r="F85" s="143"/>
      <c r="G85" s="147"/>
      <c r="H85" s="197" t="s">
        <v>123</v>
      </c>
      <c r="I85" s="62"/>
      <c r="J85" s="58">
        <v>16530</v>
      </c>
      <c r="K85" s="180" t="s">
        <v>193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103</v>
      </c>
      <c r="B86" s="59" t="s">
        <v>173</v>
      </c>
      <c r="C86" s="125"/>
      <c r="D86" s="221">
        <v>250000</v>
      </c>
      <c r="E86" s="188" t="s">
        <v>228</v>
      </c>
      <c r="F86" s="143"/>
      <c r="G86" s="147"/>
      <c r="H86" s="197" t="s">
        <v>146</v>
      </c>
      <c r="I86" s="62"/>
      <c r="J86" s="58">
        <v>39800</v>
      </c>
      <c r="K86" s="180" t="s">
        <v>185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240</v>
      </c>
      <c r="B87" s="60" t="s">
        <v>241</v>
      </c>
      <c r="C87" s="125"/>
      <c r="D87" s="221">
        <v>7700</v>
      </c>
      <c r="E87" s="188" t="s">
        <v>239</v>
      </c>
      <c r="F87" s="141"/>
      <c r="G87" s="147"/>
      <c r="H87" s="197" t="s">
        <v>192</v>
      </c>
      <c r="I87" s="62"/>
      <c r="J87" s="58">
        <v>18000</v>
      </c>
      <c r="K87" s="180" t="s">
        <v>190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145</v>
      </c>
      <c r="B88" s="60" t="s">
        <v>123</v>
      </c>
      <c r="C88" s="125"/>
      <c r="D88" s="221">
        <v>14500</v>
      </c>
      <c r="E88" s="187" t="s">
        <v>239</v>
      </c>
      <c r="F88" s="141"/>
      <c r="G88" s="147"/>
      <c r="H88" s="197" t="s">
        <v>184</v>
      </c>
      <c r="I88" s="62"/>
      <c r="J88" s="58">
        <v>20000</v>
      </c>
      <c r="K88" s="180" t="s">
        <v>182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145</v>
      </c>
      <c r="B89" s="60" t="s">
        <v>146</v>
      </c>
      <c r="C89" s="125"/>
      <c r="D89" s="221">
        <v>43400</v>
      </c>
      <c r="E89" s="187" t="s">
        <v>239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220</v>
      </c>
      <c r="B90" s="60" t="s">
        <v>221</v>
      </c>
      <c r="C90" s="125"/>
      <c r="D90" s="221">
        <v>21000</v>
      </c>
      <c r="E90" s="187" t="s">
        <v>239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220</v>
      </c>
      <c r="B91" s="60" t="s">
        <v>235</v>
      </c>
      <c r="C91" s="125"/>
      <c r="D91" s="221">
        <v>12000</v>
      </c>
      <c r="E91" s="189" t="s">
        <v>233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205</v>
      </c>
      <c r="B92" s="126" t="s">
        <v>206</v>
      </c>
      <c r="C92" s="125"/>
      <c r="D92" s="221">
        <v>9000</v>
      </c>
      <c r="E92" s="188" t="s">
        <v>228</v>
      </c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 t="s">
        <v>191</v>
      </c>
      <c r="B93" s="60" t="s">
        <v>192</v>
      </c>
      <c r="C93" s="125"/>
      <c r="D93" s="221">
        <v>8000</v>
      </c>
      <c r="E93" s="189" t="s">
        <v>216</v>
      </c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183</v>
      </c>
      <c r="B113" s="60" t="s">
        <v>226</v>
      </c>
      <c r="C113" s="125"/>
      <c r="D113" s="221">
        <v>2500</v>
      </c>
      <c r="E113" s="189" t="s">
        <v>228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237</v>
      </c>
      <c r="B114" s="60" t="s">
        <v>224</v>
      </c>
      <c r="C114" s="125"/>
      <c r="D114" s="221">
        <v>25000</v>
      </c>
      <c r="E114" s="189" t="s">
        <v>216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184</v>
      </c>
      <c r="C115" s="125"/>
      <c r="D115" s="221">
        <v>20000</v>
      </c>
      <c r="E115" s="189" t="s">
        <v>198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33</v>
      </c>
      <c r="B119" s="330"/>
      <c r="C119" s="342"/>
      <c r="D119" s="224">
        <f>SUM(D37:D118)</f>
        <v>2759125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34</v>
      </c>
      <c r="B121" s="330"/>
      <c r="C121" s="330"/>
      <c r="D121" s="224">
        <f>D119+M121</f>
        <v>2759125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5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zoomScaleNormal="100" workbookViewId="0">
      <selection activeCell="G12" sqref="G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3" t="s">
        <v>57</v>
      </c>
      <c r="B1" s="344"/>
      <c r="C1" s="344"/>
      <c r="D1" s="344"/>
      <c r="E1" s="345"/>
      <c r="F1" s="5"/>
      <c r="G1" s="5"/>
    </row>
    <row r="2" spans="1:25" ht="21.75">
      <c r="A2" s="352" t="s">
        <v>73</v>
      </c>
      <c r="B2" s="353"/>
      <c r="C2" s="353"/>
      <c r="D2" s="353"/>
      <c r="E2" s="354"/>
      <c r="F2" s="5"/>
      <c r="G2" s="5"/>
    </row>
    <row r="3" spans="1:25" ht="23.25">
      <c r="A3" s="346" t="s">
        <v>238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127</v>
      </c>
      <c r="B4" s="356"/>
      <c r="C4" s="282"/>
      <c r="D4" s="357" t="s">
        <v>126</v>
      </c>
      <c r="E4" s="35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4970552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242754.50250000021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7"/>
      <c r="B7" s="286"/>
      <c r="C7" s="43"/>
      <c r="D7" s="41" t="s">
        <v>70</v>
      </c>
      <c r="E7" s="257">
        <v>4018.5025000004098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7"/>
      <c r="B8" s="286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1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43055</v>
      </c>
      <c r="C10" s="42"/>
      <c r="D10" s="41" t="s">
        <v>12</v>
      </c>
      <c r="E10" s="257">
        <v>2759125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49400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6" t="s">
        <v>8</v>
      </c>
      <c r="B12" s="262">
        <f>B6+B7+B8-B10-B11</f>
        <v>199699.50250000021</v>
      </c>
      <c r="C12" s="42"/>
      <c r="D12" s="41" t="s">
        <v>236</v>
      </c>
      <c r="E12" s="259">
        <v>405566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9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9"/>
      <c r="B14" s="286"/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8199699.5025000004</v>
      </c>
      <c r="C15" s="42"/>
      <c r="D15" s="42" t="s">
        <v>7</v>
      </c>
      <c r="E15" s="260">
        <f>E5+E6+E7+E10+E11+E12+E13</f>
        <v>8199699.5025000004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9" t="s">
        <v>15</v>
      </c>
      <c r="B17" s="350"/>
      <c r="C17" s="350"/>
      <c r="D17" s="350"/>
      <c r="E17" s="351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88" t="s">
        <v>17</v>
      </c>
      <c r="E18" s="308">
        <v>675690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8" t="s">
        <v>141</v>
      </c>
      <c r="E19" s="28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2" t="s">
        <v>135</v>
      </c>
      <c r="E20" s="293">
        <v>260000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8" t="s">
        <v>153</v>
      </c>
      <c r="E21" s="289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203</v>
      </c>
      <c r="B22" s="129">
        <v>30000</v>
      </c>
      <c r="C22" s="41"/>
      <c r="D22" s="288" t="s">
        <v>159</v>
      </c>
      <c r="E22" s="289">
        <v>257390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174</v>
      </c>
      <c r="B23" s="129">
        <v>250000</v>
      </c>
      <c r="C23" s="130"/>
      <c r="D23" s="288" t="s">
        <v>164</v>
      </c>
      <c r="E23" s="289">
        <v>55000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171</v>
      </c>
      <c r="B24" s="129">
        <v>30550</v>
      </c>
      <c r="C24" s="130"/>
      <c r="D24" s="288" t="s">
        <v>154</v>
      </c>
      <c r="E24" s="28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223</v>
      </c>
      <c r="B25" s="129">
        <v>30000</v>
      </c>
      <c r="C25" s="130"/>
      <c r="D25" s="288" t="s">
        <v>155</v>
      </c>
      <c r="E25" s="289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2" t="s">
        <v>229</v>
      </c>
      <c r="B26" s="303">
        <v>30000</v>
      </c>
      <c r="C26" s="304"/>
      <c r="D26" s="305" t="s">
        <v>156</v>
      </c>
      <c r="E26" s="306">
        <v>32000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4" t="s">
        <v>19</v>
      </c>
      <c r="B27" s="295">
        <v>79590</v>
      </c>
      <c r="C27" s="131"/>
      <c r="D27" s="290" t="s">
        <v>157</v>
      </c>
      <c r="E27" s="291">
        <v>43600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4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E32" s="14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2022-02-23T19:13:49Z</dcterms:modified>
</cp:coreProperties>
</file>