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ummary" sheetId="2" r:id="rId1"/>
    <sheet name="Sheet1" sheetId="3" r:id="rId2"/>
    <sheet name="Data" sheetId="1" r:id="rId3"/>
  </sheets>
  <definedNames>
    <definedName name="_xlnm._FilterDatabase" localSheetId="2" hidden="1">Data!$B$4:$N$52</definedName>
    <definedName name="_xlnm._FilterDatabase" localSheetId="0" hidden="1">Summary!$B$2:$G$125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M50" i="1" l="1"/>
  <c r="O50" i="1" s="1"/>
  <c r="M13" i="1"/>
  <c r="O13" i="1" s="1"/>
  <c r="M23" i="1" l="1"/>
  <c r="O23" i="1" s="1"/>
  <c r="M9" i="1"/>
  <c r="O9" i="1" s="1"/>
  <c r="M28" i="1"/>
  <c r="O28" i="1" s="1"/>
  <c r="M29" i="1"/>
  <c r="O29" i="1" s="1"/>
  <c r="M18" i="1"/>
  <c r="O18" i="1" s="1"/>
  <c r="M6" i="1"/>
  <c r="O6" i="1" s="1"/>
  <c r="M15" i="1"/>
  <c r="O15" i="1" s="1"/>
  <c r="M41" i="1"/>
  <c r="O41" i="1" s="1"/>
  <c r="M45" i="1"/>
  <c r="O45" i="1" s="1"/>
  <c r="M44" i="1"/>
  <c r="O44" i="1" s="1"/>
  <c r="M47" i="1"/>
  <c r="O47" i="1" s="1"/>
  <c r="M48" i="1"/>
  <c r="O48" i="1" s="1"/>
  <c r="M49" i="1"/>
  <c r="O49" i="1" s="1"/>
  <c r="M11" i="1"/>
  <c r="O11" i="1" s="1"/>
  <c r="M12" i="1"/>
  <c r="O12" i="1" s="1"/>
  <c r="M20" i="1"/>
  <c r="O20" i="1" s="1"/>
  <c r="M25" i="1"/>
  <c r="O25" i="1" s="1"/>
  <c r="M8" i="1"/>
  <c r="O8" i="1" s="1"/>
  <c r="M17" i="1"/>
  <c r="O17" i="1" s="1"/>
  <c r="M5" i="1"/>
  <c r="O5" i="1" s="1"/>
  <c r="M14" i="1"/>
  <c r="O14" i="1" s="1"/>
  <c r="M27" i="1"/>
  <c r="O27" i="1" s="1"/>
  <c r="M31" i="1"/>
  <c r="O31" i="1" s="1"/>
  <c r="M33" i="1"/>
  <c r="O33" i="1" s="1"/>
  <c r="M10" i="1"/>
  <c r="O10" i="1" s="1"/>
  <c r="M19" i="1"/>
  <c r="O19" i="1" s="1"/>
  <c r="M22" i="1"/>
  <c r="O22" i="1" s="1"/>
  <c r="M24" i="1"/>
  <c r="O24" i="1" s="1"/>
  <c r="M7" i="1"/>
  <c r="O7" i="1" s="1"/>
  <c r="M16" i="1"/>
  <c r="O16" i="1" s="1"/>
  <c r="M30" i="1"/>
  <c r="O30" i="1" s="1"/>
  <c r="M21" i="1"/>
  <c r="O21" i="1" s="1"/>
  <c r="M26" i="1"/>
  <c r="O26" i="1" s="1"/>
  <c r="M38" i="1"/>
  <c r="O38" i="1" s="1"/>
  <c r="M32" i="1"/>
  <c r="O32" i="1" s="1"/>
  <c r="M36" i="1"/>
  <c r="O36" i="1" s="1"/>
  <c r="M35" i="1"/>
  <c r="O35" i="1" s="1"/>
  <c r="M46" i="1"/>
  <c r="O46" i="1" s="1"/>
  <c r="M34" i="1"/>
  <c r="O34" i="1" s="1"/>
  <c r="M37" i="1"/>
  <c r="O37" i="1" s="1"/>
  <c r="M40" i="1"/>
  <c r="O40" i="1" s="1"/>
  <c r="M42" i="1"/>
  <c r="O42" i="1" s="1"/>
  <c r="M43" i="1"/>
  <c r="O43" i="1" s="1"/>
  <c r="M39" i="1"/>
  <c r="O39" i="1" s="1"/>
  <c r="M51" i="1"/>
  <c r="O51" i="1" s="1"/>
  <c r="M52" i="1"/>
  <c r="O52" i="1" s="1"/>
  <c r="L49" i="1"/>
  <c r="L48" i="1"/>
  <c r="L47" i="1"/>
  <c r="L46" i="1"/>
  <c r="L44" i="1"/>
  <c r="L42" i="1"/>
  <c r="L41" i="1"/>
  <c r="L39" i="1"/>
  <c r="L38" i="1"/>
  <c r="L36" i="1"/>
  <c r="L35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19" i="1"/>
  <c r="L18" i="1"/>
  <c r="L17" i="1"/>
  <c r="L16" i="1"/>
  <c r="L14" i="1"/>
  <c r="L13" i="1"/>
  <c r="L10" i="1"/>
  <c r="L7" i="1"/>
  <c r="L6" i="1"/>
  <c r="L5" i="1"/>
  <c r="L52" i="1"/>
  <c r="L51" i="1"/>
  <c r="L50" i="1"/>
  <c r="L45" i="1"/>
  <c r="L43" i="1"/>
  <c r="L40" i="1"/>
  <c r="L37" i="1"/>
  <c r="L34" i="1"/>
  <c r="L20" i="1"/>
  <c r="L15" i="1"/>
  <c r="L12" i="1"/>
  <c r="L11" i="1"/>
  <c r="L9" i="1"/>
  <c r="L8" i="1"/>
  <c r="G122" i="2" l="1"/>
  <c r="G123" i="2"/>
  <c r="L3" i="1" l="1"/>
  <c r="G26" i="2"/>
  <c r="O3" i="1"/>
  <c r="G115" i="2"/>
  <c r="M3" i="1" l="1"/>
  <c r="G121" i="2"/>
  <c r="G116" i="2"/>
  <c r="G113" i="2"/>
  <c r="G125" i="2"/>
  <c r="G61" i="2"/>
  <c r="G124" i="2"/>
  <c r="G120" i="2"/>
  <c r="G119" i="2"/>
  <c r="G118" i="2"/>
  <c r="G117" i="2"/>
  <c r="G34" i="2"/>
  <c r="G25" i="2"/>
  <c r="G13" i="2"/>
  <c r="G23" i="2"/>
  <c r="G9" i="2"/>
  <c r="G16" i="2" l="1"/>
  <c r="G5" i="2"/>
  <c r="G114" i="2"/>
  <c r="G20" i="2"/>
  <c r="G22" i="2"/>
  <c r="G62" i="2"/>
  <c r="G104" i="2"/>
  <c r="G105" i="2"/>
  <c r="G108" i="2"/>
  <c r="G72" i="2"/>
  <c r="G7" i="2"/>
  <c r="G69" i="2"/>
  <c r="G109" i="2"/>
  <c r="G8" i="2"/>
  <c r="G15" i="2"/>
  <c r="G111" i="2"/>
  <c r="G80" i="2"/>
  <c r="G107" i="2"/>
  <c r="G27" i="2"/>
  <c r="G32" i="2"/>
  <c r="G56" i="2"/>
  <c r="G63" i="2"/>
  <c r="G35" i="2"/>
  <c r="G17" i="2"/>
  <c r="G19" i="2"/>
  <c r="G39" i="2"/>
  <c r="G50" i="2"/>
  <c r="G96" i="2"/>
  <c r="G3" i="2"/>
  <c r="G11" i="2"/>
  <c r="G53" i="2"/>
  <c r="G54" i="2"/>
  <c r="G93" i="2"/>
  <c r="G29" i="2"/>
  <c r="G33" i="2"/>
  <c r="G36" i="2"/>
  <c r="G60" i="2"/>
  <c r="G41" i="2"/>
  <c r="G58" i="2"/>
  <c r="G68" i="2"/>
  <c r="G59" i="2"/>
  <c r="G70" i="2"/>
  <c r="G79" i="2"/>
  <c r="G31" i="2"/>
  <c r="G42" i="2"/>
  <c r="G51" i="2"/>
  <c r="G55" i="2"/>
  <c r="G78" i="2"/>
  <c r="G6" i="2"/>
  <c r="G14" i="2"/>
  <c r="G57" i="2"/>
  <c r="G64" i="2"/>
  <c r="G76" i="2"/>
  <c r="G77" i="2"/>
  <c r="G86" i="2"/>
  <c r="G94" i="2"/>
  <c r="G43" i="2"/>
  <c r="G91" i="2"/>
  <c r="G4" i="2"/>
  <c r="G45" i="2"/>
  <c r="G52" i="2"/>
  <c r="G67" i="2"/>
  <c r="G71" i="2"/>
  <c r="G75" i="2"/>
  <c r="G89" i="2"/>
  <c r="G90" i="2"/>
  <c r="G112" i="2"/>
  <c r="G83" i="2"/>
  <c r="G100" i="2"/>
  <c r="G18" i="2"/>
  <c r="G38" i="2"/>
  <c r="G44" i="2"/>
  <c r="G46" i="2"/>
  <c r="G95" i="2"/>
  <c r="G101" i="2"/>
  <c r="G103" i="2"/>
  <c r="G106" i="2"/>
  <c r="G40" i="2"/>
  <c r="G66" i="2"/>
  <c r="G28" i="2"/>
  <c r="G24" i="2"/>
  <c r="G30" i="2"/>
  <c r="G37" i="2"/>
  <c r="G48" i="2"/>
  <c r="G65" i="2"/>
  <c r="G74" i="2"/>
  <c r="G98" i="2"/>
  <c r="G99" i="2"/>
  <c r="G110" i="2"/>
  <c r="G85" i="2"/>
  <c r="G10" i="2"/>
  <c r="G12" i="2"/>
  <c r="G21" i="2"/>
  <c r="G47" i="2"/>
  <c r="G73" i="2"/>
  <c r="G82" i="2"/>
  <c r="G87" i="2"/>
  <c r="G97" i="2"/>
  <c r="G102" i="2"/>
  <c r="G49" i="2"/>
  <c r="G81" i="2"/>
  <c r="G84" i="2"/>
  <c r="G88" i="2"/>
  <c r="G92" i="2"/>
  <c r="G1" i="2" l="1"/>
  <c r="H1" i="2" s="1"/>
</calcChain>
</file>

<file path=xl/sharedStrings.xml><?xml version="1.0" encoding="utf-8"?>
<sst xmlns="http://schemas.openxmlformats.org/spreadsheetml/2006/main" count="909" uniqueCount="405">
  <si>
    <t>RetailerID</t>
  </si>
  <si>
    <t>RetailerName</t>
  </si>
  <si>
    <t>DealerID</t>
  </si>
  <si>
    <t>DealerName</t>
  </si>
  <si>
    <t>Z30</t>
  </si>
  <si>
    <t>Z30Pro</t>
  </si>
  <si>
    <t>Z35_3GB</t>
  </si>
  <si>
    <t>Z35_4GB</t>
  </si>
  <si>
    <t>Z40_3GB</t>
  </si>
  <si>
    <t>Grand Total</t>
  </si>
  <si>
    <t>DEL-0084</t>
  </si>
  <si>
    <t>Saif Telecom</t>
  </si>
  <si>
    <t>DEL-0136</t>
  </si>
  <si>
    <t>Trade Plus</t>
  </si>
  <si>
    <t>DEL-0185</t>
  </si>
  <si>
    <t>MM Telecom</t>
  </si>
  <si>
    <t>Star Telecom</t>
  </si>
  <si>
    <t>DEL-0123</t>
  </si>
  <si>
    <t>Nishat Telecom</t>
  </si>
  <si>
    <t>DEL-0119</t>
  </si>
  <si>
    <t>MM Communication</t>
  </si>
  <si>
    <t>Mim Telecom</t>
  </si>
  <si>
    <t>DEL-0107</t>
  </si>
  <si>
    <t>TM Communication</t>
  </si>
  <si>
    <t>DEL-0062</t>
  </si>
  <si>
    <t>Nabil Enterprise</t>
  </si>
  <si>
    <t>DEL-0050</t>
  </si>
  <si>
    <t>Mobile House</t>
  </si>
  <si>
    <t>DEL-0169</t>
  </si>
  <si>
    <t>Shore Distribution</t>
  </si>
  <si>
    <t>Modina Telecom</t>
  </si>
  <si>
    <t>DEL-0114</t>
  </si>
  <si>
    <t>Zaara Corporation</t>
  </si>
  <si>
    <t>DEL-0149</t>
  </si>
  <si>
    <t>DEL-0070</t>
  </si>
  <si>
    <t>One Telecom</t>
  </si>
  <si>
    <t>S.S Telecom</t>
  </si>
  <si>
    <t>DEL-0124</t>
  </si>
  <si>
    <t>One Telecom* Jatrabari</t>
  </si>
  <si>
    <t>DEL-0006</t>
  </si>
  <si>
    <t>Ananda Electronics</t>
  </si>
  <si>
    <t>DEL-0121</t>
  </si>
  <si>
    <t>Mehereen Telecom</t>
  </si>
  <si>
    <t>DEL-0022</t>
  </si>
  <si>
    <t>Dohar Enterprise</t>
  </si>
  <si>
    <t>DEL-0063</t>
  </si>
  <si>
    <t>Nandan World Link</t>
  </si>
  <si>
    <t>DEL-0071</t>
  </si>
  <si>
    <t>One Telecom* Narayangonj</t>
  </si>
  <si>
    <t>Bismillah Telecom</t>
  </si>
  <si>
    <t>DEL-0171</t>
  </si>
  <si>
    <t>Tahia Enterprise</t>
  </si>
  <si>
    <t>DEL-0072</t>
  </si>
  <si>
    <t>One Telecom (CTG Road)</t>
  </si>
  <si>
    <t>DEL-0088</t>
  </si>
  <si>
    <t>Samiya Telecom</t>
  </si>
  <si>
    <t>DEL-0024</t>
  </si>
  <si>
    <t>M/S Faiz Enterprise</t>
  </si>
  <si>
    <t>DEL-0047</t>
  </si>
  <si>
    <t>Mridha Telecom</t>
  </si>
  <si>
    <t>DEL-0111</t>
  </si>
  <si>
    <t>Winner Electronics</t>
  </si>
  <si>
    <t>DEL-0190</t>
  </si>
  <si>
    <t>Bismillah Electronics</t>
  </si>
  <si>
    <t>DEL-0019</t>
  </si>
  <si>
    <t>Desh Link</t>
  </si>
  <si>
    <t>DEL-0100</t>
  </si>
  <si>
    <t>Star Tel</t>
  </si>
  <si>
    <t>DEL-0027</t>
  </si>
  <si>
    <t>Gopa Telecom</t>
  </si>
  <si>
    <t>Zeshan Telecom</t>
  </si>
  <si>
    <t>DEL-0115</t>
  </si>
  <si>
    <t>DEL-0191</t>
  </si>
  <si>
    <t>M/S. Saruar Alam</t>
  </si>
  <si>
    <t>DEL-0161</t>
  </si>
  <si>
    <t>Sibgat Telecom</t>
  </si>
  <si>
    <t>DEL-0075</t>
  </si>
  <si>
    <t>Polly Mobile Distribution</t>
  </si>
  <si>
    <t>DEL-0110</t>
  </si>
  <si>
    <t>Toyabiya Telecom</t>
  </si>
  <si>
    <t>DEL-0092</t>
  </si>
  <si>
    <t>Satkania Store</t>
  </si>
  <si>
    <t>DEL-0139</t>
  </si>
  <si>
    <t>Mobile Heaven</t>
  </si>
  <si>
    <t>DEL-0177</t>
  </si>
  <si>
    <t>Shifa Enterprise</t>
  </si>
  <si>
    <t>Mobile Village</t>
  </si>
  <si>
    <t>DEL-0055</t>
  </si>
  <si>
    <t>DEL-0056</t>
  </si>
  <si>
    <t>Mobile Zone*Patia</t>
  </si>
  <si>
    <t>DEL-0152</t>
  </si>
  <si>
    <t>Nashua Associate</t>
  </si>
  <si>
    <t>DEL-0146</t>
  </si>
  <si>
    <t>M/S. Murad Enterprise</t>
  </si>
  <si>
    <t>DEL-0129</t>
  </si>
  <si>
    <t>Sarker Telecom</t>
  </si>
  <si>
    <t>DEL-0039</t>
  </si>
  <si>
    <t>M Enterprise</t>
  </si>
  <si>
    <t>DEL-0091</t>
  </si>
  <si>
    <t>Satata Mobile Centre</t>
  </si>
  <si>
    <t>DEL-0145</t>
  </si>
  <si>
    <t>M/S. Alam Trade Link</t>
  </si>
  <si>
    <t>Mobile Bazar</t>
  </si>
  <si>
    <t>DEL-0023</t>
  </si>
  <si>
    <t>Fantasy Telecom</t>
  </si>
  <si>
    <t>DEL-0054</t>
  </si>
  <si>
    <t>Mobile Shop</t>
  </si>
  <si>
    <t>DEL-0181</t>
  </si>
  <si>
    <t>R.K Mobile Center</t>
  </si>
  <si>
    <t>DEL-0172</t>
  </si>
  <si>
    <t>Himel Mobile Center</t>
  </si>
  <si>
    <t>DEL-0021</t>
  </si>
  <si>
    <t>Dhaka Telecom</t>
  </si>
  <si>
    <t>DEL-0085</t>
  </si>
  <si>
    <t>Salim Telecom &amp; Electronics</t>
  </si>
  <si>
    <t>DEL-0153</t>
  </si>
  <si>
    <t>A One Tel</t>
  </si>
  <si>
    <t>DEL-0174</t>
  </si>
  <si>
    <t>Click Mobile Corner</t>
  </si>
  <si>
    <t>DEL-0093</t>
  </si>
  <si>
    <t>Shadhin Telecom</t>
  </si>
  <si>
    <t>DEL-0187</t>
  </si>
  <si>
    <t>Barisal Mobile Sales Center</t>
  </si>
  <si>
    <t>Noor Electronics</t>
  </si>
  <si>
    <t>DEL-0164</t>
  </si>
  <si>
    <t>DEL-0061</t>
  </si>
  <si>
    <t>My Fone</t>
  </si>
  <si>
    <t>DEL-0042</t>
  </si>
  <si>
    <t>M/S. Panguchi Enterprise</t>
  </si>
  <si>
    <t>DEL-0046</t>
  </si>
  <si>
    <t>Max Tel</t>
  </si>
  <si>
    <t>Mobile Plus</t>
  </si>
  <si>
    <t>DEL-0052</t>
  </si>
  <si>
    <t>DEL-0033</t>
  </si>
  <si>
    <t>Ideal Communication</t>
  </si>
  <si>
    <t>Mobile World</t>
  </si>
  <si>
    <t>DEL-0083</t>
  </si>
  <si>
    <t>S S Enterprise</t>
  </si>
  <si>
    <t>DEL-0038</t>
  </si>
  <si>
    <t>Konica Trading</t>
  </si>
  <si>
    <t>DEL-0158</t>
  </si>
  <si>
    <t>Tulip Distribution</t>
  </si>
  <si>
    <t>DEL-0186</t>
  </si>
  <si>
    <t>Rhyme Enterprise</t>
  </si>
  <si>
    <t>RET-07843</t>
  </si>
  <si>
    <t>Jilani Mobile Center</t>
  </si>
  <si>
    <t>DEL-0179</t>
  </si>
  <si>
    <t>Mugdho Corporation</t>
  </si>
  <si>
    <t>RET-07845</t>
  </si>
  <si>
    <t>Mobile Park</t>
  </si>
  <si>
    <t>RET-07856</t>
  </si>
  <si>
    <t>Desh Telecom</t>
  </si>
  <si>
    <t>RET-07858</t>
  </si>
  <si>
    <t>RET-07873</t>
  </si>
  <si>
    <t>Hridro Mobile Center</t>
  </si>
  <si>
    <t>RET-07880</t>
  </si>
  <si>
    <t>Biswas Telecom</t>
  </si>
  <si>
    <t>RET-07893</t>
  </si>
  <si>
    <t>Bhuiyan Mobile Center</t>
  </si>
  <si>
    <t>DEL-0155</t>
  </si>
  <si>
    <t>Sarkar Telecom* Sirajgonj</t>
  </si>
  <si>
    <t>DEL-0090</t>
  </si>
  <si>
    <t>Satata Enterprise</t>
  </si>
  <si>
    <t>DEL-0029</t>
  </si>
  <si>
    <t>Hello Naogaon</t>
  </si>
  <si>
    <t>DEL-0130</t>
  </si>
  <si>
    <t>M/S Chowdhury Enterprise</t>
  </si>
  <si>
    <t>DEL-0040</t>
  </si>
  <si>
    <t>M. R. Traders</t>
  </si>
  <si>
    <t>DEL-0127</t>
  </si>
  <si>
    <t>Mohima Telecom</t>
  </si>
  <si>
    <t>DEL-0011</t>
  </si>
  <si>
    <t>Biswa Bani Telecom</t>
  </si>
  <si>
    <t>DEL-0031</t>
  </si>
  <si>
    <t>Hello Rajshahi</t>
  </si>
  <si>
    <t>RET-08632</t>
  </si>
  <si>
    <t>Muna Mobile Plus</t>
  </si>
  <si>
    <t>RET-08680</t>
  </si>
  <si>
    <t>RET-08753</t>
  </si>
  <si>
    <t>Mobile Link</t>
  </si>
  <si>
    <t>RET-08755</t>
  </si>
  <si>
    <t>Shapla Telecom</t>
  </si>
  <si>
    <t>DEL-0189</t>
  </si>
  <si>
    <t>Shijdah Enterprise</t>
  </si>
  <si>
    <t>DEL-0112</t>
  </si>
  <si>
    <t>World Media</t>
  </si>
  <si>
    <t>Feroz Telecom</t>
  </si>
  <si>
    <t>DEL-0025</t>
  </si>
  <si>
    <t>DEL-0180</t>
  </si>
  <si>
    <t>M/S. Sky Tel</t>
  </si>
  <si>
    <t>DEL-0166</t>
  </si>
  <si>
    <t>M/S. Nodi Nishat Enterprise</t>
  </si>
  <si>
    <t>DEL-0135</t>
  </si>
  <si>
    <t>Shahil Distribution</t>
  </si>
  <si>
    <t>DEL-0182</t>
  </si>
  <si>
    <t>M/S. MM Trade Link</t>
  </si>
  <si>
    <t>DEL-0151</t>
  </si>
  <si>
    <t>Swaranika Enterprise</t>
  </si>
  <si>
    <t>DEL-0106</t>
  </si>
  <si>
    <t>Tarek &amp; Brothers</t>
  </si>
  <si>
    <t>DEL-0168</t>
  </si>
  <si>
    <t>Mobile collection and ghori ghor</t>
  </si>
  <si>
    <t>DEL-0068</t>
  </si>
  <si>
    <t>New Sarker Electronics</t>
  </si>
  <si>
    <t>DEL-0142</t>
  </si>
  <si>
    <t>Pacific Electronics-2</t>
  </si>
  <si>
    <t>DEL-0073</t>
  </si>
  <si>
    <t>Pacific Electronics</t>
  </si>
  <si>
    <t>DEL-0138</t>
  </si>
  <si>
    <t>M/S Zaman Enterprise</t>
  </si>
  <si>
    <t>DEL-0131</t>
  </si>
  <si>
    <t>Rathura Enterprise-2</t>
  </si>
  <si>
    <t>DEL-0067</t>
  </si>
  <si>
    <t>New Samanta Telecom</t>
  </si>
  <si>
    <t>Repon Enterprise</t>
  </si>
  <si>
    <t>DEL-0080</t>
  </si>
  <si>
    <t>Rasel Telecom</t>
  </si>
  <si>
    <t>DEL-0094</t>
  </si>
  <si>
    <t>Shaheen Multimedia &amp; Telecom</t>
  </si>
  <si>
    <t>Hasan Telecom</t>
  </si>
  <si>
    <t>DEL-0101</t>
  </si>
  <si>
    <t>M/S. Sujan Telecom</t>
  </si>
  <si>
    <t>DEL-0163</t>
  </si>
  <si>
    <t>M/S Saidur Electronics</t>
  </si>
  <si>
    <t>DEL-0009</t>
  </si>
  <si>
    <t>DEL-0079</t>
  </si>
  <si>
    <t>Rathura Enterprise</t>
  </si>
  <si>
    <t>DEL-0053</t>
  </si>
  <si>
    <t>Mobile point</t>
  </si>
  <si>
    <t>DEL-0098</t>
  </si>
  <si>
    <t>M/S Siddique Enterprise</t>
  </si>
  <si>
    <t>DEL-0082</t>
  </si>
  <si>
    <t>S.M Tel</t>
  </si>
  <si>
    <t>DEL-0133</t>
  </si>
  <si>
    <t>Priyo Telecom</t>
  </si>
  <si>
    <t>DEL-0077</t>
  </si>
  <si>
    <t>Prithibi Corporation</t>
  </si>
  <si>
    <t>RET-12922</t>
  </si>
  <si>
    <t>RET-12935</t>
  </si>
  <si>
    <t>RET-12971</t>
  </si>
  <si>
    <t>S.M Mobile</t>
  </si>
  <si>
    <t>DEL-0160</t>
  </si>
  <si>
    <t>M K Trading Co.</t>
  </si>
  <si>
    <t>DEL-0059</t>
  </si>
  <si>
    <t>M/S. Mukul Enterprise</t>
  </si>
  <si>
    <t>DEL-0173</t>
  </si>
  <si>
    <t>M/S. Lotus Telecom</t>
  </si>
  <si>
    <t>DEL-0030</t>
  </si>
  <si>
    <t>Hello Prithibi</t>
  </si>
  <si>
    <t>Jannat Telecom</t>
  </si>
  <si>
    <t>DEL-0183</t>
  </si>
  <si>
    <t>M/S. Alif Telecom</t>
  </si>
  <si>
    <t>RET-18552</t>
  </si>
  <si>
    <t>Rose Mobile Point</t>
  </si>
  <si>
    <t>DEL-0028</t>
  </si>
  <si>
    <t>Haque Enterprise</t>
  </si>
  <si>
    <t>DEL-0137</t>
  </si>
  <si>
    <t>Toushi Mobile Showroom &amp; Servicing</t>
  </si>
  <si>
    <t>RET-21138</t>
  </si>
  <si>
    <t>DEL-0041</t>
  </si>
  <si>
    <t>M/S. National Electronics</t>
  </si>
  <si>
    <t>RET-23564</t>
  </si>
  <si>
    <t>Rajib Telecom -2</t>
  </si>
  <si>
    <t>RET-25233</t>
  </si>
  <si>
    <t>Tasnim Telecom</t>
  </si>
  <si>
    <t>Faysal Telecom</t>
  </si>
  <si>
    <t>Alif Telecom</t>
  </si>
  <si>
    <t>DEL-0057</t>
  </si>
  <si>
    <t>Biponon Communications</t>
  </si>
  <si>
    <t>RET-29330</t>
  </si>
  <si>
    <t>Hello Natore</t>
  </si>
  <si>
    <t>Mollah Enterprise</t>
  </si>
  <si>
    <t>RET-32150</t>
  </si>
  <si>
    <t>AB Telepathy</t>
  </si>
  <si>
    <t>DEL-0140</t>
  </si>
  <si>
    <t>M/S. Rasel Enterprise</t>
  </si>
  <si>
    <t>RET-35439</t>
  </si>
  <si>
    <t>Faruq Electronics</t>
  </si>
  <si>
    <t>ETC Enterprise</t>
  </si>
  <si>
    <t>FBO-0224</t>
  </si>
  <si>
    <t>Electro World</t>
  </si>
  <si>
    <t>FBO-0215</t>
  </si>
  <si>
    <t>Future Mobile</t>
  </si>
  <si>
    <t>FBO-0188</t>
  </si>
  <si>
    <t>FBO-0225</t>
  </si>
  <si>
    <t>Crystal Telecom</t>
  </si>
  <si>
    <t>FBO-0187</t>
  </si>
  <si>
    <t>FBO-0205</t>
  </si>
  <si>
    <t>Modina Plaza</t>
  </si>
  <si>
    <t>FBO-0198</t>
  </si>
  <si>
    <t>Mobile Hut -2</t>
  </si>
  <si>
    <t>FBO-0197</t>
  </si>
  <si>
    <t>Ahonaf Telecom</t>
  </si>
  <si>
    <t>FBO-0210</t>
  </si>
  <si>
    <t>Brothers Enterprise</t>
  </si>
  <si>
    <t>FBO-0219</t>
  </si>
  <si>
    <t>RET-39741</t>
  </si>
  <si>
    <t>Roktim Electronics</t>
  </si>
  <si>
    <t>EO</t>
  </si>
  <si>
    <t>SIS</t>
  </si>
  <si>
    <t>GO</t>
  </si>
  <si>
    <t>Dealer Type</t>
  </si>
  <si>
    <t>DEL</t>
  </si>
  <si>
    <t>FBO</t>
  </si>
  <si>
    <t>Region</t>
  </si>
  <si>
    <t>Zone</t>
  </si>
  <si>
    <t>Dhaka South</t>
  </si>
  <si>
    <t>Mirpur</t>
  </si>
  <si>
    <t>Dhaka</t>
  </si>
  <si>
    <t>Rajshahi</t>
  </si>
  <si>
    <t>Gazipur</t>
  </si>
  <si>
    <t>Tangail</t>
  </si>
  <si>
    <t>Narsingdi</t>
  </si>
  <si>
    <t>Rangpur</t>
  </si>
  <si>
    <t>Savar</t>
  </si>
  <si>
    <t>Narayanganj</t>
  </si>
  <si>
    <t>Jashore</t>
  </si>
  <si>
    <t>Paltan</t>
  </si>
  <si>
    <t>Patuakhali</t>
  </si>
  <si>
    <t>Thakurgaon</t>
  </si>
  <si>
    <t>Jhenaidah</t>
  </si>
  <si>
    <t>Bogura</t>
  </si>
  <si>
    <t>Chattogram</t>
  </si>
  <si>
    <t>Dhaka North</t>
  </si>
  <si>
    <t>Khulna</t>
  </si>
  <si>
    <t>Barisal</t>
  </si>
  <si>
    <t>Chittagong</t>
  </si>
  <si>
    <t>Gulshan</t>
  </si>
  <si>
    <t>Uttara</t>
  </si>
  <si>
    <t>Munshiganj</t>
  </si>
  <si>
    <t>Madaripur</t>
  </si>
  <si>
    <t>Faridpur</t>
  </si>
  <si>
    <t>Sylhet</t>
  </si>
  <si>
    <t>Cox's Bazar</t>
  </si>
  <si>
    <t>Cumilla</t>
  </si>
  <si>
    <t>Chandpur</t>
  </si>
  <si>
    <t>Noakhali</t>
  </si>
  <si>
    <t>Barishal</t>
  </si>
  <si>
    <t>Pabna</t>
  </si>
  <si>
    <t>Naogaon</t>
  </si>
  <si>
    <t>Kushtia</t>
  </si>
  <si>
    <t>Dinajpur</t>
  </si>
  <si>
    <t>Mymensingh</t>
  </si>
  <si>
    <t>Jamalpur</t>
  </si>
  <si>
    <t>Incentive Value</t>
  </si>
  <si>
    <t>Nazat Electronics Ltd (DMG)</t>
  </si>
  <si>
    <t>FBO-0231</t>
  </si>
  <si>
    <t>Tuhin Mobile center</t>
  </si>
  <si>
    <t>RET-08605</t>
  </si>
  <si>
    <t>Padma Mobile</t>
  </si>
  <si>
    <t>RET-08655</t>
  </si>
  <si>
    <t>RET-08678</t>
  </si>
  <si>
    <t>RET-08697</t>
  </si>
  <si>
    <t>RET-08712</t>
  </si>
  <si>
    <t>Ava Telecom</t>
  </si>
  <si>
    <t>RET-08782</t>
  </si>
  <si>
    <t>RET-12220</t>
  </si>
  <si>
    <t>Khaled Telecom</t>
  </si>
  <si>
    <t>RET-12817</t>
  </si>
  <si>
    <t>Sohel Store</t>
  </si>
  <si>
    <t>RET-12921</t>
  </si>
  <si>
    <t>RET-12959</t>
  </si>
  <si>
    <t>Nayem Telecom</t>
  </si>
  <si>
    <t>RET-13355</t>
  </si>
  <si>
    <t>M.Telecom 1</t>
  </si>
  <si>
    <t>RET-13415</t>
  </si>
  <si>
    <t>Shorif Telecom</t>
  </si>
  <si>
    <t>Arif Telecom</t>
  </si>
  <si>
    <t>RET-20111</t>
  </si>
  <si>
    <t>Zahin Telecom &amp; Mobile Servicing Center</t>
  </si>
  <si>
    <t>RET-20604</t>
  </si>
  <si>
    <t>Tithi Telecom</t>
  </si>
  <si>
    <t>RET-21937</t>
  </si>
  <si>
    <t>RET-23823</t>
  </si>
  <si>
    <t>Rokeya Mobile Center</t>
  </si>
  <si>
    <t>RET-29476</t>
  </si>
  <si>
    <t>Mobile Center</t>
  </si>
  <si>
    <t>RET-29925</t>
  </si>
  <si>
    <t>Mafuj Telecom</t>
  </si>
  <si>
    <t>RET-32597</t>
  </si>
  <si>
    <t>RK Mobile King</t>
  </si>
  <si>
    <t>RET-34635</t>
  </si>
  <si>
    <t>RET-35438</t>
  </si>
  <si>
    <t>Shoriful Telecom</t>
  </si>
  <si>
    <t>RET-37831</t>
  </si>
  <si>
    <t>Fuji Studio Video &amp; Mobile Zone</t>
  </si>
  <si>
    <t>RET-38110</t>
  </si>
  <si>
    <t>Sohag Mobile Center</t>
  </si>
  <si>
    <t>Widget Enterpirse</t>
  </si>
  <si>
    <t>FBO-0204</t>
  </si>
  <si>
    <t>RET-38963</t>
  </si>
  <si>
    <t>RET-39831</t>
  </si>
  <si>
    <t>SN Smart Zone-2</t>
  </si>
  <si>
    <t>Nazat Electronics Ltd (BOG)</t>
  </si>
  <si>
    <t>FBO-0236</t>
  </si>
  <si>
    <t>RET-41678</t>
  </si>
  <si>
    <t>Shorif Mobile Gallery</t>
  </si>
  <si>
    <t>Retail Category EO &amp; GO</t>
  </si>
  <si>
    <t>Retail Category</t>
  </si>
  <si>
    <t>incentive As GO</t>
  </si>
  <si>
    <t>incentive As per policy</t>
  </si>
  <si>
    <t>Difference</t>
  </si>
  <si>
    <t>Retailer Signature</t>
  </si>
  <si>
    <t xml:space="preserve">Mugdho Corporation </t>
  </si>
  <si>
    <t>Z-series Campaign Extra Incentive January-2022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</si>
</sst>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164" fontId="0" fillId="0" borderId="0" xfId="1" applyNumberFormat="1" applyFont="1"/>
    <xf numFmtId="0" fontId="3" fillId="0" borderId="0" xfId="0" applyFont="1"/>
    <xf numFmtId="0" fontId="3" fillId="0" borderId="1" xfId="0" applyFont="1" applyBorder="1"/>
    <xf numFmtId="164" fontId="3" fillId="0" borderId="1" xfId="1" applyNumberFormat="1" applyFont="1" applyBorder="1"/>
    <xf numFmtId="164" fontId="3" fillId="0" borderId="0" xfId="1" applyNumberFormat="1" applyFont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4" fillId="2" borderId="3" xfId="1" applyNumberFormat="1" applyFont="1" applyFill="1" applyBorder="1" applyAlignment="1">
      <alignment horizontal="center" vertical="center" wrapText="1"/>
    </xf>
    <xf numFmtId="164" fontId="2" fillId="3" borderId="0" xfId="0" applyNumberFormat="1" applyFont="1" applyFill="1"/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5"/>
  <sheetViews>
    <sheetView workbookViewId="0">
      <selection activeCell="G8" sqref="G8"/>
    </sheetView>
  </sheetViews>
  <sheetFormatPr defaultRowHeight="15" x14ac:dyDescent="0.25"/>
  <cols>
    <col min="2" max="2" width="5.85546875" bestFit="1" customWidth="1"/>
    <col min="3" max="3" width="8.7109375" bestFit="1" customWidth="1"/>
    <col min="4" max="4" width="30.5703125" bestFit="1" customWidth="1"/>
    <col min="5" max="5" width="10.7109375" bestFit="1" customWidth="1"/>
    <col min="6" max="6" width="11.140625" bestFit="1" customWidth="1"/>
    <col min="7" max="7" width="10" style="1" bestFit="1" customWidth="1"/>
  </cols>
  <sheetData>
    <row r="1" spans="2:8" x14ac:dyDescent="0.25">
      <c r="G1" s="1" t="e">
        <f>SUM(G3:G525)</f>
        <v>#REF!</v>
      </c>
      <c r="H1" s="12" t="e">
        <f>G1-Data!M3</f>
        <v>#REF!</v>
      </c>
    </row>
    <row r="2" spans="2:8" ht="25.5" x14ac:dyDescent="0.25">
      <c r="B2" s="8" t="s">
        <v>301</v>
      </c>
      <c r="C2" s="7" t="s">
        <v>2</v>
      </c>
      <c r="D2" s="7" t="s">
        <v>3</v>
      </c>
      <c r="E2" s="7" t="s">
        <v>304</v>
      </c>
      <c r="F2" s="7" t="s">
        <v>305</v>
      </c>
      <c r="G2" s="11" t="s">
        <v>344</v>
      </c>
    </row>
    <row r="3" spans="2:8" x14ac:dyDescent="0.25">
      <c r="B3" s="3" t="s">
        <v>302</v>
      </c>
      <c r="C3" s="3" t="s">
        <v>115</v>
      </c>
      <c r="D3" s="3" t="s">
        <v>116</v>
      </c>
      <c r="E3" s="3" t="s">
        <v>325</v>
      </c>
      <c r="F3" s="3" t="s">
        <v>337</v>
      </c>
      <c r="G3" s="4" t="e">
        <f>SUMIFS(Data!M:M,Data!#REF!,Summary!C3)</f>
        <v>#REF!</v>
      </c>
    </row>
    <row r="4" spans="2:8" x14ac:dyDescent="0.25">
      <c r="B4" s="3" t="s">
        <v>302</v>
      </c>
      <c r="C4" s="3" t="s">
        <v>117</v>
      </c>
      <c r="D4" s="3" t="s">
        <v>118</v>
      </c>
      <c r="E4" s="3" t="s">
        <v>325</v>
      </c>
      <c r="F4" s="3" t="s">
        <v>337</v>
      </c>
      <c r="G4" s="4" t="e">
        <f>SUMIFS(Data!M:M,Data!#REF!,Summary!C4)</f>
        <v>#REF!</v>
      </c>
    </row>
    <row r="5" spans="2:8" x14ac:dyDescent="0.25">
      <c r="B5" s="3" t="s">
        <v>302</v>
      </c>
      <c r="C5" s="3" t="s">
        <v>121</v>
      </c>
      <c r="D5" s="3" t="s">
        <v>122</v>
      </c>
      <c r="E5" s="3" t="s">
        <v>325</v>
      </c>
      <c r="F5" s="3" t="s">
        <v>337</v>
      </c>
      <c r="G5" s="4" t="e">
        <f>SUMIFS(Data!M:M,Data!#REF!,Summary!C5)</f>
        <v>#REF!</v>
      </c>
    </row>
    <row r="6" spans="2:8" x14ac:dyDescent="0.25">
      <c r="B6" s="3" t="s">
        <v>302</v>
      </c>
      <c r="C6" s="3" t="s">
        <v>64</v>
      </c>
      <c r="D6" s="3" t="s">
        <v>65</v>
      </c>
      <c r="E6" s="3" t="s">
        <v>325</v>
      </c>
      <c r="F6" s="3" t="s">
        <v>331</v>
      </c>
      <c r="G6" s="4" t="e">
        <f>SUMIFS(Data!M:M,Data!#REF!,Summary!C6)</f>
        <v>#REF!</v>
      </c>
    </row>
    <row r="7" spans="2:8" x14ac:dyDescent="0.25">
      <c r="B7" s="3" t="s">
        <v>302</v>
      </c>
      <c r="C7" s="3" t="s">
        <v>259</v>
      </c>
      <c r="D7" s="3" t="s">
        <v>260</v>
      </c>
      <c r="E7" s="3" t="s">
        <v>325</v>
      </c>
      <c r="F7" s="3" t="s">
        <v>331</v>
      </c>
      <c r="G7" s="4" t="e">
        <f>SUMIFS(Data!M:M,Data!#REF!,Summary!C7)</f>
        <v>#REF!</v>
      </c>
    </row>
    <row r="8" spans="2:8" x14ac:dyDescent="0.25">
      <c r="B8" s="3" t="s">
        <v>302</v>
      </c>
      <c r="C8" s="3" t="s">
        <v>256</v>
      </c>
      <c r="D8" s="3" t="s">
        <v>257</v>
      </c>
      <c r="E8" s="3" t="s">
        <v>325</v>
      </c>
      <c r="F8" s="3" t="s">
        <v>331</v>
      </c>
      <c r="G8" s="4" t="e">
        <f>SUMIFS(Data!M:M,Data!#REF!,Summary!C8)</f>
        <v>#REF!</v>
      </c>
    </row>
    <row r="9" spans="2:8" x14ac:dyDescent="0.25">
      <c r="B9" s="3" t="s">
        <v>302</v>
      </c>
      <c r="C9" s="3" t="s">
        <v>274</v>
      </c>
      <c r="D9" s="3" t="s">
        <v>275</v>
      </c>
      <c r="E9" s="3" t="s">
        <v>325</v>
      </c>
      <c r="F9" s="3" t="s">
        <v>331</v>
      </c>
      <c r="G9" s="4" t="e">
        <f>SUMIFS(Data!M:M,Data!#REF!,Summary!C9)</f>
        <v>#REF!</v>
      </c>
    </row>
    <row r="10" spans="2:8" x14ac:dyDescent="0.25">
      <c r="B10" s="3" t="s">
        <v>302</v>
      </c>
      <c r="C10" s="3" t="s">
        <v>56</v>
      </c>
      <c r="D10" s="3" t="s">
        <v>57</v>
      </c>
      <c r="E10" s="3" t="s">
        <v>325</v>
      </c>
      <c r="F10" s="3" t="s">
        <v>330</v>
      </c>
      <c r="G10" s="4" t="e">
        <f>SUMIFS(Data!M:M,Data!#REF!,Summary!C10)</f>
        <v>#REF!</v>
      </c>
    </row>
    <row r="11" spans="2:8" x14ac:dyDescent="0.25">
      <c r="B11" s="3" t="s">
        <v>302</v>
      </c>
      <c r="C11" s="3" t="s">
        <v>58</v>
      </c>
      <c r="D11" s="3" t="s">
        <v>59</v>
      </c>
      <c r="E11" s="3" t="s">
        <v>325</v>
      </c>
      <c r="F11" s="3" t="s">
        <v>330</v>
      </c>
      <c r="G11" s="4" t="e">
        <f>SUMIFS(Data!M:M,Data!#REF!,Summary!C11)</f>
        <v>#REF!</v>
      </c>
    </row>
    <row r="12" spans="2:8" x14ac:dyDescent="0.25">
      <c r="B12" s="3" t="s">
        <v>302</v>
      </c>
      <c r="C12" s="3" t="s">
        <v>60</v>
      </c>
      <c r="D12" s="3" t="s">
        <v>61</v>
      </c>
      <c r="E12" s="3" t="s">
        <v>325</v>
      </c>
      <c r="F12" s="3" t="s">
        <v>330</v>
      </c>
      <c r="G12" s="4" t="e">
        <f>SUMIFS(Data!M:M,Data!#REF!,Summary!C12)</f>
        <v>#REF!</v>
      </c>
    </row>
    <row r="13" spans="2:8" x14ac:dyDescent="0.25">
      <c r="B13" s="3" t="s">
        <v>302</v>
      </c>
      <c r="C13" s="3" t="s">
        <v>62</v>
      </c>
      <c r="D13" s="3" t="s">
        <v>63</v>
      </c>
      <c r="E13" s="3" t="s">
        <v>325</v>
      </c>
      <c r="F13" s="3" t="s">
        <v>330</v>
      </c>
      <c r="G13" s="4" t="e">
        <f>SUMIFS(Data!M:M,Data!#REF!,Summary!C13)</f>
        <v>#REF!</v>
      </c>
    </row>
    <row r="14" spans="2:8" x14ac:dyDescent="0.25">
      <c r="B14" s="3" t="s">
        <v>302</v>
      </c>
      <c r="C14" s="3" t="s">
        <v>125</v>
      </c>
      <c r="D14" s="3" t="s">
        <v>126</v>
      </c>
      <c r="E14" s="3" t="s">
        <v>325</v>
      </c>
      <c r="F14" s="3" t="s">
        <v>318</v>
      </c>
      <c r="G14" s="4" t="e">
        <f>SUMIFS(Data!M:M,Data!#REF!,Summary!C14)</f>
        <v>#REF!</v>
      </c>
    </row>
    <row r="15" spans="2:8" x14ac:dyDescent="0.25">
      <c r="B15" s="3" t="s">
        <v>302</v>
      </c>
      <c r="C15" s="3" t="s">
        <v>124</v>
      </c>
      <c r="D15" s="3" t="s">
        <v>123</v>
      </c>
      <c r="E15" s="3" t="s">
        <v>325</v>
      </c>
      <c r="F15" s="3" t="s">
        <v>318</v>
      </c>
      <c r="G15" s="4" t="e">
        <f>SUMIFS(Data!M:M,Data!#REF!,Summary!C15)</f>
        <v>#REF!</v>
      </c>
    </row>
    <row r="16" spans="2:8" x14ac:dyDescent="0.25">
      <c r="B16" s="3" t="s">
        <v>302</v>
      </c>
      <c r="C16" s="3" t="s">
        <v>250</v>
      </c>
      <c r="D16" s="3" t="s">
        <v>251</v>
      </c>
      <c r="E16" s="3" t="s">
        <v>325</v>
      </c>
      <c r="F16" s="3" t="s">
        <v>318</v>
      </c>
      <c r="G16" s="4" t="e">
        <f>SUMIFS(Data!M:M,Data!#REF!,Summary!C16)</f>
        <v>#REF!</v>
      </c>
    </row>
    <row r="17" spans="2:7" x14ac:dyDescent="0.25">
      <c r="B17" s="3" t="s">
        <v>302</v>
      </c>
      <c r="C17" s="3" t="s">
        <v>113</v>
      </c>
      <c r="D17" s="3" t="s">
        <v>114</v>
      </c>
      <c r="E17" s="3" t="s">
        <v>326</v>
      </c>
      <c r="F17" s="3" t="s">
        <v>335</v>
      </c>
      <c r="G17" s="4" t="e">
        <f>SUMIFS(Data!M:M,Data!#REF!,Summary!C17)</f>
        <v>#REF!</v>
      </c>
    </row>
    <row r="18" spans="2:7" x14ac:dyDescent="0.25">
      <c r="B18" s="3" t="s">
        <v>302</v>
      </c>
      <c r="C18" s="3" t="s">
        <v>100</v>
      </c>
      <c r="D18" s="3" t="s">
        <v>101</v>
      </c>
      <c r="E18" s="3" t="s">
        <v>326</v>
      </c>
      <c r="F18" s="3" t="s">
        <v>335</v>
      </c>
      <c r="G18" s="4" t="e">
        <f>SUMIFS(Data!M:M,Data!#REF!,Summary!C18)</f>
        <v>#REF!</v>
      </c>
    </row>
    <row r="19" spans="2:7" x14ac:dyDescent="0.25">
      <c r="B19" s="3" t="s">
        <v>302</v>
      </c>
      <c r="C19" s="3" t="s">
        <v>245</v>
      </c>
      <c r="D19" s="3" t="s">
        <v>246</v>
      </c>
      <c r="E19" s="3" t="s">
        <v>326</v>
      </c>
      <c r="F19" s="3" t="s">
        <v>335</v>
      </c>
      <c r="G19" s="4" t="e">
        <f>SUMIFS(Data!M:M,Data!#REF!,Summary!C19)</f>
        <v>#REF!</v>
      </c>
    </row>
    <row r="20" spans="2:7" x14ac:dyDescent="0.25">
      <c r="B20" s="3" t="s">
        <v>302</v>
      </c>
      <c r="C20" s="3" t="s">
        <v>88</v>
      </c>
      <c r="D20" s="3" t="s">
        <v>89</v>
      </c>
      <c r="E20" s="3" t="s">
        <v>326</v>
      </c>
      <c r="F20" s="3" t="s">
        <v>322</v>
      </c>
      <c r="G20" s="4" t="e">
        <f>SUMIFS(Data!M:M,Data!#REF!,Summary!C20)</f>
        <v>#REF!</v>
      </c>
    </row>
    <row r="21" spans="2:7" x14ac:dyDescent="0.25">
      <c r="B21" s="3" t="s">
        <v>302</v>
      </c>
      <c r="C21" s="3" t="s">
        <v>76</v>
      </c>
      <c r="D21" s="3" t="s">
        <v>77</v>
      </c>
      <c r="E21" s="3" t="s">
        <v>326</v>
      </c>
      <c r="F21" s="3" t="s">
        <v>322</v>
      </c>
      <c r="G21" s="4" t="e">
        <f>SUMIFS(Data!M:M,Data!#REF!,Summary!C21)</f>
        <v>#REF!</v>
      </c>
    </row>
    <row r="22" spans="2:7" x14ac:dyDescent="0.25">
      <c r="B22" s="3" t="s">
        <v>302</v>
      </c>
      <c r="C22" s="3" t="s">
        <v>80</v>
      </c>
      <c r="D22" s="3" t="s">
        <v>81</v>
      </c>
      <c r="E22" s="3" t="s">
        <v>326</v>
      </c>
      <c r="F22" s="3" t="s">
        <v>322</v>
      </c>
      <c r="G22" s="4" t="e">
        <f>SUMIFS(Data!M:M,Data!#REF!,Summary!C22)</f>
        <v>#REF!</v>
      </c>
    </row>
    <row r="23" spans="2:7" x14ac:dyDescent="0.25">
      <c r="B23" s="3" t="s">
        <v>302</v>
      </c>
      <c r="C23" s="3" t="s">
        <v>78</v>
      </c>
      <c r="D23" s="3" t="s">
        <v>79</v>
      </c>
      <c r="E23" s="3" t="s">
        <v>326</v>
      </c>
      <c r="F23" s="3" t="s">
        <v>322</v>
      </c>
      <c r="G23" s="4" t="e">
        <f>SUMIFS(Data!M:M,Data!#REF!,Summary!C23)</f>
        <v>#REF!</v>
      </c>
    </row>
    <row r="24" spans="2:7" x14ac:dyDescent="0.25">
      <c r="B24" s="3" t="s">
        <v>302</v>
      </c>
      <c r="C24" s="3" t="s">
        <v>74</v>
      </c>
      <c r="D24" s="3" t="s">
        <v>75</v>
      </c>
      <c r="E24" s="3" t="s">
        <v>326</v>
      </c>
      <c r="F24" s="3" t="s">
        <v>322</v>
      </c>
      <c r="G24" s="4" t="e">
        <f>SUMIFS(Data!M:M,Data!#REF!,Summary!C24)</f>
        <v>#REF!</v>
      </c>
    </row>
    <row r="25" spans="2:7" x14ac:dyDescent="0.25">
      <c r="B25" s="3" t="s">
        <v>302</v>
      </c>
      <c r="C25" s="3" t="s">
        <v>87</v>
      </c>
      <c r="D25" s="3" t="s">
        <v>86</v>
      </c>
      <c r="E25" s="3" t="s">
        <v>326</v>
      </c>
      <c r="F25" s="3" t="s">
        <v>333</v>
      </c>
      <c r="G25" s="4" t="e">
        <f>SUMIFS(Data!M:M,Data!#REF!,Summary!C25)</f>
        <v>#REF!</v>
      </c>
    </row>
    <row r="26" spans="2:7" x14ac:dyDescent="0.25">
      <c r="B26" s="3" t="s">
        <v>302</v>
      </c>
      <c r="C26" s="3" t="s">
        <v>267</v>
      </c>
      <c r="D26" s="3" t="s">
        <v>268</v>
      </c>
      <c r="E26" s="3" t="s">
        <v>326</v>
      </c>
      <c r="F26" s="3" t="s">
        <v>333</v>
      </c>
      <c r="G26" s="4" t="e">
        <f>SUMIFS(Data!M:M,Data!#REF!,Summary!C26)</f>
        <v>#REF!</v>
      </c>
    </row>
    <row r="27" spans="2:7" x14ac:dyDescent="0.25">
      <c r="B27" s="3" t="s">
        <v>302</v>
      </c>
      <c r="C27" s="3" t="s">
        <v>82</v>
      </c>
      <c r="D27" s="3" t="s">
        <v>83</v>
      </c>
      <c r="E27" s="3" t="s">
        <v>326</v>
      </c>
      <c r="F27" s="3" t="s">
        <v>333</v>
      </c>
      <c r="G27" s="4" t="e">
        <f>SUMIFS(Data!M:M,Data!#REF!,Summary!C27)</f>
        <v>#REF!</v>
      </c>
    </row>
    <row r="28" spans="2:7" x14ac:dyDescent="0.25">
      <c r="B28" s="3" t="s">
        <v>302</v>
      </c>
      <c r="C28" s="3" t="s">
        <v>84</v>
      </c>
      <c r="D28" s="3" t="s">
        <v>85</v>
      </c>
      <c r="E28" s="3" t="s">
        <v>326</v>
      </c>
      <c r="F28" s="3" t="s">
        <v>333</v>
      </c>
      <c r="G28" s="4" t="e">
        <f>SUMIFS(Data!M:M,Data!#REF!,Summary!C28)</f>
        <v>#REF!</v>
      </c>
    </row>
    <row r="29" spans="2:7" x14ac:dyDescent="0.25">
      <c r="B29" s="3" t="s">
        <v>302</v>
      </c>
      <c r="C29" s="3" t="s">
        <v>96</v>
      </c>
      <c r="D29" s="3" t="s">
        <v>97</v>
      </c>
      <c r="E29" s="3" t="s">
        <v>326</v>
      </c>
      <c r="F29" s="3" t="s">
        <v>334</v>
      </c>
      <c r="G29" s="4" t="e">
        <f>SUMIFS(Data!M:M,Data!#REF!,Summary!C29)</f>
        <v>#REF!</v>
      </c>
    </row>
    <row r="30" spans="2:7" x14ac:dyDescent="0.25">
      <c r="B30" s="3" t="s">
        <v>302</v>
      </c>
      <c r="C30" s="3" t="s">
        <v>94</v>
      </c>
      <c r="D30" s="3" t="s">
        <v>95</v>
      </c>
      <c r="E30" s="3" t="s">
        <v>326</v>
      </c>
      <c r="F30" s="3" t="s">
        <v>334</v>
      </c>
      <c r="G30" s="4" t="e">
        <f>SUMIFS(Data!M:M,Data!#REF!,Summary!C30)</f>
        <v>#REF!</v>
      </c>
    </row>
    <row r="31" spans="2:7" x14ac:dyDescent="0.25">
      <c r="B31" s="3" t="s">
        <v>302</v>
      </c>
      <c r="C31" s="3" t="s">
        <v>92</v>
      </c>
      <c r="D31" s="3" t="s">
        <v>93</v>
      </c>
      <c r="E31" s="3" t="s">
        <v>326</v>
      </c>
      <c r="F31" s="3" t="s">
        <v>334</v>
      </c>
      <c r="G31" s="4" t="e">
        <f>SUMIFS(Data!M:M,Data!#REF!,Summary!C31)</f>
        <v>#REF!</v>
      </c>
    </row>
    <row r="32" spans="2:7" x14ac:dyDescent="0.25">
      <c r="B32" s="3" t="s">
        <v>302</v>
      </c>
      <c r="C32" s="3" t="s">
        <v>90</v>
      </c>
      <c r="D32" s="3" t="s">
        <v>91</v>
      </c>
      <c r="E32" s="3" t="s">
        <v>326</v>
      </c>
      <c r="F32" s="3" t="s">
        <v>334</v>
      </c>
      <c r="G32" s="4" t="e">
        <f>SUMIFS(Data!M:M,Data!#REF!,Summary!C32)</f>
        <v>#REF!</v>
      </c>
    </row>
    <row r="33" spans="2:7" x14ac:dyDescent="0.25">
      <c r="B33" s="3" t="s">
        <v>302</v>
      </c>
      <c r="C33" s="3" t="s">
        <v>111</v>
      </c>
      <c r="D33" s="3" t="s">
        <v>112</v>
      </c>
      <c r="E33" s="3" t="s">
        <v>326</v>
      </c>
      <c r="F33" s="3" t="s">
        <v>336</v>
      </c>
      <c r="G33" s="4" t="e">
        <f>SUMIFS(Data!M:M,Data!#REF!,Summary!C33)</f>
        <v>#REF!</v>
      </c>
    </row>
    <row r="34" spans="2:7" x14ac:dyDescent="0.25">
      <c r="B34" s="3" t="s">
        <v>302</v>
      </c>
      <c r="C34" s="3" t="s">
        <v>103</v>
      </c>
      <c r="D34" s="3" t="s">
        <v>104</v>
      </c>
      <c r="E34" s="3" t="s">
        <v>326</v>
      </c>
      <c r="F34" s="3" t="s">
        <v>336</v>
      </c>
      <c r="G34" s="4" t="e">
        <f>SUMIFS(Data!M:M,Data!#REF!,Summary!C34)</f>
        <v>#REF!</v>
      </c>
    </row>
    <row r="35" spans="2:7" x14ac:dyDescent="0.25">
      <c r="B35" s="3" t="s">
        <v>302</v>
      </c>
      <c r="C35" s="3" t="s">
        <v>105</v>
      </c>
      <c r="D35" s="3" t="s">
        <v>106</v>
      </c>
      <c r="E35" s="3" t="s">
        <v>326</v>
      </c>
      <c r="F35" s="3" t="s">
        <v>336</v>
      </c>
      <c r="G35" s="4" t="e">
        <f>SUMIFS(Data!M:M,Data!#REF!,Summary!C35)</f>
        <v>#REF!</v>
      </c>
    </row>
    <row r="36" spans="2:7" x14ac:dyDescent="0.25">
      <c r="B36" s="3" t="s">
        <v>302</v>
      </c>
      <c r="C36" s="3" t="s">
        <v>109</v>
      </c>
      <c r="D36" s="3" t="s">
        <v>110</v>
      </c>
      <c r="E36" s="3" t="s">
        <v>326</v>
      </c>
      <c r="F36" s="3" t="s">
        <v>336</v>
      </c>
      <c r="G36" s="4" t="e">
        <f>SUMIFS(Data!M:M,Data!#REF!,Summary!C36)</f>
        <v>#REF!</v>
      </c>
    </row>
    <row r="37" spans="2:7" x14ac:dyDescent="0.25">
      <c r="B37" s="3" t="s">
        <v>302</v>
      </c>
      <c r="C37" s="3" t="s">
        <v>107</v>
      </c>
      <c r="D37" s="3" t="s">
        <v>108</v>
      </c>
      <c r="E37" s="3" t="s">
        <v>326</v>
      </c>
      <c r="F37" s="3" t="s">
        <v>336</v>
      </c>
      <c r="G37" s="4" t="e">
        <f>SUMIFS(Data!M:M,Data!#REF!,Summary!C37)</f>
        <v>#REF!</v>
      </c>
    </row>
    <row r="38" spans="2:7" x14ac:dyDescent="0.25">
      <c r="B38" s="3" t="s">
        <v>302</v>
      </c>
      <c r="C38" s="3" t="s">
        <v>225</v>
      </c>
      <c r="D38" s="3" t="s">
        <v>226</v>
      </c>
      <c r="E38" s="3" t="s">
        <v>323</v>
      </c>
      <c r="F38" s="3" t="s">
        <v>310</v>
      </c>
      <c r="G38" s="4" t="e">
        <f>SUMIFS(Data!M:M,Data!#REF!,Summary!C38)</f>
        <v>#REF!</v>
      </c>
    </row>
    <row r="39" spans="2:7" x14ac:dyDescent="0.25">
      <c r="B39" s="3" t="s">
        <v>302</v>
      </c>
      <c r="C39" s="3" t="s">
        <v>210</v>
      </c>
      <c r="D39" s="3" t="s">
        <v>211</v>
      </c>
      <c r="E39" s="3" t="s">
        <v>323</v>
      </c>
      <c r="F39" s="3" t="s">
        <v>310</v>
      </c>
      <c r="G39" s="4" t="e">
        <f>SUMIFS(Data!M:M,Data!#REF!,Summary!C39)</f>
        <v>#REF!</v>
      </c>
    </row>
    <row r="40" spans="2:7" x14ac:dyDescent="0.25">
      <c r="B40" s="3" t="s">
        <v>302</v>
      </c>
      <c r="C40" s="3" t="s">
        <v>224</v>
      </c>
      <c r="D40" s="3" t="s">
        <v>49</v>
      </c>
      <c r="E40" s="3" t="s">
        <v>323</v>
      </c>
      <c r="F40" s="3" t="s">
        <v>343</v>
      </c>
      <c r="G40" s="4" t="e">
        <f>SUMIFS(Data!M:M,Data!#REF!,Summary!C40)</f>
        <v>#REF!</v>
      </c>
    </row>
    <row r="41" spans="2:7" x14ac:dyDescent="0.25">
      <c r="B41" s="3" t="s">
        <v>302</v>
      </c>
      <c r="C41" s="3" t="s">
        <v>243</v>
      </c>
      <c r="D41" s="3" t="s">
        <v>244</v>
      </c>
      <c r="E41" s="3" t="s">
        <v>323</v>
      </c>
      <c r="F41" s="3" t="s">
        <v>343</v>
      </c>
      <c r="G41" s="4" t="e">
        <f>SUMIFS(Data!M:M,Data!#REF!,Summary!C41)</f>
        <v>#REF!</v>
      </c>
    </row>
    <row r="42" spans="2:7" x14ac:dyDescent="0.25">
      <c r="B42" s="3" t="s">
        <v>302</v>
      </c>
      <c r="C42" s="3" t="s">
        <v>229</v>
      </c>
      <c r="D42" s="3" t="s">
        <v>230</v>
      </c>
      <c r="E42" s="3" t="s">
        <v>323</v>
      </c>
      <c r="F42" s="3" t="s">
        <v>343</v>
      </c>
      <c r="G42" s="4" t="e">
        <f>SUMIFS(Data!M:M,Data!#REF!,Summary!C42)</f>
        <v>#REF!</v>
      </c>
    </row>
    <row r="43" spans="2:7" x14ac:dyDescent="0.25">
      <c r="B43" s="3" t="s">
        <v>302</v>
      </c>
      <c r="C43" s="3" t="s">
        <v>215</v>
      </c>
      <c r="D43" s="3" t="s">
        <v>214</v>
      </c>
      <c r="E43" s="3" t="s">
        <v>323</v>
      </c>
      <c r="F43" s="3" t="s">
        <v>342</v>
      </c>
      <c r="G43" s="4" t="e">
        <f>SUMIFS(Data!M:M,Data!#REF!,Summary!C43)</f>
        <v>#REF!</v>
      </c>
    </row>
    <row r="44" spans="2:7" x14ac:dyDescent="0.25">
      <c r="B44" s="3" t="s">
        <v>302</v>
      </c>
      <c r="C44" s="3" t="s">
        <v>217</v>
      </c>
      <c r="D44" s="3" t="s">
        <v>218</v>
      </c>
      <c r="E44" s="3" t="s">
        <v>323</v>
      </c>
      <c r="F44" s="3" t="s">
        <v>342</v>
      </c>
      <c r="G44" s="4" t="e">
        <f>SUMIFS(Data!M:M,Data!#REF!,Summary!C44)</f>
        <v>#REF!</v>
      </c>
    </row>
    <row r="45" spans="2:7" x14ac:dyDescent="0.25">
      <c r="B45" s="3" t="s">
        <v>302</v>
      </c>
      <c r="C45" s="3" t="s">
        <v>220</v>
      </c>
      <c r="D45" s="3" t="s">
        <v>221</v>
      </c>
      <c r="E45" s="3" t="s">
        <v>323</v>
      </c>
      <c r="F45" s="3" t="s">
        <v>342</v>
      </c>
      <c r="G45" s="4" t="e">
        <f>SUMIFS(Data!M:M,Data!#REF!,Summary!C45)</f>
        <v>#REF!</v>
      </c>
    </row>
    <row r="46" spans="2:7" x14ac:dyDescent="0.25">
      <c r="B46" s="3" t="s">
        <v>302</v>
      </c>
      <c r="C46" s="3" t="s">
        <v>208</v>
      </c>
      <c r="D46" s="3" t="s">
        <v>209</v>
      </c>
      <c r="E46" s="3" t="s">
        <v>323</v>
      </c>
      <c r="F46" s="3" t="s">
        <v>342</v>
      </c>
      <c r="G46" s="4" t="e">
        <f>SUMIFS(Data!M:M,Data!#REF!,Summary!C46)</f>
        <v>#REF!</v>
      </c>
    </row>
    <row r="47" spans="2:7" x14ac:dyDescent="0.25">
      <c r="B47" s="3" t="s">
        <v>302</v>
      </c>
      <c r="C47" s="3" t="s">
        <v>222</v>
      </c>
      <c r="D47" s="3" t="s">
        <v>223</v>
      </c>
      <c r="E47" s="3" t="s">
        <v>323</v>
      </c>
      <c r="F47" s="3" t="s">
        <v>342</v>
      </c>
      <c r="G47" s="4" t="e">
        <f>SUMIFS(Data!M:M,Data!#REF!,Summary!C47)</f>
        <v>#REF!</v>
      </c>
    </row>
    <row r="48" spans="2:7" x14ac:dyDescent="0.25">
      <c r="B48" s="3" t="s">
        <v>302</v>
      </c>
      <c r="C48" s="3" t="s">
        <v>31</v>
      </c>
      <c r="D48" s="3" t="s">
        <v>32</v>
      </c>
      <c r="E48" s="3" t="s">
        <v>323</v>
      </c>
      <c r="F48" s="3" t="s">
        <v>314</v>
      </c>
      <c r="G48" s="4" t="e">
        <f>SUMIFS(Data!M:M,Data!#REF!,Summary!C48)</f>
        <v>#REF!</v>
      </c>
    </row>
    <row r="49" spans="2:7" x14ac:dyDescent="0.25">
      <c r="B49" s="3" t="s">
        <v>302</v>
      </c>
      <c r="C49" s="3" t="s">
        <v>33</v>
      </c>
      <c r="D49" s="3" t="s">
        <v>16</v>
      </c>
      <c r="E49" s="3" t="s">
        <v>323</v>
      </c>
      <c r="F49" s="3" t="s">
        <v>314</v>
      </c>
      <c r="G49" s="4" t="e">
        <f>SUMIFS(Data!M:M,Data!#REF!,Summary!C49)</f>
        <v>#REF!</v>
      </c>
    </row>
    <row r="50" spans="2:7" x14ac:dyDescent="0.25">
      <c r="B50" s="3" t="s">
        <v>302</v>
      </c>
      <c r="C50" s="3" t="s">
        <v>231</v>
      </c>
      <c r="D50" s="3" t="s">
        <v>232</v>
      </c>
      <c r="E50" s="3" t="s">
        <v>323</v>
      </c>
      <c r="F50" s="3" t="s">
        <v>311</v>
      </c>
      <c r="G50" s="4" t="e">
        <f>SUMIFS(Data!M:M,Data!#REF!,Summary!C50)</f>
        <v>#REF!</v>
      </c>
    </row>
    <row r="51" spans="2:7" x14ac:dyDescent="0.25">
      <c r="B51" s="3" t="s">
        <v>302</v>
      </c>
      <c r="C51" s="3" t="s">
        <v>233</v>
      </c>
      <c r="D51" s="3" t="s">
        <v>234</v>
      </c>
      <c r="E51" s="3" t="s">
        <v>323</v>
      </c>
      <c r="F51" s="3" t="s">
        <v>311</v>
      </c>
      <c r="G51" s="4" t="e">
        <f>SUMIFS(Data!M:M,Data!#REF!,Summary!C51)</f>
        <v>#REF!</v>
      </c>
    </row>
    <row r="52" spans="2:7" x14ac:dyDescent="0.25">
      <c r="B52" s="3" t="s">
        <v>302</v>
      </c>
      <c r="C52" s="3" t="s">
        <v>227</v>
      </c>
      <c r="D52" s="3" t="s">
        <v>228</v>
      </c>
      <c r="E52" s="3" t="s">
        <v>323</v>
      </c>
      <c r="F52" s="3" t="s">
        <v>328</v>
      </c>
      <c r="G52" s="4" t="e">
        <f>SUMIFS(Data!M:M,Data!#REF!,Summary!C52)</f>
        <v>#REF!</v>
      </c>
    </row>
    <row r="53" spans="2:7" x14ac:dyDescent="0.25">
      <c r="B53" s="3" t="s">
        <v>302</v>
      </c>
      <c r="C53" s="3" t="s">
        <v>19</v>
      </c>
      <c r="D53" s="3" t="s">
        <v>20</v>
      </c>
      <c r="E53" s="3" t="s">
        <v>323</v>
      </c>
      <c r="F53" s="3" t="s">
        <v>328</v>
      </c>
      <c r="G53" s="4" t="e">
        <f>SUMIFS(Data!M:M,Data!#REF!,Summary!C53)</f>
        <v>#REF!</v>
      </c>
    </row>
    <row r="54" spans="2:7" x14ac:dyDescent="0.25">
      <c r="B54" s="3" t="s">
        <v>302</v>
      </c>
      <c r="C54" s="3" t="s">
        <v>28</v>
      </c>
      <c r="D54" s="3" t="s">
        <v>29</v>
      </c>
      <c r="E54" s="3" t="s">
        <v>323</v>
      </c>
      <c r="F54" s="3" t="s">
        <v>328</v>
      </c>
      <c r="G54" s="4" t="e">
        <f>SUMIFS(Data!M:M,Data!#REF!,Summary!C54)</f>
        <v>#REF!</v>
      </c>
    </row>
    <row r="55" spans="2:7" x14ac:dyDescent="0.25">
      <c r="B55" s="3" t="s">
        <v>302</v>
      </c>
      <c r="C55" s="3" t="s">
        <v>24</v>
      </c>
      <c r="D55" s="3" t="s">
        <v>25</v>
      </c>
      <c r="E55" s="3" t="s">
        <v>306</v>
      </c>
      <c r="F55" s="3" t="s">
        <v>327</v>
      </c>
      <c r="G55" s="4" t="e">
        <f>SUMIFS(Data!M:M,Data!#REF!,Summary!C55)</f>
        <v>#REF!</v>
      </c>
    </row>
    <row r="56" spans="2:7" x14ac:dyDescent="0.25">
      <c r="B56" s="3" t="s">
        <v>302</v>
      </c>
      <c r="C56" s="3" t="s">
        <v>22</v>
      </c>
      <c r="D56" s="3" t="s">
        <v>23</v>
      </c>
      <c r="E56" s="3" t="s">
        <v>306</v>
      </c>
      <c r="F56" s="3" t="s">
        <v>327</v>
      </c>
      <c r="G56" s="4" t="e">
        <f>SUMIFS(Data!M:M,Data!#REF!,Summary!C56)</f>
        <v>#REF!</v>
      </c>
    </row>
    <row r="57" spans="2:7" x14ac:dyDescent="0.25">
      <c r="B57" s="3" t="s">
        <v>302</v>
      </c>
      <c r="C57" s="3" t="s">
        <v>17</v>
      </c>
      <c r="D57" s="3" t="s">
        <v>18</v>
      </c>
      <c r="E57" s="3" t="s">
        <v>306</v>
      </c>
      <c r="F57" s="3" t="s">
        <v>327</v>
      </c>
      <c r="G57" s="4" t="e">
        <f>SUMIFS(Data!M:M,Data!#REF!,Summary!C57)</f>
        <v>#REF!</v>
      </c>
    </row>
    <row r="58" spans="2:7" x14ac:dyDescent="0.25">
      <c r="B58" s="3" t="s">
        <v>302</v>
      </c>
      <c r="C58" s="3" t="s">
        <v>26</v>
      </c>
      <c r="D58" s="3" t="s">
        <v>27</v>
      </c>
      <c r="E58" s="3" t="s">
        <v>306</v>
      </c>
      <c r="F58" s="3" t="s">
        <v>307</v>
      </c>
      <c r="G58" s="4" t="e">
        <f>SUMIFS(Data!M:M,Data!#REF!,Summary!C58)</f>
        <v>#REF!</v>
      </c>
    </row>
    <row r="59" spans="2:7" x14ac:dyDescent="0.25">
      <c r="B59" s="3" t="s">
        <v>302</v>
      </c>
      <c r="C59" s="3" t="s">
        <v>10</v>
      </c>
      <c r="D59" s="3" t="s">
        <v>11</v>
      </c>
      <c r="E59" s="3" t="s">
        <v>306</v>
      </c>
      <c r="F59" s="3" t="s">
        <v>307</v>
      </c>
      <c r="G59" s="4" t="e">
        <f>SUMIFS(Data!M:M,Data!#REF!,Summary!C59)</f>
        <v>#REF!</v>
      </c>
    </row>
    <row r="60" spans="2:7" x14ac:dyDescent="0.25">
      <c r="B60" s="3" t="s">
        <v>302</v>
      </c>
      <c r="C60" s="3" t="s">
        <v>12</v>
      </c>
      <c r="D60" s="3" t="s">
        <v>13</v>
      </c>
      <c r="E60" s="3" t="s">
        <v>306</v>
      </c>
      <c r="F60" s="3" t="s">
        <v>307</v>
      </c>
      <c r="G60" s="4" t="e">
        <f>SUMIFS(Data!M:M,Data!#REF!,Summary!C60)</f>
        <v>#REF!</v>
      </c>
    </row>
    <row r="61" spans="2:7" x14ac:dyDescent="0.25">
      <c r="B61" s="3" t="s">
        <v>302</v>
      </c>
      <c r="C61" s="3" t="s">
        <v>14</v>
      </c>
      <c r="D61" s="3" t="s">
        <v>15</v>
      </c>
      <c r="E61" s="3" t="s">
        <v>306</v>
      </c>
      <c r="F61" s="3" t="s">
        <v>307</v>
      </c>
      <c r="G61" s="4" t="e">
        <f>SUMIFS(Data!M:M,Data!#REF!,Summary!C61)</f>
        <v>#REF!</v>
      </c>
    </row>
    <row r="62" spans="2:7" x14ac:dyDescent="0.25">
      <c r="B62" s="3" t="s">
        <v>302</v>
      </c>
      <c r="C62" s="3" t="s">
        <v>43</v>
      </c>
      <c r="D62" s="3" t="s">
        <v>44</v>
      </c>
      <c r="E62" s="3" t="s">
        <v>306</v>
      </c>
      <c r="F62" s="3" t="s">
        <v>329</v>
      </c>
      <c r="G62" s="4" t="e">
        <f>SUMIFS(Data!M:M,Data!#REF!,Summary!C62)</f>
        <v>#REF!</v>
      </c>
    </row>
    <row r="63" spans="2:7" x14ac:dyDescent="0.25">
      <c r="B63" s="3" t="s">
        <v>302</v>
      </c>
      <c r="C63" s="3" t="s">
        <v>45</v>
      </c>
      <c r="D63" s="3" t="s">
        <v>46</v>
      </c>
      <c r="E63" s="3" t="s">
        <v>306</v>
      </c>
      <c r="F63" s="3" t="s">
        <v>329</v>
      </c>
      <c r="G63" s="4" t="e">
        <f>SUMIFS(Data!M:M,Data!#REF!,Summary!C63)</f>
        <v>#REF!</v>
      </c>
    </row>
    <row r="64" spans="2:7" x14ac:dyDescent="0.25">
      <c r="B64" s="3" t="s">
        <v>302</v>
      </c>
      <c r="C64" s="3" t="s">
        <v>41</v>
      </c>
      <c r="D64" s="3" t="s">
        <v>42</v>
      </c>
      <c r="E64" s="3" t="s">
        <v>306</v>
      </c>
      <c r="F64" s="3" t="s">
        <v>329</v>
      </c>
      <c r="G64" s="4" t="e">
        <f>SUMIFS(Data!M:M,Data!#REF!,Summary!C64)</f>
        <v>#REF!</v>
      </c>
    </row>
    <row r="65" spans="2:7" x14ac:dyDescent="0.25">
      <c r="B65" s="3" t="s">
        <v>302</v>
      </c>
      <c r="C65" s="3" t="s">
        <v>47</v>
      </c>
      <c r="D65" s="3" t="s">
        <v>48</v>
      </c>
      <c r="E65" s="3" t="s">
        <v>306</v>
      </c>
      <c r="F65" s="3" t="s">
        <v>315</v>
      </c>
      <c r="G65" s="4" t="e">
        <f>SUMIFS(Data!M:M,Data!#REF!,Summary!C65)</f>
        <v>#REF!</v>
      </c>
    </row>
    <row r="66" spans="2:7" x14ac:dyDescent="0.25">
      <c r="B66" s="3" t="s">
        <v>302</v>
      </c>
      <c r="C66" s="3" t="s">
        <v>52</v>
      </c>
      <c r="D66" s="3" t="s">
        <v>53</v>
      </c>
      <c r="E66" s="3" t="s">
        <v>306</v>
      </c>
      <c r="F66" s="3" t="s">
        <v>315</v>
      </c>
      <c r="G66" s="4" t="e">
        <f>SUMIFS(Data!M:M,Data!#REF!,Summary!C66)</f>
        <v>#REF!</v>
      </c>
    </row>
    <row r="67" spans="2:7" x14ac:dyDescent="0.25">
      <c r="B67" s="3" t="s">
        <v>302</v>
      </c>
      <c r="C67" s="3" t="s">
        <v>241</v>
      </c>
      <c r="D67" s="3" t="s">
        <v>242</v>
      </c>
      <c r="E67" s="3" t="s">
        <v>306</v>
      </c>
      <c r="F67" s="3" t="s">
        <v>315</v>
      </c>
      <c r="G67" s="4" t="e">
        <f>SUMIFS(Data!M:M,Data!#REF!,Summary!C67)</f>
        <v>#REF!</v>
      </c>
    </row>
    <row r="68" spans="2:7" x14ac:dyDescent="0.25">
      <c r="B68" s="3" t="s">
        <v>302</v>
      </c>
      <c r="C68" s="3" t="s">
        <v>50</v>
      </c>
      <c r="D68" s="3" t="s">
        <v>51</v>
      </c>
      <c r="E68" s="3" t="s">
        <v>306</v>
      </c>
      <c r="F68" s="3" t="s">
        <v>315</v>
      </c>
      <c r="G68" s="4" t="e">
        <f>SUMIFS(Data!M:M,Data!#REF!,Summary!C68)</f>
        <v>#REF!</v>
      </c>
    </row>
    <row r="69" spans="2:7" x14ac:dyDescent="0.25">
      <c r="B69" s="3" t="s">
        <v>302</v>
      </c>
      <c r="C69" s="3" t="s">
        <v>212</v>
      </c>
      <c r="D69" s="3" t="s">
        <v>213</v>
      </c>
      <c r="E69" s="3" t="s">
        <v>306</v>
      </c>
      <c r="F69" s="3" t="s">
        <v>312</v>
      </c>
      <c r="G69" s="4" t="e">
        <f>SUMIFS(Data!M:M,Data!#REF!,Summary!C69)</f>
        <v>#REF!</v>
      </c>
    </row>
    <row r="70" spans="2:7" x14ac:dyDescent="0.25">
      <c r="B70" s="3" t="s">
        <v>302</v>
      </c>
      <c r="C70" s="3" t="s">
        <v>54</v>
      </c>
      <c r="D70" s="3" t="s">
        <v>55</v>
      </c>
      <c r="E70" s="3" t="s">
        <v>306</v>
      </c>
      <c r="F70" s="3" t="s">
        <v>312</v>
      </c>
      <c r="G70" s="4" t="e">
        <f>SUMIFS(Data!M:M,Data!#REF!,Summary!C70)</f>
        <v>#REF!</v>
      </c>
    </row>
    <row r="71" spans="2:7" x14ac:dyDescent="0.25">
      <c r="B71" s="3" t="s">
        <v>302</v>
      </c>
      <c r="C71" s="3" t="s">
        <v>98</v>
      </c>
      <c r="D71" s="3" t="s">
        <v>99</v>
      </c>
      <c r="E71" s="3" t="s">
        <v>306</v>
      </c>
      <c r="F71" s="3" t="s">
        <v>312</v>
      </c>
      <c r="G71" s="4" t="e">
        <f>SUMIFS(Data!M:M,Data!#REF!,Summary!C71)</f>
        <v>#REF!</v>
      </c>
    </row>
    <row r="72" spans="2:7" x14ac:dyDescent="0.25">
      <c r="B72" s="3" t="s">
        <v>302</v>
      </c>
      <c r="C72" s="3" t="s">
        <v>39</v>
      </c>
      <c r="D72" s="3" t="s">
        <v>40</v>
      </c>
      <c r="E72" s="3" t="s">
        <v>306</v>
      </c>
      <c r="F72" s="3" t="s">
        <v>317</v>
      </c>
      <c r="G72" s="4" t="e">
        <f>SUMIFS(Data!M:M,Data!#REF!,Summary!C72)</f>
        <v>#REF!</v>
      </c>
    </row>
    <row r="73" spans="2:7" x14ac:dyDescent="0.25">
      <c r="B73" s="3" t="s">
        <v>302</v>
      </c>
      <c r="C73" s="3" t="s">
        <v>34</v>
      </c>
      <c r="D73" s="3" t="s">
        <v>35</v>
      </c>
      <c r="E73" s="3" t="s">
        <v>306</v>
      </c>
      <c r="F73" s="3" t="s">
        <v>317</v>
      </c>
      <c r="G73" s="4" t="e">
        <f>SUMIFS(Data!M:M,Data!#REF!,Summary!C73)</f>
        <v>#REF!</v>
      </c>
    </row>
    <row r="74" spans="2:7" x14ac:dyDescent="0.25">
      <c r="B74" s="3" t="s">
        <v>302</v>
      </c>
      <c r="C74" s="3" t="s">
        <v>37</v>
      </c>
      <c r="D74" s="3" t="s">
        <v>38</v>
      </c>
      <c r="E74" s="3" t="s">
        <v>306</v>
      </c>
      <c r="F74" s="3" t="s">
        <v>317</v>
      </c>
      <c r="G74" s="4" t="e">
        <f>SUMIFS(Data!M:M,Data!#REF!,Summary!C74)</f>
        <v>#REF!</v>
      </c>
    </row>
    <row r="75" spans="2:7" x14ac:dyDescent="0.25">
      <c r="B75" s="3" t="s">
        <v>302</v>
      </c>
      <c r="C75" s="3" t="s">
        <v>68</v>
      </c>
      <c r="D75" s="3" t="s">
        <v>69</v>
      </c>
      <c r="E75" s="3" t="s">
        <v>306</v>
      </c>
      <c r="F75" s="3" t="s">
        <v>332</v>
      </c>
      <c r="G75" s="4" t="e">
        <f>SUMIFS(Data!M:M,Data!#REF!,Summary!C75)</f>
        <v>#REF!</v>
      </c>
    </row>
    <row r="76" spans="2:7" x14ac:dyDescent="0.25">
      <c r="B76" s="3" t="s">
        <v>302</v>
      </c>
      <c r="C76" s="3" t="s">
        <v>66</v>
      </c>
      <c r="D76" s="3" t="s">
        <v>67</v>
      </c>
      <c r="E76" s="3" t="s">
        <v>306</v>
      </c>
      <c r="F76" s="3" t="s">
        <v>332</v>
      </c>
      <c r="G76" s="4" t="e">
        <f>SUMIFS(Data!M:M,Data!#REF!,Summary!C76)</f>
        <v>#REF!</v>
      </c>
    </row>
    <row r="77" spans="2:7" x14ac:dyDescent="0.25">
      <c r="B77" s="3" t="s">
        <v>302</v>
      </c>
      <c r="C77" s="3" t="s">
        <v>71</v>
      </c>
      <c r="D77" s="3" t="s">
        <v>70</v>
      </c>
      <c r="E77" s="3" t="s">
        <v>306</v>
      </c>
      <c r="F77" s="3" t="s">
        <v>332</v>
      </c>
      <c r="G77" s="4" t="e">
        <f>SUMIFS(Data!M:M,Data!#REF!,Summary!C77)</f>
        <v>#REF!</v>
      </c>
    </row>
    <row r="78" spans="2:7" x14ac:dyDescent="0.25">
      <c r="B78" s="3" t="s">
        <v>302</v>
      </c>
      <c r="C78" s="3" t="s">
        <v>72</v>
      </c>
      <c r="D78" s="3" t="s">
        <v>73</v>
      </c>
      <c r="E78" s="3" t="s">
        <v>306</v>
      </c>
      <c r="F78" s="3" t="s">
        <v>332</v>
      </c>
      <c r="G78" s="4" t="e">
        <f>SUMIFS(Data!M:M,Data!#REF!,Summary!C78)</f>
        <v>#REF!</v>
      </c>
    </row>
    <row r="79" spans="2:7" x14ac:dyDescent="0.25">
      <c r="B79" s="3" t="s">
        <v>302</v>
      </c>
      <c r="C79" s="3" t="s">
        <v>247</v>
      </c>
      <c r="D79" s="3" t="s">
        <v>248</v>
      </c>
      <c r="E79" s="3" t="s">
        <v>324</v>
      </c>
      <c r="F79" s="3" t="s">
        <v>316</v>
      </c>
      <c r="G79" s="4" t="e">
        <f>SUMIFS(Data!M:M,Data!#REF!,Summary!C79)</f>
        <v>#REF!</v>
      </c>
    </row>
    <row r="80" spans="2:7" x14ac:dyDescent="0.25">
      <c r="B80" s="3" t="s">
        <v>302</v>
      </c>
      <c r="C80" s="3" t="s">
        <v>133</v>
      </c>
      <c r="D80" s="3" t="s">
        <v>134</v>
      </c>
      <c r="E80" s="3" t="s">
        <v>324</v>
      </c>
      <c r="F80" s="3" t="s">
        <v>316</v>
      </c>
      <c r="G80" s="4" t="e">
        <f>SUMIFS(Data!M:M,Data!#REF!,Summary!C80)</f>
        <v>#REF!</v>
      </c>
    </row>
    <row r="81" spans="2:7" x14ac:dyDescent="0.25">
      <c r="B81" s="3" t="s">
        <v>302</v>
      </c>
      <c r="C81" s="3" t="s">
        <v>132</v>
      </c>
      <c r="D81" s="3" t="s">
        <v>131</v>
      </c>
      <c r="E81" s="3" t="s">
        <v>324</v>
      </c>
      <c r="F81" s="3" t="s">
        <v>316</v>
      </c>
      <c r="G81" s="4" t="e">
        <f>SUMIFS(Data!M:M,Data!#REF!,Summary!C81)</f>
        <v>#REF!</v>
      </c>
    </row>
    <row r="82" spans="2:7" x14ac:dyDescent="0.25">
      <c r="B82" s="3" t="s">
        <v>302</v>
      </c>
      <c r="C82" s="3" t="s">
        <v>138</v>
      </c>
      <c r="D82" s="3" t="s">
        <v>139</v>
      </c>
      <c r="E82" s="3" t="s">
        <v>324</v>
      </c>
      <c r="F82" s="3" t="s">
        <v>320</v>
      </c>
      <c r="G82" s="4" t="e">
        <f>SUMIFS(Data!M:M,Data!#REF!,Summary!C82)</f>
        <v>#REF!</v>
      </c>
    </row>
    <row r="83" spans="2:7" x14ac:dyDescent="0.25">
      <c r="B83" s="3" t="s">
        <v>302</v>
      </c>
      <c r="C83" s="3" t="s">
        <v>136</v>
      </c>
      <c r="D83" s="3" t="s">
        <v>137</v>
      </c>
      <c r="E83" s="3" t="s">
        <v>324</v>
      </c>
      <c r="F83" s="3" t="s">
        <v>320</v>
      </c>
      <c r="G83" s="4" t="e">
        <f>SUMIFS(Data!M:M,Data!#REF!,Summary!C83)</f>
        <v>#REF!</v>
      </c>
    </row>
    <row r="84" spans="2:7" x14ac:dyDescent="0.25">
      <c r="B84" s="3" t="s">
        <v>302</v>
      </c>
      <c r="C84" s="3" t="s">
        <v>127</v>
      </c>
      <c r="D84" s="3" t="s">
        <v>128</v>
      </c>
      <c r="E84" s="3" t="s">
        <v>324</v>
      </c>
      <c r="F84" s="3" t="s">
        <v>324</v>
      </c>
      <c r="G84" s="4" t="e">
        <f>SUMIFS(Data!M:M,Data!#REF!,Summary!C84)</f>
        <v>#REF!</v>
      </c>
    </row>
    <row r="85" spans="2:7" x14ac:dyDescent="0.25">
      <c r="B85" s="3" t="s">
        <v>302</v>
      </c>
      <c r="C85" s="3" t="s">
        <v>129</v>
      </c>
      <c r="D85" s="3" t="s">
        <v>130</v>
      </c>
      <c r="E85" s="3" t="s">
        <v>324</v>
      </c>
      <c r="F85" s="3" t="s">
        <v>324</v>
      </c>
      <c r="G85" s="4" t="e">
        <f>SUMIFS(Data!M:M,Data!#REF!,Summary!C85)</f>
        <v>#REF!</v>
      </c>
    </row>
    <row r="86" spans="2:7" x14ac:dyDescent="0.25">
      <c r="B86" s="3" t="s">
        <v>302</v>
      </c>
      <c r="C86" s="3" t="s">
        <v>119</v>
      </c>
      <c r="D86" s="3" t="s">
        <v>120</v>
      </c>
      <c r="E86" s="3" t="s">
        <v>324</v>
      </c>
      <c r="F86" s="3" t="s">
        <v>324</v>
      </c>
      <c r="G86" s="4" t="e">
        <f>SUMIFS(Data!M:M,Data!#REF!,Summary!C86)</f>
        <v>#REF!</v>
      </c>
    </row>
    <row r="87" spans="2:7" x14ac:dyDescent="0.25">
      <c r="B87" s="3" t="s">
        <v>302</v>
      </c>
      <c r="C87" s="3" t="s">
        <v>171</v>
      </c>
      <c r="D87" s="3" t="s">
        <v>172</v>
      </c>
      <c r="E87" s="3" t="s">
        <v>324</v>
      </c>
      <c r="F87" s="3" t="s">
        <v>340</v>
      </c>
      <c r="G87" s="4" t="e">
        <f>SUMIFS(Data!M:M,Data!#REF!,Summary!C87)</f>
        <v>#REF!</v>
      </c>
    </row>
    <row r="88" spans="2:7" x14ac:dyDescent="0.25">
      <c r="B88" s="3" t="s">
        <v>302</v>
      </c>
      <c r="C88" s="3" t="s">
        <v>167</v>
      </c>
      <c r="D88" s="3" t="s">
        <v>168</v>
      </c>
      <c r="E88" s="3" t="s">
        <v>324</v>
      </c>
      <c r="F88" s="3" t="s">
        <v>340</v>
      </c>
      <c r="G88" s="4" t="e">
        <f>SUMIFS(Data!M:M,Data!#REF!,Summary!C88)</f>
        <v>#REF!</v>
      </c>
    </row>
    <row r="89" spans="2:7" x14ac:dyDescent="0.25">
      <c r="B89" s="3" t="s">
        <v>302</v>
      </c>
      <c r="C89" s="3" t="s">
        <v>169</v>
      </c>
      <c r="D89" s="3" t="s">
        <v>170</v>
      </c>
      <c r="E89" s="3" t="s">
        <v>324</v>
      </c>
      <c r="F89" s="3" t="s">
        <v>340</v>
      </c>
      <c r="G89" s="4" t="e">
        <f>SUMIFS(Data!M:M,Data!#REF!,Summary!C89)</f>
        <v>#REF!</v>
      </c>
    </row>
    <row r="90" spans="2:7" x14ac:dyDescent="0.25">
      <c r="B90" s="3" t="s">
        <v>302</v>
      </c>
      <c r="C90" s="3" t="s">
        <v>202</v>
      </c>
      <c r="D90" s="3" t="s">
        <v>203</v>
      </c>
      <c r="E90" s="3" t="s">
        <v>309</v>
      </c>
      <c r="F90" s="3" t="s">
        <v>321</v>
      </c>
      <c r="G90" s="4" t="e">
        <f>SUMIFS(Data!M:M,Data!#REF!,Summary!C90)</f>
        <v>#REF!</v>
      </c>
    </row>
    <row r="91" spans="2:7" x14ac:dyDescent="0.25">
      <c r="B91" s="3" t="s">
        <v>302</v>
      </c>
      <c r="C91" s="3" t="s">
        <v>206</v>
      </c>
      <c r="D91" s="3" t="s">
        <v>207</v>
      </c>
      <c r="E91" s="3" t="s">
        <v>309</v>
      </c>
      <c r="F91" s="3" t="s">
        <v>321</v>
      </c>
      <c r="G91" s="4" t="e">
        <f>SUMIFS(Data!M:M,Data!#REF!,Summary!C91)</f>
        <v>#REF!</v>
      </c>
    </row>
    <row r="92" spans="2:7" x14ac:dyDescent="0.25">
      <c r="B92" s="3" t="s">
        <v>302</v>
      </c>
      <c r="C92" s="3" t="s">
        <v>204</v>
      </c>
      <c r="D92" s="3" t="s">
        <v>205</v>
      </c>
      <c r="E92" s="3" t="s">
        <v>309</v>
      </c>
      <c r="F92" s="3" t="s">
        <v>321</v>
      </c>
      <c r="G92" s="4" t="e">
        <f>SUMIFS(Data!M:M,Data!#REF!,Summary!C92)</f>
        <v>#REF!</v>
      </c>
    </row>
    <row r="93" spans="2:7" x14ac:dyDescent="0.25">
      <c r="B93" s="3" t="s">
        <v>302</v>
      </c>
      <c r="C93" s="3" t="s">
        <v>200</v>
      </c>
      <c r="D93" s="3" t="s">
        <v>201</v>
      </c>
      <c r="E93" s="3" t="s">
        <v>309</v>
      </c>
      <c r="F93" s="3" t="s">
        <v>321</v>
      </c>
      <c r="G93" s="4" t="e">
        <f>SUMIFS(Data!M:M,Data!#REF!,Summary!C93)</f>
        <v>#REF!</v>
      </c>
    </row>
    <row r="94" spans="2:7" x14ac:dyDescent="0.25">
      <c r="B94" s="3" t="s">
        <v>302</v>
      </c>
      <c r="C94" s="3" t="s">
        <v>254</v>
      </c>
      <c r="D94" s="3" t="s">
        <v>255</v>
      </c>
      <c r="E94" s="3" t="s">
        <v>309</v>
      </c>
      <c r="F94" s="3" t="s">
        <v>339</v>
      </c>
      <c r="G94" s="4" t="e">
        <f>SUMIFS(Data!M:M,Data!#REF!,Summary!C94)</f>
        <v>#REF!</v>
      </c>
    </row>
    <row r="95" spans="2:7" x14ac:dyDescent="0.25">
      <c r="B95" s="3" t="s">
        <v>302</v>
      </c>
      <c r="C95" s="3" t="s">
        <v>163</v>
      </c>
      <c r="D95" s="3" t="s">
        <v>164</v>
      </c>
      <c r="E95" s="3" t="s">
        <v>309</v>
      </c>
      <c r="F95" s="3" t="s">
        <v>339</v>
      </c>
      <c r="G95" s="4" t="e">
        <f>SUMIFS(Data!M:M,Data!#REF!,Summary!C95)</f>
        <v>#REF!</v>
      </c>
    </row>
    <row r="96" spans="2:7" x14ac:dyDescent="0.25">
      <c r="B96" s="3" t="s">
        <v>302</v>
      </c>
      <c r="C96" s="3" t="s">
        <v>165</v>
      </c>
      <c r="D96" s="3" t="s">
        <v>166</v>
      </c>
      <c r="E96" s="3" t="s">
        <v>309</v>
      </c>
      <c r="F96" s="3" t="s">
        <v>339</v>
      </c>
      <c r="G96" s="4" t="e">
        <f>SUMIFS(Data!M:M,Data!#REF!,Summary!C96)</f>
        <v>#REF!</v>
      </c>
    </row>
    <row r="97" spans="2:7" x14ac:dyDescent="0.25">
      <c r="B97" s="3" t="s">
        <v>302</v>
      </c>
      <c r="C97" s="3" t="s">
        <v>161</v>
      </c>
      <c r="D97" s="3" t="s">
        <v>162</v>
      </c>
      <c r="E97" s="3" t="s">
        <v>309</v>
      </c>
      <c r="F97" s="3" t="s">
        <v>338</v>
      </c>
      <c r="G97" s="4" t="e">
        <f>SUMIFS(Data!M:M,Data!#REF!,Summary!C97)</f>
        <v>#REF!</v>
      </c>
    </row>
    <row r="98" spans="2:7" x14ac:dyDescent="0.25">
      <c r="B98" s="3" t="s">
        <v>302</v>
      </c>
      <c r="C98" s="3" t="s">
        <v>159</v>
      </c>
      <c r="D98" s="3" t="s">
        <v>160</v>
      </c>
      <c r="E98" s="3" t="s">
        <v>309</v>
      </c>
      <c r="F98" s="3" t="s">
        <v>338</v>
      </c>
      <c r="G98" s="4" t="e">
        <f>SUMIFS(Data!M:M,Data!#REF!,Summary!C98)</f>
        <v>#REF!</v>
      </c>
    </row>
    <row r="99" spans="2:7" x14ac:dyDescent="0.25">
      <c r="B99" s="3" t="s">
        <v>302</v>
      </c>
      <c r="C99" s="3" t="s">
        <v>140</v>
      </c>
      <c r="D99" s="3" t="s">
        <v>141</v>
      </c>
      <c r="E99" s="3" t="s">
        <v>309</v>
      </c>
      <c r="F99" s="3" t="s">
        <v>338</v>
      </c>
      <c r="G99" s="4" t="e">
        <f>SUMIFS(Data!M:M,Data!#REF!,Summary!C99)</f>
        <v>#REF!</v>
      </c>
    </row>
    <row r="100" spans="2:7" x14ac:dyDescent="0.25">
      <c r="B100" s="3" t="s">
        <v>302</v>
      </c>
      <c r="C100" s="3" t="s">
        <v>142</v>
      </c>
      <c r="D100" s="3" t="s">
        <v>143</v>
      </c>
      <c r="E100" s="3" t="s">
        <v>309</v>
      </c>
      <c r="F100" s="3" t="s">
        <v>338</v>
      </c>
      <c r="G100" s="4" t="e">
        <f>SUMIFS(Data!M:M,Data!#REF!,Summary!C100)</f>
        <v>#REF!</v>
      </c>
    </row>
    <row r="101" spans="2:7" x14ac:dyDescent="0.25">
      <c r="B101" s="3" t="s">
        <v>302</v>
      </c>
      <c r="C101" s="3" t="s">
        <v>173</v>
      </c>
      <c r="D101" s="3" t="s">
        <v>174</v>
      </c>
      <c r="E101" s="3" t="s">
        <v>309</v>
      </c>
      <c r="F101" s="3" t="s">
        <v>309</v>
      </c>
      <c r="G101" s="4" t="e">
        <f>SUMIFS(Data!M:M,Data!#REF!,Summary!C101)</f>
        <v>#REF!</v>
      </c>
    </row>
    <row r="102" spans="2:7" x14ac:dyDescent="0.25">
      <c r="B102" s="3" t="s">
        <v>302</v>
      </c>
      <c r="C102" s="3" t="s">
        <v>235</v>
      </c>
      <c r="D102" s="3" t="s">
        <v>236</v>
      </c>
      <c r="E102" s="3" t="s">
        <v>309</v>
      </c>
      <c r="F102" s="3" t="s">
        <v>309</v>
      </c>
      <c r="G102" s="4" t="e">
        <f>SUMIFS(Data!M:M,Data!#REF!,Summary!C102)</f>
        <v>#REF!</v>
      </c>
    </row>
    <row r="103" spans="2:7" x14ac:dyDescent="0.25">
      <c r="B103" s="3" t="s">
        <v>302</v>
      </c>
      <c r="C103" s="3" t="s">
        <v>146</v>
      </c>
      <c r="D103" s="3" t="s">
        <v>147</v>
      </c>
      <c r="E103" s="3" t="s">
        <v>309</v>
      </c>
      <c r="F103" s="3" t="s">
        <v>309</v>
      </c>
      <c r="G103" s="4" t="e">
        <f>SUMIFS(Data!M:M,Data!#REF!,Summary!C103)</f>
        <v>#REF!</v>
      </c>
    </row>
    <row r="104" spans="2:7" x14ac:dyDescent="0.25">
      <c r="B104" s="3" t="s">
        <v>302</v>
      </c>
      <c r="C104" s="3" t="s">
        <v>198</v>
      </c>
      <c r="D104" s="3" t="s">
        <v>199</v>
      </c>
      <c r="E104" s="3" t="s">
        <v>313</v>
      </c>
      <c r="F104" s="3" t="s">
        <v>341</v>
      </c>
      <c r="G104" s="4" t="e">
        <f>SUMIFS(Data!M:M,Data!#REF!,Summary!C104)</f>
        <v>#REF!</v>
      </c>
    </row>
    <row r="105" spans="2:7" x14ac:dyDescent="0.25">
      <c r="B105" s="3" t="s">
        <v>302</v>
      </c>
      <c r="C105" s="3" t="s">
        <v>190</v>
      </c>
      <c r="D105" s="3" t="s">
        <v>191</v>
      </c>
      <c r="E105" s="3" t="s">
        <v>313</v>
      </c>
      <c r="F105" s="3" t="s">
        <v>341</v>
      </c>
      <c r="G105" s="4" t="e">
        <f>SUMIFS(Data!M:M,Data!#REF!,Summary!C105)</f>
        <v>#REF!</v>
      </c>
    </row>
    <row r="106" spans="2:7" x14ac:dyDescent="0.25">
      <c r="B106" s="3" t="s">
        <v>302</v>
      </c>
      <c r="C106" s="3" t="s">
        <v>188</v>
      </c>
      <c r="D106" s="3" t="s">
        <v>189</v>
      </c>
      <c r="E106" s="3" t="s">
        <v>313</v>
      </c>
      <c r="F106" s="3" t="s">
        <v>341</v>
      </c>
      <c r="G106" s="4" t="e">
        <f>SUMIFS(Data!M:M,Data!#REF!,Summary!C106)</f>
        <v>#REF!</v>
      </c>
    </row>
    <row r="107" spans="2:7" x14ac:dyDescent="0.25">
      <c r="B107" s="3" t="s">
        <v>302</v>
      </c>
      <c r="C107" s="3" t="s">
        <v>187</v>
      </c>
      <c r="D107" s="3" t="s">
        <v>186</v>
      </c>
      <c r="E107" s="3" t="s">
        <v>313</v>
      </c>
      <c r="F107" s="3" t="s">
        <v>313</v>
      </c>
      <c r="G107" s="4" t="e">
        <f>SUMIFS(Data!M:M,Data!#REF!,Summary!C107)</f>
        <v>#REF!</v>
      </c>
    </row>
    <row r="108" spans="2:7" x14ac:dyDescent="0.25">
      <c r="B108" s="3" t="s">
        <v>302</v>
      </c>
      <c r="C108" s="3" t="s">
        <v>184</v>
      </c>
      <c r="D108" s="3" t="s">
        <v>185</v>
      </c>
      <c r="E108" s="3" t="s">
        <v>313</v>
      </c>
      <c r="F108" s="3" t="s">
        <v>313</v>
      </c>
      <c r="G108" s="4" t="e">
        <f>SUMIFS(Data!M:M,Data!#REF!,Summary!C108)</f>
        <v>#REF!</v>
      </c>
    </row>
    <row r="109" spans="2:7" x14ac:dyDescent="0.25">
      <c r="B109" s="3" t="s">
        <v>302</v>
      </c>
      <c r="C109" s="3" t="s">
        <v>194</v>
      </c>
      <c r="D109" s="3" t="s">
        <v>195</v>
      </c>
      <c r="E109" s="3" t="s">
        <v>313</v>
      </c>
      <c r="F109" s="3" t="s">
        <v>313</v>
      </c>
      <c r="G109" s="4" t="e">
        <f>SUMIFS(Data!M:M,Data!#REF!,Summary!C109)</f>
        <v>#REF!</v>
      </c>
    </row>
    <row r="110" spans="2:7" x14ac:dyDescent="0.25">
      <c r="B110" s="3" t="s">
        <v>302</v>
      </c>
      <c r="C110" s="3" t="s">
        <v>182</v>
      </c>
      <c r="D110" s="3" t="s">
        <v>183</v>
      </c>
      <c r="E110" s="3" t="s">
        <v>313</v>
      </c>
      <c r="F110" s="3" t="s">
        <v>313</v>
      </c>
      <c r="G110" s="4" t="e">
        <f>SUMIFS(Data!M:M,Data!#REF!,Summary!C110)</f>
        <v>#REF!</v>
      </c>
    </row>
    <row r="111" spans="2:7" x14ac:dyDescent="0.25">
      <c r="B111" s="3" t="s">
        <v>302</v>
      </c>
      <c r="C111" s="3" t="s">
        <v>192</v>
      </c>
      <c r="D111" s="3" t="s">
        <v>193</v>
      </c>
      <c r="E111" s="3" t="s">
        <v>313</v>
      </c>
      <c r="F111" s="3" t="s">
        <v>319</v>
      </c>
      <c r="G111" s="4" t="e">
        <f>SUMIFS(Data!M:M,Data!#REF!,Summary!C111)</f>
        <v>#REF!</v>
      </c>
    </row>
    <row r="112" spans="2:7" x14ac:dyDescent="0.25">
      <c r="B112" s="3" t="s">
        <v>302</v>
      </c>
      <c r="C112" s="3" t="s">
        <v>196</v>
      </c>
      <c r="D112" s="3" t="s">
        <v>197</v>
      </c>
      <c r="E112" s="3" t="s">
        <v>313</v>
      </c>
      <c r="F112" s="3" t="s">
        <v>319</v>
      </c>
      <c r="G112" s="4" t="e">
        <f>SUMIFS(Data!M:M,Data!#REF!,Summary!C112)</f>
        <v>#REF!</v>
      </c>
    </row>
    <row r="113" spans="2:7" x14ac:dyDescent="0.25">
      <c r="B113" s="3" t="s">
        <v>303</v>
      </c>
      <c r="C113" s="3" t="s">
        <v>286</v>
      </c>
      <c r="D113" s="3" t="s">
        <v>285</v>
      </c>
      <c r="E113" s="3" t="s">
        <v>308</v>
      </c>
      <c r="F113" s="3" t="s">
        <v>308</v>
      </c>
      <c r="G113" s="4" t="e">
        <f>SUMIFS(Data!M:M,Data!#REF!,Summary!C113)</f>
        <v>#REF!</v>
      </c>
    </row>
    <row r="114" spans="2:7" x14ac:dyDescent="0.25">
      <c r="B114" s="3" t="s">
        <v>303</v>
      </c>
      <c r="C114" s="3" t="s">
        <v>283</v>
      </c>
      <c r="D114" s="3" t="s">
        <v>282</v>
      </c>
      <c r="E114" s="3" t="s">
        <v>308</v>
      </c>
      <c r="F114" s="3" t="s">
        <v>308</v>
      </c>
      <c r="G114" s="4" t="e">
        <f>SUMIFS(Data!M:M,Data!#REF!,Summary!C114)</f>
        <v>#REF!</v>
      </c>
    </row>
    <row r="115" spans="2:7" x14ac:dyDescent="0.25">
      <c r="B115" s="3" t="s">
        <v>303</v>
      </c>
      <c r="C115" s="3" t="s">
        <v>291</v>
      </c>
      <c r="D115" s="3" t="s">
        <v>290</v>
      </c>
      <c r="E115" s="3" t="s">
        <v>308</v>
      </c>
      <c r="F115" s="3" t="s">
        <v>308</v>
      </c>
      <c r="G115" s="4" t="e">
        <f>SUMIFS(Data!M:M,Data!#REF!,Summary!C115)</f>
        <v>#REF!</v>
      </c>
    </row>
    <row r="116" spans="2:7" x14ac:dyDescent="0.25">
      <c r="B116" s="3" t="s">
        <v>303</v>
      </c>
      <c r="C116" s="3" t="s">
        <v>289</v>
      </c>
      <c r="D116" s="3" t="s">
        <v>288</v>
      </c>
      <c r="E116" s="3" t="s">
        <v>308</v>
      </c>
      <c r="F116" s="3" t="s">
        <v>308</v>
      </c>
      <c r="G116" s="4" t="e">
        <f>SUMIFS(Data!M:M,Data!#REF!,Summary!C116)</f>
        <v>#REF!</v>
      </c>
    </row>
    <row r="117" spans="2:7" x14ac:dyDescent="0.25">
      <c r="B117" s="3" t="s">
        <v>303</v>
      </c>
      <c r="C117" s="3" t="s">
        <v>287</v>
      </c>
      <c r="D117" s="3" t="s">
        <v>21</v>
      </c>
      <c r="E117" s="3" t="s">
        <v>308</v>
      </c>
      <c r="F117" s="3" t="s">
        <v>308</v>
      </c>
      <c r="G117" s="4" t="e">
        <f>SUMIFS(Data!M:M,Data!#REF!,Summary!C117)</f>
        <v>#REF!</v>
      </c>
    </row>
    <row r="118" spans="2:7" x14ac:dyDescent="0.25">
      <c r="B118" s="3" t="s">
        <v>303</v>
      </c>
      <c r="C118" s="3" t="s">
        <v>293</v>
      </c>
      <c r="D118" s="3" t="s">
        <v>292</v>
      </c>
      <c r="E118" s="3" t="s">
        <v>308</v>
      </c>
      <c r="F118" s="3" t="s">
        <v>308</v>
      </c>
      <c r="G118" s="4" t="e">
        <f>SUMIFS(Data!M:M,Data!#REF!,Summary!C118)</f>
        <v>#REF!</v>
      </c>
    </row>
    <row r="119" spans="2:7" x14ac:dyDescent="0.25">
      <c r="B119" s="3" t="s">
        <v>303</v>
      </c>
      <c r="C119" s="3" t="s">
        <v>281</v>
      </c>
      <c r="D119" s="3" t="s">
        <v>280</v>
      </c>
      <c r="E119" s="3" t="s">
        <v>308</v>
      </c>
      <c r="F119" s="3" t="s">
        <v>308</v>
      </c>
      <c r="G119" s="4" t="e">
        <f>SUMIFS(Data!M:M,Data!#REF!,Summary!C119)</f>
        <v>#REF!</v>
      </c>
    </row>
    <row r="120" spans="2:7" x14ac:dyDescent="0.25">
      <c r="B120" s="3" t="s">
        <v>303</v>
      </c>
      <c r="C120" s="3" t="s">
        <v>295</v>
      </c>
      <c r="D120" s="3" t="s">
        <v>294</v>
      </c>
      <c r="E120" s="3" t="s">
        <v>308</v>
      </c>
      <c r="F120" s="3" t="s">
        <v>308</v>
      </c>
      <c r="G120" s="4" t="e">
        <f>SUMIFS(Data!M:M,Data!#REF!,Summary!C120)</f>
        <v>#REF!</v>
      </c>
    </row>
    <row r="121" spans="2:7" x14ac:dyDescent="0.25">
      <c r="B121" s="3" t="s">
        <v>303</v>
      </c>
      <c r="C121" s="3" t="s">
        <v>346</v>
      </c>
      <c r="D121" s="3" t="s">
        <v>345</v>
      </c>
      <c r="E121" s="3" t="s">
        <v>308</v>
      </c>
      <c r="F121" s="3" t="s">
        <v>308</v>
      </c>
      <c r="G121" s="4" t="e">
        <f>SUMIFS(Data!M:M,Data!#REF!,Summary!C121)</f>
        <v>#REF!</v>
      </c>
    </row>
    <row r="122" spans="2:7" x14ac:dyDescent="0.25">
      <c r="B122" s="3" t="s">
        <v>303</v>
      </c>
      <c r="C122" s="3" t="s">
        <v>389</v>
      </c>
      <c r="D122" s="3" t="s">
        <v>388</v>
      </c>
      <c r="E122" s="3" t="s">
        <v>308</v>
      </c>
      <c r="F122" s="3" t="s">
        <v>308</v>
      </c>
      <c r="G122" s="4" t="e">
        <f>SUMIFS(Data!M:M,Data!#REF!,Summary!C122)</f>
        <v>#REF!</v>
      </c>
    </row>
    <row r="123" spans="2:7" x14ac:dyDescent="0.25">
      <c r="B123" s="3" t="s">
        <v>303</v>
      </c>
      <c r="C123" s="3" t="s">
        <v>394</v>
      </c>
      <c r="D123" s="3" t="s">
        <v>393</v>
      </c>
      <c r="E123" s="3" t="s">
        <v>308</v>
      </c>
      <c r="F123" s="3" t="s">
        <v>308</v>
      </c>
      <c r="G123" s="4" t="e">
        <f>SUMIFS(Data!M:M,Data!#REF!,Summary!C123)</f>
        <v>#REF!</v>
      </c>
    </row>
    <row r="124" spans="2:7" x14ac:dyDescent="0.25">
      <c r="B124" s="3" t="s">
        <v>303</v>
      </c>
      <c r="C124" s="3" t="s">
        <v>279</v>
      </c>
      <c r="D124" s="3" t="s">
        <v>278</v>
      </c>
      <c r="E124" s="3" t="s">
        <v>308</v>
      </c>
      <c r="F124" s="3" t="s">
        <v>308</v>
      </c>
      <c r="G124" s="4" t="e">
        <f>SUMIFS(Data!M:M,Data!#REF!,Summary!C124)</f>
        <v>#REF!</v>
      </c>
    </row>
    <row r="125" spans="2:7" x14ac:dyDescent="0.25">
      <c r="B125" s="3" t="s">
        <v>303</v>
      </c>
      <c r="C125" s="3" t="s">
        <v>284</v>
      </c>
      <c r="D125" s="3" t="s">
        <v>102</v>
      </c>
      <c r="E125" s="3" t="s">
        <v>308</v>
      </c>
      <c r="F125" s="3" t="s">
        <v>308</v>
      </c>
      <c r="G125" s="4" t="e">
        <f>SUMIFS(Data!M:M,Data!#REF!,Summary!C125)</f>
        <v>#REF!</v>
      </c>
    </row>
  </sheetData>
  <autoFilter ref="B2:G125"/>
  <sortState ref="B3:F125">
    <sortCondition ref="B3:B1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P7" sqref="P7"/>
    </sheetView>
  </sheetViews>
  <sheetFormatPr defaultRowHeight="15" x14ac:dyDescent="0.25"/>
  <cols>
    <col min="1" max="1" width="14.85546875" customWidth="1"/>
    <col min="2" max="2" width="22.5703125" customWidth="1"/>
    <col min="3" max="3" width="14.5703125" bestFit="1" customWidth="1"/>
    <col min="4" max="4" width="10.42578125" bestFit="1" customWidth="1"/>
    <col min="5" max="5" width="19.85546875" customWidth="1"/>
  </cols>
  <sheetData>
    <row r="1" spans="1:5" ht="28.5" x14ac:dyDescent="0.45">
      <c r="A1" s="17" t="s">
        <v>403</v>
      </c>
      <c r="B1" s="18"/>
      <c r="C1" s="18"/>
      <c r="D1" s="18"/>
      <c r="E1" s="19"/>
    </row>
    <row r="2" spans="1:5" ht="21" x14ac:dyDescent="0.35">
      <c r="A2" s="20" t="s">
        <v>404</v>
      </c>
      <c r="B2" s="16"/>
      <c r="C2" s="16"/>
      <c r="D2" s="16"/>
      <c r="E2" s="21"/>
    </row>
    <row r="3" spans="1:5" ht="39.950000000000003" customHeight="1" x14ac:dyDescent="0.25">
      <c r="A3" s="22" t="s">
        <v>0</v>
      </c>
      <c r="B3" s="14" t="s">
        <v>1</v>
      </c>
      <c r="C3" s="14" t="s">
        <v>398</v>
      </c>
      <c r="D3" s="14" t="s">
        <v>401</v>
      </c>
      <c r="E3" s="23" t="s">
        <v>402</v>
      </c>
    </row>
    <row r="4" spans="1:5" ht="39.950000000000003" customHeight="1" x14ac:dyDescent="0.25">
      <c r="A4" s="24" t="s">
        <v>144</v>
      </c>
      <c r="B4" s="15" t="s">
        <v>145</v>
      </c>
      <c r="C4" s="13" t="s">
        <v>299</v>
      </c>
      <c r="D4" s="13">
        <v>3950</v>
      </c>
      <c r="E4" s="25"/>
    </row>
    <row r="5" spans="1:5" ht="39.950000000000003" customHeight="1" x14ac:dyDescent="0.25">
      <c r="A5" s="24" t="s">
        <v>148</v>
      </c>
      <c r="B5" s="15" t="s">
        <v>149</v>
      </c>
      <c r="C5" s="13" t="s">
        <v>299</v>
      </c>
      <c r="D5" s="13">
        <v>200</v>
      </c>
      <c r="E5" s="25"/>
    </row>
    <row r="6" spans="1:5" ht="39.950000000000003" customHeight="1" x14ac:dyDescent="0.25">
      <c r="A6" s="24" t="s">
        <v>150</v>
      </c>
      <c r="B6" s="15" t="s">
        <v>151</v>
      </c>
      <c r="C6" s="13" t="s">
        <v>299</v>
      </c>
      <c r="D6" s="13">
        <v>2600</v>
      </c>
      <c r="E6" s="25"/>
    </row>
    <row r="7" spans="1:5" ht="39.950000000000003" customHeight="1" x14ac:dyDescent="0.25">
      <c r="A7" s="24" t="s">
        <v>152</v>
      </c>
      <c r="B7" s="15" t="s">
        <v>347</v>
      </c>
      <c r="C7" s="13" t="s">
        <v>299</v>
      </c>
      <c r="D7" s="13">
        <v>2500</v>
      </c>
      <c r="E7" s="25"/>
    </row>
    <row r="8" spans="1:5" ht="39.950000000000003" customHeight="1" x14ac:dyDescent="0.25">
      <c r="A8" s="24" t="s">
        <v>153</v>
      </c>
      <c r="B8" s="15" t="s">
        <v>154</v>
      </c>
      <c r="C8" s="13" t="s">
        <v>299</v>
      </c>
      <c r="D8" s="13">
        <v>1000</v>
      </c>
      <c r="E8" s="25"/>
    </row>
    <row r="9" spans="1:5" ht="39.950000000000003" customHeight="1" x14ac:dyDescent="0.25">
      <c r="A9" s="24" t="s">
        <v>252</v>
      </c>
      <c r="B9" s="15" t="s">
        <v>253</v>
      </c>
      <c r="C9" s="13" t="s">
        <v>299</v>
      </c>
      <c r="D9" s="13">
        <v>4200</v>
      </c>
      <c r="E9" s="25"/>
    </row>
    <row r="10" spans="1:5" ht="39.950000000000003" customHeight="1" x14ac:dyDescent="0.25">
      <c r="A10" s="24" t="s">
        <v>269</v>
      </c>
      <c r="B10" s="15" t="s">
        <v>270</v>
      </c>
      <c r="C10" s="13" t="s">
        <v>299</v>
      </c>
      <c r="D10" s="13">
        <v>3000</v>
      </c>
      <c r="E10" s="25"/>
    </row>
    <row r="11" spans="1:5" ht="39.950000000000003" customHeight="1" thickBot="1" x14ac:dyDescent="0.3">
      <c r="A11" s="26" t="s">
        <v>379</v>
      </c>
      <c r="B11" s="27" t="s">
        <v>380</v>
      </c>
      <c r="C11" s="28" t="s">
        <v>299</v>
      </c>
      <c r="D11" s="28">
        <v>2050</v>
      </c>
      <c r="E11" s="29"/>
    </row>
  </sheetData>
  <mergeCells count="2">
    <mergeCell ref="A1:E1"/>
    <mergeCell ref="A2:E2"/>
  </mergeCells>
  <printOptions horizontalCentered="1"/>
  <pageMargins left="0" right="0" top="0.5" bottom="0" header="0.3" footer="0.3"/>
  <pageSetup scale="12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O52"/>
  <sheetViews>
    <sheetView workbookViewId="0">
      <pane xSplit="5" ySplit="4" topLeftCell="F5" activePane="bottomRight" state="frozen"/>
      <selection pane="topRight" activeCell="H1" sqref="H1"/>
      <selection pane="bottomLeft" activeCell="A5" sqref="A5"/>
      <selection pane="bottomRight" activeCell="B4" sqref="B4:O50"/>
    </sheetView>
  </sheetViews>
  <sheetFormatPr defaultColWidth="8.85546875" defaultRowHeight="12.75" x14ac:dyDescent="0.2"/>
  <cols>
    <col min="1" max="1" width="2.140625" style="2" customWidth="1"/>
    <col min="2" max="2" width="9.7109375" style="2" bestFit="1" customWidth="1"/>
    <col min="3" max="3" width="39" style="2" bestFit="1" customWidth="1"/>
    <col min="4" max="4" width="30.5703125" style="2" bestFit="1" customWidth="1"/>
    <col min="5" max="6" width="12.7109375" style="2" customWidth="1"/>
    <col min="7" max="8" width="9.140625" style="2" bestFit="1" customWidth="1"/>
    <col min="9" max="11" width="8.28515625" style="2" bestFit="1" customWidth="1"/>
    <col min="12" max="12" width="8.28515625" style="2" customWidth="1"/>
    <col min="13" max="15" width="12.5703125" style="2" bestFit="1" customWidth="1"/>
    <col min="16" max="16384" width="8.85546875" style="2"/>
  </cols>
  <sheetData>
    <row r="1" spans="2:15" x14ac:dyDescent="0.2">
      <c r="E1" s="3" t="s">
        <v>298</v>
      </c>
      <c r="F1" s="3"/>
      <c r="G1" s="4">
        <v>1000</v>
      </c>
      <c r="H1" s="4">
        <v>1000</v>
      </c>
      <c r="I1" s="4">
        <v>600</v>
      </c>
      <c r="J1" s="4">
        <v>600</v>
      </c>
      <c r="K1" s="4">
        <v>500</v>
      </c>
    </row>
    <row r="2" spans="2:15" x14ac:dyDescent="0.2">
      <c r="E2" s="3" t="s">
        <v>299</v>
      </c>
      <c r="F2" s="3"/>
      <c r="G2" s="4">
        <v>800</v>
      </c>
      <c r="H2" s="4">
        <v>800</v>
      </c>
      <c r="I2" s="4">
        <v>500</v>
      </c>
      <c r="J2" s="4">
        <v>500</v>
      </c>
      <c r="K2" s="4">
        <v>400</v>
      </c>
    </row>
    <row r="3" spans="2:15" x14ac:dyDescent="0.2">
      <c r="E3" s="3" t="s">
        <v>300</v>
      </c>
      <c r="F3" s="3"/>
      <c r="G3" s="4">
        <v>500</v>
      </c>
      <c r="H3" s="4">
        <v>500</v>
      </c>
      <c r="I3" s="4">
        <v>300</v>
      </c>
      <c r="J3" s="4">
        <v>300</v>
      </c>
      <c r="K3" s="4">
        <v>250</v>
      </c>
      <c r="L3" s="5">
        <f>SUM(L5:L1048576)</f>
        <v>159</v>
      </c>
      <c r="M3" s="5">
        <f>SUM(M5:M1048576)</f>
        <v>47650</v>
      </c>
      <c r="N3" s="5">
        <f>SUM(N5:N1048576)</f>
        <v>70500</v>
      </c>
      <c r="O3" s="5">
        <f>SUM(O5:O1048576)</f>
        <v>22850</v>
      </c>
    </row>
    <row r="4" spans="2:15" ht="38.25" x14ac:dyDescent="0.2">
      <c r="B4" s="6" t="s">
        <v>0</v>
      </c>
      <c r="C4" s="7" t="s">
        <v>1</v>
      </c>
      <c r="D4" s="7" t="s">
        <v>3</v>
      </c>
      <c r="E4" s="8" t="s">
        <v>397</v>
      </c>
      <c r="F4" s="8" t="s">
        <v>398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8" t="s">
        <v>9</v>
      </c>
      <c r="M4" s="9" t="s">
        <v>399</v>
      </c>
      <c r="N4" s="9" t="s">
        <v>400</v>
      </c>
      <c r="O4" s="9" t="s">
        <v>401</v>
      </c>
    </row>
    <row r="5" spans="2:15" x14ac:dyDescent="0.2">
      <c r="B5" s="3" t="s">
        <v>144</v>
      </c>
      <c r="C5" s="3" t="s">
        <v>145</v>
      </c>
      <c r="D5" s="3" t="s">
        <v>147</v>
      </c>
      <c r="E5" s="10" t="s">
        <v>300</v>
      </c>
      <c r="F5" s="10" t="s">
        <v>299</v>
      </c>
      <c r="G5" s="4">
        <v>0</v>
      </c>
      <c r="H5" s="4">
        <v>0</v>
      </c>
      <c r="I5" s="4">
        <v>16</v>
      </c>
      <c r="J5" s="4">
        <v>0</v>
      </c>
      <c r="K5" s="4">
        <v>5</v>
      </c>
      <c r="L5" s="4">
        <f t="shared" ref="L5:L10" si="0">SUM(G5:K5)</f>
        <v>21</v>
      </c>
      <c r="M5" s="4">
        <f t="shared" ref="M5:M11" si="1">IF(E5="EO",SUMPRODUCT($G$1:$K$1,G5:K5),IF(E5="SIS",SUMPRODUCT($G$2:$K$2,G5:K5),SUMPRODUCT($G$3:$K$3,G5:K5)))</f>
        <v>6050</v>
      </c>
      <c r="N5" s="4">
        <v>10000</v>
      </c>
      <c r="O5" s="4">
        <f t="shared" ref="O5:O11" si="2">N5-M5</f>
        <v>3950</v>
      </c>
    </row>
    <row r="6" spans="2:15" x14ac:dyDescent="0.2">
      <c r="B6" s="3" t="s">
        <v>148</v>
      </c>
      <c r="C6" s="3" t="s">
        <v>149</v>
      </c>
      <c r="D6" s="3" t="s">
        <v>147</v>
      </c>
      <c r="E6" s="10" t="s">
        <v>300</v>
      </c>
      <c r="F6" s="10" t="s">
        <v>299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f t="shared" si="0"/>
        <v>1</v>
      </c>
      <c r="M6" s="4">
        <f t="shared" si="1"/>
        <v>300</v>
      </c>
      <c r="N6" s="4">
        <v>500</v>
      </c>
      <c r="O6" s="4">
        <f t="shared" si="2"/>
        <v>200</v>
      </c>
    </row>
    <row r="7" spans="2:15" x14ac:dyDescent="0.2">
      <c r="B7" s="3" t="s">
        <v>150</v>
      </c>
      <c r="C7" s="3" t="s">
        <v>151</v>
      </c>
      <c r="D7" s="3" t="s">
        <v>147</v>
      </c>
      <c r="E7" s="10" t="s">
        <v>300</v>
      </c>
      <c r="F7" s="10" t="s">
        <v>299</v>
      </c>
      <c r="G7" s="4">
        <v>0</v>
      </c>
      <c r="H7" s="4">
        <v>0</v>
      </c>
      <c r="I7" s="4">
        <v>13</v>
      </c>
      <c r="J7" s="4">
        <v>0</v>
      </c>
      <c r="K7" s="4">
        <v>0</v>
      </c>
      <c r="L7" s="4">
        <f t="shared" si="0"/>
        <v>13</v>
      </c>
      <c r="M7" s="4">
        <f t="shared" si="1"/>
        <v>3900</v>
      </c>
      <c r="N7" s="4">
        <v>6500</v>
      </c>
      <c r="O7" s="4">
        <f t="shared" si="2"/>
        <v>2600</v>
      </c>
    </row>
    <row r="8" spans="2:15" x14ac:dyDescent="0.2">
      <c r="B8" s="3" t="s">
        <v>152</v>
      </c>
      <c r="C8" s="3" t="s">
        <v>347</v>
      </c>
      <c r="D8" s="3" t="s">
        <v>147</v>
      </c>
      <c r="E8" s="10" t="s">
        <v>300</v>
      </c>
      <c r="F8" s="10" t="s">
        <v>299</v>
      </c>
      <c r="G8" s="4">
        <v>0</v>
      </c>
      <c r="H8" s="4">
        <v>0</v>
      </c>
      <c r="I8" s="4">
        <v>11</v>
      </c>
      <c r="J8" s="4">
        <v>0</v>
      </c>
      <c r="K8" s="4">
        <v>2</v>
      </c>
      <c r="L8" s="4">
        <f t="shared" si="0"/>
        <v>13</v>
      </c>
      <c r="M8" s="4">
        <f t="shared" si="1"/>
        <v>3800</v>
      </c>
      <c r="N8" s="4">
        <v>6300</v>
      </c>
      <c r="O8" s="4">
        <f t="shared" si="2"/>
        <v>2500</v>
      </c>
    </row>
    <row r="9" spans="2:15" x14ac:dyDescent="0.2">
      <c r="B9" s="3" t="s">
        <v>153</v>
      </c>
      <c r="C9" s="3" t="s">
        <v>154</v>
      </c>
      <c r="D9" s="3" t="s">
        <v>147</v>
      </c>
      <c r="E9" s="10" t="s">
        <v>300</v>
      </c>
      <c r="F9" s="10" t="s">
        <v>299</v>
      </c>
      <c r="G9" s="4">
        <v>0</v>
      </c>
      <c r="H9" s="4">
        <v>0</v>
      </c>
      <c r="I9" s="4">
        <v>5</v>
      </c>
      <c r="J9" s="4">
        <v>0</v>
      </c>
      <c r="K9" s="4">
        <v>0</v>
      </c>
      <c r="L9" s="4">
        <f t="shared" si="0"/>
        <v>5</v>
      </c>
      <c r="M9" s="4">
        <f t="shared" si="1"/>
        <v>1500</v>
      </c>
      <c r="N9" s="4">
        <v>2500</v>
      </c>
      <c r="O9" s="4">
        <f t="shared" si="2"/>
        <v>1000</v>
      </c>
    </row>
    <row r="10" spans="2:15" x14ac:dyDescent="0.2">
      <c r="B10" s="3" t="s">
        <v>155</v>
      </c>
      <c r="C10" s="3" t="s">
        <v>156</v>
      </c>
      <c r="D10" s="3" t="s">
        <v>147</v>
      </c>
      <c r="E10" s="10" t="s">
        <v>300</v>
      </c>
      <c r="F10" s="10" t="s">
        <v>300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f t="shared" si="0"/>
        <v>2</v>
      </c>
      <c r="M10" s="4">
        <f t="shared" si="1"/>
        <v>600</v>
      </c>
      <c r="N10" s="4">
        <v>600</v>
      </c>
      <c r="O10" s="4">
        <f t="shared" si="2"/>
        <v>0</v>
      </c>
    </row>
    <row r="11" spans="2:15" x14ac:dyDescent="0.2">
      <c r="B11" s="3" t="s">
        <v>157</v>
      </c>
      <c r="C11" s="3" t="s">
        <v>158</v>
      </c>
      <c r="D11" s="3" t="s">
        <v>147</v>
      </c>
      <c r="E11" s="10" t="s">
        <v>300</v>
      </c>
      <c r="F11" s="10" t="s">
        <v>300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f t="shared" ref="L11:L21" si="3">SUM(G11:K11)</f>
        <v>1</v>
      </c>
      <c r="M11" s="4">
        <f t="shared" si="1"/>
        <v>300</v>
      </c>
      <c r="N11" s="4">
        <v>300</v>
      </c>
      <c r="O11" s="4">
        <f t="shared" si="2"/>
        <v>0</v>
      </c>
    </row>
    <row r="12" spans="2:15" hidden="1" x14ac:dyDescent="0.2">
      <c r="B12" s="3" t="s">
        <v>348</v>
      </c>
      <c r="C12" s="3" t="s">
        <v>349</v>
      </c>
      <c r="D12" s="3" t="s">
        <v>174</v>
      </c>
      <c r="E12" s="10" t="s">
        <v>300</v>
      </c>
      <c r="F12" s="10" t="s">
        <v>300</v>
      </c>
      <c r="G12" s="4">
        <v>0</v>
      </c>
      <c r="H12" s="4">
        <v>0</v>
      </c>
      <c r="I12" s="4">
        <v>2</v>
      </c>
      <c r="J12" s="4">
        <v>0</v>
      </c>
      <c r="K12" s="4">
        <v>0</v>
      </c>
      <c r="L12" s="4">
        <f t="shared" si="3"/>
        <v>2</v>
      </c>
      <c r="M12" s="4">
        <f t="shared" ref="M12:M21" si="4">IF(E12="EO",SUMPRODUCT($G$1:$K$1,G12:K12),IF(E12="SIS",SUMPRODUCT($G$2:$K$2,G12:K12),SUMPRODUCT($G$3:$K$3,G12:K12)))</f>
        <v>600</v>
      </c>
      <c r="N12" s="4">
        <v>600</v>
      </c>
      <c r="O12" s="4">
        <f t="shared" ref="O12:O21" si="5">N12-M12</f>
        <v>0</v>
      </c>
    </row>
    <row r="13" spans="2:15" hidden="1" x14ac:dyDescent="0.2">
      <c r="B13" s="3" t="s">
        <v>175</v>
      </c>
      <c r="C13" s="3" t="s">
        <v>176</v>
      </c>
      <c r="D13" s="3" t="s">
        <v>174</v>
      </c>
      <c r="E13" s="10" t="s">
        <v>300</v>
      </c>
      <c r="F13" s="10" t="s">
        <v>300</v>
      </c>
      <c r="G13" s="4">
        <v>0</v>
      </c>
      <c r="H13" s="4">
        <v>0</v>
      </c>
      <c r="I13" s="4">
        <v>1</v>
      </c>
      <c r="J13" s="4">
        <v>0</v>
      </c>
      <c r="K13" s="4">
        <v>0</v>
      </c>
      <c r="L13" s="4">
        <f t="shared" si="3"/>
        <v>1</v>
      </c>
      <c r="M13" s="4">
        <f t="shared" si="4"/>
        <v>300</v>
      </c>
      <c r="N13" s="4">
        <v>300</v>
      </c>
      <c r="O13" s="4">
        <f t="shared" si="5"/>
        <v>0</v>
      </c>
    </row>
    <row r="14" spans="2:15" hidden="1" x14ac:dyDescent="0.2">
      <c r="B14" s="3" t="s">
        <v>350</v>
      </c>
      <c r="C14" s="3" t="s">
        <v>30</v>
      </c>
      <c r="D14" s="3" t="s">
        <v>236</v>
      </c>
      <c r="E14" s="10" t="s">
        <v>300</v>
      </c>
      <c r="F14" s="10" t="s">
        <v>300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f t="shared" si="3"/>
        <v>1</v>
      </c>
      <c r="M14" s="4">
        <f t="shared" si="4"/>
        <v>300</v>
      </c>
      <c r="N14" s="4">
        <v>300</v>
      </c>
      <c r="O14" s="4">
        <f t="shared" si="5"/>
        <v>0</v>
      </c>
    </row>
    <row r="15" spans="2:15" hidden="1" x14ac:dyDescent="0.2">
      <c r="B15" s="3" t="s">
        <v>351</v>
      </c>
      <c r="C15" s="3" t="s">
        <v>36</v>
      </c>
      <c r="D15" s="3" t="s">
        <v>174</v>
      </c>
      <c r="E15" s="10" t="s">
        <v>300</v>
      </c>
      <c r="F15" s="10" t="s">
        <v>300</v>
      </c>
      <c r="G15" s="4">
        <v>0</v>
      </c>
      <c r="H15" s="4">
        <v>0</v>
      </c>
      <c r="I15" s="4">
        <v>1</v>
      </c>
      <c r="J15" s="4">
        <v>1</v>
      </c>
      <c r="K15" s="4">
        <v>0</v>
      </c>
      <c r="L15" s="4">
        <f t="shared" si="3"/>
        <v>2</v>
      </c>
      <c r="M15" s="4">
        <f t="shared" si="4"/>
        <v>600</v>
      </c>
      <c r="N15" s="4">
        <v>600</v>
      </c>
      <c r="O15" s="4">
        <f t="shared" si="5"/>
        <v>0</v>
      </c>
    </row>
    <row r="16" spans="2:15" hidden="1" x14ac:dyDescent="0.2">
      <c r="B16" s="3" t="s">
        <v>177</v>
      </c>
      <c r="C16" s="3" t="s">
        <v>174</v>
      </c>
      <c r="D16" s="3" t="s">
        <v>174</v>
      </c>
      <c r="E16" s="10" t="s">
        <v>300</v>
      </c>
      <c r="F16" s="10" t="s">
        <v>299</v>
      </c>
      <c r="G16" s="4">
        <v>0</v>
      </c>
      <c r="H16" s="4">
        <v>0</v>
      </c>
      <c r="I16" s="4">
        <v>0</v>
      </c>
      <c r="J16" s="4">
        <v>1</v>
      </c>
      <c r="K16" s="4">
        <v>1</v>
      </c>
      <c r="L16" s="4">
        <f t="shared" si="3"/>
        <v>2</v>
      </c>
      <c r="M16" s="4">
        <f t="shared" si="4"/>
        <v>550</v>
      </c>
      <c r="N16" s="4">
        <v>900</v>
      </c>
      <c r="O16" s="4">
        <f t="shared" si="5"/>
        <v>350</v>
      </c>
    </row>
    <row r="17" spans="2:15" hidden="1" x14ac:dyDescent="0.2">
      <c r="B17" s="3" t="s">
        <v>352</v>
      </c>
      <c r="C17" s="3" t="s">
        <v>266</v>
      </c>
      <c r="D17" s="3" t="s">
        <v>174</v>
      </c>
      <c r="E17" s="10" t="s">
        <v>300</v>
      </c>
      <c r="F17" s="10" t="s">
        <v>300</v>
      </c>
      <c r="G17" s="4">
        <v>0</v>
      </c>
      <c r="H17" s="4">
        <v>0</v>
      </c>
      <c r="I17" s="4">
        <v>0</v>
      </c>
      <c r="J17" s="4">
        <v>1</v>
      </c>
      <c r="K17" s="4">
        <v>0</v>
      </c>
      <c r="L17" s="4">
        <f t="shared" si="3"/>
        <v>1</v>
      </c>
      <c r="M17" s="4">
        <f t="shared" si="4"/>
        <v>300</v>
      </c>
      <c r="N17" s="4">
        <v>300</v>
      </c>
      <c r="O17" s="4">
        <f t="shared" si="5"/>
        <v>0</v>
      </c>
    </row>
    <row r="18" spans="2:15" hidden="1" x14ac:dyDescent="0.2">
      <c r="B18" s="3" t="s">
        <v>353</v>
      </c>
      <c r="C18" s="3" t="s">
        <v>354</v>
      </c>
      <c r="D18" s="3" t="s">
        <v>174</v>
      </c>
      <c r="E18" s="10" t="s">
        <v>300</v>
      </c>
      <c r="F18" s="10" t="s">
        <v>300</v>
      </c>
      <c r="G18" s="4">
        <v>0</v>
      </c>
      <c r="H18" s="4">
        <v>0</v>
      </c>
      <c r="I18" s="4">
        <v>0</v>
      </c>
      <c r="J18" s="4">
        <v>1</v>
      </c>
      <c r="K18" s="4">
        <v>0</v>
      </c>
      <c r="L18" s="4">
        <f t="shared" si="3"/>
        <v>1</v>
      </c>
      <c r="M18" s="4">
        <f t="shared" si="4"/>
        <v>300</v>
      </c>
      <c r="N18" s="4">
        <v>300</v>
      </c>
      <c r="O18" s="4">
        <f t="shared" si="5"/>
        <v>0</v>
      </c>
    </row>
    <row r="19" spans="2:15" hidden="1" x14ac:dyDescent="0.2">
      <c r="B19" s="3" t="s">
        <v>178</v>
      </c>
      <c r="C19" s="3" t="s">
        <v>179</v>
      </c>
      <c r="D19" s="3" t="s">
        <v>174</v>
      </c>
      <c r="E19" s="10" t="s">
        <v>300</v>
      </c>
      <c r="F19" s="10" t="s">
        <v>300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f t="shared" si="3"/>
        <v>1</v>
      </c>
      <c r="M19" s="4">
        <f t="shared" si="4"/>
        <v>250</v>
      </c>
      <c r="N19" s="4">
        <v>250</v>
      </c>
      <c r="O19" s="4">
        <f t="shared" si="5"/>
        <v>0</v>
      </c>
    </row>
    <row r="20" spans="2:15" hidden="1" x14ac:dyDescent="0.2">
      <c r="B20" s="3" t="s">
        <v>180</v>
      </c>
      <c r="C20" s="3" t="s">
        <v>181</v>
      </c>
      <c r="D20" s="3" t="s">
        <v>174</v>
      </c>
      <c r="E20" s="10" t="s">
        <v>300</v>
      </c>
      <c r="F20" s="10" t="s">
        <v>299</v>
      </c>
      <c r="G20" s="4">
        <v>0</v>
      </c>
      <c r="H20" s="4">
        <v>0</v>
      </c>
      <c r="I20" s="4">
        <v>0</v>
      </c>
      <c r="J20" s="4">
        <v>4</v>
      </c>
      <c r="K20" s="4">
        <v>0</v>
      </c>
      <c r="L20" s="4">
        <f t="shared" si="3"/>
        <v>4</v>
      </c>
      <c r="M20" s="4">
        <f t="shared" si="4"/>
        <v>1200</v>
      </c>
      <c r="N20" s="4">
        <v>2000</v>
      </c>
      <c r="O20" s="4">
        <f t="shared" si="5"/>
        <v>800</v>
      </c>
    </row>
    <row r="21" spans="2:15" x14ac:dyDescent="0.2">
      <c r="B21" s="3" t="s">
        <v>355</v>
      </c>
      <c r="C21" s="3" t="s">
        <v>271</v>
      </c>
      <c r="D21" s="3" t="s">
        <v>147</v>
      </c>
      <c r="E21" s="10" t="s">
        <v>300</v>
      </c>
      <c r="F21" s="10" t="s">
        <v>300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f t="shared" si="3"/>
        <v>1</v>
      </c>
      <c r="M21" s="4">
        <f t="shared" si="4"/>
        <v>300</v>
      </c>
      <c r="N21" s="4">
        <v>300</v>
      </c>
      <c r="O21" s="4">
        <f t="shared" si="5"/>
        <v>0</v>
      </c>
    </row>
    <row r="22" spans="2:15" hidden="1" x14ac:dyDescent="0.2">
      <c r="B22" s="3" t="s">
        <v>356</v>
      </c>
      <c r="C22" s="3" t="s">
        <v>357</v>
      </c>
      <c r="D22" s="3" t="s">
        <v>236</v>
      </c>
      <c r="E22" s="10" t="s">
        <v>300</v>
      </c>
      <c r="F22" s="10" t="s">
        <v>300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L22" s="4">
        <f t="shared" ref="L22:L30" si="6">SUM(G22:K22)</f>
        <v>1</v>
      </c>
      <c r="M22" s="4">
        <f t="shared" ref="M22" si="7">IF(E22="EO",SUMPRODUCT($G$1:$K$1,G22:K22),IF(E22="SIS",SUMPRODUCT($G$2:$K$2,G22:K22),SUMPRODUCT($G$3:$K$3,G22:K22)))</f>
        <v>250</v>
      </c>
      <c r="N22" s="4">
        <v>250</v>
      </c>
      <c r="O22" s="4">
        <f t="shared" ref="O22" si="8">N22-M22</f>
        <v>0</v>
      </c>
    </row>
    <row r="23" spans="2:15" x14ac:dyDescent="0.2">
      <c r="B23" s="3" t="s">
        <v>358</v>
      </c>
      <c r="C23" s="3" t="s">
        <v>359</v>
      </c>
      <c r="D23" s="3" t="s">
        <v>147</v>
      </c>
      <c r="E23" s="10" t="s">
        <v>300</v>
      </c>
      <c r="F23" s="10" t="s">
        <v>300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f t="shared" si="6"/>
        <v>1</v>
      </c>
      <c r="M23" s="4">
        <f t="shared" ref="M23:M30" si="9">IF(E23="EO",SUMPRODUCT($G$1:$K$1,G23:K23),IF(E23="SIS",SUMPRODUCT($G$2:$K$2,G23:K23),SUMPRODUCT($G$3:$K$3,G23:K23)))</f>
        <v>300</v>
      </c>
      <c r="N23" s="4">
        <v>300</v>
      </c>
      <c r="O23" s="4">
        <f t="shared" ref="O23:O30" si="10">N23-M23</f>
        <v>0</v>
      </c>
    </row>
    <row r="24" spans="2:15" hidden="1" x14ac:dyDescent="0.2">
      <c r="B24" s="3" t="s">
        <v>360</v>
      </c>
      <c r="C24" s="3" t="s">
        <v>249</v>
      </c>
      <c r="D24" s="3" t="s">
        <v>174</v>
      </c>
      <c r="E24" s="10" t="s">
        <v>300</v>
      </c>
      <c r="F24" s="10" t="s">
        <v>300</v>
      </c>
      <c r="G24" s="4">
        <v>0</v>
      </c>
      <c r="H24" s="4">
        <v>0</v>
      </c>
      <c r="I24" s="4">
        <v>0</v>
      </c>
      <c r="J24" s="4">
        <v>0</v>
      </c>
      <c r="K24" s="4">
        <v>2</v>
      </c>
      <c r="L24" s="4">
        <f t="shared" si="6"/>
        <v>2</v>
      </c>
      <c r="M24" s="4">
        <f t="shared" si="9"/>
        <v>500</v>
      </c>
      <c r="N24" s="4">
        <v>500</v>
      </c>
      <c r="O24" s="4">
        <f t="shared" si="10"/>
        <v>0</v>
      </c>
    </row>
    <row r="25" spans="2:15" hidden="1" x14ac:dyDescent="0.2">
      <c r="B25" s="3" t="s">
        <v>237</v>
      </c>
      <c r="C25" s="3" t="s">
        <v>149</v>
      </c>
      <c r="D25" s="3" t="s">
        <v>174</v>
      </c>
      <c r="E25" s="10" t="s">
        <v>300</v>
      </c>
      <c r="F25" s="10" t="s">
        <v>300</v>
      </c>
      <c r="G25" s="4">
        <v>0</v>
      </c>
      <c r="H25" s="4">
        <v>0</v>
      </c>
      <c r="I25" s="4">
        <v>0</v>
      </c>
      <c r="J25" s="4">
        <v>1</v>
      </c>
      <c r="K25" s="4">
        <v>1</v>
      </c>
      <c r="L25" s="4">
        <f t="shared" si="6"/>
        <v>2</v>
      </c>
      <c r="M25" s="4">
        <f t="shared" si="9"/>
        <v>550</v>
      </c>
      <c r="N25" s="4">
        <v>550</v>
      </c>
      <c r="O25" s="4">
        <f t="shared" si="10"/>
        <v>0</v>
      </c>
    </row>
    <row r="26" spans="2:15" x14ac:dyDescent="0.2">
      <c r="B26" s="3" t="s">
        <v>238</v>
      </c>
      <c r="C26" s="3" t="s">
        <v>216</v>
      </c>
      <c r="D26" s="3" t="s">
        <v>147</v>
      </c>
      <c r="E26" s="10" t="s">
        <v>300</v>
      </c>
      <c r="F26" s="10" t="s">
        <v>300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f t="shared" si="6"/>
        <v>1</v>
      </c>
      <c r="M26" s="4">
        <f t="shared" si="9"/>
        <v>300</v>
      </c>
      <c r="N26" s="4">
        <v>300</v>
      </c>
      <c r="O26" s="4">
        <f t="shared" si="10"/>
        <v>0</v>
      </c>
    </row>
    <row r="27" spans="2:15" hidden="1" x14ac:dyDescent="0.2">
      <c r="B27" s="3" t="s">
        <v>361</v>
      </c>
      <c r="C27" s="3" t="s">
        <v>362</v>
      </c>
      <c r="D27" s="3" t="s">
        <v>174</v>
      </c>
      <c r="E27" s="10" t="s">
        <v>300</v>
      </c>
      <c r="F27" s="10" t="s">
        <v>299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>
        <f t="shared" si="6"/>
        <v>1</v>
      </c>
      <c r="M27" s="4">
        <f t="shared" si="9"/>
        <v>250</v>
      </c>
      <c r="N27" s="4">
        <v>400</v>
      </c>
      <c r="O27" s="4">
        <f t="shared" si="10"/>
        <v>150</v>
      </c>
    </row>
    <row r="28" spans="2:15" hidden="1" x14ac:dyDescent="0.2">
      <c r="B28" s="3" t="s">
        <v>239</v>
      </c>
      <c r="C28" s="3" t="s">
        <v>240</v>
      </c>
      <c r="D28" s="3" t="s">
        <v>174</v>
      </c>
      <c r="E28" s="10" t="s">
        <v>300</v>
      </c>
      <c r="F28" s="10" t="s">
        <v>300</v>
      </c>
      <c r="G28" s="4">
        <v>0</v>
      </c>
      <c r="H28" s="4">
        <v>0</v>
      </c>
      <c r="I28" s="4">
        <v>0</v>
      </c>
      <c r="J28" s="4">
        <v>0</v>
      </c>
      <c r="K28" s="4">
        <v>1</v>
      </c>
      <c r="L28" s="4">
        <f t="shared" si="6"/>
        <v>1</v>
      </c>
      <c r="M28" s="4">
        <f t="shared" si="9"/>
        <v>250</v>
      </c>
      <c r="N28" s="4">
        <v>250</v>
      </c>
      <c r="O28" s="4">
        <f t="shared" si="10"/>
        <v>0</v>
      </c>
    </row>
    <row r="29" spans="2:15" hidden="1" x14ac:dyDescent="0.2">
      <c r="B29" s="3" t="s">
        <v>363</v>
      </c>
      <c r="C29" s="3" t="s">
        <v>364</v>
      </c>
      <c r="D29" s="3" t="s">
        <v>174</v>
      </c>
      <c r="E29" s="10" t="s">
        <v>300</v>
      </c>
      <c r="F29" s="10" t="s">
        <v>300</v>
      </c>
      <c r="G29" s="4">
        <v>0</v>
      </c>
      <c r="H29" s="4">
        <v>0</v>
      </c>
      <c r="I29" s="4">
        <v>0</v>
      </c>
      <c r="J29" s="4">
        <v>1</v>
      </c>
      <c r="K29" s="4">
        <v>0</v>
      </c>
      <c r="L29" s="4">
        <f t="shared" si="6"/>
        <v>1</v>
      </c>
      <c r="M29" s="4">
        <f t="shared" si="9"/>
        <v>300</v>
      </c>
      <c r="N29" s="4">
        <v>300</v>
      </c>
      <c r="O29" s="4">
        <f t="shared" si="10"/>
        <v>0</v>
      </c>
    </row>
    <row r="30" spans="2:15" hidden="1" x14ac:dyDescent="0.2">
      <c r="B30" s="3" t="s">
        <v>365</v>
      </c>
      <c r="C30" s="3" t="s">
        <v>366</v>
      </c>
      <c r="D30" s="3" t="s">
        <v>174</v>
      </c>
      <c r="E30" s="10" t="s">
        <v>300</v>
      </c>
      <c r="F30" s="10" t="s">
        <v>300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f t="shared" si="6"/>
        <v>1</v>
      </c>
      <c r="M30" s="4">
        <f t="shared" si="9"/>
        <v>300</v>
      </c>
      <c r="N30" s="4">
        <v>300</v>
      </c>
      <c r="O30" s="4">
        <f t="shared" si="10"/>
        <v>0</v>
      </c>
    </row>
    <row r="31" spans="2:15" x14ac:dyDescent="0.2">
      <c r="B31" s="3" t="s">
        <v>252</v>
      </c>
      <c r="C31" s="3" t="s">
        <v>253</v>
      </c>
      <c r="D31" s="3" t="s">
        <v>147</v>
      </c>
      <c r="E31" s="10" t="s">
        <v>300</v>
      </c>
      <c r="F31" s="10" t="s">
        <v>299</v>
      </c>
      <c r="G31" s="4">
        <v>0</v>
      </c>
      <c r="H31" s="4">
        <v>0</v>
      </c>
      <c r="I31" s="4">
        <v>21</v>
      </c>
      <c r="J31" s="4">
        <v>0</v>
      </c>
      <c r="K31" s="4">
        <v>0</v>
      </c>
      <c r="L31" s="4">
        <f t="shared" ref="L31" si="11">SUM(G31:K31)</f>
        <v>21</v>
      </c>
      <c r="M31" s="4">
        <f t="shared" ref="M31" si="12">IF(E31="EO",SUMPRODUCT($G$1:$K$1,G31:K31),IF(E31="SIS",SUMPRODUCT($G$2:$K$2,G31:K31),SUMPRODUCT($G$3:$K$3,G31:K31)))</f>
        <v>6300</v>
      </c>
      <c r="N31" s="4">
        <v>10500</v>
      </c>
      <c r="O31" s="4">
        <f t="shared" ref="O31" si="13">N31-M31</f>
        <v>4200</v>
      </c>
    </row>
    <row r="32" spans="2:15" hidden="1" x14ac:dyDescent="0.2">
      <c r="B32" s="3" t="s">
        <v>368</v>
      </c>
      <c r="C32" s="3" t="s">
        <v>369</v>
      </c>
      <c r="D32" s="3" t="s">
        <v>236</v>
      </c>
      <c r="E32" s="10" t="s">
        <v>300</v>
      </c>
      <c r="F32" s="10" t="s">
        <v>300</v>
      </c>
      <c r="G32" s="4">
        <v>0</v>
      </c>
      <c r="H32" s="4">
        <v>0</v>
      </c>
      <c r="I32" s="4">
        <v>2</v>
      </c>
      <c r="J32" s="4">
        <v>0</v>
      </c>
      <c r="K32" s="4">
        <v>0</v>
      </c>
      <c r="L32" s="4">
        <f t="shared" ref="L32" si="14">SUM(G32:K32)</f>
        <v>2</v>
      </c>
      <c r="M32" s="4">
        <f t="shared" ref="M32:M34" si="15">IF(E32="EO",SUMPRODUCT($G$1:$K$1,G32:K32),IF(E32="SIS",SUMPRODUCT($G$2:$K$2,G32:K32),SUMPRODUCT($G$3:$K$3,G32:K32)))</f>
        <v>600</v>
      </c>
      <c r="N32" s="4">
        <v>600</v>
      </c>
      <c r="O32" s="4">
        <f t="shared" ref="O32:O34" si="16">N32-M32</f>
        <v>0</v>
      </c>
    </row>
    <row r="33" spans="2:15" hidden="1" x14ac:dyDescent="0.2">
      <c r="B33" s="3" t="s">
        <v>370</v>
      </c>
      <c r="C33" s="3" t="s">
        <v>371</v>
      </c>
      <c r="D33" s="3" t="s">
        <v>174</v>
      </c>
      <c r="E33" s="10" t="s">
        <v>300</v>
      </c>
      <c r="F33" s="10" t="s">
        <v>300</v>
      </c>
      <c r="G33" s="4">
        <v>0</v>
      </c>
      <c r="H33" s="4">
        <v>0</v>
      </c>
      <c r="I33" s="4">
        <v>0</v>
      </c>
      <c r="J33" s="4">
        <v>1</v>
      </c>
      <c r="K33" s="4">
        <v>0</v>
      </c>
      <c r="L33" s="4">
        <f t="shared" ref="L33:L35" si="17">SUM(G33:K33)</f>
        <v>1</v>
      </c>
      <c r="M33" s="4">
        <f t="shared" si="15"/>
        <v>300</v>
      </c>
      <c r="N33" s="4">
        <v>300</v>
      </c>
      <c r="O33" s="4">
        <f t="shared" si="16"/>
        <v>0</v>
      </c>
    </row>
    <row r="34" spans="2:15" x14ac:dyDescent="0.2">
      <c r="B34" s="3" t="s">
        <v>258</v>
      </c>
      <c r="C34" s="3" t="s">
        <v>219</v>
      </c>
      <c r="D34" s="3" t="s">
        <v>147</v>
      </c>
      <c r="E34" s="10" t="s">
        <v>300</v>
      </c>
      <c r="F34" s="10" t="s">
        <v>300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f t="shared" si="17"/>
        <v>1</v>
      </c>
      <c r="M34" s="4">
        <f t="shared" si="15"/>
        <v>300</v>
      </c>
      <c r="N34" s="4">
        <v>300</v>
      </c>
      <c r="O34" s="4">
        <f t="shared" si="16"/>
        <v>0</v>
      </c>
    </row>
    <row r="35" spans="2:15" hidden="1" x14ac:dyDescent="0.2">
      <c r="B35" s="3" t="s">
        <v>372</v>
      </c>
      <c r="C35" s="3" t="s">
        <v>135</v>
      </c>
      <c r="D35" s="3" t="s">
        <v>174</v>
      </c>
      <c r="E35" s="10" t="s">
        <v>300</v>
      </c>
      <c r="F35" s="10" t="s">
        <v>300</v>
      </c>
      <c r="G35" s="4">
        <v>0</v>
      </c>
      <c r="H35" s="4">
        <v>0</v>
      </c>
      <c r="I35" s="4">
        <v>0</v>
      </c>
      <c r="J35" s="4">
        <v>2</v>
      </c>
      <c r="K35" s="4">
        <v>0</v>
      </c>
      <c r="L35" s="4">
        <f t="shared" si="17"/>
        <v>2</v>
      </c>
      <c r="M35" s="4">
        <f t="shared" ref="M35" si="18">IF(E35="EO",SUMPRODUCT($G$1:$K$1,G35:K35),IF(E35="SIS",SUMPRODUCT($G$2:$K$2,G35:K35),SUMPRODUCT($G$3:$K$3,G35:K35)))</f>
        <v>600</v>
      </c>
      <c r="N35" s="4">
        <v>600</v>
      </c>
      <c r="O35" s="4">
        <f t="shared" ref="O35" si="19">N35-M35</f>
        <v>0</v>
      </c>
    </row>
    <row r="36" spans="2:15" hidden="1" x14ac:dyDescent="0.2">
      <c r="B36" s="3" t="s">
        <v>261</v>
      </c>
      <c r="C36" s="3" t="s">
        <v>262</v>
      </c>
      <c r="D36" s="3" t="s">
        <v>174</v>
      </c>
      <c r="E36" s="10" t="s">
        <v>300</v>
      </c>
      <c r="F36" s="10" t="s">
        <v>299</v>
      </c>
      <c r="G36" s="4">
        <v>0</v>
      </c>
      <c r="H36" s="4">
        <v>0</v>
      </c>
      <c r="I36" s="4">
        <v>1</v>
      </c>
      <c r="J36" s="4">
        <v>1</v>
      </c>
      <c r="K36" s="4">
        <v>2</v>
      </c>
      <c r="L36" s="4">
        <f t="shared" ref="L36:L37" si="20">SUM(G36:K36)</f>
        <v>4</v>
      </c>
      <c r="M36" s="4">
        <f t="shared" ref="M36:M38" si="21">IF(E36="EO",SUMPRODUCT($G$1:$K$1,G36:K36),IF(E36="SIS",SUMPRODUCT($G$2:$K$2,G36:K36),SUMPRODUCT($G$3:$K$3,G36:K36)))</f>
        <v>1100</v>
      </c>
      <c r="N36" s="4">
        <v>1800</v>
      </c>
      <c r="O36" s="4">
        <f t="shared" ref="O36:O38" si="22">N36-M36</f>
        <v>700</v>
      </c>
    </row>
    <row r="37" spans="2:15" x14ac:dyDescent="0.2">
      <c r="B37" s="3" t="s">
        <v>373</v>
      </c>
      <c r="C37" s="3" t="s">
        <v>374</v>
      </c>
      <c r="D37" s="3" t="s">
        <v>147</v>
      </c>
      <c r="E37" s="10" t="s">
        <v>300</v>
      </c>
      <c r="F37" s="10" t="s">
        <v>300</v>
      </c>
      <c r="G37" s="4">
        <v>0</v>
      </c>
      <c r="H37" s="4">
        <v>0</v>
      </c>
      <c r="I37" s="4">
        <v>1</v>
      </c>
      <c r="J37" s="4">
        <v>0</v>
      </c>
      <c r="K37" s="4">
        <v>0</v>
      </c>
      <c r="L37" s="4">
        <f t="shared" si="20"/>
        <v>1</v>
      </c>
      <c r="M37" s="4">
        <f t="shared" si="21"/>
        <v>300</v>
      </c>
      <c r="N37" s="4">
        <v>300</v>
      </c>
      <c r="O37" s="4">
        <f t="shared" si="22"/>
        <v>0</v>
      </c>
    </row>
    <row r="38" spans="2:15" hidden="1" x14ac:dyDescent="0.2">
      <c r="B38" s="3" t="s">
        <v>263</v>
      </c>
      <c r="C38" s="3" t="s">
        <v>264</v>
      </c>
      <c r="D38" s="3" t="s">
        <v>174</v>
      </c>
      <c r="E38" s="10" t="s">
        <v>300</v>
      </c>
      <c r="F38" s="10" t="s">
        <v>300</v>
      </c>
      <c r="G38" s="4">
        <v>0</v>
      </c>
      <c r="H38" s="4">
        <v>0</v>
      </c>
      <c r="I38" s="4">
        <v>0</v>
      </c>
      <c r="J38" s="4">
        <v>1</v>
      </c>
      <c r="K38" s="4">
        <v>0</v>
      </c>
      <c r="L38" s="4">
        <f t="shared" ref="L38" si="23">SUM(G38:K38)</f>
        <v>1</v>
      </c>
      <c r="M38" s="4">
        <f t="shared" si="21"/>
        <v>300</v>
      </c>
      <c r="N38" s="4">
        <v>300</v>
      </c>
      <c r="O38" s="4">
        <f t="shared" si="22"/>
        <v>0</v>
      </c>
    </row>
    <row r="39" spans="2:15" x14ac:dyDescent="0.2">
      <c r="B39" s="3" t="s">
        <v>269</v>
      </c>
      <c r="C39" s="3" t="s">
        <v>270</v>
      </c>
      <c r="D39" s="3" t="s">
        <v>147</v>
      </c>
      <c r="E39" s="10" t="s">
        <v>300</v>
      </c>
      <c r="F39" s="10" t="s">
        <v>299</v>
      </c>
      <c r="G39" s="4">
        <v>0</v>
      </c>
      <c r="H39" s="4">
        <v>0</v>
      </c>
      <c r="I39" s="4">
        <v>13</v>
      </c>
      <c r="J39" s="4">
        <v>2</v>
      </c>
      <c r="K39" s="4">
        <v>0</v>
      </c>
      <c r="L39" s="4">
        <f t="shared" ref="L39" si="24">SUM(G39:K39)</f>
        <v>15</v>
      </c>
      <c r="M39" s="4">
        <f t="shared" ref="M39:M41" si="25">IF(E39="EO",SUMPRODUCT($G$1:$K$1,G39:K39),IF(E39="SIS",SUMPRODUCT($G$2:$K$2,G39:K39),SUMPRODUCT($G$3:$K$3,G39:K39)))</f>
        <v>4500</v>
      </c>
      <c r="N39" s="4">
        <v>7500</v>
      </c>
      <c r="O39" s="4">
        <f t="shared" ref="O39:O41" si="26">N39-M39</f>
        <v>3000</v>
      </c>
    </row>
    <row r="40" spans="2:15" hidden="1" x14ac:dyDescent="0.2">
      <c r="B40" s="3" t="s">
        <v>375</v>
      </c>
      <c r="C40" s="3" t="s">
        <v>376</v>
      </c>
      <c r="D40" s="3" t="s">
        <v>174</v>
      </c>
      <c r="E40" s="10" t="s">
        <v>300</v>
      </c>
      <c r="F40" s="10" t="s">
        <v>300</v>
      </c>
      <c r="G40" s="4">
        <v>0</v>
      </c>
      <c r="H40" s="4">
        <v>0</v>
      </c>
      <c r="I40" s="4">
        <v>1</v>
      </c>
      <c r="J40" s="4">
        <v>0</v>
      </c>
      <c r="K40" s="4">
        <v>0</v>
      </c>
      <c r="L40" s="4">
        <f t="shared" ref="L40:L41" si="27">SUM(G40:K40)</f>
        <v>1</v>
      </c>
      <c r="M40" s="4">
        <f t="shared" si="25"/>
        <v>300</v>
      </c>
      <c r="N40" s="4">
        <v>300</v>
      </c>
      <c r="O40" s="4">
        <f t="shared" si="26"/>
        <v>0</v>
      </c>
    </row>
    <row r="41" spans="2:15" hidden="1" x14ac:dyDescent="0.2">
      <c r="B41" s="3" t="s">
        <v>377</v>
      </c>
      <c r="C41" s="3" t="s">
        <v>378</v>
      </c>
      <c r="D41" s="3" t="s">
        <v>174</v>
      </c>
      <c r="E41" s="10" t="s">
        <v>300</v>
      </c>
      <c r="F41" s="10" t="s">
        <v>300</v>
      </c>
      <c r="G41" s="4">
        <v>0</v>
      </c>
      <c r="H41" s="4">
        <v>0</v>
      </c>
      <c r="I41" s="4">
        <v>1</v>
      </c>
      <c r="J41" s="4">
        <v>0</v>
      </c>
      <c r="K41" s="4">
        <v>0</v>
      </c>
      <c r="L41" s="4">
        <f t="shared" si="27"/>
        <v>1</v>
      </c>
      <c r="M41" s="4">
        <f t="shared" si="25"/>
        <v>300</v>
      </c>
      <c r="N41" s="4">
        <v>300</v>
      </c>
      <c r="O41" s="4">
        <f t="shared" si="26"/>
        <v>0</v>
      </c>
    </row>
    <row r="42" spans="2:15" hidden="1" x14ac:dyDescent="0.2">
      <c r="B42" s="3" t="s">
        <v>272</v>
      </c>
      <c r="C42" s="3" t="s">
        <v>273</v>
      </c>
      <c r="D42" s="3" t="s">
        <v>174</v>
      </c>
      <c r="E42" s="10" t="s">
        <v>300</v>
      </c>
      <c r="F42" s="10" t="s">
        <v>299</v>
      </c>
      <c r="G42" s="4">
        <v>0</v>
      </c>
      <c r="H42" s="4">
        <v>0</v>
      </c>
      <c r="I42" s="4">
        <v>0</v>
      </c>
      <c r="J42" s="4">
        <v>6</v>
      </c>
      <c r="K42" s="4">
        <v>1</v>
      </c>
      <c r="L42" s="4">
        <f t="shared" ref="L42:L43" si="28">SUM(G42:K42)</f>
        <v>7</v>
      </c>
      <c r="M42" s="4">
        <f t="shared" ref="M42:M43" si="29">IF(E42="EO",SUMPRODUCT($G$1:$K$1,G42:K42),IF(E42="SIS",SUMPRODUCT($G$2:$K$2,G42:K42),SUMPRODUCT($G$3:$K$3,G42:K42)))</f>
        <v>2050</v>
      </c>
      <c r="N42" s="4">
        <v>3400</v>
      </c>
      <c r="O42" s="4">
        <f t="shared" ref="O42:O43" si="30">N42-M42</f>
        <v>1350</v>
      </c>
    </row>
    <row r="43" spans="2:15" x14ac:dyDescent="0.2">
      <c r="B43" s="3" t="s">
        <v>379</v>
      </c>
      <c r="C43" s="3" t="s">
        <v>380</v>
      </c>
      <c r="D43" s="3" t="s">
        <v>147</v>
      </c>
      <c r="E43" s="10" t="s">
        <v>300</v>
      </c>
      <c r="F43" s="10" t="s">
        <v>299</v>
      </c>
      <c r="G43" s="4">
        <v>2</v>
      </c>
      <c r="H43" s="4">
        <v>1</v>
      </c>
      <c r="I43" s="4">
        <v>3</v>
      </c>
      <c r="J43" s="4">
        <v>2</v>
      </c>
      <c r="K43" s="4">
        <v>1</v>
      </c>
      <c r="L43" s="4">
        <f t="shared" si="28"/>
        <v>9</v>
      </c>
      <c r="M43" s="4">
        <f t="shared" si="29"/>
        <v>3250</v>
      </c>
      <c r="N43" s="4">
        <v>5300</v>
      </c>
      <c r="O43" s="4">
        <f t="shared" si="30"/>
        <v>2050</v>
      </c>
    </row>
    <row r="44" spans="2:15" hidden="1" x14ac:dyDescent="0.2">
      <c r="B44" s="3" t="s">
        <v>381</v>
      </c>
      <c r="C44" s="3" t="s">
        <v>265</v>
      </c>
      <c r="D44" s="3" t="s">
        <v>174</v>
      </c>
      <c r="E44" s="10" t="s">
        <v>300</v>
      </c>
      <c r="F44" s="10" t="s">
        <v>300</v>
      </c>
      <c r="G44" s="4">
        <v>0</v>
      </c>
      <c r="H44" s="4">
        <v>0</v>
      </c>
      <c r="I44" s="4">
        <v>0</v>
      </c>
      <c r="J44" s="4">
        <v>1</v>
      </c>
      <c r="K44" s="4">
        <v>0</v>
      </c>
      <c r="L44" s="4">
        <f t="shared" ref="L44" si="31">SUM(G44:K44)</f>
        <v>1</v>
      </c>
      <c r="M44" s="4">
        <f t="shared" ref="M44:M46" si="32">IF(E44="EO",SUMPRODUCT($G$1:$K$1,G44:K44),IF(E44="SIS",SUMPRODUCT($G$2:$K$2,G44:K44),SUMPRODUCT($G$3:$K$3,G44:K44)))</f>
        <v>300</v>
      </c>
      <c r="N44" s="4">
        <v>300</v>
      </c>
      <c r="O44" s="4">
        <f t="shared" ref="O44:O46" si="33">N44-M44</f>
        <v>0</v>
      </c>
    </row>
    <row r="45" spans="2:15" hidden="1" x14ac:dyDescent="0.2">
      <c r="B45" s="3" t="s">
        <v>382</v>
      </c>
      <c r="C45" s="3" t="s">
        <v>383</v>
      </c>
      <c r="D45" s="3" t="s">
        <v>174</v>
      </c>
      <c r="E45" s="10" t="s">
        <v>300</v>
      </c>
      <c r="F45" s="10" t="s">
        <v>300</v>
      </c>
      <c r="G45" s="4">
        <v>0</v>
      </c>
      <c r="H45" s="4">
        <v>0</v>
      </c>
      <c r="I45" s="4">
        <v>0</v>
      </c>
      <c r="J45" s="4">
        <v>0</v>
      </c>
      <c r="K45" s="4">
        <v>1</v>
      </c>
      <c r="L45" s="4">
        <f t="shared" ref="L45:L46" si="34">SUM(G45:K45)</f>
        <v>1</v>
      </c>
      <c r="M45" s="4">
        <f t="shared" si="32"/>
        <v>250</v>
      </c>
      <c r="N45" s="4">
        <v>250</v>
      </c>
      <c r="O45" s="4">
        <f t="shared" si="33"/>
        <v>0</v>
      </c>
    </row>
    <row r="46" spans="2:15" hidden="1" x14ac:dyDescent="0.2">
      <c r="B46" s="3" t="s">
        <v>276</v>
      </c>
      <c r="C46" s="3" t="s">
        <v>277</v>
      </c>
      <c r="D46" s="3" t="s">
        <v>174</v>
      </c>
      <c r="E46" s="10" t="s">
        <v>300</v>
      </c>
      <c r="F46" s="10" t="s">
        <v>300</v>
      </c>
      <c r="G46" s="4">
        <v>0</v>
      </c>
      <c r="H46" s="4">
        <v>0</v>
      </c>
      <c r="I46" s="4">
        <v>1</v>
      </c>
      <c r="J46" s="4">
        <v>0</v>
      </c>
      <c r="K46" s="4">
        <v>0</v>
      </c>
      <c r="L46" s="4">
        <f t="shared" si="34"/>
        <v>1</v>
      </c>
      <c r="M46" s="4">
        <f t="shared" si="32"/>
        <v>300</v>
      </c>
      <c r="N46" s="4">
        <v>300</v>
      </c>
      <c r="O46" s="4">
        <f t="shared" si="33"/>
        <v>0</v>
      </c>
    </row>
    <row r="47" spans="2:15" hidden="1" x14ac:dyDescent="0.2">
      <c r="B47" s="3" t="s">
        <v>384</v>
      </c>
      <c r="C47" s="3" t="s">
        <v>385</v>
      </c>
      <c r="D47" s="3" t="s">
        <v>174</v>
      </c>
      <c r="E47" s="10" t="s">
        <v>300</v>
      </c>
      <c r="F47" s="10" t="s">
        <v>300</v>
      </c>
      <c r="G47" s="4">
        <v>0</v>
      </c>
      <c r="H47" s="4">
        <v>1</v>
      </c>
      <c r="I47" s="4">
        <v>0</v>
      </c>
      <c r="J47" s="4">
        <v>0</v>
      </c>
      <c r="K47" s="4">
        <v>0</v>
      </c>
      <c r="L47" s="4">
        <f t="shared" ref="L47:L49" si="35">SUM(G47:K47)</f>
        <v>1</v>
      </c>
      <c r="M47" s="4">
        <f t="shared" ref="M47:M48" si="36">IF(E47="EO",SUMPRODUCT($G$1:$K$1,G47:K47),IF(E47="SIS",SUMPRODUCT($G$2:$K$2,G47:K47),SUMPRODUCT($G$3:$K$3,G47:K47)))</f>
        <v>500</v>
      </c>
      <c r="N47" s="4">
        <v>500</v>
      </c>
      <c r="O47" s="4">
        <f t="shared" ref="O47:O48" si="37">N47-M47</f>
        <v>0</v>
      </c>
    </row>
    <row r="48" spans="2:15" x14ac:dyDescent="0.2">
      <c r="B48" s="3" t="s">
        <v>386</v>
      </c>
      <c r="C48" s="3" t="s">
        <v>387</v>
      </c>
      <c r="D48" s="3" t="s">
        <v>147</v>
      </c>
      <c r="E48" s="10" t="s">
        <v>300</v>
      </c>
      <c r="F48" s="10" t="s">
        <v>300</v>
      </c>
      <c r="G48" s="4">
        <v>0</v>
      </c>
      <c r="H48" s="4">
        <v>0</v>
      </c>
      <c r="I48" s="4">
        <v>0</v>
      </c>
      <c r="J48" s="4">
        <v>0</v>
      </c>
      <c r="K48" s="4">
        <v>1</v>
      </c>
      <c r="L48" s="4">
        <f t="shared" si="35"/>
        <v>1</v>
      </c>
      <c r="M48" s="4">
        <f t="shared" si="36"/>
        <v>250</v>
      </c>
      <c r="N48" s="4">
        <v>250</v>
      </c>
      <c r="O48" s="4">
        <f t="shared" si="37"/>
        <v>0</v>
      </c>
    </row>
    <row r="49" spans="2:15" hidden="1" x14ac:dyDescent="0.2">
      <c r="B49" s="3" t="s">
        <v>390</v>
      </c>
      <c r="C49" s="3" t="s">
        <v>367</v>
      </c>
      <c r="D49" s="3" t="s">
        <v>174</v>
      </c>
      <c r="E49" s="10" t="s">
        <v>300</v>
      </c>
      <c r="F49" s="10" t="s">
        <v>300</v>
      </c>
      <c r="G49" s="4">
        <v>0</v>
      </c>
      <c r="H49" s="4">
        <v>1</v>
      </c>
      <c r="I49" s="4">
        <v>0</v>
      </c>
      <c r="J49" s="4">
        <v>0</v>
      </c>
      <c r="K49" s="4">
        <v>0</v>
      </c>
      <c r="L49" s="4">
        <f t="shared" si="35"/>
        <v>1</v>
      </c>
      <c r="M49" s="4">
        <f t="shared" ref="M49:M51" si="38">IF(E49="EO",SUMPRODUCT($G$1:$K$1,G49:K49),IF(E49="SIS",SUMPRODUCT($G$2:$K$2,G49:K49),SUMPRODUCT($G$3:$K$3,G49:K49)))</f>
        <v>500</v>
      </c>
      <c r="N49" s="4">
        <v>500</v>
      </c>
      <c r="O49" s="4">
        <f t="shared" ref="O49:O51" si="39">N49-M49</f>
        <v>0</v>
      </c>
    </row>
    <row r="50" spans="2:15" x14ac:dyDescent="0.2">
      <c r="B50" s="3" t="s">
        <v>296</v>
      </c>
      <c r="C50" s="3" t="s">
        <v>297</v>
      </c>
      <c r="D50" s="3" t="s">
        <v>147</v>
      </c>
      <c r="E50" s="10" t="s">
        <v>300</v>
      </c>
      <c r="F50" s="10" t="s">
        <v>300</v>
      </c>
      <c r="G50" s="4">
        <v>0</v>
      </c>
      <c r="H50" s="4">
        <v>0</v>
      </c>
      <c r="I50" s="4">
        <v>2</v>
      </c>
      <c r="J50" s="4">
        <v>0</v>
      </c>
      <c r="K50" s="4">
        <v>0</v>
      </c>
      <c r="L50" s="4">
        <f t="shared" ref="L50:L51" si="40">SUM(G50:K50)</f>
        <v>2</v>
      </c>
      <c r="M50" s="4">
        <f t="shared" si="38"/>
        <v>600</v>
      </c>
      <c r="N50" s="4">
        <v>600</v>
      </c>
      <c r="O50" s="4">
        <f t="shared" si="39"/>
        <v>0</v>
      </c>
    </row>
    <row r="51" spans="2:15" hidden="1" x14ac:dyDescent="0.2">
      <c r="B51" s="3" t="s">
        <v>391</v>
      </c>
      <c r="C51" s="3" t="s">
        <v>392</v>
      </c>
      <c r="D51" s="3" t="s">
        <v>174</v>
      </c>
      <c r="E51" s="10" t="s">
        <v>300</v>
      </c>
      <c r="F51" s="10" t="s">
        <v>300</v>
      </c>
      <c r="G51" s="4">
        <v>0</v>
      </c>
      <c r="H51" s="4">
        <v>0</v>
      </c>
      <c r="I51" s="4">
        <v>1</v>
      </c>
      <c r="J51" s="4">
        <v>0</v>
      </c>
      <c r="K51" s="4">
        <v>0</v>
      </c>
      <c r="L51" s="4">
        <f t="shared" si="40"/>
        <v>1</v>
      </c>
      <c r="M51" s="4">
        <f t="shared" si="38"/>
        <v>300</v>
      </c>
      <c r="N51" s="4">
        <v>300</v>
      </c>
      <c r="O51" s="4">
        <f t="shared" si="39"/>
        <v>0</v>
      </c>
    </row>
    <row r="52" spans="2:15" hidden="1" x14ac:dyDescent="0.2">
      <c r="B52" s="3" t="s">
        <v>395</v>
      </c>
      <c r="C52" s="3" t="s">
        <v>396</v>
      </c>
      <c r="D52" s="3" t="s">
        <v>174</v>
      </c>
      <c r="E52" s="10" t="s">
        <v>300</v>
      </c>
      <c r="F52" s="10" t="s">
        <v>300</v>
      </c>
      <c r="G52" s="4">
        <v>0</v>
      </c>
      <c r="H52" s="4">
        <v>0</v>
      </c>
      <c r="I52" s="4">
        <v>1</v>
      </c>
      <c r="J52" s="4">
        <v>0</v>
      </c>
      <c r="K52" s="4">
        <v>0</v>
      </c>
      <c r="L52" s="4">
        <f t="shared" ref="L52" si="41">SUM(G52:K52)</f>
        <v>1</v>
      </c>
      <c r="M52" s="4">
        <f t="shared" ref="M52" si="42">IF(E52="EO",SUMPRODUCT($G$1:$K$1,G52:K52),IF(E52="SIS",SUMPRODUCT($G$2:$K$2,G52:K52),SUMPRODUCT($G$3:$K$3,G52:K52)))</f>
        <v>300</v>
      </c>
      <c r="N52" s="4">
        <v>300</v>
      </c>
      <c r="O52" s="4">
        <f t="shared" ref="O52" si="43">N52-M52</f>
        <v>0</v>
      </c>
    </row>
  </sheetData>
  <autoFilter ref="B4:N52">
    <filterColumn colId="2">
      <filters>
        <filter val="Mugdho Corporation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2022-02-23T08:29:18Z</dcterms:modified>
</cp:coreProperties>
</file>