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18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<sst xmlns="http://schemas.openxmlformats.org/spreadsheetml/2006/main" count="465" uniqueCount="254">
  <si>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</si>
  <si>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</si>
  <si>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</si>
  <si>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</si>
  <si>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</si>
  <si>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</si>
  <si>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</si>
  <si>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</si>
  <si>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</si>
  <si>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</si>
  <si>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</si>
  <si>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</si>
  <si>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</si>
  <si>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</si>
  <si>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</si>
  <si>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</si>
  <si>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</si>
  <si>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</si>
  <si>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</si>
  <si>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</si>
  <si>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</si>
  <si>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</si>
  <si>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</si>
  <si>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</si>
  <si>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</si>
  <si>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</si>
  <si>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</si>
  <si>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</si>
  <si>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</si>
  <si>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</si>
  <si>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</si>
  <si>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</si>
  <si>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</si>
  <si>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</si>
  <si>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</si>
  <si>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</si>
  <si>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</si>
  <si>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</si>
  <si>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</si>
  <si>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</si>
  <si>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</si>
  <si>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</si>
  <si>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</si>
  <si>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</si>
  <si>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</si>
  <si>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</si>
  <si>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</si>
  <si>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</si>
  <si>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</si>
  <si>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</si>
  <si>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</si>
  <si>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</si>
  <si>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</si>
  <si>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</si>
  <si>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</si>
  <si>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</si>
  <si>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</si>
  <si>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</si>
  <si>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</si>
  <si>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</si>
  <si>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</si>
  <si>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</si>
  <si>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</si>
  <si>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</si>
  <si>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</si>
  <si>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</si>
  <si>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</si>
  <si>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</si>
  <si>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</si>
  <si>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</si>
  <si>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</si>
  <si>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</si>
  <si>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</si>
  <si>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</si>
  <si>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</si>
  <si>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</si>
  <si>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</si>
  <si>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</si>
  <si>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</si>
  <si>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</si>
  <si>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</si>
  <si>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</si>
  <si>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</si>
  <si>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</si>
  <si>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</si>
  <si>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</si>
  <si>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</si>
  <si>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</si>
  <si>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</si>
  <si>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</si>
  <si>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</si>
  <si>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</si>
  <si>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</si>
  <si>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</si>
  <si>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</si>
  <si>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</si>
  <si>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</si>
  <si>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</si>
  <si>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</si>
  <si>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</si>
  <si>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</si>
  <si>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</si>
  <si>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</si>
  <si>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</si>
  <si>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</si>
  <si>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</si>
  <si>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</si>
  <si>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</si>
  <si>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</si>
  <si>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</si>
  <si>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</si>
  <si>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</si>
  <si>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</si>
  <si>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</si>
  <si>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</si>
  <si>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</si>
  <si>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</si>
  <si>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</si>
  <si>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</si>
  <si>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</si>
  <si>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</si>
  <si>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</si>
  <si>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</si>
  <si>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</si>
  <si>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</si>
  <si>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</si>
  <si>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</si>
  <si>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</si>
  <si>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</si>
  <si>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</si>
  <si>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</si>
  <si>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</si>
  <si>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</si>
  <si>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</si>
  <si>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</si>
  <si>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</si>
  <si>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</si>
  <si>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</si>
  <si>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</si>
  <si>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</si>
  <si>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</si>
  <si>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</si>
  <si>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</si>
  <si>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</si>
  <si>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</si>
  <si>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</si>
  <si>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</si>
  <si>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</si>
  <si>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</si>
  <si>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</si>
  <si>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</si>
  <si>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</si>
  <si>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</si>
  <si>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</si>
  <si>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</si>
  <si>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</si>
  <si>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</si>
  <si>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</si>
  <si>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</si>
  <si>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</si>
  <si>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</si>
  <si>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</si>
  <si>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</si>
  <si>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</si>
  <si>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</si>
  <si>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</si>
  <si>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</si>
  <si>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</si>
  <si>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</si>
  <si>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</si>
  <si>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</si>
  <si>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</si>
  <si>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</si>
  <si>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</si>
  <si>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</si>
  <si>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</si>
  <si>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</si>
  <si>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</si>
  <si>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</si>
  <si>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</si>
  <si>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</si>
  <si>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</si>
  <si>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</si>
  <si>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</si>
  <si>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</si>
  <si>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</si>
  <si>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</si>
  <si>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</si>
  <si>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</si>
  <si>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</si>
  <si>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</si>
  <si>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</si>
  <si>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</si>
  <si>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</si>
  <si>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</si>
  <si>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</si>
  <si>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</si>
  <si>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</si>
  <si>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</si>
  <si>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</si>
  <si>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</si>
  <si>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</si>
  <si>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</si>
  <si>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</si>
  <si>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</si>
  <si>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</si>
  <si>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</si>
  <si>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</si>
  <si>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</si>
  <si>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</si>
  <si>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</si>
  <si>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</si>
  <si>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</si>
  <si>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</si>
  <si>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</si>
  <si>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</si>
  <si>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</si>
  <si>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</si>
  <si>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</si>
  <si>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</si>
  <si>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</si>
  <si>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</si>
  <si>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</si>
  <si>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</si>
  <si>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</si>
  <si>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</si>
  <si>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</si>
  <si>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</si>
  <si>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</si>
  <si>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</si>
  <si>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Arif Agro</t>
  </si>
  <si>
    <t>12.04.2022</t>
  </si>
  <si>
    <t>Symphony  Balance(+)</t>
  </si>
  <si>
    <t>Najirpur</t>
  </si>
  <si>
    <t>CD Sound</t>
  </si>
  <si>
    <t>Babu Computer</t>
  </si>
  <si>
    <t>Realme(+)</t>
  </si>
  <si>
    <t>S=Barsha Computer</t>
  </si>
  <si>
    <t>13.04.2022</t>
  </si>
  <si>
    <t>14.04.2022</t>
  </si>
  <si>
    <t>16.04.2022</t>
  </si>
  <si>
    <t>Others</t>
  </si>
  <si>
    <t>Oil Offer</t>
  </si>
  <si>
    <t>17.04.2022</t>
  </si>
  <si>
    <t>Sathi Computer</t>
  </si>
  <si>
    <t>Bonpara</t>
  </si>
  <si>
    <t>Shanto Electronics</t>
  </si>
  <si>
    <t>B=Friends Electronics</t>
  </si>
  <si>
    <t>Sa=Roktiom Electronics</t>
  </si>
  <si>
    <t>Na=CD Sound</t>
  </si>
  <si>
    <t>18.04.2022</t>
  </si>
  <si>
    <t>Date:18.04.2022</t>
  </si>
  <si>
    <t>Doyarampur</t>
  </si>
  <si>
    <t>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</si>
</sst>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43" borderId="56" xfId="0" applyFont="1" applyFill="1" applyBorder="1" applyAlignment="1">
      <alignment horizontal="left"/>
    </xf>
    <xf numFmtId="1" fontId="33" fillId="43" borderId="57" xfId="0" applyNumberFormat="1" applyFont="1" applyFill="1" applyBorder="1" applyAlignment="1">
      <alignment horizontal="right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58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4" sqref="F14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197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5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5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5"/>
      <c r="B7" s="26" t="s">
        <v>200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5"/>
      <c r="B8" s="26" t="s">
        <v>207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5"/>
      <c r="B9" s="26" t="s">
        <v>213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5"/>
      <c r="B10" s="26" t="s">
        <v>214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5"/>
      <c r="B11" s="26" t="s">
        <v>218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5"/>
      <c r="B12" s="26" t="s">
        <v>219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5"/>
      <c r="B13" s="26" t="s">
        <v>222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5"/>
      <c r="B14" s="26" t="s">
        <v>223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5"/>
      <c r="B15" s="26" t="s">
        <v>225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5"/>
      <c r="B16" s="26" t="s">
        <v>231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15"/>
      <c r="B17" s="26" t="s">
        <v>238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15"/>
      <c r="B18" s="26" t="s">
        <v>239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15"/>
      <c r="B19" s="26" t="s">
        <v>240</v>
      </c>
      <c r="C19" s="263">
        <v>0</v>
      </c>
      <c r="D19" s="265">
        <v>0</v>
      </c>
      <c r="E19" s="264">
        <f t="shared" si="0"/>
        <v>21038</v>
      </c>
      <c r="F19" s="29"/>
      <c r="G19" s="2"/>
    </row>
    <row r="20" spans="1:7">
      <c r="A20" s="315"/>
      <c r="B20" s="26" t="s">
        <v>243</v>
      </c>
      <c r="C20" s="263">
        <v>500000</v>
      </c>
      <c r="D20" s="263">
        <v>500000</v>
      </c>
      <c r="E20" s="264">
        <f t="shared" si="0"/>
        <v>21038</v>
      </c>
      <c r="F20" s="12"/>
      <c r="G20" s="2"/>
    </row>
    <row r="21" spans="1:7">
      <c r="A21" s="315"/>
      <c r="B21" s="26" t="s">
        <v>250</v>
      </c>
      <c r="C21" s="263">
        <v>300000</v>
      </c>
      <c r="D21" s="263">
        <v>300000</v>
      </c>
      <c r="E21" s="264">
        <f>E20+C21-D21</f>
        <v>21038</v>
      </c>
      <c r="F21" s="275"/>
      <c r="G21" s="2"/>
    </row>
    <row r="22" spans="1:7">
      <c r="A22" s="315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5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5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5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5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5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5"/>
      <c r="B28" s="26"/>
      <c r="C28" s="263"/>
      <c r="D28" s="263"/>
      <c r="E28" s="264">
        <f>E27+C28-D28</f>
        <v>21038</v>
      </c>
      <c r="F28" s="21"/>
    </row>
    <row r="29" spans="1:7">
      <c r="A29" s="315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5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5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5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5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5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5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5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5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5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5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5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5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5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5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5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5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5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5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5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5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5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5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5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5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5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5"/>
      <c r="B55" s="26"/>
      <c r="C55" s="263"/>
      <c r="D55" s="263"/>
      <c r="E55" s="264">
        <f t="shared" si="0"/>
        <v>21038</v>
      </c>
      <c r="F55" s="2"/>
    </row>
    <row r="56" spans="1:7">
      <c r="A56" s="315"/>
      <c r="B56" s="26"/>
      <c r="C56" s="263"/>
      <c r="D56" s="263"/>
      <c r="E56" s="264">
        <f t="shared" si="0"/>
        <v>21038</v>
      </c>
      <c r="F56" s="2"/>
    </row>
    <row r="57" spans="1:7">
      <c r="A57" s="315"/>
      <c r="B57" s="26"/>
      <c r="C57" s="263"/>
      <c r="D57" s="263"/>
      <c r="E57" s="264">
        <f t="shared" si="0"/>
        <v>21038</v>
      </c>
      <c r="F57" s="2"/>
    </row>
    <row r="58" spans="1:7">
      <c r="A58" s="315"/>
      <c r="B58" s="26"/>
      <c r="C58" s="263"/>
      <c r="D58" s="263"/>
      <c r="E58" s="264">
        <f t="shared" si="0"/>
        <v>21038</v>
      </c>
      <c r="F58" s="2"/>
    </row>
    <row r="59" spans="1:7">
      <c r="A59" s="315"/>
      <c r="B59" s="26"/>
      <c r="C59" s="263"/>
      <c r="D59" s="263"/>
      <c r="E59" s="264">
        <f t="shared" si="0"/>
        <v>21038</v>
      </c>
      <c r="F59" s="2"/>
    </row>
    <row r="60" spans="1:7">
      <c r="A60" s="315"/>
      <c r="B60" s="26"/>
      <c r="C60" s="263"/>
      <c r="D60" s="263"/>
      <c r="E60" s="264">
        <f t="shared" si="0"/>
        <v>21038</v>
      </c>
      <c r="F60" s="2"/>
    </row>
    <row r="61" spans="1:7">
      <c r="A61" s="315"/>
      <c r="B61" s="26"/>
      <c r="C61" s="263"/>
      <c r="D61" s="263"/>
      <c r="E61" s="264">
        <f t="shared" si="0"/>
        <v>21038</v>
      </c>
      <c r="F61" s="2"/>
    </row>
    <row r="62" spans="1:7">
      <c r="A62" s="315"/>
      <c r="B62" s="26"/>
      <c r="C62" s="263"/>
      <c r="D62" s="263"/>
      <c r="E62" s="264">
        <f t="shared" si="0"/>
        <v>21038</v>
      </c>
      <c r="F62" s="2"/>
    </row>
    <row r="63" spans="1:7">
      <c r="A63" s="315"/>
      <c r="B63" s="26"/>
      <c r="C63" s="263"/>
      <c r="D63" s="263"/>
      <c r="E63" s="264">
        <f t="shared" si="0"/>
        <v>21038</v>
      </c>
      <c r="F63" s="2"/>
    </row>
    <row r="64" spans="1:7">
      <c r="A64" s="315"/>
      <c r="B64" s="26"/>
      <c r="C64" s="263"/>
      <c r="D64" s="263"/>
      <c r="E64" s="264">
        <f t="shared" si="0"/>
        <v>21038</v>
      </c>
      <c r="F64" s="2"/>
    </row>
    <row r="65" spans="1:7">
      <c r="A65" s="315"/>
      <c r="B65" s="26"/>
      <c r="C65" s="263"/>
      <c r="D65" s="263"/>
      <c r="E65" s="264">
        <f t="shared" si="0"/>
        <v>21038</v>
      </c>
      <c r="F65" s="2"/>
    </row>
    <row r="66" spans="1:7">
      <c r="A66" s="315"/>
      <c r="B66" s="26"/>
      <c r="C66" s="263"/>
      <c r="D66" s="263"/>
      <c r="E66" s="264">
        <f t="shared" si="0"/>
        <v>21038</v>
      </c>
      <c r="F66" s="2"/>
    </row>
    <row r="67" spans="1:7">
      <c r="A67" s="315"/>
      <c r="B67" s="26"/>
      <c r="C67" s="263"/>
      <c r="D67" s="263"/>
      <c r="E67" s="264">
        <f t="shared" si="0"/>
        <v>21038</v>
      </c>
      <c r="F67" s="2"/>
    </row>
    <row r="68" spans="1:7">
      <c r="A68" s="315"/>
      <c r="B68" s="26"/>
      <c r="C68" s="263"/>
      <c r="D68" s="263"/>
      <c r="E68" s="264">
        <f t="shared" si="0"/>
        <v>21038</v>
      </c>
      <c r="F68" s="2"/>
    </row>
    <row r="69" spans="1:7">
      <c r="A69" s="315"/>
      <c r="B69" s="26"/>
      <c r="C69" s="263"/>
      <c r="D69" s="263"/>
      <c r="E69" s="264">
        <f t="shared" si="0"/>
        <v>21038</v>
      </c>
      <c r="F69" s="2"/>
    </row>
    <row r="70" spans="1:7">
      <c r="A70" s="315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5"/>
      <c r="B71" s="26"/>
      <c r="C71" s="263"/>
      <c r="D71" s="263"/>
      <c r="E71" s="264">
        <f t="shared" si="1"/>
        <v>21038</v>
      </c>
      <c r="F71" s="2"/>
    </row>
    <row r="72" spans="1:7">
      <c r="A72" s="315"/>
      <c r="B72" s="26"/>
      <c r="C72" s="263"/>
      <c r="D72" s="263"/>
      <c r="E72" s="264">
        <f t="shared" si="1"/>
        <v>21038</v>
      </c>
      <c r="F72" s="2"/>
    </row>
    <row r="73" spans="1:7">
      <c r="A73" s="315"/>
      <c r="B73" s="26"/>
      <c r="C73" s="263"/>
      <c r="D73" s="263"/>
      <c r="E73" s="264">
        <f t="shared" si="1"/>
        <v>21038</v>
      </c>
      <c r="F73" s="2"/>
    </row>
    <row r="74" spans="1:7">
      <c r="A74" s="315"/>
      <c r="B74" s="26"/>
      <c r="C74" s="263"/>
      <c r="D74" s="263"/>
      <c r="E74" s="264">
        <f t="shared" si="1"/>
        <v>21038</v>
      </c>
      <c r="F74" s="2"/>
    </row>
    <row r="75" spans="1:7">
      <c r="A75" s="315"/>
      <c r="B75" s="26"/>
      <c r="C75" s="263"/>
      <c r="D75" s="263"/>
      <c r="E75" s="264">
        <f t="shared" si="1"/>
        <v>21038</v>
      </c>
      <c r="F75" s="2"/>
    </row>
    <row r="76" spans="1:7">
      <c r="A76" s="315"/>
      <c r="B76" s="26"/>
      <c r="C76" s="263"/>
      <c r="D76" s="263"/>
      <c r="E76" s="264">
        <f t="shared" si="1"/>
        <v>21038</v>
      </c>
      <c r="F76" s="2"/>
    </row>
    <row r="77" spans="1:7">
      <c r="A77" s="315"/>
      <c r="B77" s="26"/>
      <c r="C77" s="263"/>
      <c r="D77" s="263"/>
      <c r="E77" s="264">
        <f t="shared" si="1"/>
        <v>21038</v>
      </c>
      <c r="F77" s="2"/>
    </row>
    <row r="78" spans="1:7">
      <c r="A78" s="315"/>
      <c r="B78" s="26"/>
      <c r="C78" s="263"/>
      <c r="D78" s="263"/>
      <c r="E78" s="264">
        <f t="shared" si="1"/>
        <v>21038</v>
      </c>
      <c r="F78" s="2"/>
    </row>
    <row r="79" spans="1:7">
      <c r="A79" s="315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5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5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5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5"/>
      <c r="B83" s="297"/>
      <c r="C83" s="264">
        <f>SUM(C5:C72)</f>
        <v>4821038</v>
      </c>
      <c r="D83" s="264">
        <f>SUM(D5:D77)</f>
        <v>4800000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0" customFormat="1" ht="18">
      <c r="A2" s="319" t="s">
        <v>115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1" customFormat="1" ht="16.5" thickBot="1">
      <c r="A3" s="320" t="s">
        <v>198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4"/>
      <c r="T3" s="7"/>
      <c r="U3" s="7"/>
      <c r="V3" s="7"/>
      <c r="W3" s="7"/>
      <c r="X3" s="16"/>
    </row>
    <row r="4" spans="1:24" s="72" customFormat="1" ht="12.75" customHeight="1">
      <c r="A4" s="323" t="s">
        <v>33</v>
      </c>
      <c r="B4" s="325" t="s">
        <v>34</v>
      </c>
      <c r="C4" s="327" t="s">
        <v>35</v>
      </c>
      <c r="D4" s="327" t="s">
        <v>36</v>
      </c>
      <c r="E4" s="327" t="s">
        <v>37</v>
      </c>
      <c r="F4" s="327" t="s">
        <v>241</v>
      </c>
      <c r="G4" s="327" t="s">
        <v>38</v>
      </c>
      <c r="H4" s="327" t="s">
        <v>242</v>
      </c>
      <c r="I4" s="327" t="s">
        <v>145</v>
      </c>
      <c r="J4" s="327" t="s">
        <v>39</v>
      </c>
      <c r="K4" s="327" t="s">
        <v>40</v>
      </c>
      <c r="L4" s="327" t="s">
        <v>41</v>
      </c>
      <c r="M4" s="327" t="s">
        <v>42</v>
      </c>
      <c r="N4" s="327" t="s">
        <v>43</v>
      </c>
      <c r="O4" s="316" t="s">
        <v>44</v>
      </c>
      <c r="P4" s="329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4"/>
      <c r="B5" s="326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17"/>
      <c r="P5" s="330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207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213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214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218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/>
      <c r="O10" s="88"/>
      <c r="P10" s="90"/>
      <c r="Q10" s="84">
        <f t="shared" si="0"/>
        <v>1160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219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/>
      <c r="O11" s="88"/>
      <c r="P11" s="90">
        <v>180</v>
      </c>
      <c r="Q11" s="84">
        <f t="shared" si="0"/>
        <v>1250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2000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223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225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/>
      <c r="O14" s="88"/>
      <c r="P14" s="90"/>
      <c r="Q14" s="84">
        <f t="shared" si="0"/>
        <v>1490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>
        <v>10000</v>
      </c>
      <c r="P15" s="90"/>
      <c r="Q15" s="84">
        <f t="shared" si="0"/>
        <v>11540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238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239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>
        <v>330</v>
      </c>
      <c r="Q17" s="84">
        <f t="shared" si="0"/>
        <v>1790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240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/>
      <c r="O18" s="90"/>
      <c r="P18" s="90"/>
      <c r="Q18" s="84">
        <f t="shared" si="0"/>
        <v>2020</v>
      </c>
      <c r="R18" s="85"/>
      <c r="S18" s="6"/>
      <c r="T18" s="32"/>
      <c r="U18" s="5"/>
      <c r="V18" s="32"/>
      <c r="W18" s="5"/>
    </row>
    <row r="19" spans="1:23" s="13" customFormat="1">
      <c r="A19" s="79" t="s">
        <v>243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2550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250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11500</v>
      </c>
      <c r="C37" s="106">
        <f t="shared" ref="C37:P37" si="1">SUM(C6:C36)</f>
        <v>2570</v>
      </c>
      <c r="D37" s="106">
        <f t="shared" si="1"/>
        <v>180</v>
      </c>
      <c r="E37" s="106">
        <f t="shared" si="1"/>
        <v>2710</v>
      </c>
      <c r="F37" s="106">
        <f t="shared" si="1"/>
        <v>0</v>
      </c>
      <c r="G37" s="106">
        <f>SUM(G6:G36)</f>
        <v>3700</v>
      </c>
      <c r="H37" s="106">
        <f t="shared" si="1"/>
        <v>0</v>
      </c>
      <c r="I37" s="106">
        <f t="shared" si="1"/>
        <v>0</v>
      </c>
      <c r="J37" s="106">
        <f t="shared" si="1"/>
        <v>520</v>
      </c>
      <c r="K37" s="106">
        <f t="shared" si="1"/>
        <v>6000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10000</v>
      </c>
      <c r="P37" s="107">
        <f t="shared" si="1"/>
        <v>1330</v>
      </c>
      <c r="Q37" s="108">
        <f>SUM(Q6:Q36)</f>
        <v>39309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5" t="s">
        <v>16</v>
      </c>
      <c r="B1" s="336"/>
      <c r="C1" s="336"/>
      <c r="D1" s="336"/>
      <c r="E1" s="336"/>
      <c r="F1" s="337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8" t="s">
        <v>157</v>
      </c>
      <c r="B2" s="339"/>
      <c r="C2" s="339"/>
      <c r="D2" s="339"/>
      <c r="E2" s="339"/>
      <c r="F2" s="340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1" t="s">
        <v>102</v>
      </c>
      <c r="B3" s="342"/>
      <c r="C3" s="342"/>
      <c r="D3" s="342"/>
      <c r="E3" s="342"/>
      <c r="F3" s="343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207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213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214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218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219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223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225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238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239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240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243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250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5730420</v>
      </c>
      <c r="C33" s="268">
        <f>SUM(C5:C32)</f>
        <v>5404611</v>
      </c>
      <c r="D33" s="267">
        <f>SUM(D5:D32)</f>
        <v>39309</v>
      </c>
      <c r="E33" s="267">
        <f>SUM(E5:E32)</f>
        <v>5443920</v>
      </c>
      <c r="F33" s="267">
        <f>B33-E33</f>
        <v>286500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3" t="s">
        <v>25</v>
      </c>
      <c r="C35" s="333"/>
      <c r="D35" s="333"/>
      <c r="E35" s="333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290000</v>
      </c>
      <c r="E37" s="283" t="s">
        <v>243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207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207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207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224</v>
      </c>
      <c r="C43" s="123" t="s">
        <v>125</v>
      </c>
      <c r="D43" s="215">
        <v>400</v>
      </c>
      <c r="E43" s="183" t="s">
        <v>223</v>
      </c>
      <c r="F43" s="140"/>
      <c r="G43" s="334"/>
      <c r="H43" s="334"/>
      <c r="I43" s="334"/>
      <c r="J43" s="334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/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446810</v>
      </c>
      <c r="E46" s="277" t="s">
        <v>250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223930</v>
      </c>
      <c r="E47" s="184" t="s">
        <v>243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240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182990</v>
      </c>
      <c r="E50" s="184" t="s">
        <v>243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41520</v>
      </c>
      <c r="E53" s="186" t="s">
        <v>238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69070</v>
      </c>
      <c r="E54" s="184" t="s">
        <v>243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214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213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211</v>
      </c>
      <c r="C77" s="123"/>
      <c r="D77" s="218">
        <v>13000</v>
      </c>
      <c r="E77" s="185" t="s">
        <v>225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229</v>
      </c>
      <c r="C78" s="123"/>
      <c r="D78" s="218">
        <v>26680</v>
      </c>
      <c r="E78" s="184" t="s">
        <v>243</v>
      </c>
      <c r="F78" s="293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13300</v>
      </c>
      <c r="E79" s="186" t="s">
        <v>239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4280</v>
      </c>
      <c r="E80" s="184" t="s">
        <v>250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209</v>
      </c>
      <c r="B82" s="58" t="s">
        <v>210</v>
      </c>
      <c r="C82" s="123"/>
      <c r="D82" s="218">
        <v>10520</v>
      </c>
      <c r="E82" s="184" t="s">
        <v>243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172</v>
      </c>
      <c r="C84" s="123"/>
      <c r="D84" s="218">
        <v>20000</v>
      </c>
      <c r="E84" s="185" t="s">
        <v>214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201</v>
      </c>
      <c r="C85" s="123"/>
      <c r="D85" s="218">
        <v>40490</v>
      </c>
      <c r="E85" s="186" t="s">
        <v>199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233</v>
      </c>
      <c r="B86" s="58" t="s">
        <v>234</v>
      </c>
      <c r="C86" s="123"/>
      <c r="D86" s="218">
        <v>30000</v>
      </c>
      <c r="E86" s="186" t="s">
        <v>240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233</v>
      </c>
      <c r="B87" s="57" t="s">
        <v>235</v>
      </c>
      <c r="C87" s="56"/>
      <c r="D87" s="218">
        <v>6000</v>
      </c>
      <c r="E87" s="185" t="s">
        <v>231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130</v>
      </c>
      <c r="B88" s="58" t="s">
        <v>208</v>
      </c>
      <c r="C88" s="123"/>
      <c r="D88" s="218">
        <v>15000</v>
      </c>
      <c r="E88" s="186" t="s">
        <v>243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130</v>
      </c>
      <c r="B89" s="58" t="s">
        <v>131</v>
      </c>
      <c r="C89" s="123">
        <v>1789726772</v>
      </c>
      <c r="D89" s="218">
        <v>40000</v>
      </c>
      <c r="E89" s="185" t="s">
        <v>175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220</v>
      </c>
      <c r="B90" s="58" t="s">
        <v>221</v>
      </c>
      <c r="C90" s="123"/>
      <c r="D90" s="218">
        <v>31830</v>
      </c>
      <c r="E90" s="186" t="s">
        <v>219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203</v>
      </c>
      <c r="B91" s="58" t="s">
        <v>204</v>
      </c>
      <c r="C91" s="123"/>
      <c r="D91" s="218">
        <v>20000</v>
      </c>
      <c r="E91" s="185" t="s">
        <v>219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162</v>
      </c>
      <c r="B92" s="58" t="s">
        <v>163</v>
      </c>
      <c r="C92" s="123"/>
      <c r="D92" s="218">
        <v>25000</v>
      </c>
      <c r="E92" s="185" t="s">
        <v>213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215</v>
      </c>
      <c r="B93" s="58" t="s">
        <v>216</v>
      </c>
      <c r="C93" s="123"/>
      <c r="D93" s="218">
        <v>7700</v>
      </c>
      <c r="E93" s="185" t="s">
        <v>214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209</v>
      </c>
      <c r="B94" s="58" t="s">
        <v>244</v>
      </c>
      <c r="C94" s="123"/>
      <c r="D94" s="218">
        <v>9130</v>
      </c>
      <c r="E94" s="185" t="s">
        <v>243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96" t="s">
        <v>245</v>
      </c>
      <c r="B95" s="124" t="s">
        <v>246</v>
      </c>
      <c r="C95" s="123"/>
      <c r="D95" s="218">
        <v>2000</v>
      </c>
      <c r="E95" s="185" t="s">
        <v>250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252</v>
      </c>
      <c r="B96" s="58" t="s">
        <v>253</v>
      </c>
      <c r="C96" s="123"/>
      <c r="D96" s="218">
        <v>6000</v>
      </c>
      <c r="E96" s="186" t="s">
        <v>250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237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4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05"/>
      <c r="B114" s="306" t="s">
        <v>230</v>
      </c>
      <c r="C114" s="307"/>
      <c r="D114" s="308">
        <v>47500</v>
      </c>
      <c r="E114" s="309" t="s">
        <v>225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227</v>
      </c>
      <c r="B115" s="58" t="s">
        <v>195</v>
      </c>
      <c r="C115" s="123" t="s">
        <v>196</v>
      </c>
      <c r="D115" s="218">
        <v>5500</v>
      </c>
      <c r="E115" s="186" t="s">
        <v>228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1" t="s">
        <v>31</v>
      </c>
      <c r="B119" s="332"/>
      <c r="C119" s="344"/>
      <c r="D119" s="221">
        <f>SUM(D37:D118)</f>
        <v>2650755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1" t="s">
        <v>32</v>
      </c>
      <c r="B121" s="332"/>
      <c r="C121" s="332"/>
      <c r="D121" s="221">
        <f>D119+M121</f>
        <v>2650755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59:E7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8" t="s">
        <v>53</v>
      </c>
      <c r="B1" s="349"/>
      <c r="C1" s="349"/>
      <c r="D1" s="349"/>
      <c r="E1" s="350"/>
      <c r="F1" s="5"/>
      <c r="G1" s="5"/>
    </row>
    <row r="2" spans="1:25" ht="21.75">
      <c r="A2" s="354" t="s">
        <v>68</v>
      </c>
      <c r="B2" s="355"/>
      <c r="C2" s="355"/>
      <c r="D2" s="355"/>
      <c r="E2" s="356"/>
      <c r="F2" s="5"/>
      <c r="G2" s="5"/>
    </row>
    <row r="3" spans="1:25" ht="23.25">
      <c r="A3" s="351" t="s">
        <v>251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118</v>
      </c>
      <c r="B4" s="358"/>
      <c r="C4" s="274"/>
      <c r="D4" s="359" t="s">
        <v>117</v>
      </c>
      <c r="E4" s="360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8316477.8913000003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148703.60900000005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85110.717700000852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29309</v>
      </c>
      <c r="C9" s="40"/>
      <c r="D9" s="300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2650755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1" t="s">
        <v>8</v>
      </c>
      <c r="B11" s="302">
        <f>B6-B9-B10</f>
        <v>119394.60900000005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232</v>
      </c>
      <c r="E12" s="256">
        <v>310813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183</v>
      </c>
      <c r="B14" s="258">
        <v>3000000</v>
      </c>
      <c r="C14" s="39"/>
      <c r="D14" s="39" t="s">
        <v>226</v>
      </c>
      <c r="E14" s="254">
        <v>35200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236</v>
      </c>
      <c r="B15" s="258">
        <v>300000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11419394.609000001</v>
      </c>
      <c r="C17" s="40"/>
      <c r="D17" s="40" t="s">
        <v>7</v>
      </c>
      <c r="E17" s="257">
        <f>SUM(E5:E16)</f>
        <v>11419394.609000001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5" t="s">
        <v>15</v>
      </c>
      <c r="B19" s="346"/>
      <c r="C19" s="346"/>
      <c r="D19" s="346"/>
      <c r="E19" s="34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446810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223930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1" t="s">
        <v>247</v>
      </c>
      <c r="B22" s="127">
        <v>26680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149</v>
      </c>
      <c r="B23" s="127">
        <v>26000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113</v>
      </c>
      <c r="B24" s="49">
        <v>19600</v>
      </c>
      <c r="C24" s="39"/>
      <c r="D24" s="279" t="s">
        <v>140</v>
      </c>
      <c r="E24" s="280">
        <v>183000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119</v>
      </c>
      <c r="B25" s="262">
        <v>22000</v>
      </c>
      <c r="C25" s="39"/>
      <c r="D25" s="279" t="s">
        <v>142</v>
      </c>
      <c r="E25" s="280">
        <v>69070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205</v>
      </c>
      <c r="B26" s="127">
        <v>26000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184</v>
      </c>
      <c r="B27" s="285">
        <v>22100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180</v>
      </c>
      <c r="B28" s="285">
        <v>60000</v>
      </c>
      <c r="C28" s="286"/>
      <c r="D28" s="287" t="s">
        <v>212</v>
      </c>
      <c r="E28" s="288">
        <v>41520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173</v>
      </c>
      <c r="B29" s="285">
        <v>20000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147</v>
      </c>
      <c r="B30" s="285">
        <v>290000</v>
      </c>
      <c r="C30" s="286"/>
      <c r="D30" s="287" t="s">
        <v>19</v>
      </c>
      <c r="E30" s="288">
        <v>79590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206</v>
      </c>
      <c r="B31" s="285">
        <v>40490</v>
      </c>
      <c r="C31" s="286"/>
      <c r="D31" s="287" t="s">
        <v>217</v>
      </c>
      <c r="E31" s="288">
        <v>25000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249</v>
      </c>
      <c r="B32" s="285">
        <v>30000</v>
      </c>
      <c r="C32" s="286"/>
      <c r="D32" s="287" t="s">
        <v>237</v>
      </c>
      <c r="E32" s="288">
        <v>20000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10" t="s">
        <v>248</v>
      </c>
      <c r="B33" s="311">
        <v>31830</v>
      </c>
      <c r="C33" s="294"/>
      <c r="D33" s="303" t="s">
        <v>230</v>
      </c>
      <c r="E33" s="304">
        <v>47500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14"/>
      <c r="B34" s="1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2022-04-18T18:38:28Z</dcterms:modified>
</cp:coreProperties>
</file>