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9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<sst xmlns="http://schemas.openxmlformats.org/spreadsheetml/2006/main" count="161" uniqueCount="98">
  <si>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</si>
  <si>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</si>
  <si>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</si>
  <si>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</si>
  <si>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</si>
  <si>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</si>
  <si>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</si>
  <si>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</si>
  <si>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</si>
  <si>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</si>
  <si>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</si>
  <si>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</si>
  <si>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</si>
  <si>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</si>
  <si>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</si>
  <si>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</si>
  <si>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</si>
  <si>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</si>
  <si>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</si>
  <si>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</si>
  <si>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</si>
  <si>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</si>
  <si>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</si>
  <si>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</si>
  <si>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</si>
  <si>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</si>
  <si>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</si>
  <si>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</si>
  <si>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</si>
  <si>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</si>
  <si>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</si>
  <si>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</si>
  <si>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</si>
  <si>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</si>
  <si>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</si>
  <si>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</si>
  <si>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</si>
  <si>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</si>
  <si>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</si>
  <si>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</si>
  <si>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</si>
  <si>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</si>
  <si>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</si>
  <si>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</si>
  <si>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</si>
  <si>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</si>
  <si>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</si>
  <si>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</si>
  <si>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</si>
  <si>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</si>
  <si>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</si>
  <si>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</si>
  <si>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</si>
  <si>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</si>
  <si>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</si>
  <si>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</si>
  <si>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</si>
  <si>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</si>
  <si>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</si>
  <si>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</si>
  <si>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</si>
  <si>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</si>
  <si>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</si>
  <si>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</si>
  <si>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</si>
  <si>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</si>
  <si>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</si>
  <si>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</si>
  <si>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</si>
  <si>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</si>
  <si>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</si>
  <si>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</si>
  <si>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</si>
  <si>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</si>
  <si>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</si>
  <si>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</si>
  <si>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</si>
  <si>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</si>
  <si>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</si>
  <si>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</si>
  <si>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</si>
  <si>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</si>
  <si>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</si>
  <si>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</si>
  <si>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</si>
  <si>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</si>
  <si>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</si>
  <si>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</si>
  <si>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</si>
  <si>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</si>
  <si>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SH Mobile Showroom</t>
  </si>
  <si>
    <t>08.02.2022</t>
  </si>
  <si>
    <t>Desh Telecom</t>
  </si>
  <si>
    <t>GT</t>
  </si>
  <si>
    <t>Tuhin Mobile</t>
  </si>
  <si>
    <t>GT NEO 2</t>
  </si>
  <si>
    <t>09.02.2022</t>
  </si>
  <si>
    <t>Date: 09.02.2022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</si>
</sst>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5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G25" sqref="G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78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81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83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83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84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88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89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91</v>
      </c>
      <c r="C13" s="19">
        <v>270000</v>
      </c>
      <c r="D13" s="19">
        <v>0</v>
      </c>
      <c r="E13" s="21">
        <f t="shared" si="0"/>
        <v>344575</v>
      </c>
      <c r="F13" s="1"/>
      <c r="G13" s="1"/>
      <c r="H13" s="1"/>
      <c r="I13" s="15"/>
      <c r="J13" s="15"/>
    </row>
    <row r="14" spans="1:11">
      <c r="A14" s="15"/>
      <c r="B14" s="20" t="s">
        <v>91</v>
      </c>
      <c r="C14" s="19">
        <v>99000</v>
      </c>
      <c r="D14" s="19">
        <v>206400</v>
      </c>
      <c r="E14" s="21">
        <f t="shared" si="0"/>
        <v>237175</v>
      </c>
      <c r="F14" s="1"/>
      <c r="G14" s="7"/>
      <c r="H14" s="1"/>
      <c r="I14" s="15"/>
      <c r="J14" s="15"/>
    </row>
    <row r="15" spans="1:11">
      <c r="A15" s="15"/>
      <c r="B15" s="20" t="s">
        <v>96</v>
      </c>
      <c r="C15" s="19">
        <v>700000</v>
      </c>
      <c r="D15" s="19">
        <v>0</v>
      </c>
      <c r="E15" s="21">
        <f t="shared" si="0"/>
        <v>937175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937175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937175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937175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937175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937175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937175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937175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937175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937175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937175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937175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937175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937175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937175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937175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937175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937175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937175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937175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937175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937175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937175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937175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937175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937175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937175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937175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937175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937175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937175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937175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937175</v>
      </c>
      <c r="F47" s="1"/>
      <c r="G47" s="15"/>
    </row>
    <row r="48" spans="1:10">
      <c r="B48" s="20"/>
      <c r="C48" s="19"/>
      <c r="D48" s="19"/>
      <c r="E48" s="21">
        <f t="shared" si="0"/>
        <v>937175</v>
      </c>
      <c r="F48" s="1"/>
      <c r="G48" s="15"/>
    </row>
    <row r="49" spans="2:7">
      <c r="B49" s="20"/>
      <c r="C49" s="19"/>
      <c r="D49" s="19"/>
      <c r="E49" s="21">
        <f t="shared" si="0"/>
        <v>937175</v>
      </c>
      <c r="F49" s="1"/>
      <c r="G49" s="15"/>
    </row>
    <row r="50" spans="2:7">
      <c r="B50" s="20"/>
      <c r="C50" s="19"/>
      <c r="D50" s="19"/>
      <c r="E50" s="21">
        <f t="shared" si="0"/>
        <v>937175</v>
      </c>
      <c r="F50" s="1"/>
      <c r="G50" s="15"/>
    </row>
    <row r="51" spans="2:7">
      <c r="B51" s="25"/>
      <c r="C51" s="21">
        <f>SUM(C5:C50)</f>
        <v>5719425</v>
      </c>
      <c r="D51" s="21">
        <f>SUM(D5:D50)</f>
        <v>4782250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1" t="s">
        <v>13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s="102" customFormat="1" ht="18">
      <c r="A2" s="252" t="s">
        <v>41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103" customFormat="1" ht="16.5" thickBot="1">
      <c r="A3" s="253" t="s">
        <v>79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48"/>
      <c r="T3" s="5"/>
      <c r="U3" s="5"/>
      <c r="V3" s="5"/>
      <c r="W3" s="5"/>
      <c r="X3" s="11"/>
    </row>
    <row r="4" spans="1:24" s="105" customFormat="1">
      <c r="A4" s="256" t="s">
        <v>25</v>
      </c>
      <c r="B4" s="258" t="s">
        <v>26</v>
      </c>
      <c r="C4" s="247" t="s">
        <v>27</v>
      </c>
      <c r="D4" s="247" t="s">
        <v>28</v>
      </c>
      <c r="E4" s="247" t="s">
        <v>29</v>
      </c>
      <c r="F4" s="247" t="s">
        <v>30</v>
      </c>
      <c r="G4" s="247" t="s">
        <v>31</v>
      </c>
      <c r="H4" s="247" t="s">
        <v>47</v>
      </c>
      <c r="I4" s="247" t="s">
        <v>32</v>
      </c>
      <c r="J4" s="247" t="s">
        <v>33</v>
      </c>
      <c r="K4" s="247" t="s">
        <v>71</v>
      </c>
      <c r="L4" s="247" t="s">
        <v>34</v>
      </c>
      <c r="M4" s="247" t="s">
        <v>54</v>
      </c>
      <c r="N4" s="249"/>
      <c r="O4" s="262" t="s">
        <v>14</v>
      </c>
      <c r="P4" s="260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7"/>
      <c r="B5" s="259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50"/>
      <c r="O5" s="263"/>
      <c r="P5" s="261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80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81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83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84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88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89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91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96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/>
      <c r="O13" s="122"/>
      <c r="P13" s="124"/>
      <c r="Q13" s="118">
        <f t="shared" si="0"/>
        <v>1170</v>
      </c>
      <c r="R13" s="119"/>
      <c r="S13" s="120"/>
      <c r="T13" s="26"/>
      <c r="U13" s="26"/>
      <c r="V13" s="26"/>
      <c r="W13" s="26"/>
    </row>
    <row r="14" spans="1:24" s="9" customFormat="1">
      <c r="A14" s="113"/>
      <c r="B14" s="121"/>
      <c r="C14" s="114"/>
      <c r="D14" s="122"/>
      <c r="E14" s="122"/>
      <c r="F14" s="122"/>
      <c r="G14" s="122"/>
      <c r="H14" s="122"/>
      <c r="I14" s="122"/>
      <c r="J14" s="122"/>
      <c r="K14" s="126"/>
      <c r="L14" s="122"/>
      <c r="M14" s="152"/>
      <c r="N14" s="122"/>
      <c r="O14" s="122"/>
      <c r="P14" s="124"/>
      <c r="Q14" s="118">
        <f t="shared" si="0"/>
        <v>0</v>
      </c>
      <c r="R14" s="119"/>
      <c r="S14" s="127"/>
      <c r="T14" s="26"/>
      <c r="U14" s="3"/>
      <c r="V14" s="26"/>
      <c r="W14" s="3"/>
    </row>
    <row r="15" spans="1:24" s="9" customFormat="1">
      <c r="A15" s="113"/>
      <c r="B15" s="121"/>
      <c r="C15" s="114"/>
      <c r="D15" s="122"/>
      <c r="E15" s="122"/>
      <c r="F15" s="122"/>
      <c r="G15" s="122"/>
      <c r="H15" s="122"/>
      <c r="I15" s="122"/>
      <c r="J15" s="122"/>
      <c r="K15" s="115"/>
      <c r="L15" s="122"/>
      <c r="M15" s="152"/>
      <c r="N15" s="122"/>
      <c r="O15" s="122"/>
      <c r="P15" s="124"/>
      <c r="Q15" s="118">
        <f t="shared" si="0"/>
        <v>0</v>
      </c>
      <c r="R15" s="119"/>
      <c r="S15" s="4"/>
      <c r="T15" s="26"/>
      <c r="U15" s="26"/>
      <c r="V15" s="26"/>
      <c r="W15" s="26"/>
    </row>
    <row r="16" spans="1:24" s="9" customFormat="1">
      <c r="A16" s="113"/>
      <c r="B16" s="121"/>
      <c r="C16" s="114"/>
      <c r="D16" s="122"/>
      <c r="E16" s="122"/>
      <c r="F16" s="122"/>
      <c r="G16" s="122"/>
      <c r="H16" s="122"/>
      <c r="I16" s="122"/>
      <c r="J16" s="122"/>
      <c r="K16" s="122"/>
      <c r="L16" s="122"/>
      <c r="M16" s="152"/>
      <c r="N16" s="122"/>
      <c r="O16" s="122"/>
      <c r="P16" s="124"/>
      <c r="Q16" s="118">
        <f t="shared" si="0"/>
        <v>0</v>
      </c>
      <c r="R16" s="119"/>
      <c r="S16" s="4"/>
      <c r="T16" s="26"/>
      <c r="U16" s="3"/>
      <c r="V16" s="26"/>
      <c r="W16" s="3"/>
    </row>
    <row r="17" spans="1:23" s="9" customFormat="1">
      <c r="A17" s="113"/>
      <c r="B17" s="121"/>
      <c r="C17" s="114"/>
      <c r="D17" s="122"/>
      <c r="E17" s="122"/>
      <c r="F17" s="122"/>
      <c r="G17" s="122"/>
      <c r="H17" s="122"/>
      <c r="I17" s="122"/>
      <c r="J17" s="122"/>
      <c r="K17" s="122"/>
      <c r="L17" s="122"/>
      <c r="M17" s="152"/>
      <c r="N17" s="124"/>
      <c r="O17" s="122"/>
      <c r="P17" s="124"/>
      <c r="Q17" s="118">
        <f t="shared" si="0"/>
        <v>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1500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860</v>
      </c>
      <c r="H37" s="140">
        <f t="shared" si="1"/>
        <v>0</v>
      </c>
      <c r="I37" s="140">
        <f t="shared" si="1"/>
        <v>1020</v>
      </c>
      <c r="J37" s="140">
        <f t="shared" si="1"/>
        <v>1120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0</v>
      </c>
      <c r="O37" s="140">
        <f t="shared" si="1"/>
        <v>0</v>
      </c>
      <c r="P37" s="141">
        <f t="shared" si="1"/>
        <v>0</v>
      </c>
      <c r="Q37" s="142">
        <f>SUM(Q6:Q36)</f>
        <v>5290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50" sqref="C50"/>
    </sheetView>
  </sheetViews>
  <sheetFormatPr defaultColWidth="9.140625" defaultRowHeight="12.75"/>
  <cols>
    <col min="1" max="1" width="24.8554687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74" t="s">
        <v>60</v>
      </c>
      <c r="B2" s="274"/>
      <c r="C2" s="274"/>
      <c r="D2" s="274"/>
      <c r="E2" s="274"/>
      <c r="F2" s="274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75" t="s">
        <v>42</v>
      </c>
      <c r="B3" s="276"/>
      <c r="C3" s="276"/>
      <c r="D3" s="276"/>
      <c r="E3" s="276"/>
      <c r="F3" s="277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10" t="s">
        <v>0</v>
      </c>
      <c r="B4" s="211" t="s">
        <v>15</v>
      </c>
      <c r="C4" s="212" t="s">
        <v>16</v>
      </c>
      <c r="D4" s="211" t="s">
        <v>17</v>
      </c>
      <c r="E4" s="211" t="s">
        <v>18</v>
      </c>
      <c r="F4" s="213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7"/>
      <c r="B5" s="208"/>
      <c r="C5" s="208"/>
      <c r="D5" s="208"/>
      <c r="E5" s="208">
        <f>C5+D5</f>
        <v>0</v>
      </c>
      <c r="F5" s="209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>
        <v>-663360</v>
      </c>
      <c r="E29" s="43">
        <f t="shared" si="0"/>
        <v>-663360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-663360</v>
      </c>
      <c r="E33" s="43">
        <f>SUM(E5:E32)</f>
        <v>-663360</v>
      </c>
      <c r="F33" s="43">
        <f>B33-E33</f>
        <v>663360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1" t="s">
        <v>12</v>
      </c>
      <c r="B36" s="282"/>
      <c r="C36" s="282"/>
      <c r="D36" s="283"/>
      <c r="E36" s="206">
        <f>F33-C113+K116</f>
        <v>0</v>
      </c>
      <c r="F36" s="201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02"/>
      <c r="B37" s="203"/>
      <c r="C37" s="204"/>
      <c r="D37" s="205"/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84"/>
      <c r="B38" s="39"/>
      <c r="C38" s="189"/>
      <c r="D38" s="39"/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19" t="s">
        <v>58</v>
      </c>
      <c r="B39" s="18" t="s">
        <v>59</v>
      </c>
      <c r="C39" s="222">
        <v>1800</v>
      </c>
      <c r="D39" s="219" t="s">
        <v>53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19" t="s">
        <v>57</v>
      </c>
      <c r="B40" s="18" t="s">
        <v>70</v>
      </c>
      <c r="C40" s="222">
        <v>3000</v>
      </c>
      <c r="D40" s="223" t="s">
        <v>80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19" t="s">
        <v>94</v>
      </c>
      <c r="B41" s="244" t="s">
        <v>93</v>
      </c>
      <c r="C41" s="222">
        <v>31990</v>
      </c>
      <c r="D41" s="219" t="s">
        <v>89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19" t="s">
        <v>92</v>
      </c>
      <c r="B42" s="244" t="s">
        <v>93</v>
      </c>
      <c r="C42" s="222">
        <v>31990</v>
      </c>
      <c r="D42" s="223" t="s">
        <v>89</v>
      </c>
      <c r="F42" s="190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19" t="s">
        <v>52</v>
      </c>
      <c r="B43" s="244" t="s">
        <v>93</v>
      </c>
      <c r="C43" s="222">
        <v>31990</v>
      </c>
      <c r="D43" s="223" t="s">
        <v>69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19" t="s">
        <v>74</v>
      </c>
      <c r="B44" s="244" t="s">
        <v>93</v>
      </c>
      <c r="C44" s="222">
        <v>31990</v>
      </c>
      <c r="D44" s="219" t="s">
        <v>73</v>
      </c>
      <c r="E44" s="47"/>
      <c r="F44" s="191"/>
      <c r="G44" s="191"/>
      <c r="H44" s="191"/>
      <c r="I44" s="192"/>
      <c r="J44" s="192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24" t="s">
        <v>72</v>
      </c>
      <c r="B45" s="244" t="s">
        <v>95</v>
      </c>
      <c r="C45" s="222">
        <v>37340</v>
      </c>
      <c r="D45" s="223" t="s">
        <v>75</v>
      </c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19" t="s">
        <v>64</v>
      </c>
      <c r="B46" s="18" t="s">
        <v>46</v>
      </c>
      <c r="C46" s="222">
        <v>4460</v>
      </c>
      <c r="D46" s="219" t="s">
        <v>63</v>
      </c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19" t="s">
        <v>45</v>
      </c>
      <c r="B47" s="18" t="s">
        <v>46</v>
      </c>
      <c r="C47" s="222">
        <v>134550</v>
      </c>
      <c r="D47" s="219" t="s">
        <v>96</v>
      </c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23" t="s">
        <v>65</v>
      </c>
      <c r="B48" s="18" t="s">
        <v>46</v>
      </c>
      <c r="C48" s="222">
        <v>299440</v>
      </c>
      <c r="D48" s="219" t="s">
        <v>66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19" t="s">
        <v>55</v>
      </c>
      <c r="B49" s="18" t="s">
        <v>56</v>
      </c>
      <c r="C49" s="222">
        <v>6000</v>
      </c>
      <c r="D49" s="219" t="s">
        <v>51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19" t="s">
        <v>90</v>
      </c>
      <c r="B50" s="18"/>
      <c r="C50" s="222">
        <v>48810</v>
      </c>
      <c r="D50" s="219" t="s">
        <v>96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19"/>
      <c r="B51" s="18"/>
      <c r="C51" s="222"/>
      <c r="D51" s="219"/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64" t="s">
        <v>40</v>
      </c>
      <c r="G62" s="265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3"/>
      <c r="B112" s="194"/>
      <c r="C112" s="195"/>
      <c r="D112" s="196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66" t="s">
        <v>23</v>
      </c>
      <c r="B113" s="267"/>
      <c r="C113" s="200">
        <f>SUM(C37:C112)</f>
        <v>663360</v>
      </c>
      <c r="D113" s="199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68" t="s">
        <v>24</v>
      </c>
      <c r="B115" s="269"/>
      <c r="C115" s="198" t="s">
        <v>11</v>
      </c>
      <c r="D115" s="197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6:21"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6:21"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6:21"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6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6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6:21">
      <c r="F134" s="157"/>
      <c r="G134" s="157"/>
      <c r="H134" s="157"/>
      <c r="I134" s="38"/>
      <c r="J134" s="38"/>
    </row>
    <row r="135" spans="6:21">
      <c r="F135" s="157"/>
      <c r="G135" s="157"/>
      <c r="H135" s="157"/>
      <c r="I135" s="38"/>
      <c r="J135" s="38"/>
    </row>
    <row r="136" spans="6:21">
      <c r="F136" s="157"/>
      <c r="G136" s="157"/>
      <c r="H136" s="157"/>
      <c r="I136" s="38"/>
      <c r="J136" s="38"/>
    </row>
    <row r="137" spans="6:21">
      <c r="F137" s="157"/>
      <c r="G137" s="157"/>
      <c r="H137" s="157"/>
      <c r="I137" s="38"/>
      <c r="J137" s="38"/>
    </row>
    <row r="138" spans="6:21">
      <c r="F138" s="157"/>
      <c r="G138" s="157"/>
      <c r="H138" s="157"/>
      <c r="I138" s="38"/>
      <c r="J138" s="38"/>
    </row>
    <row r="139" spans="6:21">
      <c r="F139" s="157"/>
      <c r="G139" s="157"/>
      <c r="H139" s="157"/>
      <c r="I139" s="38"/>
      <c r="J139" s="38"/>
    </row>
    <row r="140" spans="6:21">
      <c r="F140" s="157"/>
      <c r="G140" s="157"/>
      <c r="H140" s="157"/>
      <c r="I140" s="38"/>
      <c r="J140" s="38"/>
    </row>
    <row r="141" spans="6:21">
      <c r="F141" s="157"/>
      <c r="G141" s="157"/>
      <c r="H141" s="157"/>
      <c r="I141" s="38"/>
      <c r="J141" s="38"/>
    </row>
    <row r="142" spans="6:21">
      <c r="F142" s="157"/>
      <c r="G142" s="157"/>
      <c r="H142" s="157"/>
      <c r="I142" s="38"/>
      <c r="J142" s="38"/>
    </row>
    <row r="143" spans="6:21">
      <c r="F143" s="157"/>
      <c r="G143" s="157"/>
      <c r="H143" s="157"/>
      <c r="I143" s="38"/>
      <c r="J143" s="38"/>
    </row>
    <row r="144" spans="6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0"/>
      <c r="G150" s="270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42:D50">
    <sortCondition ref="A41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K9" sqref="K9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7" t="s">
        <v>43</v>
      </c>
      <c r="B1" s="288"/>
      <c r="C1" s="288"/>
      <c r="D1" s="288"/>
      <c r="E1" s="289"/>
      <c r="F1" s="225"/>
      <c r="G1" s="1"/>
    </row>
    <row r="2" spans="1:29" ht="21.75">
      <c r="A2" s="296" t="s">
        <v>85</v>
      </c>
      <c r="B2" s="297"/>
      <c r="C2" s="297"/>
      <c r="D2" s="297"/>
      <c r="E2" s="298"/>
      <c r="F2" s="225"/>
      <c r="G2" s="1"/>
    </row>
    <row r="3" spans="1:29" ht="24" thickBot="1">
      <c r="A3" s="290" t="s">
        <v>97</v>
      </c>
      <c r="B3" s="291"/>
      <c r="C3" s="291"/>
      <c r="D3" s="291"/>
      <c r="E3" s="292"/>
      <c r="F3" s="22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9" t="s">
        <v>48</v>
      </c>
      <c r="B4" s="300"/>
      <c r="C4" s="300"/>
      <c r="D4" s="300"/>
      <c r="E4" s="301"/>
      <c r="F4" s="225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9" t="s">
        <v>77</v>
      </c>
      <c r="B5" s="230">
        <v>9000000</v>
      </c>
      <c r="C5" s="184"/>
      <c r="D5" s="185" t="s">
        <v>10</v>
      </c>
      <c r="E5" s="214">
        <v>7251140</v>
      </c>
      <c r="F5" s="2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78442.8</v>
      </c>
      <c r="C6" s="34"/>
      <c r="D6" s="173" t="s">
        <v>76</v>
      </c>
      <c r="E6" s="179">
        <v>937175</v>
      </c>
      <c r="F6" s="22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3"/>
      <c r="B7" s="218"/>
      <c r="C7" s="32"/>
      <c r="D7" s="173" t="s">
        <v>68</v>
      </c>
      <c r="E7" s="215">
        <v>285457.80000000075</v>
      </c>
      <c r="F7" s="225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5"/>
      <c r="F8" s="225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25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5290</v>
      </c>
      <c r="C10" s="32"/>
      <c r="D10" s="173" t="s">
        <v>12</v>
      </c>
      <c r="E10" s="179">
        <v>599380</v>
      </c>
      <c r="F10" s="225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5">
        <v>0</v>
      </c>
      <c r="F11" s="225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2"/>
      <c r="B12" s="217"/>
      <c r="C12" s="32"/>
      <c r="D12" s="173"/>
      <c r="E12" s="215"/>
      <c r="F12" s="225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1" t="s">
        <v>7</v>
      </c>
      <c r="B13" s="216">
        <f>B6+B7-B10-B11</f>
        <v>73152.800000000003</v>
      </c>
      <c r="C13" s="32"/>
      <c r="D13" s="173"/>
      <c r="E13" s="179"/>
      <c r="F13" s="225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/>
      <c r="B14" s="218"/>
      <c r="C14" s="32"/>
      <c r="D14" s="173"/>
      <c r="E14" s="179"/>
      <c r="F14" s="225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8"/>
      <c r="C15" s="32"/>
      <c r="D15" s="174"/>
      <c r="E15" s="215"/>
      <c r="F15" s="225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9073152.8000000007</v>
      </c>
      <c r="C16" s="32"/>
      <c r="D16" s="173" t="s">
        <v>6</v>
      </c>
      <c r="E16" s="179">
        <f>E5+E6+E7+E10+E11</f>
        <v>9073152.8000000007</v>
      </c>
      <c r="F16" s="225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25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3" t="s">
        <v>12</v>
      </c>
      <c r="B18" s="294"/>
      <c r="C18" s="294"/>
      <c r="D18" s="294"/>
      <c r="E18" s="295"/>
      <c r="F18" s="225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 t="s">
        <v>50</v>
      </c>
      <c r="B19" s="227">
        <v>134550</v>
      </c>
      <c r="C19" s="221"/>
      <c r="D19" s="221" t="s">
        <v>62</v>
      </c>
      <c r="E19" s="228">
        <v>32000</v>
      </c>
      <c r="F19" s="226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2" t="s">
        <v>67</v>
      </c>
      <c r="B20" s="240">
        <v>299440</v>
      </c>
      <c r="C20" s="241"/>
      <c r="D20" s="239" t="s">
        <v>86</v>
      </c>
      <c r="E20" s="243">
        <v>37340</v>
      </c>
      <c r="F20" s="226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4" t="s">
        <v>82</v>
      </c>
      <c r="B21" s="235">
        <v>48810</v>
      </c>
      <c r="C21" s="236"/>
      <c r="D21" s="237" t="s">
        <v>87</v>
      </c>
      <c r="E21" s="238">
        <v>32000</v>
      </c>
      <c r="F21" s="182"/>
      <c r="G21" s="182"/>
    </row>
    <row r="22" spans="1:29" s="1" customFormat="1" ht="21.75">
      <c r="A22" s="182"/>
      <c r="B22" s="182"/>
      <c r="C22" s="182"/>
      <c r="D22" s="182"/>
      <c r="E22" s="182"/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182"/>
      <c r="B25" s="182"/>
      <c r="C25" s="182"/>
      <c r="D25" s="182"/>
      <c r="E25" s="182"/>
      <c r="F25" s="182"/>
      <c r="G25" s="182"/>
    </row>
    <row r="26" spans="1:29" s="1" customFormat="1" ht="21.75">
      <c r="A26" s="182"/>
      <c r="B26" s="182"/>
      <c r="C26" s="182"/>
      <c r="D26" s="182"/>
      <c r="E26" s="182"/>
      <c r="F26" s="182"/>
      <c r="G26" s="182"/>
    </row>
    <row r="27" spans="1:29" s="1" customFormat="1" ht="21.75">
      <c r="A27" s="182"/>
      <c r="B27" s="182"/>
      <c r="C27" s="182"/>
      <c r="D27" s="182"/>
      <c r="E27" s="182"/>
      <c r="F27" s="182"/>
      <c r="G27" s="182"/>
    </row>
    <row r="28" spans="1:29" s="1" customFormat="1" ht="21.75">
      <c r="A28" s="182"/>
      <c r="B28" s="182"/>
      <c r="C28" s="182"/>
      <c r="D28" s="182"/>
      <c r="E28" s="182"/>
      <c r="F28" s="182"/>
      <c r="G28" s="182"/>
    </row>
    <row r="29" spans="1:29" ht="21.75">
      <c r="A29" s="182"/>
      <c r="B29" s="182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2"/>
      <c r="B30" s="182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2"/>
      <c r="B31" s="182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2022-02-09T16:36:19Z</dcterms:modified>
</cp:coreProperties>
</file>