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\30 Dec, 2019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Sheet1!$B$5:$N$36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1" l="1"/>
  <c r="J27" i="1" l="1"/>
  <c r="N27" i="1" s="1"/>
  <c r="M11" i="1"/>
  <c r="J11" i="1"/>
  <c r="N11" i="1" s="1"/>
  <c r="J29" i="1" l="1"/>
  <c r="N29" i="1" s="1"/>
  <c r="J30" i="1"/>
  <c r="N30" i="1" s="1"/>
  <c r="J31" i="1"/>
  <c r="N31" i="1" s="1"/>
  <c r="J32" i="1"/>
  <c r="N32" i="1" s="1"/>
  <c r="J33" i="1"/>
  <c r="N33" i="1" s="1"/>
  <c r="J34" i="1"/>
  <c r="N34" i="1" s="1"/>
  <c r="J28" i="1"/>
  <c r="N28" i="1" s="1"/>
  <c r="J13" i="1"/>
  <c r="N13" i="1" s="1"/>
  <c r="J14" i="1"/>
  <c r="N14" i="1" s="1"/>
  <c r="J15" i="1"/>
  <c r="N15" i="1" s="1"/>
  <c r="J16" i="1"/>
  <c r="N16" i="1" s="1"/>
  <c r="J17" i="1"/>
  <c r="N17" i="1" s="1"/>
  <c r="J18" i="1"/>
  <c r="N18" i="1" s="1"/>
  <c r="J19" i="1"/>
  <c r="N19" i="1" s="1"/>
  <c r="J20" i="1"/>
  <c r="N20" i="1" s="1"/>
  <c r="J21" i="1"/>
  <c r="N21" i="1" s="1"/>
  <c r="J22" i="1"/>
  <c r="N22" i="1" s="1"/>
  <c r="J23" i="1"/>
  <c r="N23" i="1" s="1"/>
  <c r="J24" i="1"/>
  <c r="N24" i="1" s="1"/>
  <c r="J25" i="1"/>
  <c r="N25" i="1" s="1"/>
  <c r="J26" i="1"/>
  <c r="N26" i="1" s="1"/>
  <c r="J12" i="1"/>
  <c r="N12" i="1" s="1"/>
  <c r="J7" i="1"/>
  <c r="N7" i="1" s="1"/>
  <c r="J8" i="1"/>
  <c r="N8" i="1" s="1"/>
  <c r="J9" i="1"/>
  <c r="N9" i="1" s="1"/>
  <c r="J10" i="1"/>
  <c r="N10" i="1" s="1"/>
  <c r="J6" i="1"/>
  <c r="M6" i="1" l="1"/>
  <c r="N6" i="1" s="1"/>
  <c r="F36" i="1" l="1"/>
</calcChain>
</file>

<file path=xl/sharedStrings.xml><?xml version="1.0" encoding="utf-8"?>
<sst xmlns="http://schemas.openxmlformats.org/spreadsheetml/2006/main" count="111" uniqueCount="45">
  <si>
    <t>DAP Price=DP+(CP-RP)+TDS
DOA Price=DP+TDS</t>
  </si>
  <si>
    <t xml:space="preserve">Claim </t>
  </si>
  <si>
    <t>Receiving Date</t>
  </si>
  <si>
    <t>Dealer Name</t>
  </si>
  <si>
    <t>Model</t>
  </si>
  <si>
    <t>Qty</t>
  </si>
  <si>
    <t>DP</t>
  </si>
  <si>
    <t>TDS</t>
  </si>
  <si>
    <t>CP</t>
  </si>
  <si>
    <t>RP</t>
  </si>
  <si>
    <t>CP-RP</t>
  </si>
  <si>
    <t>Amount</t>
  </si>
  <si>
    <t>VAT</t>
  </si>
  <si>
    <t>DP+VAT+TDS</t>
  </si>
  <si>
    <t>DAP</t>
  </si>
  <si>
    <t>DOA</t>
  </si>
  <si>
    <t>Zaara Corporation</t>
  </si>
  <si>
    <t>Star Telecom</t>
  </si>
  <si>
    <t>Mehereen Telecom</t>
  </si>
  <si>
    <t>Mobile House</t>
  </si>
  <si>
    <t>Star Tel</t>
  </si>
  <si>
    <t>Rathura Enterprise</t>
  </si>
  <si>
    <t>Satata Enterprise</t>
  </si>
  <si>
    <t>S.M Tel</t>
  </si>
  <si>
    <t>The National Carrier</t>
  </si>
  <si>
    <t>S S Enterprise</t>
  </si>
  <si>
    <t>Sarker Telecom</t>
  </si>
  <si>
    <t>Samiya Telecom</t>
  </si>
  <si>
    <t>M/S. Sky Tel</t>
  </si>
  <si>
    <t>M/S Zaman Enterprise</t>
  </si>
  <si>
    <t>M/S. Mukul Enterprise</t>
  </si>
  <si>
    <t>TM Communication</t>
  </si>
  <si>
    <t>TAHIA ENTERPRISE</t>
  </si>
  <si>
    <t>Max Tel</t>
  </si>
  <si>
    <t>Repon Enterprise</t>
  </si>
  <si>
    <t>Z20_SKD</t>
  </si>
  <si>
    <t>V97_SKD</t>
  </si>
  <si>
    <t>i10+_SKD</t>
  </si>
  <si>
    <t>EDiSON Industries Limited</t>
  </si>
  <si>
    <t>Total</t>
  </si>
  <si>
    <t>DAP &amp; DOA Sales Return Adjustments for i10+_SKD, V97, &amp; Z20_SKD</t>
  </si>
  <si>
    <t>CT Health Ltd.</t>
  </si>
  <si>
    <t>Prepared By</t>
  </si>
  <si>
    <t>Checked By</t>
  </si>
  <si>
    <r>
      <rPr>
        <u/>
        <sz val="9"/>
        <color theme="1"/>
        <rFont val="Lucida Sans Typewriter"/>
        <family val="3"/>
      </rPr>
      <t>Note:</t>
    </r>
    <r>
      <rPr>
        <sz val="9"/>
        <color theme="1"/>
        <rFont val="Lucida Sans Typewriter"/>
        <family val="3"/>
      </rPr>
      <t xml:space="preserve"> CT Health Ltd. is one of our corporate clients that's why we had to adjust the Z20_SKD on the same price we sold it. PO (Purchase Order) is being attached.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</si>
</sst>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d\-mmm\-yy;@"/>
    <numFmt numFmtId="165" formatCode="_(* #,##0.000_);_(* \(#,##0.000\);_(* &quot;-&quot;??_);_(@_)"/>
    <numFmt numFmtId="166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u/>
      <sz val="9"/>
      <color rgb="FF0070C0"/>
      <name val="Tahoma"/>
      <family val="2"/>
    </font>
    <font>
      <sz val="11"/>
      <color theme="1"/>
      <name val="Californian FB"/>
      <family val="1"/>
    </font>
    <font>
      <b/>
      <sz val="8"/>
      <color rgb="FFFFFF00"/>
      <name val="Times New Roman"/>
      <family val="1"/>
    </font>
    <font>
      <b/>
      <sz val="9"/>
      <color rgb="FFFFFF00"/>
      <name val="Times New Roman"/>
      <family val="1"/>
    </font>
    <font>
      <b/>
      <sz val="7"/>
      <color rgb="FFFFFF00"/>
      <name val="Times New Roman"/>
      <family val="1"/>
    </font>
    <font>
      <b/>
      <sz val="8"/>
      <color theme="1"/>
      <name val="Century Gothic"/>
      <family val="2"/>
    </font>
    <font>
      <b/>
      <sz val="9"/>
      <color theme="1"/>
      <name val="Californian FB"/>
      <family val="1"/>
    </font>
    <font>
      <sz val="11"/>
      <color theme="1"/>
      <name val="Goudy Old Style"/>
      <family val="1"/>
    </font>
    <font>
      <b/>
      <i/>
      <sz val="9"/>
      <color theme="1"/>
      <name val="Bodoni MT Condensed"/>
      <family val="1"/>
    </font>
    <font>
      <b/>
      <sz val="11"/>
      <color theme="0"/>
      <name val="Californian FB"/>
      <family val="1"/>
    </font>
    <font>
      <i/>
      <sz val="11"/>
      <color rgb="FFFFFF00"/>
      <name val="Goudy Old Style"/>
      <family val="1"/>
    </font>
    <font>
      <i/>
      <sz val="11"/>
      <color rgb="FFFFFF00"/>
      <name val="Californian FB"/>
      <family val="1"/>
    </font>
    <font>
      <i/>
      <sz val="8"/>
      <color theme="1"/>
      <name val="Gill Sans MT"/>
      <family val="2"/>
    </font>
    <font>
      <b/>
      <i/>
      <sz val="11"/>
      <color rgb="FFFFFF00"/>
      <name val="Goudy Old Style"/>
      <family val="1"/>
    </font>
    <font>
      <b/>
      <sz val="8"/>
      <color theme="1"/>
      <name val="Bodoni MT Condensed"/>
      <family val="1"/>
    </font>
    <font>
      <b/>
      <i/>
      <u val="doubleAccounting"/>
      <sz val="8"/>
      <color rgb="FFFFFF00"/>
      <name val="Gill Sans MT"/>
      <family val="2"/>
    </font>
    <font>
      <sz val="9"/>
      <color theme="1"/>
      <name val="Lucida Sans Typewriter"/>
      <family val="3"/>
    </font>
    <font>
      <u/>
      <sz val="9"/>
      <color theme="1"/>
      <name val="Lucida Sans Typewriter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164" fontId="7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165" fontId="14" fillId="0" borderId="8" xfId="1" applyNumberFormat="1" applyFont="1" applyBorder="1"/>
    <xf numFmtId="0" fontId="10" fillId="4" borderId="6" xfId="0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165" fontId="14" fillId="0" borderId="5" xfId="1" applyNumberFormat="1" applyFont="1" applyBorder="1"/>
    <xf numFmtId="165" fontId="14" fillId="4" borderId="5" xfId="1" applyNumberFormat="1" applyFont="1" applyFill="1" applyBorder="1"/>
    <xf numFmtId="165" fontId="14" fillId="0" borderId="9" xfId="1" applyNumberFormat="1" applyFont="1" applyBorder="1"/>
    <xf numFmtId="165" fontId="14" fillId="4" borderId="9" xfId="1" applyNumberFormat="1" applyFont="1" applyFill="1" applyBorder="1"/>
    <xf numFmtId="165" fontId="9" fillId="4" borderId="5" xfId="1" applyNumberFormat="1" applyFont="1" applyFill="1" applyBorder="1"/>
    <xf numFmtId="166" fontId="14" fillId="0" borderId="8" xfId="1" applyNumberFormat="1" applyFont="1" applyBorder="1"/>
    <xf numFmtId="166" fontId="14" fillId="0" borderId="5" xfId="1" applyNumberFormat="1" applyFont="1" applyBorder="1"/>
    <xf numFmtId="166" fontId="14" fillId="5" borderId="5" xfId="1" applyNumberFormat="1" applyFont="1" applyFill="1" applyBorder="1"/>
    <xf numFmtId="0" fontId="15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4" borderId="5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165" fontId="14" fillId="0" borderId="16" xfId="1" applyNumberFormat="1" applyFont="1" applyBorder="1"/>
    <xf numFmtId="0" fontId="16" fillId="0" borderId="15" xfId="0" applyFont="1" applyBorder="1" applyAlignment="1">
      <alignment horizontal="center" vertical="center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/>
    </xf>
    <xf numFmtId="0" fontId="11" fillId="3" borderId="11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165" fontId="17" fillId="2" borderId="4" xfId="1" applyNumberFormat="1" applyFont="1" applyFill="1" applyBorder="1" applyAlignment="1">
      <alignment vertical="center"/>
    </xf>
  </cellXfs>
  <cellStyles count="3">
    <cellStyle name="Comma" xfId="1" builtinId="3"/>
    <cellStyle name="Normal" xfId="0" builtinId="0"/>
    <cellStyle name="Normal 10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0"/>
  <sheetViews>
    <sheetView tabSelected="1" topLeftCell="A16" workbookViewId="0">
      <selection activeCell="Q27" sqref="Q27"/>
    </sheetView>
  </sheetViews>
  <sheetFormatPr defaultRowHeight="15" x14ac:dyDescent="0.25"/>
  <cols>
    <col min="2" max="2" width="5.42578125" customWidth="1"/>
    <col min="3" max="3" width="12.140625" bestFit="1" customWidth="1"/>
    <col min="4" max="4" width="18.85546875" style="29" customWidth="1"/>
    <col min="5" max="5" width="8.28515625" customWidth="1"/>
    <col min="6" max="6" width="3.85546875" customWidth="1"/>
    <col min="7" max="7" width="8.85546875" customWidth="1"/>
    <col min="8" max="8" width="8" customWidth="1"/>
    <col min="9" max="9" width="6.5703125" customWidth="1"/>
    <col min="10" max="10" width="11.42578125" customWidth="1"/>
    <col min="11" max="11" width="7.140625" customWidth="1"/>
    <col min="12" max="12" width="5.7109375" customWidth="1"/>
    <col min="13" max="13" width="7.140625" customWidth="1"/>
    <col min="14" max="14" width="11.5703125" bestFit="1" customWidth="1"/>
  </cols>
  <sheetData>
    <row r="1" spans="2:14" ht="15.75" thickBot="1" x14ac:dyDescent="0.3"/>
    <row r="2" spans="2:14" ht="15.75" thickBot="1" x14ac:dyDescent="0.3">
      <c r="B2" s="45" t="s">
        <v>38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7"/>
    </row>
    <row r="3" spans="2:14" ht="15.75" thickBot="1" x14ac:dyDescent="0.3">
      <c r="B3" s="45" t="s">
        <v>40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7"/>
    </row>
    <row r="4" spans="2:14" ht="27" customHeight="1" thickBot="1" x14ac:dyDescent="0.3">
      <c r="B4" s="38" t="s">
        <v>0</v>
      </c>
      <c r="C4" s="39"/>
      <c r="D4" s="39"/>
      <c r="E4" s="39"/>
      <c r="F4" s="39"/>
      <c r="G4" s="1"/>
      <c r="H4" s="1"/>
      <c r="I4" s="1"/>
      <c r="J4" s="1"/>
      <c r="K4" s="1"/>
      <c r="L4" s="1"/>
      <c r="M4" s="1"/>
      <c r="N4" s="1"/>
    </row>
    <row r="5" spans="2:14" ht="15.75" thickBot="1" x14ac:dyDescent="0.3">
      <c r="B5" s="2" t="s">
        <v>1</v>
      </c>
      <c r="C5" s="3" t="s">
        <v>2</v>
      </c>
      <c r="D5" s="3" t="s">
        <v>3</v>
      </c>
      <c r="E5" s="4" t="s">
        <v>4</v>
      </c>
      <c r="F5" s="3" t="s">
        <v>5</v>
      </c>
      <c r="G5" s="3" t="s">
        <v>6</v>
      </c>
      <c r="H5" s="3" t="s">
        <v>12</v>
      </c>
      <c r="I5" s="3" t="s">
        <v>7</v>
      </c>
      <c r="J5" s="6" t="s">
        <v>13</v>
      </c>
      <c r="K5" s="3" t="s">
        <v>8</v>
      </c>
      <c r="L5" s="3" t="s">
        <v>9</v>
      </c>
      <c r="M5" s="3" t="s">
        <v>10</v>
      </c>
      <c r="N5" s="5" t="s">
        <v>11</v>
      </c>
    </row>
    <row r="6" spans="2:14" ht="15.75" customHeight="1" x14ac:dyDescent="0.3">
      <c r="B6" s="13" t="s">
        <v>14</v>
      </c>
      <c r="C6" s="10">
        <v>43818.706712962965</v>
      </c>
      <c r="D6" s="30" t="s">
        <v>16</v>
      </c>
      <c r="E6" s="11" t="s">
        <v>35</v>
      </c>
      <c r="F6" s="12">
        <v>1</v>
      </c>
      <c r="G6" s="15">
        <v>7697.143</v>
      </c>
      <c r="H6" s="15">
        <v>384.85700000000003</v>
      </c>
      <c r="I6" s="15">
        <v>19.242999999999999</v>
      </c>
      <c r="J6" s="15">
        <f>G6+H6+I6</f>
        <v>8101.2430000000004</v>
      </c>
      <c r="K6" s="25">
        <v>8990</v>
      </c>
      <c r="L6" s="25">
        <v>8310</v>
      </c>
      <c r="M6" s="25">
        <f>K6-L6</f>
        <v>680</v>
      </c>
      <c r="N6" s="22">
        <f t="shared" ref="N6:N26" si="0">J6+M6</f>
        <v>8781.2430000000004</v>
      </c>
    </row>
    <row r="7" spans="2:14" ht="15.75" customHeight="1" x14ac:dyDescent="0.3">
      <c r="B7" s="14" t="s">
        <v>14</v>
      </c>
      <c r="C7" s="7">
        <v>43820.545567129629</v>
      </c>
      <c r="D7" s="31" t="s">
        <v>17</v>
      </c>
      <c r="E7" s="8" t="s">
        <v>35</v>
      </c>
      <c r="F7" s="9">
        <v>1</v>
      </c>
      <c r="G7" s="20">
        <v>7697.143</v>
      </c>
      <c r="H7" s="20">
        <v>384.85700000000003</v>
      </c>
      <c r="I7" s="20">
        <v>19.242999999999999</v>
      </c>
      <c r="J7" s="15">
        <f t="shared" ref="J7:J10" si="1">G7+H7+I7</f>
        <v>8101.2430000000004</v>
      </c>
      <c r="K7" s="26">
        <v>8990</v>
      </c>
      <c r="L7" s="26">
        <v>8310</v>
      </c>
      <c r="M7" s="26">
        <v>680</v>
      </c>
      <c r="N7" s="22">
        <f t="shared" si="0"/>
        <v>8781.2430000000004</v>
      </c>
    </row>
    <row r="8" spans="2:14" ht="15.75" customHeight="1" x14ac:dyDescent="0.3">
      <c r="B8" s="14" t="s">
        <v>14</v>
      </c>
      <c r="C8" s="7">
        <v>43820.700520833336</v>
      </c>
      <c r="D8" s="31" t="s">
        <v>18</v>
      </c>
      <c r="E8" s="8" t="s">
        <v>35</v>
      </c>
      <c r="F8" s="9">
        <v>1</v>
      </c>
      <c r="G8" s="20">
        <v>7697.143</v>
      </c>
      <c r="H8" s="20">
        <v>384.85700000000003</v>
      </c>
      <c r="I8" s="20">
        <v>19.242999999999999</v>
      </c>
      <c r="J8" s="15">
        <f t="shared" si="1"/>
        <v>8101.2430000000004</v>
      </c>
      <c r="K8" s="26">
        <v>8990</v>
      </c>
      <c r="L8" s="26">
        <v>8310</v>
      </c>
      <c r="M8" s="26">
        <v>680</v>
      </c>
      <c r="N8" s="22">
        <f t="shared" si="0"/>
        <v>8781.2430000000004</v>
      </c>
    </row>
    <row r="9" spans="2:14" ht="15.75" customHeight="1" x14ac:dyDescent="0.3">
      <c r="B9" s="14" t="s">
        <v>14</v>
      </c>
      <c r="C9" s="7">
        <v>43820.753217592595</v>
      </c>
      <c r="D9" s="31" t="s">
        <v>19</v>
      </c>
      <c r="E9" s="8" t="s">
        <v>35</v>
      </c>
      <c r="F9" s="9">
        <v>1</v>
      </c>
      <c r="G9" s="20">
        <v>7697.143</v>
      </c>
      <c r="H9" s="20">
        <v>384.85700000000003</v>
      </c>
      <c r="I9" s="20">
        <v>19.242999999999999</v>
      </c>
      <c r="J9" s="15">
        <f t="shared" si="1"/>
        <v>8101.2430000000004</v>
      </c>
      <c r="K9" s="26">
        <v>8990</v>
      </c>
      <c r="L9" s="26">
        <v>8310</v>
      </c>
      <c r="M9" s="26">
        <v>680</v>
      </c>
      <c r="N9" s="22">
        <f t="shared" si="0"/>
        <v>8781.2430000000004</v>
      </c>
    </row>
    <row r="10" spans="2:14" ht="15.75" customHeight="1" x14ac:dyDescent="0.3">
      <c r="B10" s="14" t="s">
        <v>14</v>
      </c>
      <c r="C10" s="7">
        <v>43821.465578703705</v>
      </c>
      <c r="D10" s="31" t="s">
        <v>19</v>
      </c>
      <c r="E10" s="8" t="s">
        <v>35</v>
      </c>
      <c r="F10" s="9">
        <v>1</v>
      </c>
      <c r="G10" s="20">
        <v>7697.143</v>
      </c>
      <c r="H10" s="20">
        <v>384.85700000000003</v>
      </c>
      <c r="I10" s="20">
        <v>19.242999999999999</v>
      </c>
      <c r="J10" s="15">
        <f t="shared" si="1"/>
        <v>8101.2430000000004</v>
      </c>
      <c r="K10" s="26">
        <v>8990</v>
      </c>
      <c r="L10" s="26">
        <v>8310</v>
      </c>
      <c r="M10" s="26">
        <v>680</v>
      </c>
      <c r="N10" s="22">
        <f t="shared" si="0"/>
        <v>8781.2430000000004</v>
      </c>
    </row>
    <row r="11" spans="2:14" ht="15.75" customHeight="1" x14ac:dyDescent="0.3">
      <c r="B11" s="14" t="s">
        <v>14</v>
      </c>
      <c r="C11" s="7">
        <v>43821.625636574077</v>
      </c>
      <c r="D11" s="31" t="s">
        <v>20</v>
      </c>
      <c r="E11" s="8" t="s">
        <v>36</v>
      </c>
      <c r="F11" s="9">
        <v>1</v>
      </c>
      <c r="G11" s="20">
        <v>3580.9520000000002</v>
      </c>
      <c r="H11" s="20">
        <v>189.048</v>
      </c>
      <c r="I11" s="20">
        <v>9.452</v>
      </c>
      <c r="J11" s="15">
        <f>G11+H11+I11</f>
        <v>3779.4520000000002</v>
      </c>
      <c r="K11" s="26">
        <v>8990</v>
      </c>
      <c r="L11" s="26">
        <v>8310</v>
      </c>
      <c r="M11" s="26">
        <f>K11-L11</f>
        <v>680</v>
      </c>
      <c r="N11" s="22">
        <f t="shared" si="0"/>
        <v>4459.4520000000002</v>
      </c>
    </row>
    <row r="12" spans="2:14" ht="15.75" customHeight="1" x14ac:dyDescent="0.3">
      <c r="B12" s="14" t="s">
        <v>14</v>
      </c>
      <c r="C12" s="7">
        <v>43821.655960648146</v>
      </c>
      <c r="D12" s="31" t="s">
        <v>21</v>
      </c>
      <c r="E12" s="8" t="s">
        <v>35</v>
      </c>
      <c r="F12" s="9">
        <v>1</v>
      </c>
      <c r="G12" s="20">
        <v>7697.143</v>
      </c>
      <c r="H12" s="20">
        <v>384.85700000000003</v>
      </c>
      <c r="I12" s="20">
        <v>19.242999999999999</v>
      </c>
      <c r="J12" s="20">
        <f>G12+H12+I12</f>
        <v>8101.2430000000004</v>
      </c>
      <c r="K12" s="26">
        <v>8990</v>
      </c>
      <c r="L12" s="26">
        <v>8310</v>
      </c>
      <c r="M12" s="26">
        <v>680</v>
      </c>
      <c r="N12" s="22">
        <f t="shared" si="0"/>
        <v>8781.2430000000004</v>
      </c>
    </row>
    <row r="13" spans="2:14" ht="15.75" customHeight="1" x14ac:dyDescent="0.3">
      <c r="B13" s="14" t="s">
        <v>14</v>
      </c>
      <c r="C13" s="7">
        <v>43821.684351851851</v>
      </c>
      <c r="D13" s="31" t="s">
        <v>22</v>
      </c>
      <c r="E13" s="8" t="s">
        <v>35</v>
      </c>
      <c r="F13" s="9">
        <v>1</v>
      </c>
      <c r="G13" s="20">
        <v>7697.143</v>
      </c>
      <c r="H13" s="20">
        <v>384.85700000000003</v>
      </c>
      <c r="I13" s="20">
        <v>19.242999999999999</v>
      </c>
      <c r="J13" s="20">
        <f t="shared" ref="J13:J26" si="2">G13+H13+I13</f>
        <v>8101.2430000000004</v>
      </c>
      <c r="K13" s="26">
        <v>8990</v>
      </c>
      <c r="L13" s="26">
        <v>8310</v>
      </c>
      <c r="M13" s="26">
        <v>680</v>
      </c>
      <c r="N13" s="22">
        <f t="shared" si="0"/>
        <v>8781.2430000000004</v>
      </c>
    </row>
    <row r="14" spans="2:14" ht="15.75" customHeight="1" x14ac:dyDescent="0.3">
      <c r="B14" s="14" t="s">
        <v>14</v>
      </c>
      <c r="C14" s="7">
        <v>43821.696168981478</v>
      </c>
      <c r="D14" s="31" t="s">
        <v>21</v>
      </c>
      <c r="E14" s="8" t="s">
        <v>35</v>
      </c>
      <c r="F14" s="9">
        <v>1</v>
      </c>
      <c r="G14" s="20">
        <v>7697.143</v>
      </c>
      <c r="H14" s="20">
        <v>384.85700000000003</v>
      </c>
      <c r="I14" s="20">
        <v>19.242999999999999</v>
      </c>
      <c r="J14" s="20">
        <f t="shared" si="2"/>
        <v>8101.2430000000004</v>
      </c>
      <c r="K14" s="26">
        <v>8990</v>
      </c>
      <c r="L14" s="26">
        <v>8310</v>
      </c>
      <c r="M14" s="26">
        <v>680</v>
      </c>
      <c r="N14" s="22">
        <f t="shared" si="0"/>
        <v>8781.2430000000004</v>
      </c>
    </row>
    <row r="15" spans="2:14" ht="15.75" customHeight="1" x14ac:dyDescent="0.3">
      <c r="B15" s="14" t="s">
        <v>14</v>
      </c>
      <c r="C15" s="7">
        <v>43821.767129629632</v>
      </c>
      <c r="D15" s="31" t="s">
        <v>19</v>
      </c>
      <c r="E15" s="8" t="s">
        <v>35</v>
      </c>
      <c r="F15" s="9">
        <v>1</v>
      </c>
      <c r="G15" s="20">
        <v>7697.143</v>
      </c>
      <c r="H15" s="20">
        <v>384.85700000000003</v>
      </c>
      <c r="I15" s="20">
        <v>19.242999999999999</v>
      </c>
      <c r="J15" s="20">
        <f t="shared" si="2"/>
        <v>8101.2430000000004</v>
      </c>
      <c r="K15" s="26">
        <v>8990</v>
      </c>
      <c r="L15" s="26">
        <v>8310</v>
      </c>
      <c r="M15" s="26">
        <v>680</v>
      </c>
      <c r="N15" s="22">
        <f t="shared" si="0"/>
        <v>8781.2430000000004</v>
      </c>
    </row>
    <row r="16" spans="2:14" ht="15.75" customHeight="1" x14ac:dyDescent="0.3">
      <c r="B16" s="14" t="s">
        <v>14</v>
      </c>
      <c r="C16" s="7">
        <v>43822.501828703702</v>
      </c>
      <c r="D16" s="31" t="s">
        <v>20</v>
      </c>
      <c r="E16" s="8" t="s">
        <v>35</v>
      </c>
      <c r="F16" s="9">
        <v>1</v>
      </c>
      <c r="G16" s="20">
        <v>7697.143</v>
      </c>
      <c r="H16" s="20">
        <v>384.85700000000003</v>
      </c>
      <c r="I16" s="20">
        <v>19.242999999999999</v>
      </c>
      <c r="J16" s="20">
        <f t="shared" si="2"/>
        <v>8101.2430000000004</v>
      </c>
      <c r="K16" s="26">
        <v>8990</v>
      </c>
      <c r="L16" s="26">
        <v>8310</v>
      </c>
      <c r="M16" s="26">
        <v>680</v>
      </c>
      <c r="N16" s="22">
        <f t="shared" si="0"/>
        <v>8781.2430000000004</v>
      </c>
    </row>
    <row r="17" spans="2:14" ht="15.75" customHeight="1" x14ac:dyDescent="0.3">
      <c r="B17" s="14" t="s">
        <v>14</v>
      </c>
      <c r="C17" s="7">
        <v>43822.587847222225</v>
      </c>
      <c r="D17" s="31" t="s">
        <v>20</v>
      </c>
      <c r="E17" s="8" t="s">
        <v>35</v>
      </c>
      <c r="F17" s="9">
        <v>1</v>
      </c>
      <c r="G17" s="20">
        <v>7697.143</v>
      </c>
      <c r="H17" s="20">
        <v>384.85700000000003</v>
      </c>
      <c r="I17" s="20">
        <v>19.242999999999999</v>
      </c>
      <c r="J17" s="20">
        <f t="shared" si="2"/>
        <v>8101.2430000000004</v>
      </c>
      <c r="K17" s="26">
        <v>8990</v>
      </c>
      <c r="L17" s="26">
        <v>8310</v>
      </c>
      <c r="M17" s="26">
        <v>680</v>
      </c>
      <c r="N17" s="22">
        <f t="shared" si="0"/>
        <v>8781.2430000000004</v>
      </c>
    </row>
    <row r="18" spans="2:14" ht="15.75" customHeight="1" x14ac:dyDescent="0.3">
      <c r="B18" s="14" t="s">
        <v>14</v>
      </c>
      <c r="C18" s="7">
        <v>43822.670034722221</v>
      </c>
      <c r="D18" s="31" t="s">
        <v>23</v>
      </c>
      <c r="E18" s="8" t="s">
        <v>35</v>
      </c>
      <c r="F18" s="9">
        <v>1</v>
      </c>
      <c r="G18" s="20">
        <v>7697.143</v>
      </c>
      <c r="H18" s="20">
        <v>384.85700000000003</v>
      </c>
      <c r="I18" s="20">
        <v>19.242999999999999</v>
      </c>
      <c r="J18" s="20">
        <f t="shared" si="2"/>
        <v>8101.2430000000004</v>
      </c>
      <c r="K18" s="26">
        <v>8990</v>
      </c>
      <c r="L18" s="26">
        <v>8310</v>
      </c>
      <c r="M18" s="26">
        <v>680</v>
      </c>
      <c r="N18" s="22">
        <f t="shared" si="0"/>
        <v>8781.2430000000004</v>
      </c>
    </row>
    <row r="19" spans="2:14" ht="15.75" customHeight="1" x14ac:dyDescent="0.3">
      <c r="B19" s="14" t="s">
        <v>14</v>
      </c>
      <c r="C19" s="7">
        <v>43822.730821759258</v>
      </c>
      <c r="D19" s="31" t="s">
        <v>24</v>
      </c>
      <c r="E19" s="8" t="s">
        <v>35</v>
      </c>
      <c r="F19" s="9">
        <v>1</v>
      </c>
      <c r="G19" s="20">
        <v>7697.143</v>
      </c>
      <c r="H19" s="20">
        <v>384.85700000000003</v>
      </c>
      <c r="I19" s="20">
        <v>19.242999999999999</v>
      </c>
      <c r="J19" s="20">
        <f t="shared" si="2"/>
        <v>8101.2430000000004</v>
      </c>
      <c r="K19" s="26">
        <v>8990</v>
      </c>
      <c r="L19" s="26">
        <v>8310</v>
      </c>
      <c r="M19" s="26">
        <v>680</v>
      </c>
      <c r="N19" s="22">
        <f t="shared" si="0"/>
        <v>8781.2430000000004</v>
      </c>
    </row>
    <row r="20" spans="2:14" ht="15.75" customHeight="1" x14ac:dyDescent="0.3">
      <c r="B20" s="14" t="s">
        <v>14</v>
      </c>
      <c r="C20" s="7">
        <v>43822.747604166667</v>
      </c>
      <c r="D20" s="31" t="s">
        <v>21</v>
      </c>
      <c r="E20" s="8" t="s">
        <v>35</v>
      </c>
      <c r="F20" s="9">
        <v>1</v>
      </c>
      <c r="G20" s="20">
        <v>7697.143</v>
      </c>
      <c r="H20" s="20">
        <v>384.85700000000003</v>
      </c>
      <c r="I20" s="20">
        <v>19.242999999999999</v>
      </c>
      <c r="J20" s="20">
        <f t="shared" si="2"/>
        <v>8101.2430000000004</v>
      </c>
      <c r="K20" s="26">
        <v>8990</v>
      </c>
      <c r="L20" s="26">
        <v>8310</v>
      </c>
      <c r="M20" s="26">
        <v>680</v>
      </c>
      <c r="N20" s="22">
        <f t="shared" si="0"/>
        <v>8781.2430000000004</v>
      </c>
    </row>
    <row r="21" spans="2:14" ht="15.75" customHeight="1" x14ac:dyDescent="0.3">
      <c r="B21" s="14" t="s">
        <v>14</v>
      </c>
      <c r="C21" s="7">
        <v>43822.758449074077</v>
      </c>
      <c r="D21" s="31" t="s">
        <v>25</v>
      </c>
      <c r="E21" s="8" t="s">
        <v>35</v>
      </c>
      <c r="F21" s="9">
        <v>1</v>
      </c>
      <c r="G21" s="20">
        <v>7697.143</v>
      </c>
      <c r="H21" s="20">
        <v>384.85700000000003</v>
      </c>
      <c r="I21" s="20">
        <v>19.242999999999999</v>
      </c>
      <c r="J21" s="20">
        <f t="shared" si="2"/>
        <v>8101.2430000000004</v>
      </c>
      <c r="K21" s="26">
        <v>8990</v>
      </c>
      <c r="L21" s="26">
        <v>8310</v>
      </c>
      <c r="M21" s="26">
        <v>680</v>
      </c>
      <c r="N21" s="22">
        <f t="shared" si="0"/>
        <v>8781.2430000000004</v>
      </c>
    </row>
    <row r="22" spans="2:14" ht="15.75" customHeight="1" x14ac:dyDescent="0.3">
      <c r="B22" s="14" t="s">
        <v>14</v>
      </c>
      <c r="C22" s="7">
        <v>43823.611134259256</v>
      </c>
      <c r="D22" s="31" t="s">
        <v>20</v>
      </c>
      <c r="E22" s="8" t="s">
        <v>35</v>
      </c>
      <c r="F22" s="9">
        <v>1</v>
      </c>
      <c r="G22" s="20">
        <v>7697.143</v>
      </c>
      <c r="H22" s="20">
        <v>384.85700000000003</v>
      </c>
      <c r="I22" s="20">
        <v>19.242999999999999</v>
      </c>
      <c r="J22" s="20">
        <f t="shared" si="2"/>
        <v>8101.2430000000004</v>
      </c>
      <c r="K22" s="26">
        <v>8990</v>
      </c>
      <c r="L22" s="26">
        <v>8310</v>
      </c>
      <c r="M22" s="26">
        <v>680</v>
      </c>
      <c r="N22" s="22">
        <f t="shared" si="0"/>
        <v>8781.2430000000004</v>
      </c>
    </row>
    <row r="23" spans="2:14" ht="15.75" customHeight="1" x14ac:dyDescent="0.3">
      <c r="B23" s="14" t="s">
        <v>14</v>
      </c>
      <c r="C23" s="7">
        <v>43823.621446759258</v>
      </c>
      <c r="D23" s="31" t="s">
        <v>21</v>
      </c>
      <c r="E23" s="8" t="s">
        <v>35</v>
      </c>
      <c r="F23" s="9">
        <v>1</v>
      </c>
      <c r="G23" s="20">
        <v>7697.143</v>
      </c>
      <c r="H23" s="20">
        <v>384.85700000000003</v>
      </c>
      <c r="I23" s="20">
        <v>19.242999999999999</v>
      </c>
      <c r="J23" s="20">
        <f t="shared" si="2"/>
        <v>8101.2430000000004</v>
      </c>
      <c r="K23" s="26">
        <v>8990</v>
      </c>
      <c r="L23" s="26">
        <v>8310</v>
      </c>
      <c r="M23" s="26">
        <v>680</v>
      </c>
      <c r="N23" s="22">
        <f t="shared" si="0"/>
        <v>8781.2430000000004</v>
      </c>
    </row>
    <row r="24" spans="2:14" ht="15.75" customHeight="1" x14ac:dyDescent="0.3">
      <c r="B24" s="14" t="s">
        <v>14</v>
      </c>
      <c r="C24" s="7">
        <v>43823.685173611113</v>
      </c>
      <c r="D24" s="31" t="s">
        <v>26</v>
      </c>
      <c r="E24" s="8" t="s">
        <v>35</v>
      </c>
      <c r="F24" s="9">
        <v>1</v>
      </c>
      <c r="G24" s="20">
        <v>7697.143</v>
      </c>
      <c r="H24" s="20">
        <v>384.85700000000003</v>
      </c>
      <c r="I24" s="20">
        <v>19.242999999999999</v>
      </c>
      <c r="J24" s="20">
        <f t="shared" si="2"/>
        <v>8101.2430000000004</v>
      </c>
      <c r="K24" s="26">
        <v>8990</v>
      </c>
      <c r="L24" s="26">
        <v>8310</v>
      </c>
      <c r="M24" s="26">
        <v>680</v>
      </c>
      <c r="N24" s="22">
        <f t="shared" si="0"/>
        <v>8781.2430000000004</v>
      </c>
    </row>
    <row r="25" spans="2:14" ht="15.75" customHeight="1" x14ac:dyDescent="0.3">
      <c r="B25" s="14" t="s">
        <v>14</v>
      </c>
      <c r="C25" s="7">
        <v>43823.799363425926</v>
      </c>
      <c r="D25" s="31" t="s">
        <v>27</v>
      </c>
      <c r="E25" s="8" t="s">
        <v>35</v>
      </c>
      <c r="F25" s="9">
        <v>1</v>
      </c>
      <c r="G25" s="20">
        <v>7697.143</v>
      </c>
      <c r="H25" s="20">
        <v>384.85700000000003</v>
      </c>
      <c r="I25" s="20">
        <v>19.242999999999999</v>
      </c>
      <c r="J25" s="20">
        <f t="shared" si="2"/>
        <v>8101.2430000000004</v>
      </c>
      <c r="K25" s="26">
        <v>8990</v>
      </c>
      <c r="L25" s="26">
        <v>8310</v>
      </c>
      <c r="M25" s="26">
        <v>680</v>
      </c>
      <c r="N25" s="22">
        <f t="shared" si="0"/>
        <v>8781.2430000000004</v>
      </c>
    </row>
    <row r="26" spans="2:14" ht="15.75" customHeight="1" x14ac:dyDescent="0.3">
      <c r="B26" s="14" t="s">
        <v>14</v>
      </c>
      <c r="C26" s="7">
        <v>43825.755891203706</v>
      </c>
      <c r="D26" s="31" t="s">
        <v>23</v>
      </c>
      <c r="E26" s="8" t="s">
        <v>35</v>
      </c>
      <c r="F26" s="9">
        <v>1</v>
      </c>
      <c r="G26" s="20">
        <v>7697.143</v>
      </c>
      <c r="H26" s="20">
        <v>384.85700000000003</v>
      </c>
      <c r="I26" s="20">
        <v>19.242999999999999</v>
      </c>
      <c r="J26" s="20">
        <f t="shared" si="2"/>
        <v>8101.2430000000004</v>
      </c>
      <c r="K26" s="26">
        <v>8990</v>
      </c>
      <c r="L26" s="26">
        <v>8310</v>
      </c>
      <c r="M26" s="26">
        <v>680</v>
      </c>
      <c r="N26" s="22">
        <f t="shared" si="0"/>
        <v>8781.2430000000004</v>
      </c>
    </row>
    <row r="27" spans="2:14" ht="15.75" customHeight="1" x14ac:dyDescent="0.3">
      <c r="B27" s="14" t="s">
        <v>14</v>
      </c>
      <c r="C27" s="7">
        <v>43827.598344907405</v>
      </c>
      <c r="D27" s="31" t="s">
        <v>28</v>
      </c>
      <c r="E27" s="8" t="s">
        <v>37</v>
      </c>
      <c r="F27" s="9">
        <v>1</v>
      </c>
      <c r="G27" s="20">
        <v>5047.6189999999997</v>
      </c>
      <c r="H27" s="20">
        <v>252.381</v>
      </c>
      <c r="I27" s="20">
        <v>12.619</v>
      </c>
      <c r="J27" s="20">
        <f t="shared" ref="J27:J34" si="3">G27+H27+I27</f>
        <v>5312.6189999999997</v>
      </c>
      <c r="K27" s="26">
        <v>8990</v>
      </c>
      <c r="L27" s="26">
        <v>8310</v>
      </c>
      <c r="M27" s="26">
        <v>680</v>
      </c>
      <c r="N27" s="22">
        <f>M27+J27</f>
        <v>5992.6189999999997</v>
      </c>
    </row>
    <row r="28" spans="2:14" ht="15.75" customHeight="1" x14ac:dyDescent="0.3">
      <c r="B28" s="14" t="s">
        <v>14</v>
      </c>
      <c r="C28" s="7">
        <v>43828.535937499997</v>
      </c>
      <c r="D28" s="31" t="s">
        <v>29</v>
      </c>
      <c r="E28" s="8" t="s">
        <v>35</v>
      </c>
      <c r="F28" s="9">
        <v>1</v>
      </c>
      <c r="G28" s="20">
        <v>7697.143</v>
      </c>
      <c r="H28" s="20">
        <v>384.85700000000003</v>
      </c>
      <c r="I28" s="20">
        <v>19.242999999999999</v>
      </c>
      <c r="J28" s="20">
        <f t="shared" si="3"/>
        <v>8101.2430000000004</v>
      </c>
      <c r="K28" s="26">
        <v>8990</v>
      </c>
      <c r="L28" s="26">
        <v>8310</v>
      </c>
      <c r="M28" s="26">
        <v>680</v>
      </c>
      <c r="N28" s="22">
        <f t="shared" ref="N28:N34" si="4">J28+M28</f>
        <v>8781.2430000000004</v>
      </c>
    </row>
    <row r="29" spans="2:14" ht="15.75" customHeight="1" x14ac:dyDescent="0.3">
      <c r="B29" s="14" t="s">
        <v>14</v>
      </c>
      <c r="C29" s="7">
        <v>43828.583564814813</v>
      </c>
      <c r="D29" s="31" t="s">
        <v>30</v>
      </c>
      <c r="E29" s="8" t="s">
        <v>35</v>
      </c>
      <c r="F29" s="9">
        <v>1</v>
      </c>
      <c r="G29" s="20">
        <v>7697.143</v>
      </c>
      <c r="H29" s="20">
        <v>384.85700000000003</v>
      </c>
      <c r="I29" s="20">
        <v>19.242999999999999</v>
      </c>
      <c r="J29" s="20">
        <f t="shared" si="3"/>
        <v>8101.2430000000004</v>
      </c>
      <c r="K29" s="26">
        <v>8990</v>
      </c>
      <c r="L29" s="26">
        <v>8310</v>
      </c>
      <c r="M29" s="26">
        <v>680</v>
      </c>
      <c r="N29" s="22">
        <f t="shared" si="4"/>
        <v>8781.2430000000004</v>
      </c>
    </row>
    <row r="30" spans="2:14" ht="15.75" customHeight="1" x14ac:dyDescent="0.3">
      <c r="B30" s="14" t="s">
        <v>14</v>
      </c>
      <c r="C30" s="7">
        <v>43828.668877314813</v>
      </c>
      <c r="D30" s="31" t="s">
        <v>31</v>
      </c>
      <c r="E30" s="8" t="s">
        <v>35</v>
      </c>
      <c r="F30" s="9">
        <v>1</v>
      </c>
      <c r="G30" s="20">
        <v>7697.143</v>
      </c>
      <c r="H30" s="20">
        <v>384.85700000000003</v>
      </c>
      <c r="I30" s="20">
        <v>19.242999999999999</v>
      </c>
      <c r="J30" s="20">
        <f t="shared" si="3"/>
        <v>8101.2430000000004</v>
      </c>
      <c r="K30" s="26">
        <v>8990</v>
      </c>
      <c r="L30" s="26">
        <v>8310</v>
      </c>
      <c r="M30" s="26">
        <v>680</v>
      </c>
      <c r="N30" s="22">
        <f t="shared" si="4"/>
        <v>8781.2430000000004</v>
      </c>
    </row>
    <row r="31" spans="2:14" ht="15.75" customHeight="1" x14ac:dyDescent="0.3">
      <c r="B31" s="14" t="s">
        <v>14</v>
      </c>
      <c r="C31" s="7">
        <v>43828.683564814812</v>
      </c>
      <c r="D31" s="31" t="s">
        <v>32</v>
      </c>
      <c r="E31" s="8" t="s">
        <v>35</v>
      </c>
      <c r="F31" s="9">
        <v>1</v>
      </c>
      <c r="G31" s="20">
        <v>7697.143</v>
      </c>
      <c r="H31" s="20">
        <v>384.85700000000003</v>
      </c>
      <c r="I31" s="20">
        <v>19.242999999999999</v>
      </c>
      <c r="J31" s="20">
        <f t="shared" si="3"/>
        <v>8101.2430000000004</v>
      </c>
      <c r="K31" s="26">
        <v>8990</v>
      </c>
      <c r="L31" s="26">
        <v>8310</v>
      </c>
      <c r="M31" s="26">
        <v>680</v>
      </c>
      <c r="N31" s="22">
        <f t="shared" si="4"/>
        <v>8781.2430000000004</v>
      </c>
    </row>
    <row r="32" spans="2:14" ht="15.75" customHeight="1" x14ac:dyDescent="0.3">
      <c r="B32" s="14" t="s">
        <v>14</v>
      </c>
      <c r="C32" s="7">
        <v>43828.697997685187</v>
      </c>
      <c r="D32" s="31" t="s">
        <v>21</v>
      </c>
      <c r="E32" s="8" t="s">
        <v>35</v>
      </c>
      <c r="F32" s="9">
        <v>1</v>
      </c>
      <c r="G32" s="20">
        <v>7697.143</v>
      </c>
      <c r="H32" s="20">
        <v>384.85700000000003</v>
      </c>
      <c r="I32" s="20">
        <v>19.242999999999999</v>
      </c>
      <c r="J32" s="20">
        <f t="shared" si="3"/>
        <v>8101.2430000000004</v>
      </c>
      <c r="K32" s="26">
        <v>8990</v>
      </c>
      <c r="L32" s="26">
        <v>8310</v>
      </c>
      <c r="M32" s="26">
        <v>680</v>
      </c>
      <c r="N32" s="34">
        <f t="shared" si="4"/>
        <v>8781.2430000000004</v>
      </c>
    </row>
    <row r="33" spans="2:14" ht="15.75" customHeight="1" x14ac:dyDescent="0.3">
      <c r="B33" s="16" t="s">
        <v>15</v>
      </c>
      <c r="C33" s="17">
        <v>43821.653645833336</v>
      </c>
      <c r="D33" s="32" t="s">
        <v>33</v>
      </c>
      <c r="E33" s="18" t="s">
        <v>35</v>
      </c>
      <c r="F33" s="19">
        <v>1</v>
      </c>
      <c r="G33" s="21">
        <v>7697.143</v>
      </c>
      <c r="H33" s="21">
        <v>384.85700000000003</v>
      </c>
      <c r="I33" s="21">
        <v>19.242999999999999</v>
      </c>
      <c r="J33" s="21">
        <f t="shared" si="3"/>
        <v>8101.2430000000004</v>
      </c>
      <c r="K33" s="24">
        <v>0</v>
      </c>
      <c r="L33" s="24">
        <v>0</v>
      </c>
      <c r="M33" s="24">
        <v>0</v>
      </c>
      <c r="N33" s="23">
        <f t="shared" si="4"/>
        <v>8101.2430000000004</v>
      </c>
    </row>
    <row r="34" spans="2:14" ht="15.75" customHeight="1" x14ac:dyDescent="0.3">
      <c r="B34" s="16" t="s">
        <v>15</v>
      </c>
      <c r="C34" s="17">
        <v>43825.694675925923</v>
      </c>
      <c r="D34" s="32" t="s">
        <v>34</v>
      </c>
      <c r="E34" s="18" t="s">
        <v>35</v>
      </c>
      <c r="F34" s="19">
        <v>1</v>
      </c>
      <c r="G34" s="21">
        <v>7697.143</v>
      </c>
      <c r="H34" s="21">
        <v>384.85700000000003</v>
      </c>
      <c r="I34" s="21">
        <v>19.242999999999999</v>
      </c>
      <c r="J34" s="21">
        <f t="shared" si="3"/>
        <v>8101.2430000000004</v>
      </c>
      <c r="K34" s="24">
        <v>0</v>
      </c>
      <c r="L34" s="24">
        <v>0</v>
      </c>
      <c r="M34" s="24">
        <v>0</v>
      </c>
      <c r="N34" s="23">
        <f t="shared" si="4"/>
        <v>8101.2430000000004</v>
      </c>
    </row>
    <row r="35" spans="2:14" ht="15.75" customHeight="1" thickBot="1" x14ac:dyDescent="0.35">
      <c r="B35" s="16" t="s">
        <v>15</v>
      </c>
      <c r="C35" s="17">
        <v>43831</v>
      </c>
      <c r="D35" s="32" t="s">
        <v>41</v>
      </c>
      <c r="E35" s="18" t="s">
        <v>35</v>
      </c>
      <c r="F35" s="19">
        <v>1</v>
      </c>
      <c r="G35" s="21">
        <v>0</v>
      </c>
      <c r="H35" s="21">
        <v>0</v>
      </c>
      <c r="I35" s="21">
        <v>0</v>
      </c>
      <c r="J35" s="21">
        <v>0</v>
      </c>
      <c r="K35" s="24">
        <v>0</v>
      </c>
      <c r="L35" s="27">
        <v>8350</v>
      </c>
      <c r="M35" s="24">
        <v>0</v>
      </c>
      <c r="N35" s="23">
        <v>8350</v>
      </c>
    </row>
    <row r="36" spans="2:14" s="29" customFormat="1" ht="18.75" customHeight="1" thickBot="1" x14ac:dyDescent="0.3">
      <c r="B36" s="40" t="s">
        <v>39</v>
      </c>
      <c r="C36" s="41"/>
      <c r="D36" s="41"/>
      <c r="E36" s="42"/>
      <c r="F36" s="28">
        <f>SUM(F6:F34)</f>
        <v>29</v>
      </c>
      <c r="G36" s="43"/>
      <c r="H36" s="44"/>
      <c r="I36" s="44"/>
      <c r="J36" s="44"/>
      <c r="K36" s="44"/>
      <c r="L36" s="44"/>
      <c r="M36" s="44"/>
      <c r="N36" s="48">
        <f>SUM(N6:N35)</f>
        <v>254535.63199999987</v>
      </c>
    </row>
    <row r="41" spans="2:14" ht="27.75" customHeight="1" x14ac:dyDescent="0.25">
      <c r="B41" s="36" t="s">
        <v>44</v>
      </c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60" spans="2:14" s="33" customFormat="1" ht="11.25" x14ac:dyDescent="0.25">
      <c r="B60" s="35" t="s">
        <v>42</v>
      </c>
      <c r="C60" s="35"/>
      <c r="F60" s="35" t="s">
        <v>43</v>
      </c>
      <c r="G60" s="35"/>
      <c r="H60" s="35"/>
      <c r="M60" s="35" t="s">
        <v>43</v>
      </c>
      <c r="N60" s="35"/>
    </row>
  </sheetData>
  <autoFilter ref="B5:N36"/>
  <mergeCells count="9">
    <mergeCell ref="B3:N3"/>
    <mergeCell ref="B2:N2"/>
    <mergeCell ref="B60:C60"/>
    <mergeCell ref="M60:N60"/>
    <mergeCell ref="F60:H60"/>
    <mergeCell ref="B41:N41"/>
    <mergeCell ref="B4:F4"/>
    <mergeCell ref="B36:E36"/>
    <mergeCell ref="G36:M3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Abu Jafar</dc:creator>
  <cp:lastModifiedBy>Md. Abu Jafar</cp:lastModifiedBy>
  <cp:lastPrinted>2020-01-13T06:23:48Z</cp:lastPrinted>
  <dcterms:created xsi:type="dcterms:W3CDTF">2020-01-09T06:17:00Z</dcterms:created>
  <dcterms:modified xsi:type="dcterms:W3CDTF">2020-01-13T06:58:05Z</dcterms:modified>
</cp:coreProperties>
</file>