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 activeTab="2"/>
  </bookViews>
  <sheets>
    <sheet name="18.02.2020" sheetId="7" r:id="rId1"/>
    <sheet name="Sheet1" sheetId="8" r:id="rId2"/>
    <sheet name="Sheet2" sheetId="9" r:id="rId3"/>
  </sheets>
  <definedNames>
    <definedName name="_xlnm._FilterDatabase" localSheetId="0" hidden="1">'18.02.2020'!$A$4:$M$136</definedName>
  </definedNames>
  <calcPr calcId="124519"/>
</workbook>
</file>

<file path=xl/calcChain.xml><?xml version="1.0" encoding="utf-8"?>
<calcChain xmlns="http://schemas.openxmlformats.org/spreadsheetml/2006/main">
  <c r="H5" i="9"/>
  <c r="G5"/>
  <c r="F5"/>
  <c r="E5"/>
  <c r="D5"/>
  <c r="C5"/>
  <c r="D135" i="7" l="1"/>
  <c r="E133"/>
  <c r="D132"/>
  <c r="E131"/>
  <c r="D130"/>
  <c r="D129"/>
  <c r="E128"/>
  <c r="D128"/>
  <c r="E127"/>
  <c r="E126"/>
  <c r="E125"/>
  <c r="E124"/>
  <c r="D124"/>
  <c r="E123"/>
  <c r="D121"/>
  <c r="E119"/>
  <c r="D118"/>
  <c r="E118"/>
  <c r="E117"/>
  <c r="E116"/>
  <c r="E115"/>
  <c r="E114"/>
  <c r="E113"/>
  <c r="E112"/>
  <c r="E111"/>
  <c r="D110"/>
  <c r="E110"/>
  <c r="E109"/>
  <c r="E108"/>
  <c r="D106"/>
  <c r="E106"/>
  <c r="D105"/>
  <c r="E104"/>
  <c r="D104"/>
  <c r="E103"/>
  <c r="E102"/>
  <c r="D101"/>
  <c r="E100"/>
  <c r="D100"/>
  <c r="E99"/>
  <c r="E98"/>
  <c r="E97"/>
  <c r="E96"/>
  <c r="D96"/>
  <c r="E95"/>
  <c r="E94"/>
  <c r="D94"/>
  <c r="E92"/>
  <c r="E91"/>
  <c r="E90"/>
  <c r="D90"/>
  <c r="D89"/>
  <c r="E88"/>
  <c r="D87"/>
  <c r="E85"/>
  <c r="D83"/>
  <c r="E82"/>
  <c r="D82"/>
  <c r="D81"/>
  <c r="D79"/>
  <c r="E77"/>
  <c r="D75"/>
  <c r="E74"/>
  <c r="D74"/>
  <c r="D73"/>
  <c r="E72"/>
  <c r="D72"/>
  <c r="D71"/>
  <c r="D70"/>
  <c r="E70"/>
  <c r="E69"/>
  <c r="E68"/>
  <c r="D68"/>
  <c r="D67"/>
  <c r="E66"/>
  <c r="D65"/>
  <c r="D63"/>
  <c r="D62"/>
  <c r="D61"/>
  <c r="E60"/>
  <c r="E59"/>
  <c r="E58"/>
  <c r="E57"/>
  <c r="E56"/>
  <c r="E55"/>
  <c r="E54"/>
  <c r="D54"/>
  <c r="D53"/>
  <c r="E52"/>
  <c r="E51"/>
  <c r="D49"/>
  <c r="E48"/>
  <c r="D48"/>
  <c r="E47"/>
  <c r="D46"/>
  <c r="D45"/>
  <c r="E44"/>
  <c r="D44"/>
  <c r="E43"/>
  <c r="E42"/>
  <c r="E41"/>
  <c r="E39"/>
  <c r="E38"/>
  <c r="D38"/>
  <c r="D37"/>
  <c r="E36"/>
  <c r="E35"/>
  <c r="E34"/>
  <c r="D33"/>
  <c r="E32"/>
  <c r="E31"/>
  <c r="D30"/>
  <c r="E29"/>
  <c r="E28"/>
  <c r="E27"/>
  <c r="E25"/>
  <c r="E24"/>
  <c r="E23"/>
  <c r="E22"/>
  <c r="D22"/>
  <c r="E21"/>
  <c r="E20"/>
  <c r="D18"/>
  <c r="D17"/>
  <c r="D16"/>
  <c r="E15"/>
  <c r="D14"/>
  <c r="E14"/>
  <c r="E13"/>
  <c r="E12"/>
  <c r="D12"/>
  <c r="E11"/>
  <c r="E10"/>
  <c r="E9"/>
  <c r="E8"/>
  <c r="D8"/>
  <c r="E7"/>
  <c r="E6"/>
  <c r="E5"/>
  <c r="E135"/>
  <c r="E132"/>
  <c r="E129"/>
  <c r="E121"/>
  <c r="D117"/>
  <c r="D109"/>
  <c r="E101"/>
  <c r="D91"/>
  <c r="E87"/>
  <c r="E83"/>
  <c r="E81"/>
  <c r="E79"/>
  <c r="D77"/>
  <c r="E75"/>
  <c r="E71"/>
  <c r="E67"/>
  <c r="E65"/>
  <c r="E63"/>
  <c r="E62"/>
  <c r="E61"/>
  <c r="E53"/>
  <c r="E45"/>
  <c r="E37"/>
  <c r="E30"/>
  <c r="D25"/>
  <c r="E18"/>
  <c r="E17"/>
  <c r="E16"/>
  <c r="D13"/>
  <c r="D5"/>
  <c r="D41" l="1"/>
  <c r="D57"/>
  <c r="D97"/>
  <c r="D125"/>
  <c r="D9"/>
  <c r="D21"/>
  <c r="D29"/>
  <c r="E33"/>
  <c r="E49"/>
  <c r="D69"/>
  <c r="E73"/>
  <c r="D85"/>
  <c r="E89"/>
  <c r="E105"/>
  <c r="D113"/>
  <c r="D133"/>
  <c r="D7"/>
  <c r="D15"/>
  <c r="D23"/>
  <c r="D27"/>
  <c r="D111"/>
  <c r="D115"/>
  <c r="D11"/>
  <c r="D31"/>
  <c r="D35"/>
  <c r="D39"/>
  <c r="D43"/>
  <c r="D47"/>
  <c r="D51"/>
  <c r="D55"/>
  <c r="D59"/>
  <c r="D95"/>
  <c r="D99"/>
  <c r="D103"/>
  <c r="D119"/>
  <c r="D123"/>
  <c r="D127"/>
  <c r="D131"/>
  <c r="E26"/>
  <c r="E78"/>
  <c r="E86"/>
  <c r="E122"/>
  <c r="E46"/>
  <c r="E130"/>
  <c r="E80"/>
  <c r="E84"/>
  <c r="D34"/>
  <c r="D42"/>
  <c r="D58"/>
  <c r="D66"/>
  <c r="D76" s="1"/>
  <c r="D78"/>
  <c r="D86"/>
  <c r="D102"/>
  <c r="D126"/>
  <c r="D10"/>
  <c r="D26"/>
  <c r="D6"/>
  <c r="D98"/>
  <c r="D114"/>
  <c r="D122"/>
  <c r="D20"/>
  <c r="D52"/>
  <c r="D56"/>
  <c r="D60"/>
  <c r="D84"/>
  <c r="D92"/>
  <c r="D108"/>
  <c r="D112"/>
  <c r="D116"/>
  <c r="D24"/>
  <c r="D28"/>
  <c r="D32"/>
  <c r="D36"/>
  <c r="D80"/>
  <c r="D88"/>
  <c r="E107"/>
  <c r="E19"/>
  <c r="E64"/>
  <c r="E76"/>
  <c r="E120"/>
  <c r="D50" l="1"/>
  <c r="E50"/>
  <c r="E40"/>
  <c r="D107"/>
  <c r="E93"/>
  <c r="E134"/>
  <c r="D19"/>
  <c r="D64"/>
  <c r="D120"/>
  <c r="D134"/>
  <c r="D93"/>
  <c r="D40"/>
  <c r="E136" l="1"/>
  <c r="D136"/>
</calcChain>
</file>

<file path=xl/sharedStrings.xml><?xml version="1.0" encoding="utf-8"?>
<sst xmlns="http://schemas.openxmlformats.org/spreadsheetml/2006/main" count="419" uniqueCount="195">
  <si>
    <t>DP</t>
  </si>
  <si>
    <t>Party Name</t>
  </si>
  <si>
    <t>Region</t>
  </si>
  <si>
    <t>Zone</t>
  </si>
  <si>
    <t>Total Value</t>
  </si>
  <si>
    <t>Total Qnty</t>
  </si>
  <si>
    <t>B66</t>
  </si>
  <si>
    <t>BL97</t>
  </si>
  <si>
    <t>i65_SKD</t>
  </si>
  <si>
    <t>i68_SKD</t>
  </si>
  <si>
    <t>i97_SKD</t>
  </si>
  <si>
    <t>R40_SKD</t>
  </si>
  <si>
    <t>S40_SKD</t>
  </si>
  <si>
    <t>V75_SKD</t>
  </si>
  <si>
    <t>A One Tel</t>
  </si>
  <si>
    <t>Barisal</t>
  </si>
  <si>
    <t>Click Mobile Corner</t>
  </si>
  <si>
    <t>Desh Link</t>
  </si>
  <si>
    <t>Faridpur</t>
  </si>
  <si>
    <t>M/S Faiz Enterprise</t>
  </si>
  <si>
    <t>Gopalganj</t>
  </si>
  <si>
    <t>M/S Saad Telecom</t>
  </si>
  <si>
    <t>M/S. Karachi Store</t>
  </si>
  <si>
    <t>M/S. National Electronics</t>
  </si>
  <si>
    <t>M/S. Rasel Enterprise</t>
  </si>
  <si>
    <t>Mridha Telecom</t>
  </si>
  <si>
    <t>My Fone</t>
  </si>
  <si>
    <t>Patuakhali</t>
  </si>
  <si>
    <t>Noor Electronics</t>
  </si>
  <si>
    <t>Toushi Mobile Showroom &amp; Servicing</t>
  </si>
  <si>
    <t>Winner Electronics</t>
  </si>
  <si>
    <t>Zaman Electronics</t>
  </si>
  <si>
    <t>Biponon Communications</t>
  </si>
  <si>
    <t>Chittagong</t>
  </si>
  <si>
    <t>Cox's Bazar</t>
  </si>
  <si>
    <t>Dhaka Telecom</t>
  </si>
  <si>
    <t>Noakhali</t>
  </si>
  <si>
    <t>Fantasy Telecom</t>
  </si>
  <si>
    <t>Chittagong-North</t>
  </si>
  <si>
    <t>Himel Mobile Center</t>
  </si>
  <si>
    <t>M/S Sholav Bitan</t>
  </si>
  <si>
    <t>Chittagong-South</t>
  </si>
  <si>
    <t>M/S. Alam Trade Link</t>
  </si>
  <si>
    <t>Chandpur</t>
  </si>
  <si>
    <t>M/S. Lotus Telecom</t>
  </si>
  <si>
    <t>Mobile Heaven</t>
  </si>
  <si>
    <t xml:space="preserve">R.K Mobile Center </t>
  </si>
  <si>
    <t>Mobile Shop</t>
  </si>
  <si>
    <t>Feni</t>
  </si>
  <si>
    <t>Mobile Village</t>
  </si>
  <si>
    <t>Mobile Zone,Patia</t>
  </si>
  <si>
    <t>Polly Mobile Distribution</t>
  </si>
  <si>
    <t>Rangamati</t>
  </si>
  <si>
    <t>Prime Mobile Center</t>
  </si>
  <si>
    <t>Salim Telecom &amp; Electronics</t>
  </si>
  <si>
    <t>Satkania Store</t>
  </si>
  <si>
    <t>Shifa Enterprise</t>
  </si>
  <si>
    <t>Sibgat Telecom</t>
  </si>
  <si>
    <t>The National Carrier</t>
  </si>
  <si>
    <t>Toyabiya Telecom</t>
  </si>
  <si>
    <t>Rangpur</t>
  </si>
  <si>
    <t>MM Communication</t>
  </si>
  <si>
    <t>Dhaka North</t>
  </si>
  <si>
    <t>Ashulia</t>
  </si>
  <si>
    <t>Mobile House</t>
  </si>
  <si>
    <t>Mirpur</t>
  </si>
  <si>
    <t>Nabil Enterprise</t>
  </si>
  <si>
    <t>Gulshan</t>
  </si>
  <si>
    <t>Saif Telecom</t>
  </si>
  <si>
    <t>Dhaka Center</t>
  </si>
  <si>
    <t>Shore Distribution</t>
  </si>
  <si>
    <t>Uttara</t>
  </si>
  <si>
    <t>Star Telecom</t>
  </si>
  <si>
    <t>Savar</t>
  </si>
  <si>
    <t>TM Communication</t>
  </si>
  <si>
    <t>Trade plus</t>
  </si>
  <si>
    <t>Zaara Corporation</t>
  </si>
  <si>
    <t>Ananda Electronics</t>
  </si>
  <si>
    <t>Dhaka South</t>
  </si>
  <si>
    <t>Dhanmondi</t>
  </si>
  <si>
    <t>Anika Traders</t>
  </si>
  <si>
    <t>Jatrabari</t>
  </si>
  <si>
    <t>Dohar Enterprise</t>
  </si>
  <si>
    <t>Munshiganj</t>
  </si>
  <si>
    <t>M K Trading Co.</t>
  </si>
  <si>
    <t>Chittagong Road</t>
  </si>
  <si>
    <t>Mehereen Telecom</t>
  </si>
  <si>
    <t>Keraniganj</t>
  </si>
  <si>
    <t>Nandan World Link</t>
  </si>
  <si>
    <t>Nishat Telecom</t>
  </si>
  <si>
    <t>Paltan</t>
  </si>
  <si>
    <t>One Telecom</t>
  </si>
  <si>
    <t>One Telecom (CTG Road)</t>
  </si>
  <si>
    <t>One Telecom, Jatrabari</t>
  </si>
  <si>
    <t>One Telecom, Narayangonj</t>
  </si>
  <si>
    <t>Narayangonj</t>
  </si>
  <si>
    <t>Tahia Enterprise</t>
  </si>
  <si>
    <t>Taj Telecom</t>
  </si>
  <si>
    <t>Biswa Bani Telecom</t>
  </si>
  <si>
    <t>Khulna</t>
  </si>
  <si>
    <t>Kushtia</t>
  </si>
  <si>
    <t>Hello Prithibi</t>
  </si>
  <si>
    <t>Jessore</t>
  </si>
  <si>
    <t>Ideal Communication</t>
  </si>
  <si>
    <t>Konica Trading</t>
  </si>
  <si>
    <t>Jhenaidah</t>
  </si>
  <si>
    <t>M. R. Traders</t>
  </si>
  <si>
    <t>M/S. Panguchi Enterprise</t>
  </si>
  <si>
    <t>Pirojpur</t>
  </si>
  <si>
    <t>Max Tel</t>
  </si>
  <si>
    <t>Mobile Plus</t>
  </si>
  <si>
    <t>Satkhira</t>
  </si>
  <si>
    <t>Mohima Telecom</t>
  </si>
  <si>
    <t>S S Enterprise</t>
  </si>
  <si>
    <t>Shadhin Telecom</t>
  </si>
  <si>
    <t>Bismillah Telecom</t>
  </si>
  <si>
    <t>Mymensingh</t>
  </si>
  <si>
    <t>Mymensingh Outer</t>
  </si>
  <si>
    <t>F N Traders</t>
  </si>
  <si>
    <t>Bhaluka</t>
  </si>
  <si>
    <t>M/S Saidur Electronics</t>
  </si>
  <si>
    <t>M/S Siddique Enterprise</t>
  </si>
  <si>
    <t>Jamalpur</t>
  </si>
  <si>
    <t>M/S Zaman Enterprise</t>
  </si>
  <si>
    <t>M/S. Mukul Enterprise</t>
  </si>
  <si>
    <t>M/S. Sujan Telecom</t>
  </si>
  <si>
    <t>Netrokona</t>
  </si>
  <si>
    <t>M/S. Sumon Telecoms</t>
  </si>
  <si>
    <t>Mobile Point</t>
  </si>
  <si>
    <t>Gazipur</t>
  </si>
  <si>
    <t>Priyo Telecom</t>
  </si>
  <si>
    <t>Tangail</t>
  </si>
  <si>
    <t>Rathura Enterprise</t>
  </si>
  <si>
    <t>Rathura Enterprise – 2</t>
  </si>
  <si>
    <t>Repon Enterprise</t>
  </si>
  <si>
    <t>S.M Tel</t>
  </si>
  <si>
    <t>Shaheen Multimedia &amp; Telecom</t>
  </si>
  <si>
    <t>Shisha Stationary &amp; Electronics</t>
  </si>
  <si>
    <t>Hello Naogaon</t>
  </si>
  <si>
    <t>Rajshahi</t>
  </si>
  <si>
    <t>Naogaon</t>
  </si>
  <si>
    <t>M/S Chowdhury Enterprise</t>
  </si>
  <si>
    <t>Mugdho Corporation</t>
  </si>
  <si>
    <t>Pabna</t>
  </si>
  <si>
    <t>Tulip-2</t>
  </si>
  <si>
    <t>Tulip Distribution</t>
  </si>
  <si>
    <t>Swastidip Enterprise</t>
  </si>
  <si>
    <t>Haque Enterprise</t>
  </si>
  <si>
    <t>Hello Rajshahi</t>
  </si>
  <si>
    <t>Prithibi Corporation</t>
  </si>
  <si>
    <t>Sarkar Telecom, Sirajgonj</t>
  </si>
  <si>
    <t>Sirajgonj</t>
  </si>
  <si>
    <t>Satata Enterprise</t>
  </si>
  <si>
    <t>New Sarker Electronics</t>
  </si>
  <si>
    <t>Bogra</t>
  </si>
  <si>
    <t>Mobile collection and ghori ghor</t>
  </si>
  <si>
    <t>A.S.R. Trading</t>
  </si>
  <si>
    <t>Lalmonirhat</t>
  </si>
  <si>
    <t>Feroz Telecom</t>
  </si>
  <si>
    <t>M/S. Nodi Nishat Enterprise</t>
  </si>
  <si>
    <t>Dinajpur</t>
  </si>
  <si>
    <t>M/S. Sky Tel</t>
  </si>
  <si>
    <t>Missing link trade and distribution</t>
  </si>
  <si>
    <t>Pacific Electronics</t>
  </si>
  <si>
    <t>Pacific Electronics – 2</t>
  </si>
  <si>
    <t>Gaibandha</t>
  </si>
  <si>
    <t>Paul Telecom</t>
  </si>
  <si>
    <t>Nilphamari</t>
  </si>
  <si>
    <t>Shahil Distribution</t>
  </si>
  <si>
    <t>Thakurgaon</t>
  </si>
  <si>
    <t>Swaranika  Enterprise</t>
  </si>
  <si>
    <t>Tarek &amp; Brothers</t>
  </si>
  <si>
    <t>World Media</t>
  </si>
  <si>
    <t>Gopa Telecom</t>
  </si>
  <si>
    <t>Sylhet</t>
  </si>
  <si>
    <t>Sunamganj</t>
  </si>
  <si>
    <t>M Enterprise</t>
  </si>
  <si>
    <t>Cumilla</t>
  </si>
  <si>
    <t>M/S. Murad Enterprise</t>
  </si>
  <si>
    <t>Brahmanbaria</t>
  </si>
  <si>
    <t>Nashua Associate</t>
  </si>
  <si>
    <t>New Era Telecom</t>
  </si>
  <si>
    <t>Hobiganj</t>
  </si>
  <si>
    <t>New Samanta Telecom</t>
  </si>
  <si>
    <t>Narsingdhi</t>
  </si>
  <si>
    <t>Samiya Telecom</t>
  </si>
  <si>
    <t>Samiya Telecom-2</t>
  </si>
  <si>
    <t>Sarker Telecom</t>
  </si>
  <si>
    <t>Satata Mobile Centre</t>
  </si>
  <si>
    <t>Star Tel</t>
  </si>
  <si>
    <t>StarTel Distribution-2</t>
  </si>
  <si>
    <t>Zeshan Telecom</t>
  </si>
  <si>
    <t>Total</t>
  </si>
  <si>
    <t>EEL</t>
  </si>
  <si>
    <t>Allocation For 18 Feb 2020</t>
  </si>
</sst>
</file>

<file path=xl/styles.xml><?xml version="1.0" encoding="utf-8"?>
<styleSheet xmlns="http://schemas.openxmlformats.org/spreadsheetml/2006/main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</numFmts>
  <fonts count="12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9"/>
      <name val="Calibri Light"/>
      <family val="2"/>
      <scheme val="major"/>
    </font>
    <font>
      <b/>
      <sz val="9"/>
      <name val="Calibri Light"/>
      <family val="2"/>
      <scheme val="major"/>
    </font>
    <font>
      <sz val="9"/>
      <color theme="0"/>
      <name val="Calibri Light"/>
      <family val="2"/>
      <scheme val="major"/>
    </font>
    <font>
      <b/>
      <sz val="9"/>
      <color theme="0"/>
      <name val="Calibri Light"/>
      <family val="2"/>
      <scheme val="major"/>
    </font>
    <font>
      <b/>
      <sz val="9"/>
      <color theme="1"/>
      <name val="Calibri Light"/>
      <family val="2"/>
      <scheme val="major"/>
    </font>
    <font>
      <b/>
      <sz val="12"/>
      <name val="Calibri Light"/>
      <family val="2"/>
      <scheme val="major"/>
    </font>
    <font>
      <sz val="12"/>
      <name val="Calibri Light"/>
      <family val="2"/>
      <scheme val="major"/>
    </font>
    <font>
      <sz val="2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5">
    <xf numFmtId="0" fontId="0" fillId="0" borderId="0"/>
    <xf numFmtId="164" fontId="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2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66" fontId="4" fillId="0" borderId="1" xfId="13" applyNumberFormat="1" applyFont="1" applyBorder="1" applyAlignment="1">
      <alignment horizontal="center" vertical="center"/>
    </xf>
    <xf numFmtId="2" fontId="8" fillId="6" borderId="1" xfId="0" applyNumberFormat="1" applyFont="1" applyFill="1" applyBorder="1" applyAlignment="1">
      <alignment horizontal="center" vertical="center"/>
    </xf>
    <xf numFmtId="166" fontId="5" fillId="2" borderId="1" xfId="13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166" fontId="7" fillId="5" borderId="1" xfId="13" applyNumberFormat="1" applyFont="1" applyFill="1" applyBorder="1" applyAlignment="1">
      <alignment horizontal="center" vertical="center"/>
    </xf>
    <xf numFmtId="166" fontId="7" fillId="5" borderId="2" xfId="13" applyNumberFormat="1" applyFont="1" applyFill="1" applyBorder="1" applyAlignment="1">
      <alignment horizontal="center" vertical="center"/>
    </xf>
    <xf numFmtId="166" fontId="5" fillId="7" borderId="1" xfId="13" applyNumberFormat="1" applyFont="1" applyFill="1" applyBorder="1" applyAlignment="1">
      <alignment horizontal="center" vertical="center"/>
    </xf>
    <xf numFmtId="165" fontId="4" fillId="0" borderId="0" xfId="13" applyFont="1" applyAlignment="1">
      <alignment horizontal="center" vertical="center"/>
    </xf>
    <xf numFmtId="165" fontId="8" fillId="6" borderId="1" xfId="13" applyFont="1" applyFill="1" applyBorder="1" applyAlignment="1">
      <alignment horizontal="center" vertical="center"/>
    </xf>
    <xf numFmtId="165" fontId="5" fillId="3" borderId="1" xfId="13" applyFont="1" applyFill="1" applyBorder="1" applyAlignment="1">
      <alignment horizontal="center" vertical="center"/>
    </xf>
    <xf numFmtId="166" fontId="4" fillId="4" borderId="1" xfId="13" applyNumberFormat="1" applyFont="1" applyFill="1" applyBorder="1" applyAlignment="1">
      <alignment horizontal="center" vertical="center"/>
    </xf>
    <xf numFmtId="166" fontId="4" fillId="0" borderId="1" xfId="13" applyNumberFormat="1" applyFont="1" applyFill="1" applyBorder="1" applyAlignment="1">
      <alignment horizontal="center" vertical="center"/>
    </xf>
    <xf numFmtId="166" fontId="4" fillId="7" borderId="1" xfId="13" applyNumberFormat="1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/>
    </xf>
    <xf numFmtId="165" fontId="9" fillId="3" borderId="1" xfId="13" applyFont="1" applyFill="1" applyBorder="1" applyAlignment="1">
      <alignment horizontal="center" vertical="center"/>
    </xf>
    <xf numFmtId="166" fontId="10" fillId="4" borderId="1" xfId="13" applyNumberFormat="1" applyFont="1" applyFill="1" applyBorder="1" applyAlignment="1">
      <alignment horizontal="center" vertical="center"/>
    </xf>
    <xf numFmtId="166" fontId="10" fillId="0" borderId="1" xfId="13" applyNumberFormat="1" applyFont="1" applyBorder="1" applyAlignment="1">
      <alignment horizontal="center" vertical="center"/>
    </xf>
    <xf numFmtId="0" fontId="11" fillId="2" borderId="5" xfId="0" applyFont="1" applyFill="1" applyBorder="1" applyAlignment="1">
      <alignment horizontal="center"/>
    </xf>
  </cellXfs>
  <cellStyles count="15">
    <cellStyle name="Comma" xfId="13" builtinId="3"/>
    <cellStyle name="Comma 2" xfId="7"/>
    <cellStyle name="Comma 3" xfId="9"/>
    <cellStyle name="Comma 4" xfId="5"/>
    <cellStyle name="Comma 5" xfId="12"/>
    <cellStyle name="Comma 6" xfId="1"/>
    <cellStyle name="Currency 2" xfId="3"/>
    <cellStyle name="Normal" xfId="0" builtinId="0"/>
    <cellStyle name="Normal 2" xfId="8"/>
    <cellStyle name="Normal 3" xfId="4"/>
    <cellStyle name="Normal 4" xfId="6"/>
    <cellStyle name="Normal 5" xfId="2"/>
    <cellStyle name="Percent 2" xfId="10"/>
    <cellStyle name="Percent 3" xfId="11"/>
    <cellStyle name="Percent 5 2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3:M136"/>
  <sheetViews>
    <sheetView zoomScale="110" zoomScaleNormal="11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A4" sqref="A4:M104"/>
    </sheetView>
  </sheetViews>
  <sheetFormatPr defaultColWidth="9.140625" defaultRowHeight="12"/>
  <cols>
    <col min="1" max="1" width="27.28515625" style="1" bestFit="1" customWidth="1"/>
    <col min="2" max="2" width="10" style="1" bestFit="1" customWidth="1"/>
    <col min="3" max="3" width="14.5703125" style="1" bestFit="1" customWidth="1"/>
    <col min="4" max="4" width="16.85546875" style="1" bestFit="1" customWidth="1"/>
    <col min="5" max="5" width="11.7109375" style="16" bestFit="1" customWidth="1"/>
    <col min="6" max="7" width="10.5703125" style="1" bestFit="1" customWidth="1"/>
    <col min="8" max="8" width="9.5703125" style="1" bestFit="1" customWidth="1"/>
    <col min="9" max="10" width="10.5703125" style="1" bestFit="1" customWidth="1"/>
    <col min="11" max="11" width="9.5703125" style="1" bestFit="1" customWidth="1"/>
    <col min="12" max="12" width="10.5703125" style="1" bestFit="1" customWidth="1"/>
    <col min="13" max="13" width="9.5703125" style="1" bestFit="1" customWidth="1"/>
    <col min="14" max="16384" width="9.140625" style="1"/>
  </cols>
  <sheetData>
    <row r="3" spans="1:13">
      <c r="E3" s="17" t="s">
        <v>0</v>
      </c>
      <c r="F3" s="7">
        <v>779.94500000000005</v>
      </c>
      <c r="G3" s="7">
        <v>824.05499999999995</v>
      </c>
      <c r="H3" s="7">
        <v>5607.9849999999997</v>
      </c>
      <c r="I3" s="7">
        <v>5412.4975000000004</v>
      </c>
      <c r="J3" s="7">
        <v>6306.9809523809527</v>
      </c>
      <c r="K3" s="7">
        <v>5607.9849999999997</v>
      </c>
      <c r="L3" s="7">
        <v>1159.8924999999999</v>
      </c>
      <c r="M3" s="7">
        <v>4389.9475000000002</v>
      </c>
    </row>
    <row r="4" spans="1:13" s="3" customFormat="1">
      <c r="A4" s="2" t="s">
        <v>1</v>
      </c>
      <c r="B4" s="2" t="s">
        <v>2</v>
      </c>
      <c r="C4" s="2" t="s">
        <v>3</v>
      </c>
      <c r="D4" s="2" t="s">
        <v>4</v>
      </c>
      <c r="E4" s="18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1:13" hidden="1">
      <c r="A5" s="10" t="s">
        <v>14</v>
      </c>
      <c r="B5" s="10" t="s">
        <v>15</v>
      </c>
      <c r="C5" s="10" t="s">
        <v>15</v>
      </c>
      <c r="D5" s="6">
        <f t="shared" ref="D5:D18" si="0">SUMPRODUCT(F$3:M$3,F5:M5)</f>
        <v>1459564.516964796</v>
      </c>
      <c r="E5" s="6">
        <f t="shared" ref="E5:E18" si="1">SUM(F5:M5)</f>
        <v>673.09560759122348</v>
      </c>
      <c r="F5" s="6">
        <v>220.86431568872854</v>
      </c>
      <c r="G5" s="6">
        <v>177.88196359624931</v>
      </c>
      <c r="H5" s="6">
        <v>44.750430292598963</v>
      </c>
      <c r="I5" s="6">
        <v>44.459004118307753</v>
      </c>
      <c r="J5" s="6">
        <v>35.489706262382633</v>
      </c>
      <c r="K5" s="6">
        <v>43.679342240493312</v>
      </c>
      <c r="L5" s="6">
        <v>88.193067614685177</v>
      </c>
      <c r="M5" s="6">
        <v>17.777777777777779</v>
      </c>
    </row>
    <row r="6" spans="1:13" s="4" customFormat="1" hidden="1">
      <c r="A6" s="5" t="s">
        <v>16</v>
      </c>
      <c r="B6" s="5" t="s">
        <v>15</v>
      </c>
      <c r="C6" s="5" t="s">
        <v>15</v>
      </c>
      <c r="D6" s="19">
        <f t="shared" si="0"/>
        <v>497835.58530176355</v>
      </c>
      <c r="E6" s="19">
        <f t="shared" si="1"/>
        <v>226.40900725693584</v>
      </c>
      <c r="F6" s="6">
        <v>73.621438562909518</v>
      </c>
      <c r="G6" s="6">
        <v>59.29398786541644</v>
      </c>
      <c r="H6" s="6">
        <v>15.490533562822721</v>
      </c>
      <c r="I6" s="6">
        <v>14.97566454511419</v>
      </c>
      <c r="J6" s="6">
        <v>12.059608924110604</v>
      </c>
      <c r="K6" s="6">
        <v>15.416238437821171</v>
      </c>
      <c r="L6" s="6">
        <v>29.397689204895055</v>
      </c>
      <c r="M6" s="6">
        <v>6.1538461538461542</v>
      </c>
    </row>
    <row r="7" spans="1:13" s="4" customFormat="1" hidden="1">
      <c r="A7" s="5" t="s">
        <v>17</v>
      </c>
      <c r="B7" s="5" t="s">
        <v>15</v>
      </c>
      <c r="C7" s="5" t="s">
        <v>18</v>
      </c>
      <c r="D7" s="19">
        <f t="shared" si="0"/>
        <v>1238807.6336704479</v>
      </c>
      <c r="E7" s="19">
        <f t="shared" si="1"/>
        <v>581.95055900595321</v>
      </c>
      <c r="F7" s="6">
        <v>206.14002797614668</v>
      </c>
      <c r="G7" s="6">
        <v>137.89299503585218</v>
      </c>
      <c r="H7" s="6">
        <v>24.096385542168676</v>
      </c>
      <c r="I7" s="6">
        <v>41.183077499064026</v>
      </c>
      <c r="J7" s="6">
        <v>33.077784477560513</v>
      </c>
      <c r="K7" s="6">
        <v>41.109969167523126</v>
      </c>
      <c r="L7" s="6">
        <v>82.040062897381546</v>
      </c>
      <c r="M7" s="6">
        <v>16.410256410256409</v>
      </c>
    </row>
    <row r="8" spans="1:13" s="4" customFormat="1" hidden="1">
      <c r="A8" s="5" t="s">
        <v>19</v>
      </c>
      <c r="B8" s="5" t="s">
        <v>15</v>
      </c>
      <c r="C8" s="5" t="s">
        <v>20</v>
      </c>
      <c r="D8" s="19">
        <f t="shared" si="0"/>
        <v>598593.66854878643</v>
      </c>
      <c r="E8" s="19">
        <f t="shared" si="1"/>
        <v>279.19340894593478</v>
      </c>
      <c r="F8" s="6">
        <v>92.026798203636901</v>
      </c>
      <c r="G8" s="6">
        <v>74.462217319360178</v>
      </c>
      <c r="H8" s="6">
        <v>17.21170395869191</v>
      </c>
      <c r="I8" s="6">
        <v>18.251591164357919</v>
      </c>
      <c r="J8" s="6">
        <v>14.816090963907314</v>
      </c>
      <c r="K8" s="6">
        <v>17.985611510791369</v>
      </c>
      <c r="L8" s="6">
        <v>36.9180283038217</v>
      </c>
      <c r="M8" s="6">
        <v>7.5213675213675213</v>
      </c>
    </row>
    <row r="9" spans="1:13" s="4" customFormat="1" hidden="1">
      <c r="A9" s="5" t="s">
        <v>21</v>
      </c>
      <c r="B9" s="5" t="s">
        <v>15</v>
      </c>
      <c r="C9" s="5" t="s">
        <v>20</v>
      </c>
      <c r="D9" s="19">
        <f t="shared" si="0"/>
        <v>747277.93529784435</v>
      </c>
      <c r="E9" s="19">
        <f t="shared" si="1"/>
        <v>345.3582931129767</v>
      </c>
      <c r="F9" s="6">
        <v>114.11322977250975</v>
      </c>
      <c r="G9" s="6">
        <v>91.009376723662442</v>
      </c>
      <c r="H9" s="6">
        <v>22.375215146299482</v>
      </c>
      <c r="I9" s="6">
        <v>22.463496817671285</v>
      </c>
      <c r="J9" s="6">
        <v>18.261693513653199</v>
      </c>
      <c r="K9" s="6">
        <v>23.124357656731757</v>
      </c>
      <c r="L9" s="6">
        <v>45.12203459355986</v>
      </c>
      <c r="M9" s="6">
        <v>8.8888888888888893</v>
      </c>
    </row>
    <row r="10" spans="1:13" hidden="1">
      <c r="A10" s="10" t="s">
        <v>22</v>
      </c>
      <c r="B10" s="10" t="s">
        <v>15</v>
      </c>
      <c r="C10" s="10" t="s">
        <v>15</v>
      </c>
      <c r="D10" s="6">
        <f t="shared" si="0"/>
        <v>305180.4289115193</v>
      </c>
      <c r="E10" s="6">
        <f t="shared" si="1"/>
        <v>140.60122529860226</v>
      </c>
      <c r="F10" s="6">
        <v>46.01339910181845</v>
      </c>
      <c r="G10" s="6">
        <v>37.231108659680089</v>
      </c>
      <c r="H10" s="6">
        <v>8.6058519793459549</v>
      </c>
      <c r="I10" s="6">
        <v>9.3597903406963692</v>
      </c>
      <c r="J10" s="6">
        <v>7.2357653544663627</v>
      </c>
      <c r="K10" s="6">
        <v>10.277492291880781</v>
      </c>
      <c r="L10" s="6">
        <v>18.45901415191085</v>
      </c>
      <c r="M10" s="6">
        <v>3.4188034188034186</v>
      </c>
    </row>
    <row r="11" spans="1:13" hidden="1">
      <c r="A11" s="10" t="s">
        <v>23</v>
      </c>
      <c r="B11" s="10" t="s">
        <v>15</v>
      </c>
      <c r="C11" s="10" t="s">
        <v>20</v>
      </c>
      <c r="D11" s="6">
        <f t="shared" si="0"/>
        <v>1083183.506935295</v>
      </c>
      <c r="E11" s="6">
        <f t="shared" si="1"/>
        <v>499.85841238688317</v>
      </c>
      <c r="F11" s="6">
        <v>163.80770080247368</v>
      </c>
      <c r="G11" s="6">
        <v>132.37727523441808</v>
      </c>
      <c r="H11" s="6">
        <v>32.702237521514633</v>
      </c>
      <c r="I11" s="6">
        <v>32.759266192437288</v>
      </c>
      <c r="J11" s="6">
        <v>26.186579378068743</v>
      </c>
      <c r="K11" s="6">
        <v>33.401849948612536</v>
      </c>
      <c r="L11" s="6">
        <v>65.632050317905239</v>
      </c>
      <c r="M11" s="6">
        <v>12.991452991452991</v>
      </c>
    </row>
    <row r="12" spans="1:13" hidden="1">
      <c r="A12" s="10" t="s">
        <v>24</v>
      </c>
      <c r="B12" s="10" t="s">
        <v>15</v>
      </c>
      <c r="C12" s="10" t="s">
        <v>18</v>
      </c>
      <c r="D12" s="6">
        <f t="shared" si="0"/>
        <v>901553.65436863503</v>
      </c>
      <c r="E12" s="6">
        <f t="shared" si="1"/>
        <v>379.56980509341037</v>
      </c>
      <c r="F12" s="6">
        <v>117.79430170065523</v>
      </c>
      <c r="G12" s="6">
        <v>93.767236624379478</v>
      </c>
      <c r="H12" s="6">
        <v>46.471600688468158</v>
      </c>
      <c r="I12" s="6">
        <v>23.39947585174092</v>
      </c>
      <c r="J12" s="6">
        <v>18.950814023602376</v>
      </c>
      <c r="K12" s="6">
        <v>23.124357656731757</v>
      </c>
      <c r="L12" s="6">
        <v>46.489368975182884</v>
      </c>
      <c r="M12" s="6">
        <v>9.5726495726495724</v>
      </c>
    </row>
    <row r="13" spans="1:13" hidden="1">
      <c r="A13" s="10" t="s">
        <v>25</v>
      </c>
      <c r="B13" s="10" t="s">
        <v>15</v>
      </c>
      <c r="C13" s="10" t="s">
        <v>20</v>
      </c>
      <c r="D13" s="6">
        <f t="shared" si="0"/>
        <v>733669.05049700325</v>
      </c>
      <c r="E13" s="6">
        <f t="shared" si="1"/>
        <v>336.39491687550714</v>
      </c>
      <c r="F13" s="6">
        <v>110.43215784436427</v>
      </c>
      <c r="G13" s="6">
        <v>88.251516822945405</v>
      </c>
      <c r="H13" s="6">
        <v>22.375215146299482</v>
      </c>
      <c r="I13" s="6">
        <v>21.995507300636465</v>
      </c>
      <c r="J13" s="6">
        <v>17.572573003704026</v>
      </c>
      <c r="K13" s="6">
        <v>23.124357656731757</v>
      </c>
      <c r="L13" s="6">
        <v>43.754700211936836</v>
      </c>
      <c r="M13" s="6">
        <v>8.8888888888888893</v>
      </c>
    </row>
    <row r="14" spans="1:13" hidden="1">
      <c r="A14" s="10" t="s">
        <v>26</v>
      </c>
      <c r="B14" s="10" t="s">
        <v>15</v>
      </c>
      <c r="C14" s="10" t="s">
        <v>27</v>
      </c>
      <c r="D14" s="6">
        <f t="shared" si="0"/>
        <v>1180228.8435416666</v>
      </c>
      <c r="E14" s="6">
        <f t="shared" si="1"/>
        <v>543.68257134808641</v>
      </c>
      <c r="F14" s="6">
        <v>178.53198851505559</v>
      </c>
      <c r="G14" s="6">
        <v>143.40871483728625</v>
      </c>
      <c r="H14" s="6">
        <v>36.144578313253014</v>
      </c>
      <c r="I14" s="6">
        <v>35.567203294646198</v>
      </c>
      <c r="J14" s="6">
        <v>28.598501162890859</v>
      </c>
      <c r="K14" s="6">
        <v>35.971223021582738</v>
      </c>
      <c r="L14" s="6">
        <v>71.101387844397351</v>
      </c>
      <c r="M14" s="6">
        <v>14.358974358974359</v>
      </c>
    </row>
    <row r="15" spans="1:13" hidden="1">
      <c r="A15" s="10" t="s">
        <v>28</v>
      </c>
      <c r="B15" s="10" t="s">
        <v>15</v>
      </c>
      <c r="C15" s="10" t="s">
        <v>27</v>
      </c>
      <c r="D15" s="6">
        <f t="shared" si="0"/>
        <v>1416799.9268794795</v>
      </c>
      <c r="E15" s="6">
        <f t="shared" si="1"/>
        <v>652.17250525755946</v>
      </c>
      <c r="F15" s="6">
        <v>213.5021718324376</v>
      </c>
      <c r="G15" s="6">
        <v>172.3662437948152</v>
      </c>
      <c r="H15" s="6">
        <v>43.029259896729769</v>
      </c>
      <c r="I15" s="6">
        <v>42.587046050168475</v>
      </c>
      <c r="J15" s="6">
        <v>34.456025497458867</v>
      </c>
      <c r="K15" s="6">
        <v>43.679342240493312</v>
      </c>
      <c r="L15" s="6">
        <v>85.458398851439128</v>
      </c>
      <c r="M15" s="6">
        <v>17.094017094017097</v>
      </c>
    </row>
    <row r="16" spans="1:13" hidden="1">
      <c r="A16" s="10" t="s">
        <v>29</v>
      </c>
      <c r="B16" s="10" t="s">
        <v>15</v>
      </c>
      <c r="C16" s="10" t="s">
        <v>18</v>
      </c>
      <c r="D16" s="6">
        <f t="shared" si="0"/>
        <v>395995.15463530918</v>
      </c>
      <c r="E16" s="6">
        <f t="shared" si="1"/>
        <v>206.84047207936831</v>
      </c>
      <c r="F16" s="6">
        <v>60.737686814400348</v>
      </c>
      <c r="G16" s="6">
        <v>75.841147269718704</v>
      </c>
      <c r="H16" s="6">
        <v>6.8846815834767643</v>
      </c>
      <c r="I16" s="6">
        <v>12.16772744290528</v>
      </c>
      <c r="J16" s="6">
        <v>9.6476871392884842</v>
      </c>
      <c r="K16" s="6">
        <v>12.846865364850975</v>
      </c>
      <c r="L16" s="6">
        <v>23.928351678402954</v>
      </c>
      <c r="M16" s="6">
        <v>4.7863247863247862</v>
      </c>
    </row>
    <row r="17" spans="1:13" s="4" customFormat="1" hidden="1">
      <c r="A17" s="5" t="s">
        <v>30</v>
      </c>
      <c r="B17" s="5" t="s">
        <v>15</v>
      </c>
      <c r="C17" s="5" t="s">
        <v>20</v>
      </c>
      <c r="D17" s="19">
        <f t="shared" si="0"/>
        <v>832643.68167073582</v>
      </c>
      <c r="E17" s="19">
        <f t="shared" si="1"/>
        <v>382.28167297788031</v>
      </c>
      <c r="F17" s="6">
        <v>125.15644555694618</v>
      </c>
      <c r="G17" s="6">
        <v>100.66188637617209</v>
      </c>
      <c r="H17" s="6">
        <v>25.817555938037867</v>
      </c>
      <c r="I17" s="6">
        <v>24.803444402845379</v>
      </c>
      <c r="J17" s="6">
        <v>19.984494788526142</v>
      </c>
      <c r="K17" s="6">
        <v>25.693730729701951</v>
      </c>
      <c r="L17" s="6">
        <v>49.907704929240445</v>
      </c>
      <c r="M17" s="6">
        <v>10.256410256410257</v>
      </c>
    </row>
    <row r="18" spans="1:13" hidden="1">
      <c r="A18" s="10" t="s">
        <v>31</v>
      </c>
      <c r="B18" s="10" t="s">
        <v>15</v>
      </c>
      <c r="C18" s="10" t="s">
        <v>27</v>
      </c>
      <c r="D18" s="6">
        <f t="shared" si="0"/>
        <v>616316.90475717408</v>
      </c>
      <c r="E18" s="6">
        <f t="shared" si="1"/>
        <v>285.63026221905614</v>
      </c>
      <c r="F18" s="6">
        <v>93.867334167709629</v>
      </c>
      <c r="G18" s="6">
        <v>75.841147269718704</v>
      </c>
      <c r="H18" s="6">
        <v>18.9328743545611</v>
      </c>
      <c r="I18" s="6">
        <v>18.719580681392738</v>
      </c>
      <c r="J18" s="6">
        <v>15.160651218881901</v>
      </c>
      <c r="K18" s="6">
        <v>17.985611510791369</v>
      </c>
      <c r="L18" s="6">
        <v>37.601695494633212</v>
      </c>
      <c r="M18" s="6">
        <v>7.5213675213675213</v>
      </c>
    </row>
    <row r="19" spans="1:13" hidden="1">
      <c r="A19" s="25" t="s">
        <v>15</v>
      </c>
      <c r="B19" s="25"/>
      <c r="C19" s="25"/>
      <c r="D19" s="13">
        <f>SUM(D5:D18)</f>
        <v>12007650.491980456</v>
      </c>
      <c r="E19" s="13">
        <f>SUM(E5:E18)</f>
        <v>5533.0387194493778</v>
      </c>
      <c r="F19" s="13">
        <v>1816.6089965397925</v>
      </c>
      <c r="G19" s="13">
        <v>1460.2868174296746</v>
      </c>
      <c r="H19" s="13">
        <v>364.88812392426848</v>
      </c>
      <c r="I19" s="13">
        <v>362.69187570198426</v>
      </c>
      <c r="J19" s="13">
        <v>291.497975708502</v>
      </c>
      <c r="K19" s="13">
        <v>367.42034943473794</v>
      </c>
      <c r="L19" s="13">
        <v>724.00355506939229</v>
      </c>
      <c r="M19" s="13">
        <v>145.64102564102564</v>
      </c>
    </row>
    <row r="20" spans="1:13" hidden="1">
      <c r="A20" s="11" t="s">
        <v>32</v>
      </c>
      <c r="B20" s="11" t="s">
        <v>33</v>
      </c>
      <c r="C20" s="11" t="s">
        <v>34</v>
      </c>
      <c r="D20" s="20">
        <f t="shared" ref="D20:D39" si="2">SUMPRODUCT($F$3:$M$3,F20:M20)</f>
        <v>848388.95926935575</v>
      </c>
      <c r="E20" s="6">
        <f t="shared" ref="E20:E39" si="3">SUM(F20:M20)</f>
        <v>369.4390802058428</v>
      </c>
      <c r="F20" s="6">
        <v>115.9537657365825</v>
      </c>
      <c r="G20" s="6">
        <v>93.767236624379478</v>
      </c>
      <c r="H20" s="6">
        <v>34.42340791738382</v>
      </c>
      <c r="I20" s="6">
        <v>23.39947585174092</v>
      </c>
      <c r="J20" s="6">
        <v>18.606253768627788</v>
      </c>
      <c r="K20" s="6">
        <v>23.124357656731757</v>
      </c>
      <c r="L20" s="6">
        <v>46.489368975182884</v>
      </c>
      <c r="M20" s="6">
        <v>13.675213675213675</v>
      </c>
    </row>
    <row r="21" spans="1:13" hidden="1">
      <c r="A21" s="11" t="s">
        <v>35</v>
      </c>
      <c r="B21" s="11" t="s">
        <v>33</v>
      </c>
      <c r="C21" s="11" t="s">
        <v>36</v>
      </c>
      <c r="D21" s="20">
        <f t="shared" si="2"/>
        <v>1251610.8252458018</v>
      </c>
      <c r="E21" s="6">
        <f t="shared" si="3"/>
        <v>571.13902604634313</v>
      </c>
      <c r="F21" s="6">
        <v>185.89413237134653</v>
      </c>
      <c r="G21" s="6">
        <v>150.30336458907888</v>
      </c>
      <c r="H21" s="6">
        <v>41.308089500860582</v>
      </c>
      <c r="I21" s="6">
        <v>37.439161362785477</v>
      </c>
      <c r="J21" s="6">
        <v>29.976742182789216</v>
      </c>
      <c r="K21" s="6">
        <v>35.971223021582738</v>
      </c>
      <c r="L21" s="6">
        <v>73.8360566076434</v>
      </c>
      <c r="M21" s="6">
        <v>16.410256410256409</v>
      </c>
    </row>
    <row r="22" spans="1:13" hidden="1">
      <c r="A22" s="11" t="s">
        <v>37</v>
      </c>
      <c r="B22" s="11" t="s">
        <v>33</v>
      </c>
      <c r="C22" s="11" t="s">
        <v>38</v>
      </c>
      <c r="D22" s="20">
        <f t="shared" si="2"/>
        <v>764571.14905191539</v>
      </c>
      <c r="E22" s="6">
        <f t="shared" si="3"/>
        <v>356.54870848495659</v>
      </c>
      <c r="F22" s="6">
        <v>117.79430170065523</v>
      </c>
      <c r="G22" s="6">
        <v>95.146166574738018</v>
      </c>
      <c r="H22" s="6">
        <v>20.654044750430291</v>
      </c>
      <c r="I22" s="6">
        <v>22.931486334706101</v>
      </c>
      <c r="J22" s="6">
        <v>18.950814023602376</v>
      </c>
      <c r="K22" s="6">
        <v>25.693730729701951</v>
      </c>
      <c r="L22" s="6">
        <v>47.17303616599439</v>
      </c>
      <c r="M22" s="6">
        <v>8.2051282051282044</v>
      </c>
    </row>
    <row r="23" spans="1:13" hidden="1">
      <c r="A23" s="11" t="s">
        <v>39</v>
      </c>
      <c r="B23" s="11" t="s">
        <v>33</v>
      </c>
      <c r="C23" s="11" t="s">
        <v>36</v>
      </c>
      <c r="D23" s="20">
        <f t="shared" si="2"/>
        <v>471929.64231367316</v>
      </c>
      <c r="E23" s="6">
        <f t="shared" si="3"/>
        <v>225.64658887891915</v>
      </c>
      <c r="F23" s="6">
        <v>77.302510491055003</v>
      </c>
      <c r="G23" s="6">
        <v>59.29398786541644</v>
      </c>
      <c r="H23" s="6">
        <v>10.327022375215146</v>
      </c>
      <c r="I23" s="6">
        <v>16.379633096218644</v>
      </c>
      <c r="J23" s="6">
        <v>12.059608924110604</v>
      </c>
      <c r="K23" s="6">
        <v>15.416238437821171</v>
      </c>
      <c r="L23" s="6">
        <v>30.765023586518083</v>
      </c>
      <c r="M23" s="6">
        <v>4.1025641025641022</v>
      </c>
    </row>
    <row r="24" spans="1:13" hidden="1">
      <c r="A24" s="11" t="s">
        <v>40</v>
      </c>
      <c r="B24" s="11" t="s">
        <v>33</v>
      </c>
      <c r="C24" s="11" t="s">
        <v>41</v>
      </c>
      <c r="D24" s="20">
        <f t="shared" si="2"/>
        <v>2995186.1529264087</v>
      </c>
      <c r="E24" s="6">
        <f t="shared" si="3"/>
        <v>1395.667090247473</v>
      </c>
      <c r="F24" s="6">
        <v>461.9745269822572</v>
      </c>
      <c r="G24" s="6">
        <v>370.93215664644237</v>
      </c>
      <c r="H24" s="6">
        <v>87.779690189328747</v>
      </c>
      <c r="I24" s="6">
        <v>92.193934855859226</v>
      </c>
      <c r="J24" s="6">
        <v>74.08045481953657</v>
      </c>
      <c r="K24" s="6">
        <v>89.928057553956833</v>
      </c>
      <c r="L24" s="6">
        <v>183.90647432829698</v>
      </c>
      <c r="M24" s="6">
        <v>34.871794871794869</v>
      </c>
    </row>
    <row r="25" spans="1:13" hidden="1">
      <c r="A25" s="11" t="s">
        <v>42</v>
      </c>
      <c r="B25" s="11" t="s">
        <v>33</v>
      </c>
      <c r="C25" s="11" t="s">
        <v>43</v>
      </c>
      <c r="D25" s="20">
        <f t="shared" si="2"/>
        <v>1395180.2595926123</v>
      </c>
      <c r="E25" s="6">
        <f t="shared" si="3"/>
        <v>664.71040728496382</v>
      </c>
      <c r="F25" s="6">
        <v>220.86431568872854</v>
      </c>
      <c r="G25" s="6">
        <v>179.26089354660783</v>
      </c>
      <c r="H25" s="6">
        <v>34.42340791738382</v>
      </c>
      <c r="I25" s="6">
        <v>42.119056533133651</v>
      </c>
      <c r="J25" s="6">
        <v>34.456025497458867</v>
      </c>
      <c r="K25" s="6">
        <v>46.248715313463514</v>
      </c>
      <c r="L25" s="6">
        <v>90.927736377931225</v>
      </c>
      <c r="M25" s="6">
        <v>16.410256410256409</v>
      </c>
    </row>
    <row r="26" spans="1:13" hidden="1">
      <c r="A26" s="11" t="s">
        <v>44</v>
      </c>
      <c r="B26" s="11" t="s">
        <v>33</v>
      </c>
      <c r="C26" s="11" t="s">
        <v>43</v>
      </c>
      <c r="D26" s="20">
        <f t="shared" si="2"/>
        <v>748493.21268242539</v>
      </c>
      <c r="E26" s="6">
        <f t="shared" si="3"/>
        <v>349.62686788713415</v>
      </c>
      <c r="F26" s="6">
        <v>117.79430170065523</v>
      </c>
      <c r="G26" s="6">
        <v>91.009376723662442</v>
      </c>
      <c r="H26" s="6">
        <v>20.654044750430291</v>
      </c>
      <c r="I26" s="6">
        <v>23.39947585174092</v>
      </c>
      <c r="J26" s="6">
        <v>18.950814023602376</v>
      </c>
      <c r="K26" s="6">
        <v>23.124357656731757</v>
      </c>
      <c r="L26" s="6">
        <v>46.489368975182884</v>
      </c>
      <c r="M26" s="6">
        <v>8.2051282051282044</v>
      </c>
    </row>
    <row r="27" spans="1:13" hidden="1">
      <c r="A27" s="11" t="s">
        <v>45</v>
      </c>
      <c r="B27" s="11" t="s">
        <v>33</v>
      </c>
      <c r="C27" s="11" t="s">
        <v>34</v>
      </c>
      <c r="D27" s="20">
        <f t="shared" si="2"/>
        <v>498993.99967102904</v>
      </c>
      <c r="E27" s="6">
        <f t="shared" si="3"/>
        <v>229.44989229578741</v>
      </c>
      <c r="F27" s="6">
        <v>75.461974526982246</v>
      </c>
      <c r="G27" s="6">
        <v>60.672917815774959</v>
      </c>
      <c r="H27" s="6">
        <v>12.048192771084338</v>
      </c>
      <c r="I27" s="6">
        <v>14.97566454511419</v>
      </c>
      <c r="J27" s="6">
        <v>13.437849944008958</v>
      </c>
      <c r="K27" s="6">
        <v>17.985611510791369</v>
      </c>
      <c r="L27" s="6">
        <v>30.081356395706571</v>
      </c>
      <c r="M27" s="6">
        <v>4.7863247863247862</v>
      </c>
    </row>
    <row r="28" spans="1:13" hidden="1">
      <c r="A28" s="12" t="s">
        <v>46</v>
      </c>
      <c r="B28" s="11" t="s">
        <v>33</v>
      </c>
      <c r="C28" s="11" t="s">
        <v>36</v>
      </c>
      <c r="D28" s="20">
        <f t="shared" si="2"/>
        <v>1464846.2958274954</v>
      </c>
      <c r="E28" s="6">
        <f t="shared" si="3"/>
        <v>683.03796065683468</v>
      </c>
      <c r="F28" s="6">
        <v>226.38592358094678</v>
      </c>
      <c r="G28" s="6">
        <v>182.01875344732488</v>
      </c>
      <c r="H28" s="6">
        <v>41.308089500860582</v>
      </c>
      <c r="I28" s="6">
        <v>44.926993635342569</v>
      </c>
      <c r="J28" s="6">
        <v>36.178826772331817</v>
      </c>
      <c r="K28" s="6">
        <v>46.248715313463514</v>
      </c>
      <c r="L28" s="6">
        <v>89.560401996308187</v>
      </c>
      <c r="M28" s="6">
        <v>16.410256410256409</v>
      </c>
    </row>
    <row r="29" spans="1:13" hidden="1">
      <c r="A29" s="11" t="s">
        <v>47</v>
      </c>
      <c r="B29" s="11" t="s">
        <v>33</v>
      </c>
      <c r="C29" s="11" t="s">
        <v>48</v>
      </c>
      <c r="D29" s="20">
        <f t="shared" si="2"/>
        <v>1623300.7309612636</v>
      </c>
      <c r="E29" s="6">
        <f t="shared" si="3"/>
        <v>743.94379114579112</v>
      </c>
      <c r="F29" s="6">
        <v>242.95074725760139</v>
      </c>
      <c r="G29" s="6">
        <v>195.80805295091011</v>
      </c>
      <c r="H29" s="6">
        <v>51.635111876075733</v>
      </c>
      <c r="I29" s="6">
        <v>48.202920254586296</v>
      </c>
      <c r="J29" s="6">
        <v>38.935308812128518</v>
      </c>
      <c r="K29" s="6">
        <v>48.818088386433715</v>
      </c>
      <c r="L29" s="6">
        <v>97.080741095234842</v>
      </c>
      <c r="M29" s="6">
        <v>20.512820512820515</v>
      </c>
    </row>
    <row r="30" spans="1:13" hidden="1">
      <c r="A30" s="11" t="s">
        <v>49</v>
      </c>
      <c r="B30" s="11" t="s">
        <v>33</v>
      </c>
      <c r="C30" s="11" t="s">
        <v>34</v>
      </c>
      <c r="D30" s="20">
        <f t="shared" si="2"/>
        <v>327577.61833737756</v>
      </c>
      <c r="E30" s="6">
        <f t="shared" si="3"/>
        <v>146.5625029119856</v>
      </c>
      <c r="F30" s="6">
        <v>47.853935065891193</v>
      </c>
      <c r="G30" s="6">
        <v>37.231108659680089</v>
      </c>
      <c r="H30" s="6">
        <v>12.048192771084338</v>
      </c>
      <c r="I30" s="6">
        <v>9.3597903406963692</v>
      </c>
      <c r="J30" s="6">
        <v>6.5466448445171856</v>
      </c>
      <c r="K30" s="6">
        <v>10.277492291880781</v>
      </c>
      <c r="L30" s="6">
        <v>18.45901415191085</v>
      </c>
      <c r="M30" s="6">
        <v>4.7863247863247862</v>
      </c>
    </row>
    <row r="31" spans="1:13" hidden="1">
      <c r="A31" s="11" t="s">
        <v>50</v>
      </c>
      <c r="B31" s="11" t="s">
        <v>33</v>
      </c>
      <c r="C31" s="11" t="s">
        <v>41</v>
      </c>
      <c r="D31" s="20">
        <f t="shared" si="2"/>
        <v>491952.4237391972</v>
      </c>
      <c r="E31" s="6">
        <f t="shared" si="3"/>
        <v>242.52645881064683</v>
      </c>
      <c r="F31" s="6">
        <v>82.824118383273216</v>
      </c>
      <c r="G31" s="6">
        <v>67.567567567567565</v>
      </c>
      <c r="H31" s="6">
        <v>10.327022375215146</v>
      </c>
      <c r="I31" s="6">
        <v>16.379633096218644</v>
      </c>
      <c r="J31" s="6">
        <v>13.093289689034371</v>
      </c>
      <c r="K31" s="6">
        <v>15.416238437821171</v>
      </c>
      <c r="L31" s="6">
        <v>32.81602515895262</v>
      </c>
      <c r="M31" s="6">
        <v>4.1025641025641022</v>
      </c>
    </row>
    <row r="32" spans="1:13" hidden="1">
      <c r="A32" s="11" t="s">
        <v>51</v>
      </c>
      <c r="B32" s="11" t="s">
        <v>33</v>
      </c>
      <c r="C32" s="11" t="s">
        <v>52</v>
      </c>
      <c r="D32" s="20">
        <f t="shared" si="2"/>
        <v>622335.45440051565</v>
      </c>
      <c r="E32" s="6">
        <f t="shared" si="3"/>
        <v>285.16004638550658</v>
      </c>
      <c r="F32" s="6">
        <v>93.867334167709629</v>
      </c>
      <c r="G32" s="6">
        <v>74.462217319360178</v>
      </c>
      <c r="H32" s="6">
        <v>20.654044750430291</v>
      </c>
      <c r="I32" s="6">
        <v>18.251591164357919</v>
      </c>
      <c r="J32" s="6">
        <v>14.816090963907314</v>
      </c>
      <c r="K32" s="6">
        <v>17.985611510791369</v>
      </c>
      <c r="L32" s="6">
        <v>36.9180283038217</v>
      </c>
      <c r="M32" s="6">
        <v>8.2051282051282044</v>
      </c>
    </row>
    <row r="33" spans="1:13" hidden="1">
      <c r="A33" s="11" t="s">
        <v>53</v>
      </c>
      <c r="B33" s="11" t="s">
        <v>33</v>
      </c>
      <c r="C33" s="11" t="s">
        <v>34</v>
      </c>
      <c r="D33" s="20">
        <f t="shared" si="2"/>
        <v>689372.01353643776</v>
      </c>
      <c r="E33" s="6">
        <f t="shared" si="3"/>
        <v>320.84397376387699</v>
      </c>
      <c r="F33" s="6">
        <v>104.91054995214607</v>
      </c>
      <c r="G33" s="6">
        <v>86.872586872586879</v>
      </c>
      <c r="H33" s="6">
        <v>20.654044750430291</v>
      </c>
      <c r="I33" s="6">
        <v>21.059528266566826</v>
      </c>
      <c r="J33" s="6">
        <v>16.883452493754845</v>
      </c>
      <c r="K33" s="6">
        <v>20.554984583761563</v>
      </c>
      <c r="L33" s="6">
        <v>41.703698639502292</v>
      </c>
      <c r="M33" s="6">
        <v>8.2051282051282044</v>
      </c>
    </row>
    <row r="34" spans="1:13" hidden="1">
      <c r="A34" s="11" t="s">
        <v>54</v>
      </c>
      <c r="B34" s="11" t="s">
        <v>33</v>
      </c>
      <c r="C34" s="11" t="s">
        <v>43</v>
      </c>
      <c r="D34" s="20">
        <f t="shared" si="2"/>
        <v>1546176.9523776856</v>
      </c>
      <c r="E34" s="6">
        <f t="shared" si="3"/>
        <v>685.1834071002412</v>
      </c>
      <c r="F34" s="6">
        <v>220.86431568872854</v>
      </c>
      <c r="G34" s="6">
        <v>165.47159404302261</v>
      </c>
      <c r="H34" s="6">
        <v>51.635111876075733</v>
      </c>
      <c r="I34" s="6">
        <v>44.459004118307753</v>
      </c>
      <c r="J34" s="6">
        <v>34.456025497458867</v>
      </c>
      <c r="K34" s="6">
        <v>51.387461459403902</v>
      </c>
      <c r="L34" s="6">
        <v>96.397073904423323</v>
      </c>
      <c r="M34" s="6">
        <v>20.512820512820515</v>
      </c>
    </row>
    <row r="35" spans="1:13" hidden="1">
      <c r="A35" s="11" t="s">
        <v>55</v>
      </c>
      <c r="B35" s="11" t="s">
        <v>33</v>
      </c>
      <c r="C35" s="11" t="s">
        <v>52</v>
      </c>
      <c r="D35" s="20">
        <f t="shared" si="2"/>
        <v>1059789.8362271423</v>
      </c>
      <c r="E35" s="6">
        <f t="shared" si="3"/>
        <v>496.73102770167645</v>
      </c>
      <c r="F35" s="6">
        <v>163.80770080247368</v>
      </c>
      <c r="G35" s="6">
        <v>133.7562051847766</v>
      </c>
      <c r="H35" s="6">
        <v>30.981067125645442</v>
      </c>
      <c r="I35" s="6">
        <v>33.227255709472111</v>
      </c>
      <c r="J35" s="6">
        <v>26.186579378068743</v>
      </c>
      <c r="K35" s="6">
        <v>30.832476875642342</v>
      </c>
      <c r="L35" s="6">
        <v>65.632050317905239</v>
      </c>
      <c r="M35" s="6">
        <v>12.307692307692308</v>
      </c>
    </row>
    <row r="36" spans="1:13" hidden="1">
      <c r="A36" s="11" t="s">
        <v>56</v>
      </c>
      <c r="B36" s="11" t="s">
        <v>33</v>
      </c>
      <c r="C36" s="11" t="s">
        <v>34</v>
      </c>
      <c r="D36" s="20">
        <f t="shared" si="2"/>
        <v>1201616.1379526302</v>
      </c>
      <c r="E36" s="6">
        <f t="shared" si="3"/>
        <v>520.79730639484876</v>
      </c>
      <c r="F36" s="6">
        <v>163.80770080247368</v>
      </c>
      <c r="G36" s="6">
        <v>130.99834528405958</v>
      </c>
      <c r="H36" s="6">
        <v>44.750430292598963</v>
      </c>
      <c r="I36" s="6">
        <v>32.759266192437288</v>
      </c>
      <c r="J36" s="6">
        <v>26.531139633043328</v>
      </c>
      <c r="K36" s="6">
        <v>38.540596094552932</v>
      </c>
      <c r="L36" s="6">
        <v>65.632050317905239</v>
      </c>
      <c r="M36" s="6">
        <v>17.777777777777779</v>
      </c>
    </row>
    <row r="37" spans="1:13" hidden="1">
      <c r="A37" s="11" t="s">
        <v>57</v>
      </c>
      <c r="B37" s="11" t="s">
        <v>33</v>
      </c>
      <c r="C37" s="11" t="s">
        <v>38</v>
      </c>
      <c r="D37" s="20">
        <f t="shared" si="2"/>
        <v>2300026.3241940169</v>
      </c>
      <c r="E37" s="6">
        <f t="shared" si="3"/>
        <v>1056.0139797649358</v>
      </c>
      <c r="F37" s="6">
        <v>346.02076124567475</v>
      </c>
      <c r="G37" s="6">
        <v>277.16492002206292</v>
      </c>
      <c r="H37" s="6">
        <v>72.289156626506028</v>
      </c>
      <c r="I37" s="6">
        <v>69.730438038187941</v>
      </c>
      <c r="J37" s="6">
        <v>55.81876130588337</v>
      </c>
      <c r="K37" s="6">
        <v>66.803699897225073</v>
      </c>
      <c r="L37" s="6">
        <v>138.10077254392561</v>
      </c>
      <c r="M37" s="6">
        <v>30.085470085470085</v>
      </c>
    </row>
    <row r="38" spans="1:13" hidden="1">
      <c r="A38" s="11" t="s">
        <v>58</v>
      </c>
      <c r="B38" s="11" t="s">
        <v>33</v>
      </c>
      <c r="C38" s="11" t="s">
        <v>41</v>
      </c>
      <c r="D38" s="20">
        <f t="shared" si="2"/>
        <v>1360813.3951271554</v>
      </c>
      <c r="E38" s="6">
        <f t="shared" si="3"/>
        <v>645.06305621377521</v>
      </c>
      <c r="F38" s="6">
        <v>215.34270779651035</v>
      </c>
      <c r="G38" s="6">
        <v>173.74517374517376</v>
      </c>
      <c r="H38" s="6">
        <v>41.308089500860582</v>
      </c>
      <c r="I38" s="6">
        <v>43.055035567203291</v>
      </c>
      <c r="J38" s="6">
        <v>34.456025497458867</v>
      </c>
      <c r="K38" s="6">
        <v>35.971223021582738</v>
      </c>
      <c r="L38" s="6">
        <v>86.142066042250633</v>
      </c>
      <c r="M38" s="6">
        <v>15.042735042735043</v>
      </c>
    </row>
    <row r="39" spans="1:13" hidden="1">
      <c r="A39" s="11" t="s">
        <v>59</v>
      </c>
      <c r="B39" s="11" t="s">
        <v>33</v>
      </c>
      <c r="C39" s="11" t="s">
        <v>52</v>
      </c>
      <c r="D39" s="20">
        <f t="shared" si="2"/>
        <v>797891.72368038166</v>
      </c>
      <c r="E39" s="6">
        <f t="shared" si="3"/>
        <v>374.37707029858132</v>
      </c>
      <c r="F39" s="6">
        <v>125.15644555694618</v>
      </c>
      <c r="G39" s="6">
        <v>99.282956425813566</v>
      </c>
      <c r="H39" s="6">
        <v>20.654044750430291</v>
      </c>
      <c r="I39" s="6">
        <v>24.803444402845379</v>
      </c>
      <c r="J39" s="6">
        <v>20.673615298475319</v>
      </c>
      <c r="K39" s="6">
        <v>25.693730729701951</v>
      </c>
      <c r="L39" s="6">
        <v>49.907704929240445</v>
      </c>
      <c r="M39" s="6">
        <v>8.2051282051282044</v>
      </c>
    </row>
    <row r="40" spans="1:13" hidden="1">
      <c r="A40" s="26" t="s">
        <v>33</v>
      </c>
      <c r="B40" s="27"/>
      <c r="C40" s="28"/>
      <c r="D40" s="13">
        <f t="shared" ref="D40:E40" si="4">SUM(D20:D39)</f>
        <v>22460053.10711452</v>
      </c>
      <c r="E40" s="13">
        <f t="shared" si="4"/>
        <v>10362.468242480121</v>
      </c>
      <c r="F40" s="13">
        <v>3406.8320694986378</v>
      </c>
      <c r="G40" s="13">
        <v>2724.7655819084393</v>
      </c>
      <c r="H40" s="13">
        <v>679.86230636833056</v>
      </c>
      <c r="I40" s="13">
        <v>679.05278921752142</v>
      </c>
      <c r="J40" s="13">
        <v>545.09432336979921</v>
      </c>
      <c r="K40" s="13">
        <v>686.02261048304217</v>
      </c>
      <c r="L40" s="13">
        <v>1368.0180488138374</v>
      </c>
      <c r="M40" s="13">
        <v>272.82051282051282</v>
      </c>
    </row>
    <row r="41" spans="1:13" hidden="1">
      <c r="A41" s="5" t="s">
        <v>61</v>
      </c>
      <c r="B41" s="5" t="s">
        <v>62</v>
      </c>
      <c r="C41" s="5" t="s">
        <v>63</v>
      </c>
      <c r="D41" s="19">
        <f t="shared" ref="D41:D49" si="5">SUMPRODUCT($F$3:$M$3,F41:M41)</f>
        <v>1967057.0016067056</v>
      </c>
      <c r="E41" s="19">
        <f t="shared" ref="E41:E49" si="6">SUM(F41:M41)</f>
        <v>905.58763210703444</v>
      </c>
      <c r="F41" s="6">
        <v>296.3262902157108</v>
      </c>
      <c r="G41" s="6">
        <v>238.55488141202426</v>
      </c>
      <c r="H41" s="6">
        <v>60.24096385542169</v>
      </c>
      <c r="I41" s="6">
        <v>59.902658180456761</v>
      </c>
      <c r="J41" s="6">
        <v>47.893875441467827</v>
      </c>
      <c r="K41" s="6">
        <v>59.095580678314491</v>
      </c>
      <c r="L41" s="6">
        <v>119.64175839201476</v>
      </c>
      <c r="M41" s="6">
        <v>23.931623931623932</v>
      </c>
    </row>
    <row r="42" spans="1:13" hidden="1">
      <c r="A42" s="5" t="s">
        <v>64</v>
      </c>
      <c r="B42" s="5" t="s">
        <v>62</v>
      </c>
      <c r="C42" s="5" t="s">
        <v>65</v>
      </c>
      <c r="D42" s="19">
        <f t="shared" si="5"/>
        <v>3687917.5667302427</v>
      </c>
      <c r="E42" s="19">
        <f t="shared" si="6"/>
        <v>1696.4105992153509</v>
      </c>
      <c r="F42" s="6">
        <v>555.8418611499668</v>
      </c>
      <c r="G42" s="6">
        <v>445.39437396580257</v>
      </c>
      <c r="H42" s="6">
        <v>111.87607573149742</v>
      </c>
      <c r="I42" s="6">
        <v>112.31748408835642</v>
      </c>
      <c r="J42" s="6">
        <v>89.241106038418465</v>
      </c>
      <c r="K42" s="6">
        <v>113.05241521068859</v>
      </c>
      <c r="L42" s="6">
        <v>224.24283858617625</v>
      </c>
      <c r="M42" s="6">
        <v>44.444444444444443</v>
      </c>
    </row>
    <row r="43" spans="1:13" hidden="1">
      <c r="A43" s="5" t="s">
        <v>66</v>
      </c>
      <c r="B43" s="5" t="s">
        <v>62</v>
      </c>
      <c r="C43" s="5" t="s">
        <v>67</v>
      </c>
      <c r="D43" s="19">
        <f t="shared" si="5"/>
        <v>3783527.3865141147</v>
      </c>
      <c r="E43" s="19">
        <f t="shared" si="6"/>
        <v>1738.3942222124815</v>
      </c>
      <c r="F43" s="6">
        <v>568.72561289847602</v>
      </c>
      <c r="G43" s="6">
        <v>456.42581356867072</v>
      </c>
      <c r="H43" s="6">
        <v>115.3184165232358</v>
      </c>
      <c r="I43" s="6">
        <v>115.12542119056532</v>
      </c>
      <c r="J43" s="6">
        <v>91.653027823240592</v>
      </c>
      <c r="K43" s="6">
        <v>115.62178828365879</v>
      </c>
      <c r="L43" s="6">
        <v>229.71217611266835</v>
      </c>
      <c r="M43" s="6">
        <v>45.811965811965813</v>
      </c>
    </row>
    <row r="44" spans="1:13" hidden="1">
      <c r="A44" s="5" t="s">
        <v>68</v>
      </c>
      <c r="B44" s="5" t="s">
        <v>62</v>
      </c>
      <c r="C44" s="5" t="s">
        <v>69</v>
      </c>
      <c r="D44" s="19">
        <f t="shared" si="5"/>
        <v>1962954.5720742727</v>
      </c>
      <c r="E44" s="19">
        <f t="shared" si="6"/>
        <v>903.18047471088994</v>
      </c>
      <c r="F44" s="6">
        <v>296.3262902157108</v>
      </c>
      <c r="G44" s="6">
        <v>237.17595146166576</v>
      </c>
      <c r="H44" s="6">
        <v>60.24096385542169</v>
      </c>
      <c r="I44" s="6">
        <v>59.902658180456761</v>
      </c>
      <c r="J44" s="6">
        <v>47.549315186493239</v>
      </c>
      <c r="K44" s="6">
        <v>59.095580678314491</v>
      </c>
      <c r="L44" s="6">
        <v>118.95809120120326</v>
      </c>
      <c r="M44" s="6">
        <v>23.931623931623932</v>
      </c>
    </row>
    <row r="45" spans="1:13" hidden="1">
      <c r="A45" s="5" t="s">
        <v>70</v>
      </c>
      <c r="B45" s="5" t="s">
        <v>62</v>
      </c>
      <c r="C45" s="5" t="s">
        <v>71</v>
      </c>
      <c r="D45" s="19">
        <f t="shared" si="5"/>
        <v>1754895.1569347833</v>
      </c>
      <c r="E45" s="19">
        <f t="shared" si="6"/>
        <v>806.4453512889537</v>
      </c>
      <c r="F45" s="6">
        <v>263.19664286240157</v>
      </c>
      <c r="G45" s="6">
        <v>212.35521235521236</v>
      </c>
      <c r="H45" s="6">
        <v>53.356282271944927</v>
      </c>
      <c r="I45" s="6">
        <v>53.350804941969301</v>
      </c>
      <c r="J45" s="6">
        <v>42.380911361874404</v>
      </c>
      <c r="K45" s="6">
        <v>53.956834532374103</v>
      </c>
      <c r="L45" s="6">
        <v>106.65208176659603</v>
      </c>
      <c r="M45" s="6">
        <v>21.196581196581199</v>
      </c>
    </row>
    <row r="46" spans="1:13" hidden="1">
      <c r="A46" s="5" t="s">
        <v>72</v>
      </c>
      <c r="B46" s="5" t="s">
        <v>62</v>
      </c>
      <c r="C46" s="5" t="s">
        <v>73</v>
      </c>
      <c r="D46" s="19">
        <f t="shared" si="5"/>
        <v>1021868.6428131604</v>
      </c>
      <c r="E46" s="19">
        <f t="shared" si="6"/>
        <v>471.20730318670792</v>
      </c>
      <c r="F46" s="6">
        <v>154.60502098211001</v>
      </c>
      <c r="G46" s="6">
        <v>124.10369553226697</v>
      </c>
      <c r="H46" s="6">
        <v>30.981067125645442</v>
      </c>
      <c r="I46" s="6">
        <v>31.355297641332832</v>
      </c>
      <c r="J46" s="6">
        <v>24.808338358170385</v>
      </c>
      <c r="K46" s="6">
        <v>30.832476875642342</v>
      </c>
      <c r="L46" s="6">
        <v>62.213714363847679</v>
      </c>
      <c r="M46" s="6">
        <v>12.307692307692308</v>
      </c>
    </row>
    <row r="47" spans="1:13" hidden="1">
      <c r="A47" s="5" t="s">
        <v>74</v>
      </c>
      <c r="B47" s="5" t="s">
        <v>62</v>
      </c>
      <c r="C47" s="5" t="s">
        <v>71</v>
      </c>
      <c r="D47" s="19">
        <f t="shared" si="5"/>
        <v>2274465.9277878418</v>
      </c>
      <c r="E47" s="19">
        <f t="shared" si="6"/>
        <v>1048.7130605605209</v>
      </c>
      <c r="F47" s="6">
        <v>344.18022528160202</v>
      </c>
      <c r="G47" s="6">
        <v>275.78599007170436</v>
      </c>
      <c r="H47" s="6">
        <v>68.846815834767639</v>
      </c>
      <c r="I47" s="6">
        <v>69.262448521153132</v>
      </c>
      <c r="J47" s="6">
        <v>55.129640795934186</v>
      </c>
      <c r="K47" s="6">
        <v>69.373072970195267</v>
      </c>
      <c r="L47" s="6">
        <v>138.78443973473713</v>
      </c>
      <c r="M47" s="6">
        <v>27.350427350427349</v>
      </c>
    </row>
    <row r="48" spans="1:13" hidden="1">
      <c r="A48" s="5" t="s">
        <v>75</v>
      </c>
      <c r="B48" s="5" t="s">
        <v>62</v>
      </c>
      <c r="C48" s="5" t="s">
        <v>69</v>
      </c>
      <c r="D48" s="19">
        <f t="shared" si="5"/>
        <v>958020.78660004854</v>
      </c>
      <c r="E48" s="19">
        <f t="shared" si="6"/>
        <v>442.0882044694979</v>
      </c>
      <c r="F48" s="6">
        <v>145.40234116174631</v>
      </c>
      <c r="G48" s="6">
        <v>115.83011583011583</v>
      </c>
      <c r="H48" s="6">
        <v>29.259896729776248</v>
      </c>
      <c r="I48" s="6">
        <v>29.483339573193561</v>
      </c>
      <c r="J48" s="6">
        <v>23.430097338272027</v>
      </c>
      <c r="K48" s="6">
        <v>28.263103802672148</v>
      </c>
      <c r="L48" s="6">
        <v>58.795378409790111</v>
      </c>
      <c r="M48" s="6">
        <v>11.623931623931623</v>
      </c>
    </row>
    <row r="49" spans="1:13" hidden="1">
      <c r="A49" s="5" t="s">
        <v>76</v>
      </c>
      <c r="B49" s="5" t="s">
        <v>62</v>
      </c>
      <c r="C49" s="5" t="s">
        <v>73</v>
      </c>
      <c r="D49" s="19">
        <f t="shared" si="5"/>
        <v>2311332.7143923216</v>
      </c>
      <c r="E49" s="19">
        <f t="shared" si="6"/>
        <v>1065.2650402719073</v>
      </c>
      <c r="F49" s="6">
        <v>349.70183317382021</v>
      </c>
      <c r="G49" s="6">
        <v>279.92277992277991</v>
      </c>
      <c r="H49" s="6">
        <v>70.567986230636834</v>
      </c>
      <c r="I49" s="6">
        <v>70.666417072257588</v>
      </c>
      <c r="J49" s="6">
        <v>56.163321560857952</v>
      </c>
      <c r="K49" s="6">
        <v>69.373072970195267</v>
      </c>
      <c r="L49" s="6">
        <v>140.83544130717166</v>
      </c>
      <c r="M49" s="6">
        <v>28.034188034188038</v>
      </c>
    </row>
    <row r="50" spans="1:13" hidden="1">
      <c r="A50" s="29" t="s">
        <v>62</v>
      </c>
      <c r="B50" s="29"/>
      <c r="C50" s="29"/>
      <c r="D50" s="13">
        <f>SUM(D41:D49)</f>
        <v>19722039.755453493</v>
      </c>
      <c r="E50" s="13">
        <f>SUM(E41:E49)</f>
        <v>9077.2918880233447</v>
      </c>
      <c r="F50" s="13">
        <v>2974.3061179415445</v>
      </c>
      <c r="G50" s="13">
        <v>2385.5488141202427</v>
      </c>
      <c r="H50" s="13">
        <v>600.68846815834775</v>
      </c>
      <c r="I50" s="13">
        <v>601.36652938974169</v>
      </c>
      <c r="J50" s="13">
        <v>478.24963390472908</v>
      </c>
      <c r="K50" s="13">
        <v>598.66392600205552</v>
      </c>
      <c r="L50" s="13">
        <v>1199.8359198742053</v>
      </c>
      <c r="M50" s="13">
        <v>238.63247863247864</v>
      </c>
    </row>
    <row r="51" spans="1:13" hidden="1">
      <c r="A51" s="10" t="s">
        <v>77</v>
      </c>
      <c r="B51" s="10" t="s">
        <v>78</v>
      </c>
      <c r="C51" s="10" t="s">
        <v>79</v>
      </c>
      <c r="D51" s="6">
        <f t="shared" ref="D51:D63" si="7">SUMPRODUCT(F$3:M$3,F51:M51)</f>
        <v>945830.89516892575</v>
      </c>
      <c r="E51" s="6">
        <f t="shared" ref="E51:E63" si="8">SUM(F51:M51)</f>
        <v>435.53719769358787</v>
      </c>
      <c r="F51" s="6">
        <v>143.56180519767358</v>
      </c>
      <c r="G51" s="6">
        <v>114.45118587975732</v>
      </c>
      <c r="H51" s="6">
        <v>29.259896729776248</v>
      </c>
      <c r="I51" s="6">
        <v>28.547360539123925</v>
      </c>
      <c r="J51" s="6">
        <v>23.085537083297442</v>
      </c>
      <c r="K51" s="6">
        <v>28.263103802672148</v>
      </c>
      <c r="L51" s="6">
        <v>56.744376837355581</v>
      </c>
      <c r="M51" s="6">
        <v>11.623931623931623</v>
      </c>
    </row>
    <row r="52" spans="1:13" hidden="1">
      <c r="A52" s="10" t="s">
        <v>80</v>
      </c>
      <c r="B52" s="10" t="s">
        <v>78</v>
      </c>
      <c r="C52" s="10" t="s">
        <v>81</v>
      </c>
      <c r="D52" s="6">
        <f t="shared" si="7"/>
        <v>1021630.6651514595</v>
      </c>
      <c r="E52" s="6">
        <f t="shared" si="8"/>
        <v>518.44280511068996</v>
      </c>
      <c r="F52" s="6">
        <v>184.0535964072738</v>
      </c>
      <c r="G52" s="6">
        <v>137.89299503585218</v>
      </c>
      <c r="H52" s="6">
        <v>22.375215146299482</v>
      </c>
      <c r="I52" s="6">
        <v>28.079371022089106</v>
      </c>
      <c r="J52" s="6">
        <v>20.673615298475319</v>
      </c>
      <c r="K52" s="6">
        <v>38.540596094552932</v>
      </c>
      <c r="L52" s="6">
        <v>74.519723798454919</v>
      </c>
      <c r="M52" s="6">
        <v>12.307692307692308</v>
      </c>
    </row>
    <row r="53" spans="1:13" hidden="1">
      <c r="A53" s="10" t="s">
        <v>82</v>
      </c>
      <c r="B53" s="10" t="s">
        <v>78</v>
      </c>
      <c r="C53" s="10" t="s">
        <v>83</v>
      </c>
      <c r="D53" s="6">
        <f t="shared" si="7"/>
        <v>600662.88457789796</v>
      </c>
      <c r="E53" s="6">
        <f t="shared" si="8"/>
        <v>303.76130801277264</v>
      </c>
      <c r="F53" s="6">
        <v>106.7510859162188</v>
      </c>
      <c r="G53" s="6">
        <v>85.49365692222834</v>
      </c>
      <c r="H53" s="6">
        <v>13.769363166953529</v>
      </c>
      <c r="I53" s="6">
        <v>14.507675028079371</v>
      </c>
      <c r="J53" s="6">
        <v>16.194331983805668</v>
      </c>
      <c r="K53" s="6">
        <v>20.554984583761563</v>
      </c>
      <c r="L53" s="6">
        <v>40.336364257879268</v>
      </c>
      <c r="M53" s="6">
        <v>6.1538461538461542</v>
      </c>
    </row>
    <row r="54" spans="1:13" hidden="1">
      <c r="A54" s="10" t="s">
        <v>84</v>
      </c>
      <c r="B54" s="10" t="s">
        <v>78</v>
      </c>
      <c r="C54" s="10" t="s">
        <v>85</v>
      </c>
      <c r="D54" s="6">
        <f t="shared" si="7"/>
        <v>1325896.2341516567</v>
      </c>
      <c r="E54" s="6">
        <f t="shared" si="8"/>
        <v>611.0014320324384</v>
      </c>
      <c r="F54" s="6">
        <v>200.61842008392841</v>
      </c>
      <c r="G54" s="6">
        <v>161.33480419194706</v>
      </c>
      <c r="H54" s="6">
        <v>39.586919104991388</v>
      </c>
      <c r="I54" s="6">
        <v>40.247098464994387</v>
      </c>
      <c r="J54" s="6">
        <v>32.388663967611336</v>
      </c>
      <c r="K54" s="6">
        <v>41.109969167523126</v>
      </c>
      <c r="L54" s="6">
        <v>79.989061324947016</v>
      </c>
      <c r="M54" s="6">
        <v>15.726495726495727</v>
      </c>
    </row>
    <row r="55" spans="1:13" hidden="1">
      <c r="A55" s="10" t="s">
        <v>86</v>
      </c>
      <c r="B55" s="10" t="s">
        <v>78</v>
      </c>
      <c r="C55" s="10" t="s">
        <v>87</v>
      </c>
      <c r="D55" s="6">
        <f t="shared" si="7"/>
        <v>1597489.0502156639</v>
      </c>
      <c r="E55" s="6">
        <f t="shared" si="8"/>
        <v>765.81398758561056</v>
      </c>
      <c r="F55" s="6">
        <v>257.67503497018333</v>
      </c>
      <c r="G55" s="6">
        <v>193.05019305019306</v>
      </c>
      <c r="H55" s="6">
        <v>34.42340791738382</v>
      </c>
      <c r="I55" s="6">
        <v>42.119056533133651</v>
      </c>
      <c r="J55" s="6">
        <v>41.347230596950638</v>
      </c>
      <c r="K55" s="6">
        <v>59.095580678314491</v>
      </c>
      <c r="L55" s="6">
        <v>118.27442401039174</v>
      </c>
      <c r="M55" s="6">
        <v>19.82905982905983</v>
      </c>
    </row>
    <row r="56" spans="1:13" hidden="1">
      <c r="A56" s="10" t="s">
        <v>88</v>
      </c>
      <c r="B56" s="10" t="s">
        <v>78</v>
      </c>
      <c r="C56" s="10" t="s">
        <v>83</v>
      </c>
      <c r="D56" s="6">
        <f t="shared" si="7"/>
        <v>1242940.3856345357</v>
      </c>
      <c r="E56" s="6">
        <f t="shared" si="8"/>
        <v>571.42274011493782</v>
      </c>
      <c r="F56" s="6">
        <v>187.73466833541926</v>
      </c>
      <c r="G56" s="6">
        <v>150.30336458907888</v>
      </c>
      <c r="H56" s="6">
        <v>37.865748709122201</v>
      </c>
      <c r="I56" s="6">
        <v>37.439161362785477</v>
      </c>
      <c r="J56" s="6">
        <v>29.976742182789216</v>
      </c>
      <c r="K56" s="6">
        <v>38.540596094552932</v>
      </c>
      <c r="L56" s="6">
        <v>74.519723798454919</v>
      </c>
      <c r="M56" s="6">
        <v>15.042735042735043</v>
      </c>
    </row>
    <row r="57" spans="1:13" hidden="1">
      <c r="A57" s="10" t="s">
        <v>89</v>
      </c>
      <c r="B57" s="10" t="s">
        <v>78</v>
      </c>
      <c r="C57" s="10" t="s">
        <v>90</v>
      </c>
      <c r="D57" s="6">
        <f t="shared" si="7"/>
        <v>1528169.4510302823</v>
      </c>
      <c r="E57" s="6">
        <f t="shared" si="8"/>
        <v>700.14075485225101</v>
      </c>
      <c r="F57" s="6">
        <v>228.22645954501951</v>
      </c>
      <c r="G57" s="6">
        <v>183.39768339768341</v>
      </c>
      <c r="H57" s="6">
        <v>46.471600688468158</v>
      </c>
      <c r="I57" s="6">
        <v>46.798951703481841</v>
      </c>
      <c r="J57" s="6">
        <v>37.557067792230164</v>
      </c>
      <c r="K57" s="6">
        <v>46.248715313463514</v>
      </c>
      <c r="L57" s="6">
        <v>92.978737950365769</v>
      </c>
      <c r="M57" s="6">
        <v>18.461538461538463</v>
      </c>
    </row>
    <row r="58" spans="1:13" hidden="1">
      <c r="A58" s="10" t="s">
        <v>91</v>
      </c>
      <c r="B58" s="10" t="s">
        <v>78</v>
      </c>
      <c r="C58" s="10" t="s">
        <v>90</v>
      </c>
      <c r="D58" s="6">
        <f t="shared" si="7"/>
        <v>2238295.3274264857</v>
      </c>
      <c r="E58" s="6">
        <f t="shared" si="8"/>
        <v>1036.5559868587766</v>
      </c>
      <c r="F58" s="6">
        <v>344.18022528160202</v>
      </c>
      <c r="G58" s="6">
        <v>275.78599007170436</v>
      </c>
      <c r="H58" s="6">
        <v>68.846815834767639</v>
      </c>
      <c r="I58" s="6">
        <v>69.262448521153132</v>
      </c>
      <c r="J58" s="6">
        <v>53.062279266086655</v>
      </c>
      <c r="K58" s="6">
        <v>66.803699897225073</v>
      </c>
      <c r="L58" s="6">
        <v>131.26410063581048</v>
      </c>
      <c r="M58" s="6">
        <v>27.350427350427349</v>
      </c>
    </row>
    <row r="59" spans="1:13" hidden="1">
      <c r="A59" s="10" t="s">
        <v>92</v>
      </c>
      <c r="B59" s="10" t="s">
        <v>78</v>
      </c>
      <c r="C59" s="10" t="s">
        <v>85</v>
      </c>
      <c r="D59" s="6">
        <f t="shared" si="7"/>
        <v>2078086.3618328173</v>
      </c>
      <c r="E59" s="6">
        <f t="shared" si="8"/>
        <v>936.97833964860831</v>
      </c>
      <c r="F59" s="6">
        <v>301.84789810792898</v>
      </c>
      <c r="G59" s="6">
        <v>242.69167126309983</v>
      </c>
      <c r="H59" s="6">
        <v>65.404475043029265</v>
      </c>
      <c r="I59" s="6">
        <v>65.518532384874575</v>
      </c>
      <c r="J59" s="6">
        <v>48.238435696442416</v>
      </c>
      <c r="K59" s="6">
        <v>64.234326824254879</v>
      </c>
      <c r="L59" s="6">
        <v>123.06009434607233</v>
      </c>
      <c r="M59" s="6">
        <v>25.982905982905983</v>
      </c>
    </row>
    <row r="60" spans="1:13" hidden="1">
      <c r="A60" s="10" t="s">
        <v>93</v>
      </c>
      <c r="B60" s="10" t="s">
        <v>78</v>
      </c>
      <c r="C60" s="10" t="s">
        <v>81</v>
      </c>
      <c r="D60" s="6">
        <f t="shared" si="7"/>
        <v>1324469.3584445894</v>
      </c>
      <c r="E60" s="6">
        <f t="shared" si="8"/>
        <v>601.13127254845108</v>
      </c>
      <c r="F60" s="6">
        <v>195.09681219171023</v>
      </c>
      <c r="G60" s="6">
        <v>157.19801434087148</v>
      </c>
      <c r="H60" s="6">
        <v>41.308089500860582</v>
      </c>
      <c r="I60" s="6">
        <v>40.715087982029203</v>
      </c>
      <c r="J60" s="6">
        <v>31.354983202687571</v>
      </c>
      <c r="K60" s="6">
        <v>41.109969167523126</v>
      </c>
      <c r="L60" s="6">
        <v>77.938059752512473</v>
      </c>
      <c r="M60" s="6">
        <v>16.410256410256409</v>
      </c>
    </row>
    <row r="61" spans="1:13" hidden="1">
      <c r="A61" s="10" t="s">
        <v>94</v>
      </c>
      <c r="B61" s="10" t="s">
        <v>78</v>
      </c>
      <c r="C61" s="10" t="s">
        <v>95</v>
      </c>
      <c r="D61" s="6">
        <f t="shared" si="7"/>
        <v>1605457.2095785795</v>
      </c>
      <c r="E61" s="6">
        <f t="shared" si="8"/>
        <v>694.07045538813793</v>
      </c>
      <c r="F61" s="6">
        <v>217.18324376058308</v>
      </c>
      <c r="G61" s="6">
        <v>175.12410369553228</v>
      </c>
      <c r="H61" s="6">
        <v>56.798623063683308</v>
      </c>
      <c r="I61" s="6">
        <v>57.094721078247851</v>
      </c>
      <c r="J61" s="6">
        <v>34.800585752433456</v>
      </c>
      <c r="K61" s="6">
        <v>43.679342240493312</v>
      </c>
      <c r="L61" s="6">
        <v>86.825733233062138</v>
      </c>
      <c r="M61" s="6">
        <v>22.564102564102566</v>
      </c>
    </row>
    <row r="62" spans="1:13" hidden="1">
      <c r="A62" s="10" t="s">
        <v>96</v>
      </c>
      <c r="B62" s="10" t="s">
        <v>78</v>
      </c>
      <c r="C62" s="10" t="s">
        <v>95</v>
      </c>
      <c r="D62" s="6">
        <f t="shared" si="7"/>
        <v>1279807.1722390153</v>
      </c>
      <c r="E62" s="6">
        <f t="shared" si="8"/>
        <v>587.9747198263243</v>
      </c>
      <c r="F62" s="6">
        <v>193.2562762276375</v>
      </c>
      <c r="G62" s="6">
        <v>154.44015444015443</v>
      </c>
      <c r="H62" s="6">
        <v>39.586919104991388</v>
      </c>
      <c r="I62" s="6">
        <v>38.843129913889932</v>
      </c>
      <c r="J62" s="6">
        <v>31.010422947712982</v>
      </c>
      <c r="K62" s="6">
        <v>38.540596094552932</v>
      </c>
      <c r="L62" s="6">
        <v>76.570725370889448</v>
      </c>
      <c r="M62" s="6">
        <v>15.726495726495727</v>
      </c>
    </row>
    <row r="63" spans="1:13" hidden="1">
      <c r="A63" s="10" t="s">
        <v>97</v>
      </c>
      <c r="B63" s="10" t="s">
        <v>78</v>
      </c>
      <c r="C63" s="10" t="s">
        <v>79</v>
      </c>
      <c r="D63" s="6">
        <f t="shared" si="7"/>
        <v>981675.88367058546</v>
      </c>
      <c r="E63" s="6">
        <f t="shared" si="8"/>
        <v>453.50366676747518</v>
      </c>
      <c r="F63" s="6">
        <v>149.08341308989176</v>
      </c>
      <c r="G63" s="6">
        <v>119.96690568119139</v>
      </c>
      <c r="H63" s="6">
        <v>29.259896729776248</v>
      </c>
      <c r="I63" s="6">
        <v>29.483339573193561</v>
      </c>
      <c r="J63" s="6">
        <v>23.774657593246619</v>
      </c>
      <c r="K63" s="6">
        <v>30.832476875642342</v>
      </c>
      <c r="L63" s="6">
        <v>59.47904560060163</v>
      </c>
      <c r="M63" s="6">
        <v>11.623931623931623</v>
      </c>
    </row>
    <row r="64" spans="1:13" hidden="1">
      <c r="A64" s="22" t="s">
        <v>78</v>
      </c>
      <c r="B64" s="23"/>
      <c r="C64" s="24"/>
      <c r="D64" s="13">
        <f>SUM(D51:D63)</f>
        <v>17770410.879122499</v>
      </c>
      <c r="E64" s="13">
        <f t="shared" ref="E64" si="9">SUM(E51:E63)</f>
        <v>8216.3346664400615</v>
      </c>
      <c r="F64" s="13">
        <v>2709.2689391150702</v>
      </c>
      <c r="G64" s="13">
        <v>2151.1307225592941</v>
      </c>
      <c r="H64" s="13">
        <v>524.95697074010332</v>
      </c>
      <c r="I64" s="13">
        <v>538.65593410707606</v>
      </c>
      <c r="J64" s="13">
        <v>423.46455336376948</v>
      </c>
      <c r="K64" s="13">
        <v>557.55395683453241</v>
      </c>
      <c r="L64" s="13">
        <v>1092.5001709167977</v>
      </c>
      <c r="M64" s="13">
        <v>218.80341880341879</v>
      </c>
    </row>
    <row r="65" spans="1:13" hidden="1">
      <c r="A65" s="10" t="s">
        <v>98</v>
      </c>
      <c r="B65" s="10" t="s">
        <v>99</v>
      </c>
      <c r="C65" s="10" t="s">
        <v>100</v>
      </c>
      <c r="D65" s="6">
        <f t="shared" ref="D65:D75" si="10">SUMPRODUCT(F$3:M$3,F65:M65)</f>
        <v>501200.39669162326</v>
      </c>
      <c r="E65" s="6">
        <f t="shared" ref="E65:E75" si="11">SUM(F65:M65)</f>
        <v>230.31214036217861</v>
      </c>
      <c r="F65" s="6">
        <v>75.461974526982246</v>
      </c>
      <c r="G65" s="6">
        <v>60.672917815774959</v>
      </c>
      <c r="H65" s="6">
        <v>15.490533562822721</v>
      </c>
      <c r="I65" s="6">
        <v>14.97566454511419</v>
      </c>
      <c r="J65" s="6">
        <v>12.059608924110604</v>
      </c>
      <c r="K65" s="6">
        <v>15.416238437821171</v>
      </c>
      <c r="L65" s="6">
        <v>30.081356395706571</v>
      </c>
      <c r="M65" s="6">
        <v>6.1538461538461542</v>
      </c>
    </row>
    <row r="66" spans="1:13" hidden="1">
      <c r="A66" s="10" t="s">
        <v>101</v>
      </c>
      <c r="B66" s="10" t="s">
        <v>99</v>
      </c>
      <c r="C66" s="10" t="s">
        <v>102</v>
      </c>
      <c r="D66" s="6">
        <f t="shared" si="10"/>
        <v>602708.01995633286</v>
      </c>
      <c r="E66" s="6">
        <f t="shared" si="11"/>
        <v>276.66688598158663</v>
      </c>
      <c r="F66" s="6">
        <v>90.186262239564172</v>
      </c>
      <c r="G66" s="6">
        <v>73.083287369001653</v>
      </c>
      <c r="H66" s="6">
        <v>18.9328743545611</v>
      </c>
      <c r="I66" s="6">
        <v>18.251591164357919</v>
      </c>
      <c r="J66" s="6">
        <v>14.471530708932725</v>
      </c>
      <c r="K66" s="6">
        <v>17.985611510791369</v>
      </c>
      <c r="L66" s="6">
        <v>36.234361113010188</v>
      </c>
      <c r="M66" s="6">
        <v>7.5213675213675213</v>
      </c>
    </row>
    <row r="67" spans="1:13" hidden="1">
      <c r="A67" s="10" t="s">
        <v>103</v>
      </c>
      <c r="B67" s="10" t="s">
        <v>99</v>
      </c>
      <c r="C67" s="10" t="s">
        <v>102</v>
      </c>
      <c r="D67" s="6">
        <f t="shared" si="10"/>
        <v>3340501.6306032557</v>
      </c>
      <c r="E67" s="6">
        <f t="shared" si="11"/>
        <v>1543.8276690399393</v>
      </c>
      <c r="F67" s="6">
        <v>507.9879260840757</v>
      </c>
      <c r="G67" s="6">
        <v>408.16326530612241</v>
      </c>
      <c r="H67" s="6">
        <v>101.54905335628227</v>
      </c>
      <c r="I67" s="6">
        <v>101.55372519655559</v>
      </c>
      <c r="J67" s="6">
        <v>81.660780428977517</v>
      </c>
      <c r="K67" s="6">
        <v>100.20554984583761</v>
      </c>
      <c r="L67" s="6">
        <v>202.36548848020783</v>
      </c>
      <c r="M67" s="6">
        <v>40.341880341880341</v>
      </c>
    </row>
    <row r="68" spans="1:13" hidden="1">
      <c r="A68" s="10" t="s">
        <v>104</v>
      </c>
      <c r="B68" s="10" t="s">
        <v>99</v>
      </c>
      <c r="C68" s="10" t="s">
        <v>105</v>
      </c>
      <c r="D68" s="6">
        <f t="shared" si="10"/>
        <v>2261483.0559096006</v>
      </c>
      <c r="E68" s="6">
        <f t="shared" si="11"/>
        <v>1041.4783865937995</v>
      </c>
      <c r="F68" s="6">
        <v>342.33968931752929</v>
      </c>
      <c r="G68" s="6">
        <v>274.40706012134586</v>
      </c>
      <c r="H68" s="6">
        <v>68.846815834767639</v>
      </c>
      <c r="I68" s="6">
        <v>68.326469487083486</v>
      </c>
      <c r="J68" s="6">
        <v>54.785080540959605</v>
      </c>
      <c r="K68" s="6">
        <v>69.373072970195267</v>
      </c>
      <c r="L68" s="6">
        <v>136.04977097149109</v>
      </c>
      <c r="M68" s="6">
        <v>27.350427350427349</v>
      </c>
    </row>
    <row r="69" spans="1:13" hidden="1">
      <c r="A69" s="10" t="s">
        <v>106</v>
      </c>
      <c r="B69" s="10" t="s">
        <v>99</v>
      </c>
      <c r="C69" s="10" t="s">
        <v>100</v>
      </c>
      <c r="D69" s="6">
        <f t="shared" si="10"/>
        <v>1346621.1438643176</v>
      </c>
      <c r="E69" s="6">
        <f t="shared" si="11"/>
        <v>618.12204598932067</v>
      </c>
      <c r="F69" s="6">
        <v>202.45895604800117</v>
      </c>
      <c r="G69" s="6">
        <v>162.71373414230558</v>
      </c>
      <c r="H69" s="6">
        <v>41.308089500860582</v>
      </c>
      <c r="I69" s="6">
        <v>40.715087982029203</v>
      </c>
      <c r="J69" s="6">
        <v>32.733224222585925</v>
      </c>
      <c r="K69" s="6">
        <v>41.109969167523126</v>
      </c>
      <c r="L69" s="6">
        <v>80.672728515758536</v>
      </c>
      <c r="M69" s="6">
        <v>16.410256410256409</v>
      </c>
    </row>
    <row r="70" spans="1:13" hidden="1">
      <c r="A70" s="10" t="s">
        <v>107</v>
      </c>
      <c r="B70" s="10" t="s">
        <v>99</v>
      </c>
      <c r="C70" s="10" t="s">
        <v>108</v>
      </c>
      <c r="D70" s="6">
        <f t="shared" si="10"/>
        <v>1125588.2398947065</v>
      </c>
      <c r="E70" s="6">
        <f t="shared" si="11"/>
        <v>520.65808545848699</v>
      </c>
      <c r="F70" s="6">
        <v>171.16984465876465</v>
      </c>
      <c r="G70" s="6">
        <v>137.89299503585218</v>
      </c>
      <c r="H70" s="6">
        <v>34.42340791738382</v>
      </c>
      <c r="I70" s="6">
        <v>34.163234743541743</v>
      </c>
      <c r="J70" s="6">
        <v>27.564820397967093</v>
      </c>
      <c r="K70" s="6">
        <v>33.401849948612536</v>
      </c>
      <c r="L70" s="6">
        <v>68.366719081151302</v>
      </c>
      <c r="M70" s="6">
        <v>13.675213675213675</v>
      </c>
    </row>
    <row r="71" spans="1:13" hidden="1">
      <c r="A71" s="10" t="s">
        <v>109</v>
      </c>
      <c r="B71" s="10" t="s">
        <v>99</v>
      </c>
      <c r="C71" s="10" t="s">
        <v>99</v>
      </c>
      <c r="D71" s="6">
        <f t="shared" si="10"/>
        <v>2918031.5586611135</v>
      </c>
      <c r="E71" s="6">
        <f t="shared" si="11"/>
        <v>1347.563761629485</v>
      </c>
      <c r="F71" s="6">
        <v>443.56916734152986</v>
      </c>
      <c r="G71" s="6">
        <v>355.76392719249861</v>
      </c>
      <c r="H71" s="6">
        <v>89.500860585197927</v>
      </c>
      <c r="I71" s="6">
        <v>88.450018719580683</v>
      </c>
      <c r="J71" s="6">
        <v>70.979412524765266</v>
      </c>
      <c r="K71" s="6">
        <v>87.358684480986625</v>
      </c>
      <c r="L71" s="6">
        <v>176.38613522937035</v>
      </c>
      <c r="M71" s="6">
        <v>35.555555555555557</v>
      </c>
    </row>
    <row r="72" spans="1:13" hidden="1">
      <c r="A72" s="10" t="s">
        <v>110</v>
      </c>
      <c r="B72" s="10" t="s">
        <v>99</v>
      </c>
      <c r="C72" s="10" t="s">
        <v>111</v>
      </c>
      <c r="D72" s="6">
        <f t="shared" si="10"/>
        <v>2392741.4408669695</v>
      </c>
      <c r="E72" s="6">
        <f t="shared" si="11"/>
        <v>1106.2278742051815</v>
      </c>
      <c r="F72" s="6">
        <v>364.42612088640215</v>
      </c>
      <c r="G72" s="6">
        <v>292.33314947600661</v>
      </c>
      <c r="H72" s="6">
        <v>72.289156626506028</v>
      </c>
      <c r="I72" s="6">
        <v>73.006364657431675</v>
      </c>
      <c r="J72" s="6">
        <v>58.575243345680072</v>
      </c>
      <c r="K72" s="6">
        <v>71.942446043165475</v>
      </c>
      <c r="L72" s="6">
        <v>144.93744445204075</v>
      </c>
      <c r="M72" s="6">
        <v>28.717948717948719</v>
      </c>
    </row>
    <row r="73" spans="1:13" hidden="1">
      <c r="A73" s="10" t="s">
        <v>112</v>
      </c>
      <c r="B73" s="10" t="s">
        <v>99</v>
      </c>
      <c r="C73" s="10" t="s">
        <v>100</v>
      </c>
      <c r="D73" s="6">
        <f t="shared" si="10"/>
        <v>1465102.4633197279</v>
      </c>
      <c r="E73" s="6">
        <f t="shared" si="11"/>
        <v>677.34330095144071</v>
      </c>
      <c r="F73" s="6">
        <v>222.70485165280127</v>
      </c>
      <c r="G73" s="6">
        <v>179.26089354660783</v>
      </c>
      <c r="H73" s="6">
        <v>44.750430292598963</v>
      </c>
      <c r="I73" s="6">
        <v>44.459004118307753</v>
      </c>
      <c r="J73" s="6">
        <v>35.834266517357221</v>
      </c>
      <c r="K73" s="6">
        <v>43.679342240493312</v>
      </c>
      <c r="L73" s="6">
        <v>88.876734805496682</v>
      </c>
      <c r="M73" s="6">
        <v>17.777777777777779</v>
      </c>
    </row>
    <row r="74" spans="1:13" hidden="1">
      <c r="A74" s="10" t="s">
        <v>113</v>
      </c>
      <c r="B74" s="10" t="s">
        <v>99</v>
      </c>
      <c r="C74" s="10" t="s">
        <v>105</v>
      </c>
      <c r="D74" s="6">
        <f t="shared" si="10"/>
        <v>1111979.3550938652</v>
      </c>
      <c r="E74" s="6">
        <f t="shared" si="11"/>
        <v>511.69470922101743</v>
      </c>
      <c r="F74" s="6">
        <v>167.48877273061916</v>
      </c>
      <c r="G74" s="6">
        <v>135.13513513513513</v>
      </c>
      <c r="H74" s="6">
        <v>34.42340791738382</v>
      </c>
      <c r="I74" s="6">
        <v>33.695245226506927</v>
      </c>
      <c r="J74" s="6">
        <v>26.875699888017916</v>
      </c>
      <c r="K74" s="6">
        <v>33.401849948612536</v>
      </c>
      <c r="L74" s="6">
        <v>66.999384699528264</v>
      </c>
      <c r="M74" s="6">
        <v>13.675213675213675</v>
      </c>
    </row>
    <row r="75" spans="1:13" hidden="1">
      <c r="A75" s="10" t="s">
        <v>114</v>
      </c>
      <c r="B75" s="10" t="s">
        <v>99</v>
      </c>
      <c r="C75" s="10" t="s">
        <v>108</v>
      </c>
      <c r="D75" s="6">
        <f t="shared" si="10"/>
        <v>1296780.8684297162</v>
      </c>
      <c r="E75" s="6">
        <f t="shared" si="11"/>
        <v>600.84122916903664</v>
      </c>
      <c r="F75" s="6">
        <v>198.77788411985568</v>
      </c>
      <c r="G75" s="6">
        <v>158.57694429123001</v>
      </c>
      <c r="H75" s="6">
        <v>39.586919104991388</v>
      </c>
      <c r="I75" s="6">
        <v>39.311119430924748</v>
      </c>
      <c r="J75" s="6">
        <v>31.699543457662163</v>
      </c>
      <c r="K75" s="6">
        <v>38.540596094552932</v>
      </c>
      <c r="L75" s="6">
        <v>78.621726943323992</v>
      </c>
      <c r="M75" s="6">
        <v>15.726495726495727</v>
      </c>
    </row>
    <row r="76" spans="1:13" hidden="1">
      <c r="A76" s="22" t="s">
        <v>99</v>
      </c>
      <c r="B76" s="23"/>
      <c r="C76" s="24"/>
      <c r="D76" s="13">
        <f>SUM(D65:D75)</f>
        <v>18362738.173291229</v>
      </c>
      <c r="E76" s="13">
        <f t="shared" ref="E76" si="12">SUM(E65:E75)</f>
        <v>8474.736088601474</v>
      </c>
      <c r="F76" s="13">
        <v>2786.5714496061255</v>
      </c>
      <c r="G76" s="13">
        <v>2238.0033094318806</v>
      </c>
      <c r="H76" s="13">
        <v>561.10154905335628</v>
      </c>
      <c r="I76" s="13">
        <v>556.907525271434</v>
      </c>
      <c r="J76" s="13">
        <v>447.23921095701616</v>
      </c>
      <c r="K76" s="13">
        <v>552.41521068859197</v>
      </c>
      <c r="L76" s="13">
        <v>1109.5918506870855</v>
      </c>
      <c r="M76" s="13">
        <v>222.90598290598291</v>
      </c>
    </row>
    <row r="77" spans="1:13" hidden="1">
      <c r="A77" s="10" t="s">
        <v>115</v>
      </c>
      <c r="B77" s="10" t="s">
        <v>116</v>
      </c>
      <c r="C77" s="10" t="s">
        <v>117</v>
      </c>
      <c r="D77" s="6">
        <f t="shared" ref="D77:D92" si="13">SUMPRODUCT(F$3:M$3,F77:M77)</f>
        <v>790042.5253831608</v>
      </c>
      <c r="E77" s="6">
        <f t="shared" ref="E77:E92" si="14">SUM(F77:M77)</f>
        <v>366.28139544664072</v>
      </c>
      <c r="F77" s="6">
        <v>121.4753736288007</v>
      </c>
      <c r="G77" s="6">
        <v>96.525096525096529</v>
      </c>
      <c r="H77" s="6">
        <v>24.096385542168676</v>
      </c>
      <c r="I77" s="6">
        <v>24.335454885810559</v>
      </c>
      <c r="J77" s="6">
        <v>19.295374278576968</v>
      </c>
      <c r="K77" s="6">
        <v>23.124357656731757</v>
      </c>
      <c r="L77" s="6">
        <v>47.856703356805909</v>
      </c>
      <c r="M77" s="6">
        <v>9.5726495726495724</v>
      </c>
    </row>
    <row r="78" spans="1:13" hidden="1">
      <c r="A78" s="10" t="s">
        <v>118</v>
      </c>
      <c r="B78" s="10" t="s">
        <v>116</v>
      </c>
      <c r="C78" s="10" t="s">
        <v>119</v>
      </c>
      <c r="D78" s="6">
        <f t="shared" si="13"/>
        <v>790042.5253831608</v>
      </c>
      <c r="E78" s="6">
        <f t="shared" si="14"/>
        <v>366.28139544664072</v>
      </c>
      <c r="F78" s="6">
        <v>121.4753736288007</v>
      </c>
      <c r="G78" s="6">
        <v>96.525096525096529</v>
      </c>
      <c r="H78" s="6">
        <v>24.096385542168676</v>
      </c>
      <c r="I78" s="6">
        <v>24.335454885810559</v>
      </c>
      <c r="J78" s="6">
        <v>19.295374278576968</v>
      </c>
      <c r="K78" s="6">
        <v>23.124357656731757</v>
      </c>
      <c r="L78" s="6">
        <v>47.856703356805909</v>
      </c>
      <c r="M78" s="6">
        <v>9.5726495726495724</v>
      </c>
    </row>
    <row r="79" spans="1:13" hidden="1">
      <c r="A79" s="10" t="s">
        <v>120</v>
      </c>
      <c r="B79" s="10" t="s">
        <v>116</v>
      </c>
      <c r="C79" s="10" t="s">
        <v>117</v>
      </c>
      <c r="D79" s="6">
        <f t="shared" si="13"/>
        <v>1295345.3516072175</v>
      </c>
      <c r="E79" s="6">
        <f t="shared" si="14"/>
        <v>599.00069320496391</v>
      </c>
      <c r="F79" s="6">
        <v>196.93734815578296</v>
      </c>
      <c r="G79" s="6">
        <v>158.57694429123001</v>
      </c>
      <c r="H79" s="6">
        <v>39.586919104991388</v>
      </c>
      <c r="I79" s="6">
        <v>39.311119430924748</v>
      </c>
      <c r="J79" s="6">
        <v>31.699543457662163</v>
      </c>
      <c r="K79" s="6">
        <v>38.540596094552932</v>
      </c>
      <c r="L79" s="6">
        <v>78.621726943323992</v>
      </c>
      <c r="M79" s="6">
        <v>15.726495726495727</v>
      </c>
    </row>
    <row r="80" spans="1:13" hidden="1">
      <c r="A80" s="10" t="s">
        <v>121</v>
      </c>
      <c r="B80" s="10" t="s">
        <v>116</v>
      </c>
      <c r="C80" s="10" t="s">
        <v>122</v>
      </c>
      <c r="D80" s="6">
        <f t="shared" si="13"/>
        <v>2647864.2989523718</v>
      </c>
      <c r="E80" s="6">
        <f t="shared" si="14"/>
        <v>1221.493861816562</v>
      </c>
      <c r="F80" s="6">
        <v>401.23684016785683</v>
      </c>
      <c r="G80" s="6">
        <v>322.66960838389411</v>
      </c>
      <c r="H80" s="6">
        <v>80.895008605851984</v>
      </c>
      <c r="I80" s="6">
        <v>80.494196929988775</v>
      </c>
      <c r="J80" s="6">
        <v>64.432767680248077</v>
      </c>
      <c r="K80" s="6">
        <v>79.650565262076057</v>
      </c>
      <c r="L80" s="6">
        <v>159.97812264989403</v>
      </c>
      <c r="M80" s="6">
        <v>32.136752136752136</v>
      </c>
    </row>
    <row r="81" spans="1:13" hidden="1">
      <c r="A81" s="10" t="s">
        <v>123</v>
      </c>
      <c r="B81" s="10" t="s">
        <v>116</v>
      </c>
      <c r="C81" s="10" t="s">
        <v>116</v>
      </c>
      <c r="D81" s="6">
        <f t="shared" si="13"/>
        <v>1930039.7709304881</v>
      </c>
      <c r="E81" s="6">
        <f t="shared" si="14"/>
        <v>889.50885397809793</v>
      </c>
      <c r="F81" s="6">
        <v>292.64521828756534</v>
      </c>
      <c r="G81" s="6">
        <v>234.41809156094871</v>
      </c>
      <c r="H81" s="6">
        <v>58.519793459552496</v>
      </c>
      <c r="I81" s="6">
        <v>58.498689629352299</v>
      </c>
      <c r="J81" s="6">
        <v>46.860194676544054</v>
      </c>
      <c r="K81" s="6">
        <v>59.095580678314491</v>
      </c>
      <c r="L81" s="6">
        <v>116.22342243795721</v>
      </c>
      <c r="M81" s="6">
        <v>23.247863247863247</v>
      </c>
    </row>
    <row r="82" spans="1:13" hidden="1">
      <c r="A82" s="10" t="s">
        <v>124</v>
      </c>
      <c r="B82" s="10" t="s">
        <v>116</v>
      </c>
      <c r="C82" s="10" t="s">
        <v>122</v>
      </c>
      <c r="D82" s="6">
        <f t="shared" si="13"/>
        <v>1199735.5318233445</v>
      </c>
      <c r="E82" s="6">
        <f t="shared" si="14"/>
        <v>557.01707020783351</v>
      </c>
      <c r="F82" s="6">
        <v>184.0535964072738</v>
      </c>
      <c r="G82" s="6">
        <v>147.54550468836183</v>
      </c>
      <c r="H82" s="6">
        <v>36.144578313253014</v>
      </c>
      <c r="I82" s="6">
        <v>36.503182328715837</v>
      </c>
      <c r="J82" s="6">
        <v>29.287621672840036</v>
      </c>
      <c r="K82" s="6">
        <v>35.971223021582738</v>
      </c>
      <c r="L82" s="6">
        <v>73.152389416831895</v>
      </c>
      <c r="M82" s="6">
        <v>14.358974358974359</v>
      </c>
    </row>
    <row r="83" spans="1:13" hidden="1">
      <c r="A83" s="10" t="s">
        <v>125</v>
      </c>
      <c r="B83" s="10" t="s">
        <v>116</v>
      </c>
      <c r="C83" s="10" t="s">
        <v>126</v>
      </c>
      <c r="D83" s="6">
        <f t="shared" si="13"/>
        <v>622214.70823801099</v>
      </c>
      <c r="E83" s="6">
        <f t="shared" si="14"/>
        <v>290.00138484133373</v>
      </c>
      <c r="F83" s="6">
        <v>95.707870131782386</v>
      </c>
      <c r="G83" s="6">
        <v>77.220077220077215</v>
      </c>
      <c r="H83" s="6">
        <v>18.9328743545611</v>
      </c>
      <c r="I83" s="6">
        <v>19.187570198427554</v>
      </c>
      <c r="J83" s="6">
        <v>15.160651218881901</v>
      </c>
      <c r="K83" s="6">
        <v>17.985611510791369</v>
      </c>
      <c r="L83" s="6">
        <v>38.285362685444724</v>
      </c>
      <c r="M83" s="6">
        <v>7.5213675213675213</v>
      </c>
    </row>
    <row r="84" spans="1:13" hidden="1">
      <c r="A84" s="10" t="s">
        <v>127</v>
      </c>
      <c r="B84" s="10" t="s">
        <v>116</v>
      </c>
      <c r="C84" s="10" t="s">
        <v>116</v>
      </c>
      <c r="D84" s="6">
        <f t="shared" si="13"/>
        <v>325905.33862418047</v>
      </c>
      <c r="E84" s="6">
        <f t="shared" si="14"/>
        <v>147.72183925548433</v>
      </c>
      <c r="F84" s="6">
        <v>47.853935065891193</v>
      </c>
      <c r="G84" s="6">
        <v>38.610038610038607</v>
      </c>
      <c r="H84" s="6">
        <v>10.327022375215146</v>
      </c>
      <c r="I84" s="6">
        <v>9.827779857731187</v>
      </c>
      <c r="J84" s="6">
        <v>7.5803256094409504</v>
      </c>
      <c r="K84" s="6">
        <v>10.277492291880781</v>
      </c>
      <c r="L84" s="6">
        <v>19.142681342722362</v>
      </c>
      <c r="M84" s="6">
        <v>4.1025641025641022</v>
      </c>
    </row>
    <row r="85" spans="1:13" hidden="1">
      <c r="A85" s="10" t="s">
        <v>128</v>
      </c>
      <c r="B85" s="10" t="s">
        <v>116</v>
      </c>
      <c r="C85" s="10" t="s">
        <v>129</v>
      </c>
      <c r="D85" s="6">
        <f t="shared" si="13"/>
        <v>687099.38529595232</v>
      </c>
      <c r="E85" s="6">
        <f t="shared" si="14"/>
        <v>318.08611386315988</v>
      </c>
      <c r="F85" s="6">
        <v>104.91054995214607</v>
      </c>
      <c r="G85" s="6">
        <v>84.114726971869828</v>
      </c>
      <c r="H85" s="6">
        <v>20.654044750430291</v>
      </c>
      <c r="I85" s="6">
        <v>21.059528266566826</v>
      </c>
      <c r="J85" s="6">
        <v>16.883452493754845</v>
      </c>
      <c r="K85" s="6">
        <v>20.554984583761563</v>
      </c>
      <c r="L85" s="6">
        <v>41.703698639502292</v>
      </c>
      <c r="M85" s="6">
        <v>8.2051282051282044</v>
      </c>
    </row>
    <row r="86" spans="1:13" hidden="1">
      <c r="A86" s="10" t="s">
        <v>130</v>
      </c>
      <c r="B86" s="10" t="s">
        <v>116</v>
      </c>
      <c r="C86" s="10" t="s">
        <v>131</v>
      </c>
      <c r="D86" s="6">
        <f t="shared" si="13"/>
        <v>689028.67986331345</v>
      </c>
      <c r="E86" s="6">
        <f t="shared" si="14"/>
        <v>320.14871100432993</v>
      </c>
      <c r="F86" s="6">
        <v>104.91054995214607</v>
      </c>
      <c r="G86" s="6">
        <v>85.49365692222834</v>
      </c>
      <c r="H86" s="6">
        <v>20.654044750430291</v>
      </c>
      <c r="I86" s="6">
        <v>21.059528266566826</v>
      </c>
      <c r="J86" s="6">
        <v>16.883452493754845</v>
      </c>
      <c r="K86" s="6">
        <v>20.554984583761563</v>
      </c>
      <c r="L86" s="6">
        <v>42.387365830313797</v>
      </c>
      <c r="M86" s="6">
        <v>8.2051282051282044</v>
      </c>
    </row>
    <row r="87" spans="1:13" hidden="1">
      <c r="A87" s="10" t="s">
        <v>132</v>
      </c>
      <c r="B87" s="10" t="s">
        <v>116</v>
      </c>
      <c r="C87" s="10" t="s">
        <v>129</v>
      </c>
      <c r="D87" s="6">
        <f t="shared" si="13"/>
        <v>5291266.3112464054</v>
      </c>
      <c r="E87" s="6">
        <f t="shared" si="14"/>
        <v>2440.4571369749196</v>
      </c>
      <c r="F87" s="6">
        <v>802.47368033571365</v>
      </c>
      <c r="G87" s="6">
        <v>643.96028681742962</v>
      </c>
      <c r="H87" s="6">
        <v>161.79001721170397</v>
      </c>
      <c r="I87" s="6">
        <v>160.5204043429427</v>
      </c>
      <c r="J87" s="6">
        <v>128.86553536049615</v>
      </c>
      <c r="K87" s="6">
        <v>159.30113052415211</v>
      </c>
      <c r="L87" s="6">
        <v>319.27257810897657</v>
      </c>
      <c r="M87" s="6">
        <v>64.273504273504273</v>
      </c>
    </row>
    <row r="88" spans="1:13" hidden="1">
      <c r="A88" s="10" t="s">
        <v>133</v>
      </c>
      <c r="B88" s="10" t="s">
        <v>116</v>
      </c>
      <c r="C88" s="10" t="s">
        <v>119</v>
      </c>
      <c r="D88" s="6">
        <f t="shared" si="13"/>
        <v>1346621.1438643176</v>
      </c>
      <c r="E88" s="6">
        <f t="shared" si="14"/>
        <v>618.12204598932067</v>
      </c>
      <c r="F88" s="6">
        <v>202.45895604800117</v>
      </c>
      <c r="G88" s="6">
        <v>162.71373414230558</v>
      </c>
      <c r="H88" s="6">
        <v>41.308089500860582</v>
      </c>
      <c r="I88" s="6">
        <v>40.715087982029203</v>
      </c>
      <c r="J88" s="6">
        <v>32.733224222585925</v>
      </c>
      <c r="K88" s="6">
        <v>41.109969167523126</v>
      </c>
      <c r="L88" s="6">
        <v>80.672728515758536</v>
      </c>
      <c r="M88" s="6">
        <v>16.410256410256409</v>
      </c>
    </row>
    <row r="89" spans="1:13" hidden="1">
      <c r="A89" s="10" t="s">
        <v>134</v>
      </c>
      <c r="B89" s="10" t="s">
        <v>116</v>
      </c>
      <c r="C89" s="10" t="s">
        <v>126</v>
      </c>
      <c r="D89" s="6">
        <f t="shared" si="13"/>
        <v>1791007.8019439084</v>
      </c>
      <c r="E89" s="6">
        <f t="shared" si="14"/>
        <v>825.06514020692532</v>
      </c>
      <c r="F89" s="6">
        <v>270.55878671869249</v>
      </c>
      <c r="G89" s="6">
        <v>217.87093215664643</v>
      </c>
      <c r="H89" s="6">
        <v>55.077452667814114</v>
      </c>
      <c r="I89" s="6">
        <v>54.286783976038933</v>
      </c>
      <c r="J89" s="6">
        <v>43.414592126798169</v>
      </c>
      <c r="K89" s="6">
        <v>53.956834532374103</v>
      </c>
      <c r="L89" s="6">
        <v>108.01941614821904</v>
      </c>
      <c r="M89" s="6">
        <v>21.880341880341881</v>
      </c>
    </row>
    <row r="90" spans="1:13" hidden="1">
      <c r="A90" s="10" t="s">
        <v>135</v>
      </c>
      <c r="B90" s="10" t="s">
        <v>116</v>
      </c>
      <c r="C90" s="10" t="s">
        <v>131</v>
      </c>
      <c r="D90" s="6">
        <f t="shared" si="13"/>
        <v>2443413.5356004541</v>
      </c>
      <c r="E90" s="6">
        <f t="shared" si="14"/>
        <v>1126.9438346136733</v>
      </c>
      <c r="F90" s="6">
        <v>369.94772877862033</v>
      </c>
      <c r="G90" s="6">
        <v>297.84886927744071</v>
      </c>
      <c r="H90" s="6">
        <v>74.010327022375222</v>
      </c>
      <c r="I90" s="6">
        <v>73.942343691501307</v>
      </c>
      <c r="J90" s="6">
        <v>59.608924110603837</v>
      </c>
      <c r="K90" s="6">
        <v>74.511819116135655</v>
      </c>
      <c r="L90" s="6">
        <v>147.6721132152868</v>
      </c>
      <c r="M90" s="6">
        <v>29.401709401709404</v>
      </c>
    </row>
    <row r="91" spans="1:13" hidden="1">
      <c r="A91" s="10" t="s">
        <v>136</v>
      </c>
      <c r="B91" s="10" t="s">
        <v>116</v>
      </c>
      <c r="C91" s="10" t="s">
        <v>126</v>
      </c>
      <c r="D91" s="6">
        <f t="shared" si="13"/>
        <v>1634859.5750322391</v>
      </c>
      <c r="E91" s="6">
        <f t="shared" si="14"/>
        <v>755.68590869791785</v>
      </c>
      <c r="F91" s="6">
        <v>248.47235514981963</v>
      </c>
      <c r="G91" s="6">
        <v>199.94484280198566</v>
      </c>
      <c r="H91" s="6">
        <v>49.913941480206546</v>
      </c>
      <c r="I91" s="6">
        <v>49.606888805690758</v>
      </c>
      <c r="J91" s="6">
        <v>39.968989577052284</v>
      </c>
      <c r="K91" s="6">
        <v>48.818088386433715</v>
      </c>
      <c r="L91" s="6">
        <v>99.131742667669386</v>
      </c>
      <c r="M91" s="6">
        <v>19.82905982905983</v>
      </c>
    </row>
    <row r="92" spans="1:13" hidden="1">
      <c r="A92" s="10" t="s">
        <v>137</v>
      </c>
      <c r="B92" s="10" t="s">
        <v>116</v>
      </c>
      <c r="C92" s="10" t="s">
        <v>117</v>
      </c>
      <c r="D92" s="6">
        <f t="shared" si="13"/>
        <v>749810.9273888215</v>
      </c>
      <c r="E92" s="6">
        <f t="shared" si="14"/>
        <v>345.82628263001152</v>
      </c>
      <c r="F92" s="6">
        <v>114.11322977250975</v>
      </c>
      <c r="G92" s="6">
        <v>91.009376723662442</v>
      </c>
      <c r="H92" s="6">
        <v>22.375215146299482</v>
      </c>
      <c r="I92" s="6">
        <v>22.931486334706101</v>
      </c>
      <c r="J92" s="6">
        <v>18.261693513653199</v>
      </c>
      <c r="K92" s="6">
        <v>23.124357656731757</v>
      </c>
      <c r="L92" s="6">
        <v>45.12203459355986</v>
      </c>
      <c r="M92" s="6">
        <v>8.8888888888888893</v>
      </c>
    </row>
    <row r="93" spans="1:13" hidden="1">
      <c r="A93" s="22" t="s">
        <v>116</v>
      </c>
      <c r="B93" s="23"/>
      <c r="C93" s="24"/>
      <c r="D93" s="13">
        <f>SUM(D77:D92)</f>
        <v>24234297.411177348</v>
      </c>
      <c r="E93" s="13">
        <f t="shared" ref="E93" si="15">SUM(E77:E92)</f>
        <v>11187.641668177817</v>
      </c>
      <c r="F93" s="13">
        <v>3679.2313921814034</v>
      </c>
      <c r="G93" s="13">
        <v>2955.0468836183118</v>
      </c>
      <c r="H93" s="13">
        <v>738.38209982788294</v>
      </c>
      <c r="I93" s="13">
        <v>736.61549981280427</v>
      </c>
      <c r="J93" s="13">
        <v>590.23171677147047</v>
      </c>
      <c r="K93" s="13">
        <v>729.70195272353544</v>
      </c>
      <c r="L93" s="13">
        <v>1465.0987899090724</v>
      </c>
      <c r="M93" s="13">
        <v>293.33333333333331</v>
      </c>
    </row>
    <row r="94" spans="1:13" hidden="1">
      <c r="A94" s="9" t="s">
        <v>138</v>
      </c>
      <c r="B94" s="9" t="s">
        <v>139</v>
      </c>
      <c r="C94" s="9" t="s">
        <v>140</v>
      </c>
      <c r="D94" s="6">
        <f t="shared" ref="D94:D106" si="16">SUMPRODUCT(F$3:M$3,F94:M94)</f>
        <v>1605792.6462805425</v>
      </c>
      <c r="E94" s="19">
        <f t="shared" ref="E94:E106" si="17">SUM(F94:M94)</f>
        <v>800.0087116132795</v>
      </c>
      <c r="F94" s="6">
        <v>276.08039461091067</v>
      </c>
      <c r="G94" s="6">
        <v>220.62879205736348</v>
      </c>
      <c r="H94" s="6">
        <v>46.471600688468158</v>
      </c>
      <c r="I94" s="6">
        <v>45.862972669412201</v>
      </c>
      <c r="J94" s="6">
        <v>36.867947282280987</v>
      </c>
      <c r="K94" s="6">
        <v>46.248715313463514</v>
      </c>
      <c r="L94" s="6">
        <v>109.38675052984208</v>
      </c>
      <c r="M94" s="6">
        <v>18.461538461538463</v>
      </c>
    </row>
    <row r="95" spans="1:13" hidden="1">
      <c r="A95" s="9" t="s">
        <v>141</v>
      </c>
      <c r="B95" s="9" t="s">
        <v>139</v>
      </c>
      <c r="C95" s="9" t="s">
        <v>140</v>
      </c>
      <c r="D95" s="6">
        <f t="shared" si="16"/>
        <v>977357.81163011945</v>
      </c>
      <c r="E95" s="19">
        <f t="shared" si="17"/>
        <v>495.67533364001901</v>
      </c>
      <c r="F95" s="6">
        <v>173.01038062283737</v>
      </c>
      <c r="G95" s="6">
        <v>137.89299503585218</v>
      </c>
      <c r="H95" s="6">
        <v>27.538726333907057</v>
      </c>
      <c r="I95" s="6">
        <v>27.611381505054286</v>
      </c>
      <c r="J95" s="6">
        <v>22.051856318373677</v>
      </c>
      <c r="K95" s="6">
        <v>28.263103802672148</v>
      </c>
      <c r="L95" s="6">
        <v>68.366719081151302</v>
      </c>
      <c r="M95" s="6">
        <v>10.94017094017094</v>
      </c>
    </row>
    <row r="96" spans="1:13">
      <c r="A96" s="9" t="s">
        <v>142</v>
      </c>
      <c r="B96" s="9" t="s">
        <v>139</v>
      </c>
      <c r="C96" s="9" t="s">
        <v>143</v>
      </c>
      <c r="D96" s="6">
        <f t="shared" si="16"/>
        <v>1557242.7153563038</v>
      </c>
      <c r="E96" s="19">
        <f t="shared" si="17"/>
        <v>642.56432698052629</v>
      </c>
      <c r="F96" s="6">
        <v>195.09681219171023</v>
      </c>
      <c r="G96" s="6">
        <v>157.19801434087148</v>
      </c>
      <c r="H96" s="6">
        <v>49.913941480206546</v>
      </c>
      <c r="I96" s="6">
        <v>50.54286783976039</v>
      </c>
      <c r="J96" s="6">
        <v>40.658110087001468</v>
      </c>
      <c r="K96" s="6">
        <v>51.387461459403902</v>
      </c>
      <c r="L96" s="6">
        <v>77.938059752512473</v>
      </c>
      <c r="M96" s="6">
        <v>19.82905982905983</v>
      </c>
    </row>
    <row r="97" spans="1:13">
      <c r="A97" s="9" t="s">
        <v>144</v>
      </c>
      <c r="B97" s="9" t="s">
        <v>139</v>
      </c>
      <c r="C97" s="9" t="s">
        <v>143</v>
      </c>
      <c r="D97" s="6">
        <f t="shared" si="16"/>
        <v>724700.28948558087</v>
      </c>
      <c r="E97" s="19">
        <f t="shared" si="17"/>
        <v>366.17375849523387</v>
      </c>
      <c r="F97" s="6">
        <v>126.99698152101892</v>
      </c>
      <c r="G97" s="6">
        <v>102.0408163265306</v>
      </c>
      <c r="H97" s="6">
        <v>20.654044750430291</v>
      </c>
      <c r="I97" s="6">
        <v>20.591538749532013</v>
      </c>
      <c r="J97" s="6">
        <v>16.538892238780257</v>
      </c>
      <c r="K97" s="6">
        <v>20.554984583761563</v>
      </c>
      <c r="L97" s="6">
        <v>50.591372120051957</v>
      </c>
      <c r="M97" s="6">
        <v>8.2051282051282044</v>
      </c>
    </row>
    <row r="98" spans="1:13">
      <c r="A98" s="9" t="s">
        <v>145</v>
      </c>
      <c r="B98" s="9" t="s">
        <v>139</v>
      </c>
      <c r="C98" s="9" t="s">
        <v>143</v>
      </c>
      <c r="D98" s="6">
        <f t="shared" si="16"/>
        <v>1293631.6995478889</v>
      </c>
      <c r="E98" s="19">
        <f t="shared" si="17"/>
        <v>552.35927179510554</v>
      </c>
      <c r="F98" s="6">
        <v>173.01038062283737</v>
      </c>
      <c r="G98" s="6">
        <v>137.89299503585218</v>
      </c>
      <c r="H98" s="6">
        <v>41.308089500860582</v>
      </c>
      <c r="I98" s="6">
        <v>41.183077499064026</v>
      </c>
      <c r="J98" s="6">
        <v>33.077784477560513</v>
      </c>
      <c r="K98" s="6">
        <v>41.109969167523126</v>
      </c>
      <c r="L98" s="6">
        <v>68.366719081151302</v>
      </c>
      <c r="M98" s="6">
        <v>16.410256410256409</v>
      </c>
    </row>
    <row r="99" spans="1:13">
      <c r="A99" s="9" t="s">
        <v>146</v>
      </c>
      <c r="B99" s="9" t="s">
        <v>139</v>
      </c>
      <c r="C99" s="9" t="s">
        <v>143</v>
      </c>
      <c r="D99" s="6">
        <f t="shared" si="16"/>
        <v>883021.65136232297</v>
      </c>
      <c r="E99" s="19">
        <f t="shared" si="17"/>
        <v>435.89755025921579</v>
      </c>
      <c r="F99" s="6">
        <v>149.08341308989176</v>
      </c>
      <c r="G99" s="6">
        <v>119.96690568119139</v>
      </c>
      <c r="H99" s="6">
        <v>25.817555938037867</v>
      </c>
      <c r="I99" s="6">
        <v>25.271433919880195</v>
      </c>
      <c r="J99" s="6">
        <v>20.329055043500734</v>
      </c>
      <c r="K99" s="6">
        <v>25.693730729701951</v>
      </c>
      <c r="L99" s="6">
        <v>59.47904560060163</v>
      </c>
      <c r="M99" s="6">
        <v>10.256410256410257</v>
      </c>
    </row>
    <row r="100" spans="1:13" hidden="1">
      <c r="A100" s="9" t="s">
        <v>147</v>
      </c>
      <c r="B100" s="9" t="s">
        <v>139</v>
      </c>
      <c r="C100" s="9" t="s">
        <v>139</v>
      </c>
      <c r="D100" s="6">
        <f t="shared" si="16"/>
        <v>726367.21098700294</v>
      </c>
      <c r="E100" s="19">
        <f t="shared" si="17"/>
        <v>577.98868571680782</v>
      </c>
      <c r="F100" s="6">
        <v>241.11021129352866</v>
      </c>
      <c r="G100" s="6">
        <v>193.05019305019306</v>
      </c>
      <c r="H100" s="6">
        <v>12.048192771084338</v>
      </c>
      <c r="I100" s="6">
        <v>11.69973792587046</v>
      </c>
      <c r="J100" s="6">
        <v>9.3031268843138939</v>
      </c>
      <c r="K100" s="6">
        <v>10.277492291880781</v>
      </c>
      <c r="L100" s="6">
        <v>95.713406713611818</v>
      </c>
      <c r="M100" s="6">
        <v>4.7863247863247862</v>
      </c>
    </row>
    <row r="101" spans="1:13" hidden="1">
      <c r="A101" s="9" t="s">
        <v>148</v>
      </c>
      <c r="B101" s="9" t="s">
        <v>139</v>
      </c>
      <c r="C101" s="9" t="s">
        <v>139</v>
      </c>
      <c r="D101" s="6">
        <f t="shared" si="16"/>
        <v>1179790.5038818973</v>
      </c>
      <c r="E101" s="19">
        <f t="shared" si="17"/>
        <v>531.8802346901814</v>
      </c>
      <c r="F101" s="6">
        <v>173.01038062283737</v>
      </c>
      <c r="G101" s="6">
        <v>137.89299503585218</v>
      </c>
      <c r="H101" s="6">
        <v>36.144578313253014</v>
      </c>
      <c r="I101" s="6">
        <v>36.503182328715837</v>
      </c>
      <c r="J101" s="6">
        <v>29.632181927814628</v>
      </c>
      <c r="K101" s="6">
        <v>35.971223021582738</v>
      </c>
      <c r="L101" s="6">
        <v>68.366719081151302</v>
      </c>
      <c r="M101" s="6">
        <v>14.358974358974359</v>
      </c>
    </row>
    <row r="102" spans="1:13" hidden="1">
      <c r="A102" s="9" t="s">
        <v>149</v>
      </c>
      <c r="B102" s="9" t="s">
        <v>139</v>
      </c>
      <c r="C102" s="9" t="s">
        <v>139</v>
      </c>
      <c r="D102" s="6">
        <f t="shared" si="16"/>
        <v>340636.39602575416</v>
      </c>
      <c r="E102" s="19">
        <f t="shared" si="17"/>
        <v>231.2050970581945</v>
      </c>
      <c r="F102" s="6">
        <v>92.026798203636901</v>
      </c>
      <c r="G102" s="6">
        <v>73.083287369001653</v>
      </c>
      <c r="H102" s="6">
        <v>6.8846815834767643</v>
      </c>
      <c r="I102" s="6">
        <v>7.0198427555222764</v>
      </c>
      <c r="J102" s="6">
        <v>5.5129640795934192</v>
      </c>
      <c r="K102" s="6">
        <v>7.7081192189105856</v>
      </c>
      <c r="L102" s="6">
        <v>36.234361113010188</v>
      </c>
      <c r="M102" s="6">
        <v>2.7350427350427351</v>
      </c>
    </row>
    <row r="103" spans="1:13">
      <c r="A103" s="9" t="s">
        <v>150</v>
      </c>
      <c r="B103" s="9" t="s">
        <v>139</v>
      </c>
      <c r="C103" s="9" t="s">
        <v>151</v>
      </c>
      <c r="D103" s="6">
        <f t="shared" si="16"/>
        <v>1179790.5038818973</v>
      </c>
      <c r="E103" s="19">
        <f t="shared" si="17"/>
        <v>531.8802346901814</v>
      </c>
      <c r="F103" s="6">
        <v>173.01038062283737</v>
      </c>
      <c r="G103" s="6">
        <v>137.89299503585218</v>
      </c>
      <c r="H103" s="6">
        <v>36.144578313253014</v>
      </c>
      <c r="I103" s="6">
        <v>36.503182328715837</v>
      </c>
      <c r="J103" s="6">
        <v>29.632181927814628</v>
      </c>
      <c r="K103" s="6">
        <v>35.971223021582738</v>
      </c>
      <c r="L103" s="6">
        <v>68.366719081151302</v>
      </c>
      <c r="M103" s="6">
        <v>14.358974358974359</v>
      </c>
    </row>
    <row r="104" spans="1:13">
      <c r="A104" s="9" t="s">
        <v>152</v>
      </c>
      <c r="B104" s="9" t="s">
        <v>139</v>
      </c>
      <c r="C104" s="9" t="s">
        <v>151</v>
      </c>
      <c r="D104" s="6">
        <f t="shared" si="16"/>
        <v>1272007.3143862318</v>
      </c>
      <c r="E104" s="19">
        <f t="shared" si="17"/>
        <v>527.09993719957606</v>
      </c>
      <c r="F104" s="6">
        <v>160.12662887432819</v>
      </c>
      <c r="G104" s="6">
        <v>129.61941533370106</v>
      </c>
      <c r="H104" s="6">
        <v>41.308089500860582</v>
      </c>
      <c r="I104" s="6">
        <v>41.183077499064026</v>
      </c>
      <c r="J104" s="6">
        <v>33.077784477560513</v>
      </c>
      <c r="K104" s="6">
        <v>41.109969167523126</v>
      </c>
      <c r="L104" s="6">
        <v>64.264715936282215</v>
      </c>
      <c r="M104" s="6">
        <v>16.410256410256409</v>
      </c>
    </row>
    <row r="105" spans="1:13" hidden="1">
      <c r="A105" s="9" t="s">
        <v>153</v>
      </c>
      <c r="B105" s="9" t="s">
        <v>139</v>
      </c>
      <c r="C105" s="9" t="s">
        <v>154</v>
      </c>
      <c r="D105" s="6">
        <f t="shared" si="16"/>
        <v>2483772.0089388401</v>
      </c>
      <c r="E105" s="19">
        <f t="shared" si="17"/>
        <v>871.154821918518</v>
      </c>
      <c r="F105" s="6">
        <v>226.38592358094678</v>
      </c>
      <c r="G105" s="6">
        <v>186.15554329840043</v>
      </c>
      <c r="H105" s="6">
        <v>87.779690189328747</v>
      </c>
      <c r="I105" s="6">
        <v>87.046050168476228</v>
      </c>
      <c r="J105" s="6">
        <v>69.945731759841507</v>
      </c>
      <c r="K105" s="6">
        <v>87.358684480986625</v>
      </c>
      <c r="L105" s="6">
        <v>91.61140356874273</v>
      </c>
      <c r="M105" s="6">
        <v>34.871794871794869</v>
      </c>
    </row>
    <row r="106" spans="1:13" hidden="1">
      <c r="A106" s="9" t="s">
        <v>155</v>
      </c>
      <c r="B106" s="9" t="s">
        <v>139</v>
      </c>
      <c r="C106" s="9" t="s">
        <v>154</v>
      </c>
      <c r="D106" s="6">
        <f t="shared" si="16"/>
        <v>900414.06754089787</v>
      </c>
      <c r="E106" s="19">
        <f t="shared" si="17"/>
        <v>418.03549113411236</v>
      </c>
      <c r="F106" s="6">
        <v>138.04019730545534</v>
      </c>
      <c r="G106" s="6">
        <v>110.31439602868174</v>
      </c>
      <c r="H106" s="6">
        <v>27.538726333907057</v>
      </c>
      <c r="I106" s="6">
        <v>28.079371022089106</v>
      </c>
      <c r="J106" s="6">
        <v>22.051856318373677</v>
      </c>
      <c r="K106" s="6">
        <v>25.693730729701951</v>
      </c>
      <c r="L106" s="6">
        <v>55.377042455732557</v>
      </c>
      <c r="M106" s="6">
        <v>10.94017094017094</v>
      </c>
    </row>
    <row r="107" spans="1:13" hidden="1">
      <c r="A107" s="22" t="s">
        <v>139</v>
      </c>
      <c r="B107" s="23"/>
      <c r="C107" s="24"/>
      <c r="D107" s="14">
        <f>SUM(D94:D106)</f>
        <v>15124524.81930528</v>
      </c>
      <c r="E107" s="14">
        <f t="shared" ref="E107" si="18">SUM(E94:E106)</f>
        <v>6981.9234551909503</v>
      </c>
      <c r="F107" s="14">
        <v>2296.9888831627773</v>
      </c>
      <c r="G107" s="14">
        <v>1843.6293436293436</v>
      </c>
      <c r="H107" s="14">
        <v>459.55249569707405</v>
      </c>
      <c r="I107" s="14">
        <v>459.09771621115686</v>
      </c>
      <c r="J107" s="14">
        <v>368.67947282280988</v>
      </c>
      <c r="K107" s="14">
        <v>457.34840698869476</v>
      </c>
      <c r="L107" s="14">
        <v>914.06303411499289</v>
      </c>
      <c r="M107" s="14">
        <v>182.56410256410257</v>
      </c>
    </row>
    <row r="108" spans="1:13" hidden="1">
      <c r="A108" s="11" t="s">
        <v>156</v>
      </c>
      <c r="B108" s="11" t="s">
        <v>60</v>
      </c>
      <c r="C108" s="11" t="s">
        <v>157</v>
      </c>
      <c r="D108" s="20">
        <f t="shared" ref="D108:D119" si="19">SUMPRODUCT($F$3:$M$3,F108:M108)</f>
        <v>1308550.0059690622</v>
      </c>
      <c r="E108" s="6">
        <f t="shared" ref="E108:E119" si="20">SUM(F108:M108)</f>
        <v>630.87971253217233</v>
      </c>
      <c r="F108" s="6">
        <v>220.86431568872854</v>
      </c>
      <c r="G108" s="6">
        <v>165.47159404302261</v>
      </c>
      <c r="H108" s="6">
        <v>34.42340791738382</v>
      </c>
      <c r="I108" s="6">
        <v>42.119056533133651</v>
      </c>
      <c r="J108" s="6">
        <v>31.010422947712982</v>
      </c>
      <c r="K108" s="6">
        <v>38.540596094552932</v>
      </c>
      <c r="L108" s="6">
        <v>82.040062897381546</v>
      </c>
      <c r="M108" s="6">
        <v>16.410256410256409</v>
      </c>
    </row>
    <row r="109" spans="1:13" hidden="1">
      <c r="A109" s="11" t="s">
        <v>158</v>
      </c>
      <c r="B109" s="11" t="s">
        <v>60</v>
      </c>
      <c r="C109" s="11" t="s">
        <v>157</v>
      </c>
      <c r="D109" s="20">
        <f t="shared" si="19"/>
        <v>1430456.9002674825</v>
      </c>
      <c r="E109" s="6">
        <f t="shared" si="20"/>
        <v>663.40544849743628</v>
      </c>
      <c r="F109" s="6">
        <v>220.86431568872854</v>
      </c>
      <c r="G109" s="6">
        <v>173.74517374517376</v>
      </c>
      <c r="H109" s="6">
        <v>43.029259896729769</v>
      </c>
      <c r="I109" s="6">
        <v>46.798951703481841</v>
      </c>
      <c r="J109" s="6">
        <v>34.456025497458867</v>
      </c>
      <c r="K109" s="6">
        <v>38.540596094552932</v>
      </c>
      <c r="L109" s="6">
        <v>86.142066042250633</v>
      </c>
      <c r="M109" s="6">
        <v>19.82905982905983</v>
      </c>
    </row>
    <row r="110" spans="1:13" hidden="1">
      <c r="A110" s="11" t="s">
        <v>159</v>
      </c>
      <c r="B110" s="11" t="s">
        <v>60</v>
      </c>
      <c r="C110" s="11" t="s">
        <v>160</v>
      </c>
      <c r="D110" s="20">
        <f t="shared" si="19"/>
        <v>902520.18954178295</v>
      </c>
      <c r="E110" s="6">
        <f t="shared" si="20"/>
        <v>377.56270279363935</v>
      </c>
      <c r="F110" s="6">
        <v>110.43215784436427</v>
      </c>
      <c r="G110" s="6">
        <v>96.525096525096529</v>
      </c>
      <c r="H110" s="6">
        <v>25.817555938037867</v>
      </c>
      <c r="I110" s="6">
        <v>32.759266192437288</v>
      </c>
      <c r="J110" s="6">
        <v>24.119217848221208</v>
      </c>
      <c r="K110" s="6">
        <v>25.693730729701951</v>
      </c>
      <c r="L110" s="6">
        <v>47.856703356805909</v>
      </c>
      <c r="M110" s="6">
        <v>14.358974358974359</v>
      </c>
    </row>
    <row r="111" spans="1:13" hidden="1">
      <c r="A111" s="11" t="s">
        <v>161</v>
      </c>
      <c r="B111" s="11" t="s">
        <v>60</v>
      </c>
      <c r="C111" s="11" t="s">
        <v>160</v>
      </c>
      <c r="D111" s="20">
        <f t="shared" si="19"/>
        <v>1799653.9410553647</v>
      </c>
      <c r="E111" s="6">
        <f t="shared" si="20"/>
        <v>857.31824113793789</v>
      </c>
      <c r="F111" s="6">
        <v>294.48575425163807</v>
      </c>
      <c r="G111" s="6">
        <v>227.52344180915608</v>
      </c>
      <c r="H111" s="6">
        <v>51.635111876075733</v>
      </c>
      <c r="I111" s="6">
        <v>46.798951703481841</v>
      </c>
      <c r="J111" s="6">
        <v>44.79283314669653</v>
      </c>
      <c r="K111" s="6">
        <v>64.234326824254879</v>
      </c>
      <c r="L111" s="6">
        <v>112.80508648389963</v>
      </c>
      <c r="M111" s="6">
        <v>15.042735042735043</v>
      </c>
    </row>
    <row r="112" spans="1:13" hidden="1">
      <c r="A112" s="11" t="s">
        <v>162</v>
      </c>
      <c r="B112" s="11" t="s">
        <v>60</v>
      </c>
      <c r="C112" s="11" t="s">
        <v>60</v>
      </c>
      <c r="D112" s="20">
        <f t="shared" si="19"/>
        <v>1792789.5591622165</v>
      </c>
      <c r="E112" s="6">
        <f t="shared" si="20"/>
        <v>667.12401969607674</v>
      </c>
      <c r="F112" s="6">
        <v>184.0535964072738</v>
      </c>
      <c r="G112" s="6">
        <v>151.68229453943741</v>
      </c>
      <c r="H112" s="6">
        <v>60.24096385542169</v>
      </c>
      <c r="I112" s="6">
        <v>51.478846873830022</v>
      </c>
      <c r="J112" s="6">
        <v>48.238435696442416</v>
      </c>
      <c r="K112" s="6">
        <v>77.081192189105863</v>
      </c>
      <c r="L112" s="6">
        <v>75.203390989266424</v>
      </c>
      <c r="M112" s="6">
        <v>19.145299145299145</v>
      </c>
    </row>
    <row r="113" spans="1:13" hidden="1">
      <c r="A113" s="11" t="s">
        <v>163</v>
      </c>
      <c r="B113" s="11" t="s">
        <v>60</v>
      </c>
      <c r="C113" s="11" t="s">
        <v>60</v>
      </c>
      <c r="D113" s="20">
        <f t="shared" si="19"/>
        <v>1378509.2162045629</v>
      </c>
      <c r="E113" s="6">
        <f t="shared" si="20"/>
        <v>660.24476467013778</v>
      </c>
      <c r="F113" s="6">
        <v>220.86431568872854</v>
      </c>
      <c r="G113" s="6">
        <v>179.26089354660783</v>
      </c>
      <c r="H113" s="6">
        <v>43.029259896729769</v>
      </c>
      <c r="I113" s="6">
        <v>37.439161362785477</v>
      </c>
      <c r="J113" s="6">
        <v>34.456025497458867</v>
      </c>
      <c r="K113" s="6">
        <v>38.540596094552932</v>
      </c>
      <c r="L113" s="6">
        <v>88.876734805496682</v>
      </c>
      <c r="M113" s="6">
        <v>17.777777777777779</v>
      </c>
    </row>
    <row r="114" spans="1:13" hidden="1">
      <c r="A114" s="11" t="s">
        <v>164</v>
      </c>
      <c r="B114" s="11" t="s">
        <v>60</v>
      </c>
      <c r="C114" s="11" t="s">
        <v>165</v>
      </c>
      <c r="D114" s="20">
        <f t="shared" si="19"/>
        <v>1058230.8560686242</v>
      </c>
      <c r="E114" s="6">
        <f t="shared" si="20"/>
        <v>535.80527205873432</v>
      </c>
      <c r="F114" s="6">
        <v>184.0535964072738</v>
      </c>
      <c r="G114" s="6">
        <v>151.68229453943741</v>
      </c>
      <c r="H114" s="6">
        <v>34.42340791738382</v>
      </c>
      <c r="I114" s="6">
        <v>27.611381505054286</v>
      </c>
      <c r="J114" s="6">
        <v>27.564820397967093</v>
      </c>
      <c r="K114" s="6">
        <v>25.693730729701951</v>
      </c>
      <c r="L114" s="6">
        <v>75.203390989266424</v>
      </c>
      <c r="M114" s="6">
        <v>9.5726495726495724</v>
      </c>
    </row>
    <row r="115" spans="1:13" hidden="1">
      <c r="A115" s="11" t="s">
        <v>166</v>
      </c>
      <c r="B115" s="11" t="s">
        <v>60</v>
      </c>
      <c r="C115" s="11" t="s">
        <v>167</v>
      </c>
      <c r="D115" s="20">
        <f t="shared" si="19"/>
        <v>387560.51659248897</v>
      </c>
      <c r="E115" s="6">
        <f t="shared" si="20"/>
        <v>201.3105892729464</v>
      </c>
      <c r="F115" s="6">
        <v>73.621438562909518</v>
      </c>
      <c r="G115" s="6">
        <v>55.157198014340871</v>
      </c>
      <c r="H115" s="6">
        <v>8.6058519793459549</v>
      </c>
      <c r="I115" s="6">
        <v>11.69973792587046</v>
      </c>
      <c r="J115" s="6">
        <v>8.6140063743647168</v>
      </c>
      <c r="K115" s="6">
        <v>12.846865364850975</v>
      </c>
      <c r="L115" s="6">
        <v>27.346687632460519</v>
      </c>
      <c r="M115" s="6">
        <v>3.4188034188034186</v>
      </c>
    </row>
    <row r="116" spans="1:13" hidden="1">
      <c r="A116" s="11" t="s">
        <v>168</v>
      </c>
      <c r="B116" s="11" t="s">
        <v>60</v>
      </c>
      <c r="C116" s="11" t="s">
        <v>169</v>
      </c>
      <c r="D116" s="20">
        <f t="shared" si="19"/>
        <v>1694275.439081562</v>
      </c>
      <c r="E116" s="6">
        <f t="shared" si="20"/>
        <v>849.3004929894837</v>
      </c>
      <c r="F116" s="6">
        <v>294.48575425163807</v>
      </c>
      <c r="G116" s="6">
        <v>234.41809156094871</v>
      </c>
      <c r="H116" s="6">
        <v>51.635111876075733</v>
      </c>
      <c r="I116" s="6">
        <v>44.459004118307753</v>
      </c>
      <c r="J116" s="6">
        <v>36.178826772331817</v>
      </c>
      <c r="K116" s="6">
        <v>51.387461459403902</v>
      </c>
      <c r="L116" s="6">
        <v>116.22342243795721</v>
      </c>
      <c r="M116" s="6">
        <v>20.512820512820515</v>
      </c>
    </row>
    <row r="117" spans="1:13" hidden="1">
      <c r="A117" s="11" t="s">
        <v>170</v>
      </c>
      <c r="B117" s="11" t="s">
        <v>60</v>
      </c>
      <c r="C117" s="11" t="s">
        <v>169</v>
      </c>
      <c r="D117" s="20">
        <f t="shared" si="19"/>
        <v>938174.71032728476</v>
      </c>
      <c r="E117" s="6">
        <f t="shared" si="20"/>
        <v>448.29932471787833</v>
      </c>
      <c r="F117" s="6">
        <v>147.24287712581904</v>
      </c>
      <c r="G117" s="6">
        <v>124.10369553226697</v>
      </c>
      <c r="H117" s="6">
        <v>25.817555938037867</v>
      </c>
      <c r="I117" s="6">
        <v>32.759266192437288</v>
      </c>
      <c r="J117" s="6">
        <v>29.287621672840036</v>
      </c>
      <c r="K117" s="6">
        <v>17.985611510791369</v>
      </c>
      <c r="L117" s="6">
        <v>61.530047173036166</v>
      </c>
      <c r="M117" s="6">
        <v>9.5726495726495724</v>
      </c>
    </row>
    <row r="118" spans="1:13" hidden="1">
      <c r="A118" s="11" t="s">
        <v>171</v>
      </c>
      <c r="B118" s="11" t="s">
        <v>60</v>
      </c>
      <c r="C118" s="11" t="s">
        <v>167</v>
      </c>
      <c r="D118" s="20">
        <f t="shared" si="19"/>
        <v>2160754.2692171885</v>
      </c>
      <c r="E118" s="6">
        <f t="shared" si="20"/>
        <v>953.83619064004552</v>
      </c>
      <c r="F118" s="6">
        <v>301.84789810792898</v>
      </c>
      <c r="G118" s="6">
        <v>248.20739106453394</v>
      </c>
      <c r="H118" s="6">
        <v>68.846815834767639</v>
      </c>
      <c r="I118" s="6">
        <v>77.218270310745041</v>
      </c>
      <c r="J118" s="6">
        <v>43.070031871823588</v>
      </c>
      <c r="K118" s="6">
        <v>64.234326824254879</v>
      </c>
      <c r="L118" s="6">
        <v>116.22342243795721</v>
      </c>
      <c r="M118" s="6">
        <v>34.188034188034194</v>
      </c>
    </row>
    <row r="119" spans="1:13" hidden="1">
      <c r="A119" s="11" t="s">
        <v>172</v>
      </c>
      <c r="B119" s="11" t="s">
        <v>60</v>
      </c>
      <c r="C119" s="11" t="s">
        <v>60</v>
      </c>
      <c r="D119" s="20">
        <f t="shared" si="19"/>
        <v>1558150.4940138964</v>
      </c>
      <c r="E119" s="6">
        <f t="shared" si="20"/>
        <v>730.77714625719977</v>
      </c>
      <c r="F119" s="6">
        <v>239.26967532945594</v>
      </c>
      <c r="G119" s="6">
        <v>193.05019305019306</v>
      </c>
      <c r="H119" s="6">
        <v>51.635111876075733</v>
      </c>
      <c r="I119" s="6">
        <v>46.798951703481841</v>
      </c>
      <c r="J119" s="6">
        <v>37.901628047204753</v>
      </c>
      <c r="K119" s="6">
        <v>41.109969167523126</v>
      </c>
      <c r="L119" s="6">
        <v>102.55007862172694</v>
      </c>
      <c r="M119" s="6">
        <v>18.461538461538463</v>
      </c>
    </row>
    <row r="120" spans="1:13" hidden="1">
      <c r="A120" s="26" t="s">
        <v>60</v>
      </c>
      <c r="B120" s="27"/>
      <c r="C120" s="28"/>
      <c r="D120" s="13">
        <f>SUM(D108:D119)</f>
        <v>16409626.097501518</v>
      </c>
      <c r="E120" s="13">
        <f t="shared" ref="E120" si="21">SUM(E108:E119)</f>
        <v>7575.86390526369</v>
      </c>
      <c r="F120" s="13">
        <v>2492.0856953544871</v>
      </c>
      <c r="G120" s="13">
        <v>2000.8273579702152</v>
      </c>
      <c r="H120" s="13">
        <v>499.1394148020654</v>
      </c>
      <c r="I120" s="13">
        <v>497.94084612504679</v>
      </c>
      <c r="J120" s="13">
        <v>399.68989577052287</v>
      </c>
      <c r="K120" s="13">
        <v>495.88900308324764</v>
      </c>
      <c r="L120" s="13">
        <v>992.00109386750535</v>
      </c>
      <c r="M120" s="13">
        <v>198.29059829059827</v>
      </c>
    </row>
    <row r="121" spans="1:13" hidden="1">
      <c r="A121" s="5" t="s">
        <v>173</v>
      </c>
      <c r="B121" s="5" t="s">
        <v>174</v>
      </c>
      <c r="C121" s="5" t="s">
        <v>175</v>
      </c>
      <c r="D121" s="19">
        <f t="shared" ref="D121:D133" si="22">SUMPRODUCT(F$3:M$3,F121:M121)</f>
        <v>1286415.7382703109</v>
      </c>
      <c r="E121" s="19">
        <f t="shared" ref="E121:E133" si="23">SUM(F121:M121)</f>
        <v>646.953136251503</v>
      </c>
      <c r="F121" s="6">
        <v>206.14002797614668</v>
      </c>
      <c r="G121" s="6">
        <v>165.47159404302261</v>
      </c>
      <c r="H121" s="6">
        <v>30.981067125645442</v>
      </c>
      <c r="I121" s="6">
        <v>30.419318607263197</v>
      </c>
      <c r="J121" s="6">
        <v>24.119217848221208</v>
      </c>
      <c r="K121" s="6">
        <v>46.248715313463514</v>
      </c>
      <c r="L121" s="6">
        <v>121.00909277363779</v>
      </c>
      <c r="M121" s="6">
        <v>22.564102564102566</v>
      </c>
    </row>
    <row r="122" spans="1:13" hidden="1">
      <c r="A122" s="5" t="s">
        <v>176</v>
      </c>
      <c r="B122" s="5" t="s">
        <v>174</v>
      </c>
      <c r="C122" s="5" t="s">
        <v>177</v>
      </c>
      <c r="D122" s="19">
        <f t="shared" si="22"/>
        <v>874658.81097289233</v>
      </c>
      <c r="E122" s="19">
        <f t="shared" si="23"/>
        <v>363.54250752202012</v>
      </c>
      <c r="F122" s="6">
        <v>104.91054995214607</v>
      </c>
      <c r="G122" s="6">
        <v>84.114726971869828</v>
      </c>
      <c r="H122" s="6">
        <v>27.538726333907057</v>
      </c>
      <c r="I122" s="6">
        <v>27.611381505054286</v>
      </c>
      <c r="J122" s="6">
        <v>22.051856318373677</v>
      </c>
      <c r="K122" s="6">
        <v>28.263103802672148</v>
      </c>
      <c r="L122" s="6">
        <v>56.060709646544062</v>
      </c>
      <c r="M122" s="6">
        <v>12.991452991452991</v>
      </c>
    </row>
    <row r="123" spans="1:13" hidden="1">
      <c r="A123" s="5" t="s">
        <v>178</v>
      </c>
      <c r="B123" s="5" t="s">
        <v>174</v>
      </c>
      <c r="C123" s="5" t="s">
        <v>179</v>
      </c>
      <c r="D123" s="19">
        <f t="shared" si="22"/>
        <v>751232.28224633646</v>
      </c>
      <c r="E123" s="19">
        <f t="shared" si="23"/>
        <v>268.17206489549943</v>
      </c>
      <c r="F123" s="6">
        <v>71.780902598836789</v>
      </c>
      <c r="G123" s="6">
        <v>57.915057915057915</v>
      </c>
      <c r="H123" s="6">
        <v>22.375215146299482</v>
      </c>
      <c r="I123" s="6">
        <v>21.527517783601645</v>
      </c>
      <c r="J123" s="6">
        <v>17.228012748729434</v>
      </c>
      <c r="K123" s="6">
        <v>41.109969167523126</v>
      </c>
      <c r="L123" s="6">
        <v>28.714022014083543</v>
      </c>
      <c r="M123" s="6">
        <v>7.5213675213675213</v>
      </c>
    </row>
    <row r="124" spans="1:13" hidden="1">
      <c r="A124" s="5" t="s">
        <v>180</v>
      </c>
      <c r="B124" s="5" t="s">
        <v>174</v>
      </c>
      <c r="C124" s="5" t="s">
        <v>177</v>
      </c>
      <c r="D124" s="19">
        <f t="shared" si="22"/>
        <v>1953136.770283048</v>
      </c>
      <c r="E124" s="19">
        <f t="shared" si="23"/>
        <v>844.31930984967585</v>
      </c>
      <c r="F124" s="6">
        <v>259.51557093425606</v>
      </c>
      <c r="G124" s="6">
        <v>208.21842250413678</v>
      </c>
      <c r="H124" s="6">
        <v>61.962134251290884</v>
      </c>
      <c r="I124" s="6">
        <v>61.306626731561217</v>
      </c>
      <c r="J124" s="6">
        <v>48.927556206391593</v>
      </c>
      <c r="K124" s="6">
        <v>64.234326824254879</v>
      </c>
      <c r="L124" s="6">
        <v>118.95809120120326</v>
      </c>
      <c r="M124" s="6">
        <v>21.196581196581199</v>
      </c>
    </row>
    <row r="125" spans="1:13" hidden="1">
      <c r="A125" s="5" t="s">
        <v>181</v>
      </c>
      <c r="B125" s="5" t="s">
        <v>174</v>
      </c>
      <c r="C125" s="5" t="s">
        <v>182</v>
      </c>
      <c r="D125" s="19">
        <f t="shared" si="22"/>
        <v>1192908.5635818818</v>
      </c>
      <c r="E125" s="19">
        <f t="shared" si="23"/>
        <v>648.77195478900228</v>
      </c>
      <c r="F125" s="6">
        <v>241.11021129352866</v>
      </c>
      <c r="G125" s="6">
        <v>193.05019305019306</v>
      </c>
      <c r="H125" s="6">
        <v>32.702237521514633</v>
      </c>
      <c r="I125" s="6">
        <v>32.759266192437288</v>
      </c>
      <c r="J125" s="6">
        <v>26.186579378068743</v>
      </c>
      <c r="K125" s="6">
        <v>33.401849948612536</v>
      </c>
      <c r="L125" s="6">
        <v>80.672728515758536</v>
      </c>
      <c r="M125" s="6">
        <v>8.8888888888888893</v>
      </c>
    </row>
    <row r="126" spans="1:13" hidden="1">
      <c r="A126" s="5" t="s">
        <v>183</v>
      </c>
      <c r="B126" s="5" t="s">
        <v>174</v>
      </c>
      <c r="C126" s="5" t="s">
        <v>184</v>
      </c>
      <c r="D126" s="19">
        <f t="shared" si="22"/>
        <v>468317.60440385528</v>
      </c>
      <c r="E126" s="19">
        <f t="shared" si="23"/>
        <v>277.23915172090739</v>
      </c>
      <c r="F126" s="6">
        <v>106.7510859162188</v>
      </c>
      <c r="G126" s="6">
        <v>85.49365692222834</v>
      </c>
      <c r="H126" s="6">
        <v>13.769363166953529</v>
      </c>
      <c r="I126" s="6">
        <v>14.039685511044553</v>
      </c>
      <c r="J126" s="6">
        <v>11.025928159186838</v>
      </c>
      <c r="K126" s="6">
        <v>5.1387461459403907</v>
      </c>
      <c r="L126" s="6">
        <v>36.234361113010188</v>
      </c>
      <c r="M126" s="6">
        <v>4.7863247863247862</v>
      </c>
    </row>
    <row r="127" spans="1:13" hidden="1">
      <c r="A127" s="5" t="s">
        <v>185</v>
      </c>
      <c r="B127" s="5" t="s">
        <v>174</v>
      </c>
      <c r="C127" s="5" t="s">
        <v>184</v>
      </c>
      <c r="D127" s="19">
        <f t="shared" si="22"/>
        <v>1878621.7022939159</v>
      </c>
      <c r="E127" s="19">
        <f t="shared" si="23"/>
        <v>702.23437692413108</v>
      </c>
      <c r="F127" s="6">
        <v>193.2562762276375</v>
      </c>
      <c r="G127" s="6">
        <v>154.44015444015443</v>
      </c>
      <c r="H127" s="6">
        <v>70.567986230636834</v>
      </c>
      <c r="I127" s="6">
        <v>71.134406589292396</v>
      </c>
      <c r="J127" s="6">
        <v>57.197002325781718</v>
      </c>
      <c r="K127" s="6">
        <v>46.248715313463514</v>
      </c>
      <c r="L127" s="6">
        <v>86.825733233062138</v>
      </c>
      <c r="M127" s="6">
        <v>22.564102564102566</v>
      </c>
    </row>
    <row r="128" spans="1:13" hidden="1">
      <c r="A128" s="5" t="s">
        <v>186</v>
      </c>
      <c r="B128" s="5" t="s">
        <v>174</v>
      </c>
      <c r="C128" s="5" t="s">
        <v>184</v>
      </c>
      <c r="D128" s="19">
        <f t="shared" si="22"/>
        <v>930111.97258665389</v>
      </c>
      <c r="E128" s="19">
        <f t="shared" si="23"/>
        <v>395.74729226043496</v>
      </c>
      <c r="F128" s="6">
        <v>125.15644555694618</v>
      </c>
      <c r="G128" s="6">
        <v>100.66188637617209</v>
      </c>
      <c r="H128" s="6">
        <v>30.981067125645442</v>
      </c>
      <c r="I128" s="6">
        <v>31.355297641332832</v>
      </c>
      <c r="J128" s="6">
        <v>25.152898613144973</v>
      </c>
      <c r="K128" s="6">
        <v>25.693730729701951</v>
      </c>
      <c r="L128" s="6">
        <v>45.12203459355986</v>
      </c>
      <c r="M128" s="6">
        <v>11.623931623931623</v>
      </c>
    </row>
    <row r="129" spans="1:13" hidden="1">
      <c r="A129" s="5" t="s">
        <v>187</v>
      </c>
      <c r="B129" s="5" t="s">
        <v>174</v>
      </c>
      <c r="C129" s="5" t="s">
        <v>177</v>
      </c>
      <c r="D129" s="19">
        <f t="shared" si="22"/>
        <v>1353868.8809317085</v>
      </c>
      <c r="E129" s="19">
        <f t="shared" si="23"/>
        <v>520.01607839514384</v>
      </c>
      <c r="F129" s="6">
        <v>154.60502098211001</v>
      </c>
      <c r="G129" s="6">
        <v>124.10369553226697</v>
      </c>
      <c r="H129" s="6">
        <v>48.192771084337352</v>
      </c>
      <c r="I129" s="6">
        <v>47.266941220516657</v>
      </c>
      <c r="J129" s="6">
        <v>37.901628047204753</v>
      </c>
      <c r="K129" s="6">
        <v>43.679342240493312</v>
      </c>
      <c r="L129" s="6">
        <v>49.907704929240445</v>
      </c>
      <c r="M129" s="6">
        <v>14.358974358974359</v>
      </c>
    </row>
    <row r="130" spans="1:13" hidden="1">
      <c r="A130" s="5" t="s">
        <v>188</v>
      </c>
      <c r="B130" s="5" t="s">
        <v>174</v>
      </c>
      <c r="C130" s="5" t="s">
        <v>179</v>
      </c>
      <c r="D130" s="19">
        <f t="shared" si="22"/>
        <v>1264870.5228497819</v>
      </c>
      <c r="E130" s="19">
        <f t="shared" si="23"/>
        <v>659.53328517570083</v>
      </c>
      <c r="F130" s="6">
        <v>242.95074725760139</v>
      </c>
      <c r="G130" s="6">
        <v>194.42912300055158</v>
      </c>
      <c r="H130" s="6">
        <v>34.42340791738382</v>
      </c>
      <c r="I130" s="6">
        <v>34.631224260576566</v>
      </c>
      <c r="J130" s="6">
        <v>27.564820397967093</v>
      </c>
      <c r="K130" s="6">
        <v>35.971223021582738</v>
      </c>
      <c r="L130" s="6">
        <v>72.468722226020375</v>
      </c>
      <c r="M130" s="6">
        <v>17.094017094017097</v>
      </c>
    </row>
    <row r="131" spans="1:13" hidden="1">
      <c r="A131" s="5" t="s">
        <v>189</v>
      </c>
      <c r="B131" s="5" t="s">
        <v>174</v>
      </c>
      <c r="C131" s="5" t="s">
        <v>174</v>
      </c>
      <c r="D131" s="19">
        <f t="shared" si="22"/>
        <v>1816850.1118465927</v>
      </c>
      <c r="E131" s="19">
        <f t="shared" si="23"/>
        <v>776.07099651171234</v>
      </c>
      <c r="F131" s="6">
        <v>248.47235514981963</v>
      </c>
      <c r="G131" s="6">
        <v>199.94484280198566</v>
      </c>
      <c r="H131" s="6">
        <v>56.798623063683308</v>
      </c>
      <c r="I131" s="6">
        <v>55.690752527143395</v>
      </c>
      <c r="J131" s="6">
        <v>44.79283314669653</v>
      </c>
      <c r="K131" s="6">
        <v>61.664953751284685</v>
      </c>
      <c r="L131" s="6">
        <v>82.723730088193065</v>
      </c>
      <c r="M131" s="6">
        <v>25.982905982905983</v>
      </c>
    </row>
    <row r="132" spans="1:13" hidden="1">
      <c r="A132" s="5" t="s">
        <v>190</v>
      </c>
      <c r="B132" s="5" t="s">
        <v>174</v>
      </c>
      <c r="C132" s="5" t="s">
        <v>174</v>
      </c>
      <c r="D132" s="19">
        <f t="shared" si="22"/>
        <v>728265.48905746546</v>
      </c>
      <c r="E132" s="19">
        <f t="shared" si="23"/>
        <v>500.95016219842131</v>
      </c>
      <c r="F132" s="6">
        <v>191.41574026356477</v>
      </c>
      <c r="G132" s="6">
        <v>154.44015444015443</v>
      </c>
      <c r="H132" s="6">
        <v>15.490533562822721</v>
      </c>
      <c r="I132" s="6">
        <v>15.911643579183826</v>
      </c>
      <c r="J132" s="6">
        <v>12.748729434059781</v>
      </c>
      <c r="K132" s="6">
        <v>7.7081192189105856</v>
      </c>
      <c r="L132" s="6">
        <v>92.29507075955425</v>
      </c>
      <c r="M132" s="6">
        <v>10.94017094017094</v>
      </c>
    </row>
    <row r="133" spans="1:13" hidden="1">
      <c r="A133" s="5" t="s">
        <v>191</v>
      </c>
      <c r="B133" s="5" t="s">
        <v>174</v>
      </c>
      <c r="C133" s="5" t="s">
        <v>182</v>
      </c>
      <c r="D133" s="19">
        <f t="shared" si="22"/>
        <v>1162817.0341246452</v>
      </c>
      <c r="E133" s="19">
        <f t="shared" si="23"/>
        <v>631.26826726734578</v>
      </c>
      <c r="F133" s="6">
        <v>239.26967532945594</v>
      </c>
      <c r="G133" s="6">
        <v>179.26089354660783</v>
      </c>
      <c r="H133" s="6">
        <v>34.42340791738382</v>
      </c>
      <c r="I133" s="6">
        <v>32.759266192437288</v>
      </c>
      <c r="J133" s="6">
        <v>27.564820397967093</v>
      </c>
      <c r="K133" s="6">
        <v>25.693730729701951</v>
      </c>
      <c r="L133" s="6">
        <v>82.040062897381546</v>
      </c>
      <c r="M133" s="6">
        <v>10.256410256410257</v>
      </c>
    </row>
    <row r="134" spans="1:13" hidden="1">
      <c r="A134" s="22" t="s">
        <v>174</v>
      </c>
      <c r="B134" s="23"/>
      <c r="C134" s="24"/>
      <c r="D134" s="13">
        <f>SUM(D121:D133)</f>
        <v>15662075.483449088</v>
      </c>
      <c r="E134" s="13">
        <f t="shared" ref="E134" si="24">SUM(E121:E133)</f>
        <v>7234.8185837614983</v>
      </c>
      <c r="F134" s="13">
        <v>2385.3346094382682</v>
      </c>
      <c r="G134" s="13">
        <v>1901.5444015444016</v>
      </c>
      <c r="H134" s="13">
        <v>480.20654044750427</v>
      </c>
      <c r="I134" s="13">
        <v>476.41332834144509</v>
      </c>
      <c r="J134" s="13">
        <v>382.46188302179348</v>
      </c>
      <c r="K134" s="13">
        <v>465.05652620760537</v>
      </c>
      <c r="L134" s="13">
        <v>953.03206399124906</v>
      </c>
      <c r="M134" s="13">
        <v>190.76923076923077</v>
      </c>
    </row>
    <row r="135" spans="1:13" hidden="1">
      <c r="A135" s="30" t="s">
        <v>193</v>
      </c>
      <c r="B135" s="31"/>
      <c r="C135" s="32"/>
      <c r="D135" s="15">
        <f>SUMPRODUCT(F$3:M$3,F135:M135)</f>
        <v>2975390.0911283833</v>
      </c>
      <c r="E135" s="15">
        <f>SUM(F135:M135)</f>
        <v>1355.8827826116694</v>
      </c>
      <c r="F135" s="21">
        <v>452.77184716189356</v>
      </c>
      <c r="G135" s="21">
        <v>339.21676778819636</v>
      </c>
      <c r="H135" s="21">
        <v>91.222030981067121</v>
      </c>
      <c r="I135" s="21">
        <v>91.257955821789579</v>
      </c>
      <c r="J135" s="21">
        <v>73.391334309587393</v>
      </c>
      <c r="K135" s="21">
        <v>89.928057553956833</v>
      </c>
      <c r="L135" s="21">
        <v>181.85547275586245</v>
      </c>
      <c r="M135" s="21">
        <v>36.239316239316238</v>
      </c>
    </row>
    <row r="136" spans="1:13" hidden="1">
      <c r="A136" s="33" t="s">
        <v>192</v>
      </c>
      <c r="B136" s="33"/>
      <c r="C136" s="33"/>
      <c r="D136" s="8">
        <f>D19+D40+D50+D64+D76+D93+D107+D120+D134+D135</f>
        <v>164728806.30952382</v>
      </c>
      <c r="E136" s="8">
        <f t="shared" ref="E136" si="25">E19+E40+E50+E64+E76+E93+E107+E120+E134+E135</f>
        <v>76000</v>
      </c>
      <c r="F136" s="8">
        <v>25000</v>
      </c>
      <c r="G136" s="8">
        <v>20000</v>
      </c>
      <c r="H136" s="8">
        <v>5000</v>
      </c>
      <c r="I136" s="8">
        <v>5000</v>
      </c>
      <c r="J136" s="8">
        <v>4000</v>
      </c>
      <c r="K136" s="8">
        <v>5000</v>
      </c>
      <c r="L136" s="8">
        <v>10000</v>
      </c>
      <c r="M136" s="8">
        <v>2000</v>
      </c>
    </row>
  </sheetData>
  <autoFilter ref="A4:M136">
    <filterColumn colId="2">
      <filters>
        <filter val="Pabna"/>
        <filter val="Sirajgonj"/>
      </filters>
    </filterColumn>
  </autoFilter>
  <mergeCells count="11">
    <mergeCell ref="A107:C107"/>
    <mergeCell ref="A120:C120"/>
    <mergeCell ref="A134:C134"/>
    <mergeCell ref="A135:C135"/>
    <mergeCell ref="A136:C136"/>
    <mergeCell ref="A93:C93"/>
    <mergeCell ref="A19:C19"/>
    <mergeCell ref="A40:C40"/>
    <mergeCell ref="A50:C50"/>
    <mergeCell ref="A64:C64"/>
    <mergeCell ref="A76:C7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3" sqref="H23"/>
    </sheetView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3"/>
  <sheetViews>
    <sheetView tabSelected="1" workbookViewId="0">
      <selection activeCell="M8" sqref="M8"/>
    </sheetView>
  </sheetViews>
  <sheetFormatPr defaultRowHeight="12.75"/>
  <cols>
    <col min="2" max="2" width="14.28515625" bestFit="1" customWidth="1"/>
    <col min="3" max="3" width="20.7109375" hidden="1" customWidth="1"/>
    <col min="4" max="4" width="8.85546875" customWidth="1"/>
    <col min="5" max="5" width="17.28515625" bestFit="1" customWidth="1"/>
    <col min="6" max="6" width="20.140625" bestFit="1" customWidth="1"/>
    <col min="7" max="7" width="25.28515625" bestFit="1" customWidth="1"/>
    <col min="8" max="8" width="17.28515625" bestFit="1" customWidth="1"/>
  </cols>
  <sheetData>
    <row r="1" spans="2:8" ht="25.5">
      <c r="B1" s="39" t="s">
        <v>194</v>
      </c>
      <c r="C1" s="39"/>
      <c r="D1" s="39"/>
      <c r="E1" s="39"/>
      <c r="F1" s="39"/>
      <c r="G1" s="39"/>
      <c r="H1" s="39"/>
    </row>
    <row r="2" spans="2:8" ht="15.75">
      <c r="B2" s="34" t="s">
        <v>1</v>
      </c>
      <c r="C2" s="35" t="s">
        <v>142</v>
      </c>
      <c r="D2" s="35" t="s">
        <v>144</v>
      </c>
      <c r="E2" s="35" t="s">
        <v>145</v>
      </c>
      <c r="F2" s="35" t="s">
        <v>146</v>
      </c>
      <c r="G2" s="35" t="s">
        <v>150</v>
      </c>
      <c r="H2" s="35" t="s">
        <v>152</v>
      </c>
    </row>
    <row r="3" spans="2:8" ht="15.75">
      <c r="B3" s="34" t="s">
        <v>2</v>
      </c>
      <c r="C3" s="35" t="s">
        <v>139</v>
      </c>
      <c r="D3" s="35" t="s">
        <v>139</v>
      </c>
      <c r="E3" s="35" t="s">
        <v>139</v>
      </c>
      <c r="F3" s="35" t="s">
        <v>139</v>
      </c>
      <c r="G3" s="35" t="s">
        <v>139</v>
      </c>
      <c r="H3" s="35" t="s">
        <v>139</v>
      </c>
    </row>
    <row r="4" spans="2:8" ht="15.75">
      <c r="B4" s="34" t="s">
        <v>3</v>
      </c>
      <c r="C4" s="35" t="s">
        <v>143</v>
      </c>
      <c r="D4" s="35" t="s">
        <v>143</v>
      </c>
      <c r="E4" s="35" t="s">
        <v>143</v>
      </c>
      <c r="F4" s="35" t="s">
        <v>143</v>
      </c>
      <c r="G4" s="35" t="s">
        <v>151</v>
      </c>
      <c r="H4" s="35" t="s">
        <v>151</v>
      </c>
    </row>
    <row r="5" spans="2:8" ht="15.75">
      <c r="B5" s="36" t="s">
        <v>5</v>
      </c>
      <c r="C5" s="37">
        <f>SUM(C6:C13)</f>
        <v>642.56432698052629</v>
      </c>
      <c r="D5" s="37">
        <f>SUM(D6:D13)</f>
        <v>366.17375849523387</v>
      </c>
      <c r="E5" s="37">
        <f>SUM(E6:E13)</f>
        <v>552.35927179510554</v>
      </c>
      <c r="F5" s="37">
        <f>SUM(F6:F13)</f>
        <v>435.89755025921579</v>
      </c>
      <c r="G5" s="37">
        <f>SUM(G6:G13)</f>
        <v>531.8802346901814</v>
      </c>
      <c r="H5" s="37">
        <f>SUM(H6:H13)</f>
        <v>527.09993719957606</v>
      </c>
    </row>
    <row r="6" spans="2:8" ht="15.75">
      <c r="B6" s="34" t="s">
        <v>6</v>
      </c>
      <c r="C6" s="38">
        <v>195.09681219171023</v>
      </c>
      <c r="D6" s="38">
        <v>126.99698152101892</v>
      </c>
      <c r="E6" s="38">
        <v>173.01038062283737</v>
      </c>
      <c r="F6" s="38">
        <v>149.08341308989176</v>
      </c>
      <c r="G6" s="38">
        <v>173.01038062283737</v>
      </c>
      <c r="H6" s="38">
        <v>160.12662887432819</v>
      </c>
    </row>
    <row r="7" spans="2:8" ht="15.75">
      <c r="B7" s="34" t="s">
        <v>7</v>
      </c>
      <c r="C7" s="38">
        <v>157.19801434087148</v>
      </c>
      <c r="D7" s="38">
        <v>102.0408163265306</v>
      </c>
      <c r="E7" s="38">
        <v>137.89299503585218</v>
      </c>
      <c r="F7" s="38">
        <v>119.96690568119139</v>
      </c>
      <c r="G7" s="38">
        <v>137.89299503585218</v>
      </c>
      <c r="H7" s="38">
        <v>129.61941533370106</v>
      </c>
    </row>
    <row r="8" spans="2:8" ht="15.75">
      <c r="B8" s="34" t="s">
        <v>8</v>
      </c>
      <c r="C8" s="38">
        <v>49.913941480206546</v>
      </c>
      <c r="D8" s="38">
        <v>20.654044750430291</v>
      </c>
      <c r="E8" s="38">
        <v>41.308089500860582</v>
      </c>
      <c r="F8" s="38">
        <v>25.817555938037867</v>
      </c>
      <c r="G8" s="38">
        <v>36.144578313253014</v>
      </c>
      <c r="H8" s="38">
        <v>41.308089500860582</v>
      </c>
    </row>
    <row r="9" spans="2:8" ht="15.75">
      <c r="B9" s="34" t="s">
        <v>9</v>
      </c>
      <c r="C9" s="38">
        <v>50.54286783976039</v>
      </c>
      <c r="D9" s="38">
        <v>20.591538749532013</v>
      </c>
      <c r="E9" s="38">
        <v>41.183077499064026</v>
      </c>
      <c r="F9" s="38">
        <v>25.271433919880195</v>
      </c>
      <c r="G9" s="38">
        <v>36.503182328715837</v>
      </c>
      <c r="H9" s="38">
        <v>41.183077499064026</v>
      </c>
    </row>
    <row r="10" spans="2:8" ht="15.75">
      <c r="B10" s="34" t="s">
        <v>10</v>
      </c>
      <c r="C10" s="38">
        <v>40.658110087001468</v>
      </c>
      <c r="D10" s="38">
        <v>16.538892238780257</v>
      </c>
      <c r="E10" s="38">
        <v>33.077784477560513</v>
      </c>
      <c r="F10" s="38">
        <v>20.329055043500734</v>
      </c>
      <c r="G10" s="38">
        <v>29.632181927814628</v>
      </c>
      <c r="H10" s="38">
        <v>33.077784477560513</v>
      </c>
    </row>
    <row r="11" spans="2:8" ht="15.75">
      <c r="B11" s="34" t="s">
        <v>11</v>
      </c>
      <c r="C11" s="38">
        <v>51.387461459403902</v>
      </c>
      <c r="D11" s="38">
        <v>20.554984583761563</v>
      </c>
      <c r="E11" s="38">
        <v>41.109969167523126</v>
      </c>
      <c r="F11" s="38">
        <v>25.693730729701951</v>
      </c>
      <c r="G11" s="38">
        <v>35.971223021582738</v>
      </c>
      <c r="H11" s="38">
        <v>41.109969167523126</v>
      </c>
    </row>
    <row r="12" spans="2:8" ht="15.75">
      <c r="B12" s="34" t="s">
        <v>12</v>
      </c>
      <c r="C12" s="38">
        <v>77.938059752512473</v>
      </c>
      <c r="D12" s="38">
        <v>50.591372120051957</v>
      </c>
      <c r="E12" s="38">
        <v>68.366719081151302</v>
      </c>
      <c r="F12" s="38">
        <v>59.47904560060163</v>
      </c>
      <c r="G12" s="38">
        <v>68.366719081151302</v>
      </c>
      <c r="H12" s="38">
        <v>64.264715936282215</v>
      </c>
    </row>
    <row r="13" spans="2:8" ht="15.75">
      <c r="B13" s="34" t="s">
        <v>13</v>
      </c>
      <c r="C13" s="38">
        <v>19.82905982905983</v>
      </c>
      <c r="D13" s="38">
        <v>8.2051282051282044</v>
      </c>
      <c r="E13" s="38">
        <v>16.410256410256409</v>
      </c>
      <c r="F13" s="38">
        <v>10.256410256410257</v>
      </c>
      <c r="G13" s="38">
        <v>14.358974358974359</v>
      </c>
      <c r="H13" s="38">
        <v>16.410256410256409</v>
      </c>
    </row>
  </sheetData>
  <mergeCells count="1">
    <mergeCell ref="B1:H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18.02.2020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Mehedi Hasan</dc:creator>
  <cp:lastModifiedBy>LENOVO</cp:lastModifiedBy>
  <dcterms:created xsi:type="dcterms:W3CDTF">2020-02-03T05:57:45Z</dcterms:created>
  <dcterms:modified xsi:type="dcterms:W3CDTF">2020-02-17T15:42:52Z</dcterms:modified>
</cp:coreProperties>
</file>