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1"/>
  </bookViews>
  <sheets>
    <sheet name="20.02.2020" sheetId="7" r:id="rId1"/>
    <sheet name="Sheet1" sheetId="8" r:id="rId2"/>
  </sheets>
  <definedNames>
    <definedName name="_xlnm._FilterDatabase" localSheetId="0" hidden="1">'20.02.2020'!$A$4:$N$136</definedName>
  </definedNames>
  <calcPr calcId="124519"/>
</workbook>
</file>

<file path=xl/calcChain.xml><?xml version="1.0" encoding="utf-8"?>
<calcChain xmlns="http://schemas.openxmlformats.org/spreadsheetml/2006/main">
  <c r="H5" i="8"/>
  <c r="G5"/>
  <c r="F5"/>
  <c r="E5"/>
  <c r="D5"/>
  <c r="C5"/>
  <c r="E132" i="7" l="1"/>
  <c r="D132"/>
  <c r="E131"/>
  <c r="E130"/>
  <c r="E129"/>
  <c r="D128"/>
  <c r="E127"/>
  <c r="E126"/>
  <c r="D125"/>
  <c r="E124"/>
  <c r="D124"/>
  <c r="E123"/>
  <c r="E121"/>
  <c r="E119"/>
  <c r="E117"/>
  <c r="D117"/>
  <c r="E116"/>
  <c r="E115"/>
  <c r="E113"/>
  <c r="E112"/>
  <c r="E111"/>
  <c r="D110"/>
  <c r="D109"/>
  <c r="E108"/>
  <c r="E105"/>
  <c r="D105"/>
  <c r="D104"/>
  <c r="E103"/>
  <c r="D102"/>
  <c r="E101"/>
  <c r="E100"/>
  <c r="D100"/>
  <c r="E99"/>
  <c r="D98"/>
  <c r="E97"/>
  <c r="D96"/>
  <c r="E95"/>
  <c r="D94"/>
  <c r="E92"/>
  <c r="D90"/>
  <c r="E89"/>
  <c r="E88"/>
  <c r="D87"/>
  <c r="D86"/>
  <c r="E84"/>
  <c r="D83"/>
  <c r="E82"/>
  <c r="D81"/>
  <c r="E81"/>
  <c r="D79"/>
  <c r="E78"/>
  <c r="E77"/>
  <c r="E75"/>
  <c r="D73"/>
  <c r="E73"/>
  <c r="E72"/>
  <c r="D72"/>
  <c r="E71"/>
  <c r="E69"/>
  <c r="D68"/>
  <c r="E67"/>
  <c r="E65"/>
  <c r="D65"/>
  <c r="D62"/>
  <c r="E61"/>
  <c r="E60"/>
  <c r="E59"/>
  <c r="D57"/>
  <c r="E54"/>
  <c r="E53"/>
  <c r="E52"/>
  <c r="E49"/>
  <c r="E48"/>
  <c r="D48"/>
  <c r="D47"/>
  <c r="E45"/>
  <c r="D44"/>
  <c r="E43"/>
  <c r="D41"/>
  <c r="E41"/>
  <c r="D38"/>
  <c r="E37"/>
  <c r="E36"/>
  <c r="E35"/>
  <c r="D34"/>
  <c r="E33"/>
  <c r="D31"/>
  <c r="D30"/>
  <c r="E29"/>
  <c r="E26"/>
  <c r="D25"/>
  <c r="E25"/>
  <c r="E24"/>
  <c r="E22"/>
  <c r="E21"/>
  <c r="E17"/>
  <c r="E16"/>
  <c r="D16"/>
  <c r="E15"/>
  <c r="D14"/>
  <c r="D13"/>
  <c r="D12"/>
  <c r="D11"/>
  <c r="D10"/>
  <c r="E9"/>
  <c r="D8"/>
  <c r="D7"/>
  <c r="D6"/>
  <c r="E5"/>
  <c r="D5"/>
  <c r="E135"/>
  <c r="D127"/>
  <c r="D119"/>
  <c r="D114"/>
  <c r="E109"/>
  <c r="E91"/>
  <c r="D89"/>
  <c r="E79"/>
  <c r="E74"/>
  <c r="D67"/>
  <c r="D58"/>
  <c r="E57"/>
  <c r="D54"/>
  <c r="D33"/>
  <c r="E30"/>
  <c r="D26"/>
  <c r="D18"/>
  <c r="E13"/>
  <c r="E10"/>
  <c r="D75" l="1"/>
  <c r="D71"/>
  <c r="D123"/>
  <c r="D131"/>
  <c r="D135"/>
  <c r="E23"/>
  <c r="D27"/>
  <c r="E39"/>
  <c r="D43"/>
  <c r="E47"/>
  <c r="D51"/>
  <c r="D55"/>
  <c r="E63"/>
  <c r="E70"/>
  <c r="D74"/>
  <c r="D78"/>
  <c r="E90"/>
  <c r="E94"/>
  <c r="E98"/>
  <c r="E102"/>
  <c r="E106"/>
  <c r="E110"/>
  <c r="E114"/>
  <c r="E118"/>
  <c r="E122"/>
  <c r="D126"/>
  <c r="D130"/>
  <c r="D22"/>
  <c r="E34"/>
  <c r="E38"/>
  <c r="E42"/>
  <c r="E46"/>
  <c r="E58"/>
  <c r="E66"/>
  <c r="E6"/>
  <c r="D23"/>
  <c r="D82"/>
  <c r="E86"/>
  <c r="E14"/>
  <c r="E18"/>
  <c r="E62"/>
  <c r="E133"/>
  <c r="E7"/>
  <c r="E11"/>
  <c r="D15"/>
  <c r="E27"/>
  <c r="E31"/>
  <c r="D35"/>
  <c r="D39"/>
  <c r="E51"/>
  <c r="E55"/>
  <c r="D59"/>
  <c r="D63"/>
  <c r="E83"/>
  <c r="E87"/>
  <c r="D91"/>
  <c r="D95"/>
  <c r="D99"/>
  <c r="D103"/>
  <c r="D111"/>
  <c r="D115"/>
  <c r="D42"/>
  <c r="D70"/>
  <c r="D106"/>
  <c r="D122"/>
  <c r="E85"/>
  <c r="E125"/>
  <c r="D46"/>
  <c r="D66"/>
  <c r="D118"/>
  <c r="E28"/>
  <c r="E20"/>
  <c r="E56"/>
  <c r="E32"/>
  <c r="E80"/>
  <c r="D9"/>
  <c r="D49"/>
  <c r="D53"/>
  <c r="D61"/>
  <c r="D69"/>
  <c r="D101"/>
  <c r="D113"/>
  <c r="D121"/>
  <c r="D133"/>
  <c r="D17"/>
  <c r="D29"/>
  <c r="D77"/>
  <c r="D97"/>
  <c r="D21"/>
  <c r="D37"/>
  <c r="D45"/>
  <c r="D85"/>
  <c r="D129"/>
  <c r="E12"/>
  <c r="E44"/>
  <c r="E68"/>
  <c r="E76" s="1"/>
  <c r="E104"/>
  <c r="E128"/>
  <c r="E8"/>
  <c r="E96"/>
  <c r="D20"/>
  <c r="D52"/>
  <c r="D56"/>
  <c r="D60"/>
  <c r="D84"/>
  <c r="D92"/>
  <c r="D108"/>
  <c r="D112"/>
  <c r="D116"/>
  <c r="D24"/>
  <c r="D28"/>
  <c r="D32"/>
  <c r="D36"/>
  <c r="D80"/>
  <c r="D88"/>
  <c r="E93"/>
  <c r="D19" l="1"/>
  <c r="E120"/>
  <c r="E64"/>
  <c r="E50"/>
  <c r="D50"/>
  <c r="E134"/>
  <c r="D107"/>
  <c r="D76"/>
  <c r="D134"/>
  <c r="E40"/>
  <c r="D120"/>
  <c r="E19"/>
  <c r="E107"/>
  <c r="D93"/>
  <c r="D64"/>
  <c r="D40"/>
  <c r="E136" l="1"/>
  <c r="D136"/>
</calcChain>
</file>

<file path=xl/sharedStrings.xml><?xml version="1.0" encoding="utf-8"?>
<sst xmlns="http://schemas.openxmlformats.org/spreadsheetml/2006/main" count="421" uniqueCount="196">
  <si>
    <t>DP</t>
  </si>
  <si>
    <t>Party Name</t>
  </si>
  <si>
    <t>Region</t>
  </si>
  <si>
    <t>Zone</t>
  </si>
  <si>
    <t>Total Value</t>
  </si>
  <si>
    <t>Total Qnty</t>
  </si>
  <si>
    <t>B12+</t>
  </si>
  <si>
    <t>BL98</t>
  </si>
  <si>
    <t>i65_SKD</t>
  </si>
  <si>
    <t>i68_SKD</t>
  </si>
  <si>
    <t>i97_SKD</t>
  </si>
  <si>
    <t>S40_SKD</t>
  </si>
  <si>
    <t>V141_SKD</t>
  </si>
  <si>
    <t>V75_SKD</t>
  </si>
  <si>
    <t>Z12_SKD</t>
  </si>
  <si>
    <t>A One Tel</t>
  </si>
  <si>
    <t>Barisal</t>
  </si>
  <si>
    <t>Click Mobile Corner</t>
  </si>
  <si>
    <t>Desh Link</t>
  </si>
  <si>
    <t>Faridpur</t>
  </si>
  <si>
    <t>M/S Faiz Enterprise</t>
  </si>
  <si>
    <t>Gopalganj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</si>
  <si>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</si>
  <si>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</si>
  <si>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</si>
  <si>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</si>
  <si>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</si>
  <si>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</si>
  <si>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</si>
  <si>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</si>
  <si>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</si>
  <si>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</si>
  <si>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</si>
  <si>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Biponon Communications</t>
  </si>
  <si>
    <t>Chittagong</t>
  </si>
  <si>
    <t>Cox's Bazar</t>
  </si>
  <si>
    <t>Dhaka Telecom</t>
  </si>
  <si>
    <t>Noakhali</t>
  </si>
  <si>
    <t>Fantasy Telecom</t>
  </si>
  <si>
    <t>Chittagong-North</t>
  </si>
  <si>
    <t>Himel Mobile Center</t>
  </si>
  <si>
    <t>M/S Sholav Bitan</t>
  </si>
  <si>
    <t>Chittagong-South</t>
  </si>
  <si>
    <t>M/S. Alam Trade Link</t>
  </si>
  <si>
    <t>Chandpur</t>
  </si>
  <si>
    <t>M/S. Lotus Telecom</t>
  </si>
  <si>
    <t>Mobile Heaven</t>
  </si>
  <si>
    <t xml:space="preserve">R.K Mobile Center </t>
  </si>
  <si>
    <t>Mobile Shop</t>
  </si>
  <si>
    <t>Feni</t>
  </si>
  <si>
    <t>Mobile Village</t>
  </si>
  <si>
    <t>Mobile Zone,Patia</t>
  </si>
  <si>
    <t>Polly Mobile Distribution</t>
  </si>
  <si>
    <t>Rangamati</t>
  </si>
  <si>
    <t>Prime Mobile Center</t>
  </si>
  <si>
    <t>Salim Telecom &amp; Electronics</t>
  </si>
  <si>
    <t>Satkania Store</t>
  </si>
  <si>
    <t>Shifa Enterprise</t>
  </si>
  <si>
    <t>Sibgat Telecom</t>
  </si>
  <si>
    <t>The National Carrier</t>
  </si>
  <si>
    <t>Toyabiya Telecom</t>
  </si>
  <si>
    <t>Rangpur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</si>
  <si>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</si>
  <si>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</si>
  <si>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</si>
  <si>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</si>
  <si>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</si>
  <si>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</si>
  <si>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</si>
  <si>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</si>
  <si>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</si>
  <si>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</si>
  <si>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</si>
  <si>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</si>
  <si>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</si>
  <si>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</si>
  <si>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</si>
  <si>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</si>
  <si>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</si>
  <si>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</si>
  <si>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</si>
  <si>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</si>
  <si>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</si>
  <si>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</si>
  <si>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</si>
  <si>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</si>
  <si>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</si>
  <si>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</si>
  <si>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</si>
  <si>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</si>
  <si>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</si>
  <si>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</si>
  <si>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</si>
  <si>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</si>
  <si>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</si>
  <si>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</si>
  <si>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</si>
  <si>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</si>
  <si>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</si>
  <si>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</si>
  <si>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</si>
  <si>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</si>
  <si>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</si>
  <si>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</si>
  <si>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</si>
  <si>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</si>
  <si>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</si>
  <si>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</si>
  <si>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</si>
  <si>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</si>
  <si>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</si>
  <si>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</si>
  <si>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</si>
  <si>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</si>
  <si>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</si>
  <si>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</si>
  <si>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</si>
  <si>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</si>
  <si>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</si>
  <si>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</si>
  <si>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</si>
  <si>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</si>
  <si>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</si>
  <si>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</si>
  <si>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</si>
  <si>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</si>
  <si>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</si>
  <si>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</si>
  <si>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</si>
  <si>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</si>
  <si>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</si>
  <si>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</si>
  <si>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</si>
  <si>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</si>
  <si>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</si>
  <si>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</si>
  <si>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</si>
  <si>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</si>
  <si>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</si>
  <si>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</si>
  <si>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</si>
  <si>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</si>
  <si>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</si>
  <si>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</si>
  <si>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</si>
  <si>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</si>
  <si>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</si>
  <si>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</si>
  <si>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</si>
  <si>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</si>
  <si>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</si>
  <si>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</si>
  <si>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</si>
  <si>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</si>
  <si>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</si>
  <si>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</si>
  <si>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</si>
  <si>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</si>
  <si>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Lalmonirhat</t>
  </si>
  <si>
    <t>Feroz Telecom</t>
  </si>
  <si>
    <t>M/S. Nodi Nishat Enterprise</t>
  </si>
  <si>
    <t>Dinajpur</t>
  </si>
  <si>
    <t>M/S. Sky Tel</t>
  </si>
  <si>
    <t>Missing link trade and distribution</t>
  </si>
  <si>
    <t>Pacific Electronics</t>
  </si>
  <si>
    <t>Pacific Electronics – 2</t>
  </si>
  <si>
    <t>Gaibandha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</si>
  <si>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</si>
  <si>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</si>
  <si>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</si>
  <si>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</si>
  <si>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</si>
  <si>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</si>
  <si>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</si>
  <si>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</si>
  <si>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</si>
  <si>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Sunamganj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</si>
  <si>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</si>
  <si>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</si>
  <si>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</si>
  <si>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</si>
  <si>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</si>
  <si>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</si>
  <si>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</si>
  <si>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</si>
  <si>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</si>
  <si>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</si>
  <si>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</si>
  <si>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</si>
  <si>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</si>
  <si>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</si>
  <si>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</si>
  <si>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</si>
  <si>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Total</t>
  </si>
  <si>
    <t>EEL</t>
  </si>
  <si>
    <t>Allocation For 20 Feb 2020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</si>
</sst>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2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9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name val="Calibri Light"/>
      <family val="2"/>
      <scheme val="major"/>
    </font>
    <font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6" fontId="4" fillId="0" borderId="1" xfId="13" applyNumberFormat="1" applyFont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/>
    </xf>
    <xf numFmtId="166" fontId="5" fillId="2" borderId="1" xfId="13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7" fillId="5" borderId="1" xfId="13" applyNumberFormat="1" applyFont="1" applyFill="1" applyBorder="1" applyAlignment="1">
      <alignment horizontal="center" vertical="center"/>
    </xf>
    <xf numFmtId="166" fontId="7" fillId="5" borderId="2" xfId="13" applyNumberFormat="1" applyFont="1" applyFill="1" applyBorder="1" applyAlignment="1">
      <alignment horizontal="center" vertical="center"/>
    </xf>
    <xf numFmtId="166" fontId="5" fillId="7" borderId="1" xfId="13" applyNumberFormat="1" applyFont="1" applyFill="1" applyBorder="1" applyAlignment="1">
      <alignment horizontal="center" vertical="center"/>
    </xf>
    <xf numFmtId="165" fontId="4" fillId="0" borderId="0" xfId="13" applyFont="1" applyAlignment="1">
      <alignment horizontal="center" vertical="center"/>
    </xf>
    <xf numFmtId="165" fontId="8" fillId="6" borderId="1" xfId="13" applyFont="1" applyFill="1" applyBorder="1" applyAlignment="1">
      <alignment horizontal="center" vertical="center"/>
    </xf>
    <xf numFmtId="165" fontId="5" fillId="3" borderId="1" xfId="13" applyFont="1" applyFill="1" applyBorder="1" applyAlignment="1">
      <alignment horizontal="center" vertical="center"/>
    </xf>
    <xf numFmtId="166" fontId="4" fillId="4" borderId="1" xfId="13" applyNumberFormat="1" applyFont="1" applyFill="1" applyBorder="1" applyAlignment="1">
      <alignment horizontal="center" vertical="center"/>
    </xf>
    <xf numFmtId="166" fontId="4" fillId="0" borderId="1" xfId="13" applyNumberFormat="1" applyFont="1" applyFill="1" applyBorder="1" applyAlignment="1">
      <alignment horizontal="center" vertical="center"/>
    </xf>
    <xf numFmtId="166" fontId="4" fillId="7" borderId="1" xfId="13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165" fontId="9" fillId="3" borderId="1" xfId="13" applyFont="1" applyFill="1" applyBorder="1" applyAlignment="1">
      <alignment horizontal="center" vertical="center"/>
    </xf>
    <xf numFmtId="166" fontId="10" fillId="4" borderId="1" xfId="13" applyNumberFormat="1" applyFont="1" applyFill="1" applyBorder="1" applyAlignment="1">
      <alignment horizontal="center" vertical="center"/>
    </xf>
    <xf numFmtId="166" fontId="10" fillId="0" borderId="1" xfId="13" applyNumberFormat="1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/>
    </xf>
  </cellXfs>
  <cellStyles count="15">
    <cellStyle name="Comma" xfId="13" builtinId="3"/>
    <cellStyle name="Comma 2" xfId="7"/>
    <cellStyle name="Comma 3" xfId="9"/>
    <cellStyle name="Comma 4" xfId="5"/>
    <cellStyle name="Comma 5" xfId="12"/>
    <cellStyle name="Comma 6" xfId="1"/>
    <cellStyle name="Currency 2" xfId="3"/>
    <cellStyle name="Normal" xfId="0" builtinId="0"/>
    <cellStyle name="Normal 2" xfId="8"/>
    <cellStyle name="Normal 3" xfId="4"/>
    <cellStyle name="Normal 4" xfId="6"/>
    <cellStyle name="Normal 5" xfId="2"/>
    <cellStyle name="Percent 2" xfId="10"/>
    <cellStyle name="Percent 3" xfId="11"/>
    <cellStyle name="Percent 5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3:N136"/>
  <sheetViews>
    <sheetView zoomScale="110" zoomScaleNormal="11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A4" sqref="A4:N104"/>
    </sheetView>
  </sheetViews>
  <sheetFormatPr defaultColWidth="9.140625" defaultRowHeight="12"/>
  <cols>
    <col min="1" max="1" width="27.28515625" style="1" bestFit="1" customWidth="1"/>
    <col min="2" max="2" width="10" style="1" bestFit="1" customWidth="1"/>
    <col min="3" max="3" width="14.5703125" style="1" bestFit="1" customWidth="1"/>
    <col min="4" max="4" width="16.85546875" style="1" bestFit="1" customWidth="1"/>
    <col min="5" max="5" width="11.7109375" style="16" bestFit="1" customWidth="1"/>
    <col min="6" max="6" width="13.28515625" style="1" bestFit="1" customWidth="1"/>
    <col min="7" max="7" width="10.5703125" style="1" bestFit="1" customWidth="1"/>
    <col min="8" max="8" width="9.5703125" style="1" bestFit="1" customWidth="1"/>
    <col min="9" max="11" width="10.5703125" style="1" bestFit="1" customWidth="1"/>
    <col min="12" max="13" width="9.5703125" style="1" bestFit="1" customWidth="1"/>
    <col min="14" max="14" width="9.7109375" style="1" bestFit="1" customWidth="1"/>
    <col min="15" max="16384" width="9.140625" style="1"/>
  </cols>
  <sheetData>
    <row r="3" spans="1:14">
      <c r="E3" s="17" t="s">
        <v>0</v>
      </c>
      <c r="F3" s="7">
        <v>760.89750000000004</v>
      </c>
      <c r="G3" s="7">
        <v>798.99249999999995</v>
      </c>
      <c r="H3" s="7">
        <v>5607.9849999999997</v>
      </c>
      <c r="I3" s="7">
        <v>5412.4975000000004</v>
      </c>
      <c r="J3" s="7">
        <v>6306.9809523809527</v>
      </c>
      <c r="K3" s="7">
        <v>1159.8924999999999</v>
      </c>
      <c r="L3" s="7">
        <v>4076.6833000000001</v>
      </c>
      <c r="M3" s="7">
        <v>4389.9475000000002</v>
      </c>
      <c r="N3" s="7">
        <v>7165.87</v>
      </c>
    </row>
    <row r="4" spans="1:14" s="3" customFormat="1">
      <c r="A4" s="2" t="s">
        <v>1</v>
      </c>
      <c r="B4" s="2" t="s">
        <v>2</v>
      </c>
      <c r="C4" s="2" t="s">
        <v>3</v>
      </c>
      <c r="D4" s="2" t="s">
        <v>4</v>
      </c>
      <c r="E4" s="18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</row>
    <row r="5" spans="1:14" hidden="1">
      <c r="A5" s="10" t="s">
        <v>15</v>
      </c>
      <c r="B5" s="10" t="s">
        <v>16</v>
      </c>
      <c r="C5" s="10" t="s">
        <v>16</v>
      </c>
      <c r="D5" s="6">
        <f t="shared" ref="D5:D18" si="0">SUMPRODUCT(F$3:N$3,F5:N5)</f>
        <v>1409555.2003353019</v>
      </c>
      <c r="E5" s="6">
        <f t="shared" ref="E5:E18" si="1">SUM(F5:N5)</f>
        <v>493.46102453233055</v>
      </c>
      <c r="F5" s="6">
        <v>103.68584223217361</v>
      </c>
      <c r="G5" s="6">
        <v>88.96429014772211</v>
      </c>
      <c r="H5" s="6">
        <v>35.800344234079169</v>
      </c>
      <c r="I5" s="6">
        <v>44.459004118307753</v>
      </c>
      <c r="J5" s="6">
        <v>53.234559393573946</v>
      </c>
      <c r="K5" s="6">
        <v>88.193067614685177</v>
      </c>
      <c r="L5" s="6">
        <v>44.512925868858069</v>
      </c>
      <c r="M5" s="6">
        <v>17.777777777777779</v>
      </c>
      <c r="N5" s="6">
        <v>16.833213145152982</v>
      </c>
    </row>
    <row r="6" spans="1:14" s="4" customFormat="1" hidden="1">
      <c r="A6" s="5" t="s">
        <v>17</v>
      </c>
      <c r="B6" s="5" t="s">
        <v>16</v>
      </c>
      <c r="C6" s="5" t="s">
        <v>16</v>
      </c>
      <c r="D6" s="19">
        <f t="shared" si="0"/>
        <v>455326.46808058489</v>
      </c>
      <c r="E6" s="19">
        <f t="shared" si="1"/>
        <v>138.6087186096745</v>
      </c>
      <c r="F6" s="6">
        <v>7.5783672063382701</v>
      </c>
      <c r="G6" s="6">
        <v>29.792692514586005</v>
      </c>
      <c r="H6" s="6">
        <v>12.392426850258175</v>
      </c>
      <c r="I6" s="6">
        <v>14.97566454511419</v>
      </c>
      <c r="J6" s="6">
        <v>18.089413386165905</v>
      </c>
      <c r="K6" s="6">
        <v>29.397689204895055</v>
      </c>
      <c r="L6" s="6">
        <v>14.552302687895908</v>
      </c>
      <c r="M6" s="6">
        <v>6.1538461538461542</v>
      </c>
      <c r="N6" s="6">
        <v>5.6763160605748428</v>
      </c>
    </row>
    <row r="7" spans="1:14" s="4" customFormat="1" hidden="1">
      <c r="A7" s="5" t="s">
        <v>18</v>
      </c>
      <c r="B7" s="5" t="s">
        <v>16</v>
      </c>
      <c r="C7" s="5" t="s">
        <v>19</v>
      </c>
      <c r="D7" s="19">
        <f t="shared" si="0"/>
        <v>1195302.9271297068</v>
      </c>
      <c r="E7" s="19">
        <f t="shared" si="1"/>
        <v>414.89989954310971</v>
      </c>
      <c r="F7" s="6">
        <v>69.238718566999651</v>
      </c>
      <c r="G7" s="6">
        <v>82.343691811147437</v>
      </c>
      <c r="H7" s="6">
        <v>19.277108433734941</v>
      </c>
      <c r="I7" s="6">
        <v>41.183077499064026</v>
      </c>
      <c r="J7" s="6">
        <v>49.61667671634077</v>
      </c>
      <c r="K7" s="6">
        <v>82.040062897381546</v>
      </c>
      <c r="L7" s="6">
        <v>41.088854648176685</v>
      </c>
      <c r="M7" s="6">
        <v>16.410256410256409</v>
      </c>
      <c r="N7" s="6">
        <v>13.701452560008242</v>
      </c>
    </row>
    <row r="8" spans="1:14" s="4" customFormat="1" hidden="1">
      <c r="A8" s="5" t="s">
        <v>20</v>
      </c>
      <c r="B8" s="5" t="s">
        <v>16</v>
      </c>
      <c r="C8" s="5" t="s">
        <v>21</v>
      </c>
      <c r="D8" s="19">
        <f t="shared" si="0"/>
        <v>572997.57406094577</v>
      </c>
      <c r="E8" s="19">
        <f t="shared" si="1"/>
        <v>197.04835115979557</v>
      </c>
      <c r="F8" s="6">
        <v>36.513951085084393</v>
      </c>
      <c r="G8" s="6">
        <v>36.827078247196589</v>
      </c>
      <c r="H8" s="6">
        <v>13.769363166953529</v>
      </c>
      <c r="I8" s="6">
        <v>18.251591164357919</v>
      </c>
      <c r="J8" s="6">
        <v>22.224136445860971</v>
      </c>
      <c r="K8" s="6">
        <v>36.9180283038217</v>
      </c>
      <c r="L8" s="6">
        <v>17.976373908577298</v>
      </c>
      <c r="M8" s="6">
        <v>7.5213675213675213</v>
      </c>
      <c r="N8" s="6">
        <v>7.0464613165756669</v>
      </c>
    </row>
    <row r="9" spans="1:14" s="4" customFormat="1" hidden="1">
      <c r="A9" s="5" t="s">
        <v>22</v>
      </c>
      <c r="B9" s="5" t="s">
        <v>16</v>
      </c>
      <c r="C9" s="5" t="s">
        <v>21</v>
      </c>
      <c r="D9" s="19">
        <f t="shared" si="0"/>
        <v>699281.0950363772</v>
      </c>
      <c r="E9" s="19">
        <f t="shared" si="1"/>
        <v>230.18837580377911</v>
      </c>
      <c r="F9" s="6">
        <v>32.035825008611781</v>
      </c>
      <c r="G9" s="6">
        <v>45.516613563950841</v>
      </c>
      <c r="H9" s="6">
        <v>17.900172117039585</v>
      </c>
      <c r="I9" s="6">
        <v>22.463496817671285</v>
      </c>
      <c r="J9" s="6">
        <v>27.392540270479799</v>
      </c>
      <c r="K9" s="6">
        <v>45.12203459355986</v>
      </c>
      <c r="L9" s="6">
        <v>22.256462934429035</v>
      </c>
      <c r="M9" s="6">
        <v>8.8888888888888893</v>
      </c>
      <c r="N9" s="6">
        <v>8.6123416091480376</v>
      </c>
    </row>
    <row r="10" spans="1:14" hidden="1">
      <c r="A10" s="10" t="s">
        <v>23</v>
      </c>
      <c r="B10" s="10" t="s">
        <v>16</v>
      </c>
      <c r="C10" s="10" t="s">
        <v>16</v>
      </c>
      <c r="D10" s="6">
        <f t="shared" si="0"/>
        <v>284447.89993613272</v>
      </c>
      <c r="E10" s="6">
        <f t="shared" si="1"/>
        <v>96.037002512693135</v>
      </c>
      <c r="F10" s="6">
        <v>15.501205649328281</v>
      </c>
      <c r="G10" s="6">
        <v>18.620432821616252</v>
      </c>
      <c r="H10" s="6">
        <v>6.8846815834767643</v>
      </c>
      <c r="I10" s="6">
        <v>9.3597903406963692</v>
      </c>
      <c r="J10" s="6">
        <v>10.853648031699544</v>
      </c>
      <c r="K10" s="6">
        <v>18.45901415191085</v>
      </c>
      <c r="L10" s="6">
        <v>9.4161958568738218</v>
      </c>
      <c r="M10" s="6">
        <v>3.4188034188034186</v>
      </c>
      <c r="N10" s="6">
        <v>3.5232306582878334</v>
      </c>
    </row>
    <row r="11" spans="1:14" hidden="1">
      <c r="A11" s="10" t="s">
        <v>24</v>
      </c>
      <c r="B11" s="10" t="s">
        <v>16</v>
      </c>
      <c r="C11" s="10" t="s">
        <v>21</v>
      </c>
      <c r="D11" s="6">
        <f t="shared" si="0"/>
        <v>1024421.6600425626</v>
      </c>
      <c r="E11" s="6">
        <f t="shared" si="1"/>
        <v>346.23245372366898</v>
      </c>
      <c r="F11" s="6">
        <v>58.560110230795722</v>
      </c>
      <c r="G11" s="6">
        <v>65.792195969710761</v>
      </c>
      <c r="H11" s="6">
        <v>26.161790017211704</v>
      </c>
      <c r="I11" s="6">
        <v>32.759266192437288</v>
      </c>
      <c r="J11" s="6">
        <v>39.279869067103114</v>
      </c>
      <c r="K11" s="6">
        <v>65.632050317905239</v>
      </c>
      <c r="L11" s="6">
        <v>32.528676596473204</v>
      </c>
      <c r="M11" s="6">
        <v>12.991452991452991</v>
      </c>
      <c r="N11" s="6">
        <v>12.527042340578964</v>
      </c>
    </row>
    <row r="12" spans="1:14" hidden="1">
      <c r="A12" s="10" t="s">
        <v>25</v>
      </c>
      <c r="B12" s="10" t="s">
        <v>16</v>
      </c>
      <c r="C12" s="10" t="s">
        <v>19</v>
      </c>
      <c r="D12" s="6">
        <f t="shared" si="0"/>
        <v>841831.56680163392</v>
      </c>
      <c r="E12" s="6">
        <f t="shared" si="1"/>
        <v>272.03881841375681</v>
      </c>
      <c r="F12" s="6">
        <v>47.8815018945918</v>
      </c>
      <c r="G12" s="6">
        <v>47.171763148094513</v>
      </c>
      <c r="H12" s="6">
        <v>37.177280550774526</v>
      </c>
      <c r="I12" s="6">
        <v>23.39947585174092</v>
      </c>
      <c r="J12" s="6">
        <v>28.426221035403564</v>
      </c>
      <c r="K12" s="6">
        <v>46.489368975182884</v>
      </c>
      <c r="L12" s="6">
        <v>23.112480739599384</v>
      </c>
      <c r="M12" s="6">
        <v>9.5726495726495724</v>
      </c>
      <c r="N12" s="6">
        <v>8.8080766457195825</v>
      </c>
    </row>
    <row r="13" spans="1:14" hidden="1">
      <c r="A13" s="10" t="s">
        <v>26</v>
      </c>
      <c r="B13" s="10" t="s">
        <v>16</v>
      </c>
      <c r="C13" s="10" t="s">
        <v>21</v>
      </c>
      <c r="D13" s="6">
        <f t="shared" si="0"/>
        <v>691490.43230715231</v>
      </c>
      <c r="E13" s="6">
        <f t="shared" si="1"/>
        <v>232.77169864855298</v>
      </c>
      <c r="F13" s="6">
        <v>38.925249741646574</v>
      </c>
      <c r="G13" s="6">
        <v>44.275251375843091</v>
      </c>
      <c r="H13" s="6">
        <v>17.900172117039585</v>
      </c>
      <c r="I13" s="6">
        <v>21.995507300636465</v>
      </c>
      <c r="J13" s="6">
        <v>26.358859505556037</v>
      </c>
      <c r="K13" s="6">
        <v>43.754700211936836</v>
      </c>
      <c r="L13" s="6">
        <v>22.256462934429035</v>
      </c>
      <c r="M13" s="6">
        <v>8.8888888888888893</v>
      </c>
      <c r="N13" s="6">
        <v>8.4166065725764909</v>
      </c>
    </row>
    <row r="14" spans="1:14" hidden="1">
      <c r="A14" s="10" t="s">
        <v>27</v>
      </c>
      <c r="B14" s="10" t="s">
        <v>16</v>
      </c>
      <c r="C14" s="10" t="s">
        <v>28</v>
      </c>
      <c r="D14" s="6">
        <f t="shared" si="0"/>
        <v>1150427.0561557808</v>
      </c>
      <c r="E14" s="6">
        <f t="shared" si="1"/>
        <v>417.9149782165868</v>
      </c>
      <c r="F14" s="6">
        <v>104.03031346882536</v>
      </c>
      <c r="G14" s="6">
        <v>71.585219514213591</v>
      </c>
      <c r="H14" s="6">
        <v>28.91566265060241</v>
      </c>
      <c r="I14" s="6">
        <v>35.567203294646198</v>
      </c>
      <c r="J14" s="6">
        <v>42.89775174433629</v>
      </c>
      <c r="K14" s="6">
        <v>71.101387844397351</v>
      </c>
      <c r="L14" s="6">
        <v>35.952747817154595</v>
      </c>
      <c r="M14" s="6">
        <v>14.358974358974359</v>
      </c>
      <c r="N14" s="6">
        <v>13.505717523436696</v>
      </c>
    </row>
    <row r="15" spans="1:14" hidden="1">
      <c r="A15" s="10" t="s">
        <v>29</v>
      </c>
      <c r="B15" s="10" t="s">
        <v>16</v>
      </c>
      <c r="C15" s="10" t="s">
        <v>28</v>
      </c>
      <c r="D15" s="6">
        <f t="shared" si="0"/>
        <v>1363033.4593907865</v>
      </c>
      <c r="E15" s="6">
        <f t="shared" si="1"/>
        <v>481.0808407707521</v>
      </c>
      <c r="F15" s="6">
        <v>104.71925594212884</v>
      </c>
      <c r="G15" s="6">
        <v>86.067778375470681</v>
      </c>
      <c r="H15" s="6">
        <v>34.42340791738382</v>
      </c>
      <c r="I15" s="6">
        <v>42.587046050168475</v>
      </c>
      <c r="J15" s="6">
        <v>51.684038246188301</v>
      </c>
      <c r="K15" s="6">
        <v>85.458398851439128</v>
      </c>
      <c r="L15" s="6">
        <v>42.80089025851737</v>
      </c>
      <c r="M15" s="6">
        <v>17.094017094017097</v>
      </c>
      <c r="N15" s="6">
        <v>16.246008035438344</v>
      </c>
    </row>
    <row r="16" spans="1:14" hidden="1">
      <c r="A16" s="10" t="s">
        <v>30</v>
      </c>
      <c r="B16" s="10" t="s">
        <v>16</v>
      </c>
      <c r="C16" s="10" t="s">
        <v>19</v>
      </c>
      <c r="D16" s="6">
        <f t="shared" si="0"/>
        <v>377311.31085285736</v>
      </c>
      <c r="E16" s="6">
        <f t="shared" si="1"/>
        <v>137.75197799785019</v>
      </c>
      <c r="F16" s="6">
        <v>34.447123665173962</v>
      </c>
      <c r="G16" s="6">
        <v>23.999668970083171</v>
      </c>
      <c r="H16" s="6">
        <v>5.507745266781412</v>
      </c>
      <c r="I16" s="6">
        <v>12.16772744290528</v>
      </c>
      <c r="J16" s="6">
        <v>14.471530708932725</v>
      </c>
      <c r="K16" s="6">
        <v>23.928351678402954</v>
      </c>
      <c r="L16" s="6">
        <v>11.984249272384865</v>
      </c>
      <c r="M16" s="6">
        <v>4.7863247863247862</v>
      </c>
      <c r="N16" s="6">
        <v>6.4592562068610277</v>
      </c>
    </row>
    <row r="17" spans="1:14" s="4" customFormat="1" hidden="1">
      <c r="A17" s="5" t="s">
        <v>31</v>
      </c>
      <c r="B17" s="5" t="s">
        <v>16</v>
      </c>
      <c r="C17" s="5" t="s">
        <v>21</v>
      </c>
      <c r="D17" s="19">
        <f t="shared" si="0"/>
        <v>788588.36509762646</v>
      </c>
      <c r="E17" s="19">
        <f t="shared" si="1"/>
        <v>269.83474886193807</v>
      </c>
      <c r="F17" s="6">
        <v>49.948329314502239</v>
      </c>
      <c r="G17" s="6">
        <v>50.068274920345928</v>
      </c>
      <c r="H17" s="6">
        <v>20.654044750430295</v>
      </c>
      <c r="I17" s="6">
        <v>24.803444402845379</v>
      </c>
      <c r="J17" s="6">
        <v>29.976742182789213</v>
      </c>
      <c r="K17" s="6">
        <v>49.907704929240445</v>
      </c>
      <c r="L17" s="6">
        <v>24.82451634994008</v>
      </c>
      <c r="M17" s="6">
        <v>10.256410256410257</v>
      </c>
      <c r="N17" s="6">
        <v>9.3952817554342225</v>
      </c>
    </row>
    <row r="18" spans="1:14" hidden="1">
      <c r="A18" s="10" t="s">
        <v>32</v>
      </c>
      <c r="B18" s="10" t="s">
        <v>16</v>
      </c>
      <c r="C18" s="10" t="s">
        <v>28</v>
      </c>
      <c r="D18" s="6">
        <f t="shared" si="0"/>
        <v>584539.71065999463</v>
      </c>
      <c r="E18" s="6">
        <f t="shared" si="1"/>
        <v>191.01934878714141</v>
      </c>
      <c r="F18" s="6">
        <v>25.14640027557699</v>
      </c>
      <c r="G18" s="6">
        <v>38.068440435304339</v>
      </c>
      <c r="H18" s="6">
        <v>15.146299483648882</v>
      </c>
      <c r="I18" s="6">
        <v>18.719580681392738</v>
      </c>
      <c r="J18" s="6">
        <v>22.74097682832285</v>
      </c>
      <c r="K18" s="6">
        <v>37.601695494633212</v>
      </c>
      <c r="L18" s="6">
        <v>18.832391713747644</v>
      </c>
      <c r="M18" s="6">
        <v>7.5213675213675213</v>
      </c>
      <c r="N18" s="6">
        <v>7.2421963531472136</v>
      </c>
    </row>
    <row r="19" spans="1:14" hidden="1">
      <c r="A19" s="25" t="s">
        <v>16</v>
      </c>
      <c r="B19" s="25"/>
      <c r="C19" s="25"/>
      <c r="D19" s="13">
        <f>SUM(D5:D18)</f>
        <v>11438554.725887444</v>
      </c>
      <c r="E19" s="13">
        <f>SUM(E5:E18)</f>
        <v>3918.8882375816302</v>
      </c>
      <c r="F19" s="13">
        <v>728.21219428177744</v>
      </c>
      <c r="G19" s="13">
        <v>729.09339181528537</v>
      </c>
      <c r="H19" s="13">
        <v>291.91049913941481</v>
      </c>
      <c r="I19" s="13">
        <v>362.69187570198426</v>
      </c>
      <c r="J19" s="13">
        <v>437.24696356275302</v>
      </c>
      <c r="K19" s="13">
        <v>724.00355506939229</v>
      </c>
      <c r="L19" s="13">
        <v>362.095531587057</v>
      </c>
      <c r="M19" s="13">
        <v>145.64102564102564</v>
      </c>
      <c r="N19" s="13">
        <v>137.99320078294014</v>
      </c>
    </row>
    <row r="20" spans="1:14" hidden="1">
      <c r="A20" s="11" t="s">
        <v>33</v>
      </c>
      <c r="B20" s="11" t="s">
        <v>34</v>
      </c>
      <c r="C20" s="11" t="s">
        <v>35</v>
      </c>
      <c r="D20" s="20">
        <f t="shared" ref="D20:D39" si="2">SUMPRODUCT($F$3:$N$3,F20:N20)</f>
        <v>796519.77765803167</v>
      </c>
      <c r="E20" s="6">
        <f t="shared" ref="E20:E39" si="3">SUM(F20:N20)</f>
        <v>263.48703396925845</v>
      </c>
      <c r="F20" s="6">
        <v>46.84808818463658</v>
      </c>
      <c r="G20" s="6">
        <v>46.757975752058591</v>
      </c>
      <c r="H20" s="6">
        <v>27.538726333907057</v>
      </c>
      <c r="I20" s="6">
        <v>23.39947585174092</v>
      </c>
      <c r="J20" s="6">
        <v>27.909380652941685</v>
      </c>
      <c r="K20" s="6">
        <v>46.489368975182884</v>
      </c>
      <c r="L20" s="6">
        <v>22.256462934429035</v>
      </c>
      <c r="M20" s="6">
        <v>13.675213675213675</v>
      </c>
      <c r="N20" s="6">
        <v>8.6123416091480376</v>
      </c>
    </row>
    <row r="21" spans="1:14" hidden="1">
      <c r="A21" s="11" t="s">
        <v>36</v>
      </c>
      <c r="B21" s="11" t="s">
        <v>34</v>
      </c>
      <c r="C21" s="11" t="s">
        <v>37</v>
      </c>
      <c r="D21" s="20">
        <f t="shared" si="2"/>
        <v>1199900.6168448289</v>
      </c>
      <c r="E21" s="6">
        <f t="shared" si="3"/>
        <v>406.34228371944499</v>
      </c>
      <c r="F21" s="6">
        <v>74.405787116775755</v>
      </c>
      <c r="G21" s="6">
        <v>74.481731286465006</v>
      </c>
      <c r="H21" s="6">
        <v>33.046471600688463</v>
      </c>
      <c r="I21" s="6">
        <v>37.439161362785477</v>
      </c>
      <c r="J21" s="6">
        <v>44.965113274183821</v>
      </c>
      <c r="K21" s="6">
        <v>73.8360566076434</v>
      </c>
      <c r="L21" s="6">
        <v>37.664783427495287</v>
      </c>
      <c r="M21" s="6">
        <v>16.410256410256409</v>
      </c>
      <c r="N21" s="6">
        <v>14.092922633151334</v>
      </c>
    </row>
    <row r="22" spans="1:14" hidden="1">
      <c r="A22" s="11" t="s">
        <v>38</v>
      </c>
      <c r="B22" s="11" t="s">
        <v>34</v>
      </c>
      <c r="C22" s="11" t="s">
        <v>39</v>
      </c>
      <c r="D22" s="20">
        <f t="shared" si="2"/>
        <v>717566.08260010486</v>
      </c>
      <c r="E22" s="6">
        <f t="shared" si="3"/>
        <v>248.90580535896609</v>
      </c>
      <c r="F22" s="6">
        <v>46.503616947984838</v>
      </c>
      <c r="G22" s="6">
        <v>46.757975752058591</v>
      </c>
      <c r="H22" s="6">
        <v>16.523235800344231</v>
      </c>
      <c r="I22" s="6">
        <v>22.931486334706101</v>
      </c>
      <c r="J22" s="6">
        <v>28.426221035403564</v>
      </c>
      <c r="K22" s="6">
        <v>47.17303616599439</v>
      </c>
      <c r="L22" s="6">
        <v>23.96849854476973</v>
      </c>
      <c r="M22" s="6">
        <v>8.2051282051282044</v>
      </c>
      <c r="N22" s="6">
        <v>8.4166065725764909</v>
      </c>
    </row>
    <row r="23" spans="1:14" hidden="1">
      <c r="A23" s="11" t="s">
        <v>40</v>
      </c>
      <c r="B23" s="11" t="s">
        <v>34</v>
      </c>
      <c r="C23" s="11" t="s">
        <v>37</v>
      </c>
      <c r="D23" s="20">
        <f t="shared" si="2"/>
        <v>456310.43839294836</v>
      </c>
      <c r="E23" s="6">
        <f t="shared" si="3"/>
        <v>161.25956089985354</v>
      </c>
      <c r="F23" s="6">
        <v>31.3468825353083</v>
      </c>
      <c r="G23" s="6">
        <v>31.034054702693755</v>
      </c>
      <c r="H23" s="6">
        <v>8.2616179001721157</v>
      </c>
      <c r="I23" s="6">
        <v>16.379633096218644</v>
      </c>
      <c r="J23" s="6">
        <v>18.089413386165905</v>
      </c>
      <c r="K23" s="6">
        <v>30.765023586518083</v>
      </c>
      <c r="L23" s="6">
        <v>15.408320493066256</v>
      </c>
      <c r="M23" s="6">
        <v>4.1025641025641022</v>
      </c>
      <c r="N23" s="6">
        <v>5.8720510971463886</v>
      </c>
    </row>
    <row r="24" spans="1:14" hidden="1">
      <c r="A24" s="11" t="s">
        <v>41</v>
      </c>
      <c r="B24" s="11" t="s">
        <v>34</v>
      </c>
      <c r="C24" s="11" t="s">
        <v>42</v>
      </c>
      <c r="D24" s="20">
        <f t="shared" si="2"/>
        <v>2877370.0878959005</v>
      </c>
      <c r="E24" s="6">
        <f t="shared" si="3"/>
        <v>991.21290998084623</v>
      </c>
      <c r="F24" s="6">
        <v>185.66999655528764</v>
      </c>
      <c r="G24" s="6">
        <v>186.20432821616254</v>
      </c>
      <c r="H24" s="6">
        <v>70.223752151462989</v>
      </c>
      <c r="I24" s="6">
        <v>92.193934855859226</v>
      </c>
      <c r="J24" s="6">
        <v>111.12068222930485</v>
      </c>
      <c r="K24" s="6">
        <v>183.90647432829698</v>
      </c>
      <c r="L24" s="6">
        <v>91.593905153227183</v>
      </c>
      <c r="M24" s="6">
        <v>34.871794871794869</v>
      </c>
      <c r="N24" s="6">
        <v>35.428041619449886</v>
      </c>
    </row>
    <row r="25" spans="1:14" hidden="1">
      <c r="A25" s="11" t="s">
        <v>43</v>
      </c>
      <c r="B25" s="11" t="s">
        <v>34</v>
      </c>
      <c r="C25" s="11" t="s">
        <v>44</v>
      </c>
      <c r="D25" s="20">
        <f t="shared" si="2"/>
        <v>1328722.1710218196</v>
      </c>
      <c r="E25" s="6">
        <f t="shared" si="3"/>
        <v>460.54019923700247</v>
      </c>
      <c r="F25" s="6">
        <v>86.117809162934904</v>
      </c>
      <c r="G25" s="6">
        <v>82.757479207183351</v>
      </c>
      <c r="H25" s="6">
        <v>27.538726333907057</v>
      </c>
      <c r="I25" s="6">
        <v>42.119056533133651</v>
      </c>
      <c r="J25" s="6">
        <v>51.684038246188301</v>
      </c>
      <c r="K25" s="6">
        <v>90.927736377931225</v>
      </c>
      <c r="L25" s="6">
        <v>45.368943674028422</v>
      </c>
      <c r="M25" s="6">
        <v>16.410256410256409</v>
      </c>
      <c r="N25" s="6">
        <v>17.616153291439165</v>
      </c>
    </row>
    <row r="26" spans="1:14" hidden="1">
      <c r="A26" s="11" t="s">
        <v>45</v>
      </c>
      <c r="B26" s="11" t="s">
        <v>34</v>
      </c>
      <c r="C26" s="11" t="s">
        <v>44</v>
      </c>
      <c r="D26" s="20">
        <f t="shared" si="2"/>
        <v>720069.15236658207</v>
      </c>
      <c r="E26" s="6">
        <f t="shared" si="3"/>
        <v>250.08656845518928</v>
      </c>
      <c r="F26" s="6">
        <v>47.537030657940065</v>
      </c>
      <c r="G26" s="6">
        <v>47.585550544130427</v>
      </c>
      <c r="H26" s="6">
        <v>16.523235800344231</v>
      </c>
      <c r="I26" s="6">
        <v>23.39947585174092</v>
      </c>
      <c r="J26" s="6">
        <v>28.426221035403564</v>
      </c>
      <c r="K26" s="6">
        <v>46.489368975182884</v>
      </c>
      <c r="L26" s="6">
        <v>23.112480739599384</v>
      </c>
      <c r="M26" s="6">
        <v>8.2051282051282044</v>
      </c>
      <c r="N26" s="6">
        <v>8.8080766457195825</v>
      </c>
    </row>
    <row r="27" spans="1:14" hidden="1">
      <c r="A27" s="11" t="s">
        <v>46</v>
      </c>
      <c r="B27" s="11" t="s">
        <v>34</v>
      </c>
      <c r="C27" s="11" t="s">
        <v>35</v>
      </c>
      <c r="D27" s="20">
        <f t="shared" si="2"/>
        <v>473539.42969002534</v>
      </c>
      <c r="E27" s="6">
        <f t="shared" si="3"/>
        <v>162.88243479270525</v>
      </c>
      <c r="F27" s="6">
        <v>31.002411298656561</v>
      </c>
      <c r="G27" s="6">
        <v>31.034054702693755</v>
      </c>
      <c r="H27" s="6">
        <v>9.6385542168674707</v>
      </c>
      <c r="I27" s="6">
        <v>14.97566454511419</v>
      </c>
      <c r="J27" s="6">
        <v>20.156774916013436</v>
      </c>
      <c r="K27" s="6">
        <v>30.081356395706571</v>
      </c>
      <c r="L27" s="6">
        <v>14.552302687895908</v>
      </c>
      <c r="M27" s="6">
        <v>4.7863247863247862</v>
      </c>
      <c r="N27" s="6">
        <v>6.6549912434325744</v>
      </c>
    </row>
    <row r="28" spans="1:14" hidden="1">
      <c r="A28" s="12" t="s">
        <v>47</v>
      </c>
      <c r="B28" s="11" t="s">
        <v>34</v>
      </c>
      <c r="C28" s="11" t="s">
        <v>37</v>
      </c>
      <c r="D28" s="20">
        <f t="shared" si="2"/>
        <v>1395001.2347026581</v>
      </c>
      <c r="E28" s="6">
        <f t="shared" si="3"/>
        <v>481.8256306281196</v>
      </c>
      <c r="F28" s="6">
        <v>90.59593523940751</v>
      </c>
      <c r="G28" s="6">
        <v>90.619439731865782</v>
      </c>
      <c r="H28" s="6">
        <v>33.046471600688463</v>
      </c>
      <c r="I28" s="6">
        <v>44.926993635342569</v>
      </c>
      <c r="J28" s="6">
        <v>54.268240158497719</v>
      </c>
      <c r="K28" s="6">
        <v>89.560401996308187</v>
      </c>
      <c r="L28" s="6">
        <v>45.368943674028422</v>
      </c>
      <c r="M28" s="6">
        <v>16.410256410256409</v>
      </c>
      <c r="N28" s="6">
        <v>17.02894818172453</v>
      </c>
    </row>
    <row r="29" spans="1:14" hidden="1">
      <c r="A29" s="11" t="s">
        <v>48</v>
      </c>
      <c r="B29" s="11" t="s">
        <v>34</v>
      </c>
      <c r="C29" s="11" t="s">
        <v>49</v>
      </c>
      <c r="D29" s="20">
        <f t="shared" si="2"/>
        <v>1546775.4656742434</v>
      </c>
      <c r="E29" s="6">
        <f t="shared" si="3"/>
        <v>528.1832995877005</v>
      </c>
      <c r="F29" s="6">
        <v>97.829831209094039</v>
      </c>
      <c r="G29" s="6">
        <v>97.653825464476355</v>
      </c>
      <c r="H29" s="6">
        <v>41.308089500860589</v>
      </c>
      <c r="I29" s="6">
        <v>48.202920254586296</v>
      </c>
      <c r="J29" s="6">
        <v>58.402963218192781</v>
      </c>
      <c r="K29" s="6">
        <v>97.080741095234842</v>
      </c>
      <c r="L29" s="6">
        <v>48.793014894709813</v>
      </c>
      <c r="M29" s="6">
        <v>20.512820512820515</v>
      </c>
      <c r="N29" s="6">
        <v>18.399093437725352</v>
      </c>
    </row>
    <row r="30" spans="1:14" hidden="1">
      <c r="A30" s="11" t="s">
        <v>50</v>
      </c>
      <c r="B30" s="11" t="s">
        <v>34</v>
      </c>
      <c r="C30" s="11" t="s">
        <v>35</v>
      </c>
      <c r="D30" s="20">
        <f t="shared" si="2"/>
        <v>292041.60306881467</v>
      </c>
      <c r="E30" s="6">
        <f t="shared" si="3"/>
        <v>99.827740294402915</v>
      </c>
      <c r="F30" s="6">
        <v>18.256975542542197</v>
      </c>
      <c r="G30" s="6">
        <v>18.206645425580337</v>
      </c>
      <c r="H30" s="6">
        <v>9.6385542168674707</v>
      </c>
      <c r="I30" s="6">
        <v>9.3597903406963692</v>
      </c>
      <c r="J30" s="6">
        <v>9.8199672667757785</v>
      </c>
      <c r="K30" s="6">
        <v>18.45901415191085</v>
      </c>
      <c r="L30" s="6">
        <v>8.5601780517034758</v>
      </c>
      <c r="M30" s="6">
        <v>4.7863247863247862</v>
      </c>
      <c r="N30" s="6">
        <v>2.7402905120016485</v>
      </c>
    </row>
    <row r="31" spans="1:14" hidden="1">
      <c r="A31" s="11" t="s">
        <v>51</v>
      </c>
      <c r="B31" s="11" t="s">
        <v>34</v>
      </c>
      <c r="C31" s="11" t="s">
        <v>42</v>
      </c>
      <c r="D31" s="20">
        <f t="shared" si="2"/>
        <v>480692.52475035045</v>
      </c>
      <c r="E31" s="6">
        <f t="shared" si="3"/>
        <v>170.06693999329235</v>
      </c>
      <c r="F31" s="6">
        <v>32.380296245263523</v>
      </c>
      <c r="G31" s="6">
        <v>33.102991682873338</v>
      </c>
      <c r="H31" s="6">
        <v>8.2616179001721157</v>
      </c>
      <c r="I31" s="6">
        <v>16.379633096218644</v>
      </c>
      <c r="J31" s="6">
        <v>19.639934533551557</v>
      </c>
      <c r="K31" s="6">
        <v>32.81602515895262</v>
      </c>
      <c r="L31" s="6">
        <v>17.120356103406952</v>
      </c>
      <c r="M31" s="6">
        <v>4.1025641025641022</v>
      </c>
      <c r="N31" s="6">
        <v>6.263521170289482</v>
      </c>
    </row>
    <row r="32" spans="1:14" hidden="1">
      <c r="A32" s="11" t="s">
        <v>52</v>
      </c>
      <c r="B32" s="11" t="s">
        <v>34</v>
      </c>
      <c r="C32" s="11" t="s">
        <v>53</v>
      </c>
      <c r="D32" s="20">
        <f t="shared" si="2"/>
        <v>592559.8589195828</v>
      </c>
      <c r="E32" s="6">
        <f t="shared" si="3"/>
        <v>201.93318558293808</v>
      </c>
      <c r="F32" s="6">
        <v>37.547364795039613</v>
      </c>
      <c r="G32" s="6">
        <v>37.240865643232503</v>
      </c>
      <c r="H32" s="6">
        <v>16.523235800344231</v>
      </c>
      <c r="I32" s="6">
        <v>18.251591164357919</v>
      </c>
      <c r="J32" s="6">
        <v>22.224136445860971</v>
      </c>
      <c r="K32" s="6">
        <v>36.9180283038217</v>
      </c>
      <c r="L32" s="6">
        <v>17.976373908577298</v>
      </c>
      <c r="M32" s="6">
        <v>8.2051282051282044</v>
      </c>
      <c r="N32" s="6">
        <v>7.0464613165756669</v>
      </c>
    </row>
    <row r="33" spans="1:14" hidden="1">
      <c r="A33" s="11" t="s">
        <v>54</v>
      </c>
      <c r="B33" s="11" t="s">
        <v>34</v>
      </c>
      <c r="C33" s="11" t="s">
        <v>35</v>
      </c>
      <c r="D33" s="20">
        <f t="shared" si="2"/>
        <v>656321.22830811364</v>
      </c>
      <c r="E33" s="6">
        <f t="shared" si="3"/>
        <v>225.42240370629972</v>
      </c>
      <c r="F33" s="6">
        <v>42.025490871512226</v>
      </c>
      <c r="G33" s="6">
        <v>42.206314395663512</v>
      </c>
      <c r="H33" s="6">
        <v>16.523235800344231</v>
      </c>
      <c r="I33" s="6">
        <v>21.059528266566826</v>
      </c>
      <c r="J33" s="6">
        <v>25.325178740632268</v>
      </c>
      <c r="K33" s="6">
        <v>41.703698639502292</v>
      </c>
      <c r="L33" s="6">
        <v>20.544427324088343</v>
      </c>
      <c r="M33" s="6">
        <v>8.2051282051282044</v>
      </c>
      <c r="N33" s="6">
        <v>7.8294014628618527</v>
      </c>
    </row>
    <row r="34" spans="1:14" hidden="1">
      <c r="A34" s="11" t="s">
        <v>55</v>
      </c>
      <c r="B34" s="11" t="s">
        <v>34</v>
      </c>
      <c r="C34" s="11" t="s">
        <v>44</v>
      </c>
      <c r="D34" s="20">
        <f t="shared" si="2"/>
        <v>1432490.2577065993</v>
      </c>
      <c r="E34" s="6">
        <f t="shared" si="3"/>
        <v>483.65335820267529</v>
      </c>
      <c r="F34" s="6">
        <v>86.117809162934904</v>
      </c>
      <c r="G34" s="6">
        <v>82.757479207183351</v>
      </c>
      <c r="H34" s="6">
        <v>41.308089500860589</v>
      </c>
      <c r="I34" s="6">
        <v>44.459004118307753</v>
      </c>
      <c r="J34" s="6">
        <v>51.684038246188301</v>
      </c>
      <c r="K34" s="6">
        <v>96.397073904423323</v>
      </c>
      <c r="L34" s="6">
        <v>42.80089025851737</v>
      </c>
      <c r="M34" s="6">
        <v>20.512820512820515</v>
      </c>
      <c r="N34" s="6">
        <v>17.616153291439165</v>
      </c>
    </row>
    <row r="35" spans="1:14" hidden="1">
      <c r="A35" s="11" t="s">
        <v>56</v>
      </c>
      <c r="B35" s="11" t="s">
        <v>34</v>
      </c>
      <c r="C35" s="11" t="s">
        <v>53</v>
      </c>
      <c r="D35" s="20">
        <f t="shared" si="2"/>
        <v>1025555.720294746</v>
      </c>
      <c r="E35" s="6">
        <f t="shared" si="3"/>
        <v>353.14344741114058</v>
      </c>
      <c r="F35" s="6">
        <v>65.794006200482258</v>
      </c>
      <c r="G35" s="6">
        <v>66.205983365746675</v>
      </c>
      <c r="H35" s="6">
        <v>24.784853700516351</v>
      </c>
      <c r="I35" s="6">
        <v>33.227255709472111</v>
      </c>
      <c r="J35" s="6">
        <v>39.279869067103114</v>
      </c>
      <c r="K35" s="6">
        <v>65.632050317905239</v>
      </c>
      <c r="L35" s="6">
        <v>33.38469440164355</v>
      </c>
      <c r="M35" s="6">
        <v>12.307692307692308</v>
      </c>
      <c r="N35" s="6">
        <v>12.527042340578964</v>
      </c>
    </row>
    <row r="36" spans="1:14" hidden="1">
      <c r="A36" s="11" t="s">
        <v>57</v>
      </c>
      <c r="B36" s="11" t="s">
        <v>34</v>
      </c>
      <c r="C36" s="11" t="s">
        <v>35</v>
      </c>
      <c r="D36" s="20">
        <f t="shared" si="2"/>
        <v>1106585.4787192524</v>
      </c>
      <c r="E36" s="6">
        <f t="shared" si="3"/>
        <v>367.86786280578633</v>
      </c>
      <c r="F36" s="6">
        <v>65.449534963830516</v>
      </c>
      <c r="G36" s="6">
        <v>65.792195969710761</v>
      </c>
      <c r="H36" s="6">
        <v>35.800344234079169</v>
      </c>
      <c r="I36" s="6">
        <v>32.759266192437288</v>
      </c>
      <c r="J36" s="6">
        <v>39.796709449564993</v>
      </c>
      <c r="K36" s="6">
        <v>65.632050317905239</v>
      </c>
      <c r="L36" s="6">
        <v>32.528676596473204</v>
      </c>
      <c r="M36" s="6">
        <v>17.777777777777779</v>
      </c>
      <c r="N36" s="6">
        <v>12.331307304007417</v>
      </c>
    </row>
    <row r="37" spans="1:14" hidden="1">
      <c r="A37" s="11" t="s">
        <v>58</v>
      </c>
      <c r="B37" s="11" t="s">
        <v>34</v>
      </c>
      <c r="C37" s="11" t="s">
        <v>39</v>
      </c>
      <c r="D37" s="20">
        <f t="shared" si="2"/>
        <v>2216234.9202095447</v>
      </c>
      <c r="E37" s="6">
        <f t="shared" si="3"/>
        <v>754.46996177729022</v>
      </c>
      <c r="F37" s="6">
        <v>139.51085084395453</v>
      </c>
      <c r="G37" s="6">
        <v>138.20499027599618</v>
      </c>
      <c r="H37" s="6">
        <v>57.831325301204821</v>
      </c>
      <c r="I37" s="6">
        <v>69.730438038187941</v>
      </c>
      <c r="J37" s="6">
        <v>83.728141958825049</v>
      </c>
      <c r="K37" s="6">
        <v>138.10077254392561</v>
      </c>
      <c r="L37" s="6">
        <v>71.049477829138837</v>
      </c>
      <c r="M37" s="6">
        <v>30.085470085470085</v>
      </c>
      <c r="N37" s="6">
        <v>26.228494900587204</v>
      </c>
    </row>
    <row r="38" spans="1:14" hidden="1">
      <c r="A38" s="11" t="s">
        <v>59</v>
      </c>
      <c r="B38" s="11" t="s">
        <v>34</v>
      </c>
      <c r="C38" s="11" t="s">
        <v>42</v>
      </c>
      <c r="D38" s="20">
        <f t="shared" si="2"/>
        <v>1336789.6211729343</v>
      </c>
      <c r="E38" s="6">
        <f t="shared" si="3"/>
        <v>460.69227826865898</v>
      </c>
      <c r="F38" s="6">
        <v>86.462280399586632</v>
      </c>
      <c r="G38" s="6">
        <v>86.481565771506595</v>
      </c>
      <c r="H38" s="6">
        <v>33.046471600688463</v>
      </c>
      <c r="I38" s="6">
        <v>43.055035567203291</v>
      </c>
      <c r="J38" s="6">
        <v>51.684038246188301</v>
      </c>
      <c r="K38" s="6">
        <v>86.142066042250633</v>
      </c>
      <c r="L38" s="6">
        <v>41.944872453347031</v>
      </c>
      <c r="M38" s="6">
        <v>15.042735042735043</v>
      </c>
      <c r="N38" s="6">
        <v>16.833213145152982</v>
      </c>
    </row>
    <row r="39" spans="1:14" hidden="1">
      <c r="A39" s="11" t="s">
        <v>60</v>
      </c>
      <c r="B39" s="11" t="s">
        <v>34</v>
      </c>
      <c r="C39" s="11" t="s">
        <v>53</v>
      </c>
      <c r="D39" s="20">
        <f t="shared" si="2"/>
        <v>764932.56700540858</v>
      </c>
      <c r="E39" s="6">
        <f t="shared" si="3"/>
        <v>265.64033229475291</v>
      </c>
      <c r="F39" s="6">
        <v>50.292800551153981</v>
      </c>
      <c r="G39" s="6">
        <v>50.48206231638185</v>
      </c>
      <c r="H39" s="6">
        <v>16.523235800344231</v>
      </c>
      <c r="I39" s="6">
        <v>24.803444402845379</v>
      </c>
      <c r="J39" s="6">
        <v>31.010422947712982</v>
      </c>
      <c r="K39" s="6">
        <v>49.907704929240445</v>
      </c>
      <c r="L39" s="6">
        <v>24.82451634994008</v>
      </c>
      <c r="M39" s="6">
        <v>8.2051282051282044</v>
      </c>
      <c r="N39" s="6">
        <v>9.5910167920057692</v>
      </c>
    </row>
    <row r="40" spans="1:14" hidden="1">
      <c r="A40" s="26" t="s">
        <v>34</v>
      </c>
      <c r="B40" s="27"/>
      <c r="C40" s="28"/>
      <c r="D40" s="13">
        <f t="shared" ref="D40:E40" si="4">SUM(D20:D39)</f>
        <v>21415978.237002488</v>
      </c>
      <c r="E40" s="13">
        <f t="shared" si="4"/>
        <v>7337.4432369663218</v>
      </c>
      <c r="F40" s="13">
        <v>1361.6947984843266</v>
      </c>
      <c r="G40" s="13">
        <v>1355.5675094136632</v>
      </c>
      <c r="H40" s="13">
        <v>543.88984509466445</v>
      </c>
      <c r="I40" s="13">
        <v>679.05278921752142</v>
      </c>
      <c r="J40" s="13">
        <v>817.64148505469882</v>
      </c>
      <c r="K40" s="13">
        <v>1368.0180488138374</v>
      </c>
      <c r="L40" s="13">
        <v>678.82211950008559</v>
      </c>
      <c r="M40" s="13">
        <v>272.82051282051282</v>
      </c>
      <c r="N40" s="13">
        <v>259.9361285670135</v>
      </c>
    </row>
    <row r="41" spans="1:14" hidden="1">
      <c r="A41" s="5" t="s">
        <v>62</v>
      </c>
      <c r="B41" s="5" t="s">
        <v>63</v>
      </c>
      <c r="C41" s="5" t="s">
        <v>64</v>
      </c>
      <c r="D41" s="19">
        <f t="shared" ref="D41:D49" si="5">SUMPRODUCT($F$3:$N$3,F41:N41)</f>
        <v>1881237.3796475632</v>
      </c>
      <c r="E41" s="19">
        <f t="shared" ref="E41:E49" si="6">SUM(F41:N41)</f>
        <v>643.75801198490933</v>
      </c>
      <c r="F41" s="6">
        <v>118.84257664485015</v>
      </c>
      <c r="G41" s="6">
        <v>119.17077005834402</v>
      </c>
      <c r="H41" s="6">
        <v>48.192771084337352</v>
      </c>
      <c r="I41" s="6">
        <v>59.902658180456761</v>
      </c>
      <c r="J41" s="6">
        <v>71.840813162201741</v>
      </c>
      <c r="K41" s="6">
        <v>119.64175839201476</v>
      </c>
      <c r="L41" s="6">
        <v>59.921246361924325</v>
      </c>
      <c r="M41" s="6">
        <v>23.931623931623932</v>
      </c>
      <c r="N41" s="6">
        <v>22.313794169156282</v>
      </c>
    </row>
    <row r="42" spans="1:14" hidden="1">
      <c r="A42" s="5" t="s">
        <v>65</v>
      </c>
      <c r="B42" s="5" t="s">
        <v>63</v>
      </c>
      <c r="C42" s="5" t="s">
        <v>66</v>
      </c>
      <c r="D42" s="19">
        <f t="shared" si="5"/>
        <v>3512475.3015231602</v>
      </c>
      <c r="E42" s="19">
        <f t="shared" si="6"/>
        <v>1203.4125361325887</v>
      </c>
      <c r="F42" s="6">
        <v>222.18394764037205</v>
      </c>
      <c r="G42" s="6">
        <v>223.0314064633591</v>
      </c>
      <c r="H42" s="6">
        <v>89.500860585197927</v>
      </c>
      <c r="I42" s="6">
        <v>112.31748408835642</v>
      </c>
      <c r="J42" s="6">
        <v>133.86165905762769</v>
      </c>
      <c r="K42" s="6">
        <v>224.24283858617625</v>
      </c>
      <c r="L42" s="6">
        <v>112.13833247731553</v>
      </c>
      <c r="M42" s="6">
        <v>44.444444444444443</v>
      </c>
      <c r="N42" s="6">
        <v>41.691562789739365</v>
      </c>
    </row>
    <row r="43" spans="1:14" hidden="1">
      <c r="A43" s="5" t="s">
        <v>67</v>
      </c>
      <c r="B43" s="5" t="s">
        <v>63</v>
      </c>
      <c r="C43" s="5" t="s">
        <v>68</v>
      </c>
      <c r="D43" s="19">
        <f t="shared" si="5"/>
        <v>3604255.923995845</v>
      </c>
      <c r="E43" s="19">
        <f t="shared" si="6"/>
        <v>1233.8665919726986</v>
      </c>
      <c r="F43" s="6">
        <v>227.69548742679987</v>
      </c>
      <c r="G43" s="6">
        <v>228.41064261182603</v>
      </c>
      <c r="H43" s="6">
        <v>92.25473321858864</v>
      </c>
      <c r="I43" s="6">
        <v>115.12542119056532</v>
      </c>
      <c r="J43" s="6">
        <v>137.47954173486087</v>
      </c>
      <c r="K43" s="6">
        <v>229.71217611266835</v>
      </c>
      <c r="L43" s="6">
        <v>114.70638589282657</v>
      </c>
      <c r="M43" s="6">
        <v>45.811965811965813</v>
      </c>
      <c r="N43" s="6">
        <v>42.670237972597093</v>
      </c>
    </row>
    <row r="44" spans="1:14" hidden="1">
      <c r="A44" s="5" t="s">
        <v>69</v>
      </c>
      <c r="B44" s="5" t="s">
        <v>63</v>
      </c>
      <c r="C44" s="5" t="s">
        <v>70</v>
      </c>
      <c r="D44" s="19">
        <f t="shared" si="5"/>
        <v>1874927.2572947121</v>
      </c>
      <c r="E44" s="19">
        <f t="shared" si="6"/>
        <v>641.25903950572479</v>
      </c>
      <c r="F44" s="6">
        <v>118.15363417154667</v>
      </c>
      <c r="G44" s="6">
        <v>118.7569826623081</v>
      </c>
      <c r="H44" s="6">
        <v>48.192771084337352</v>
      </c>
      <c r="I44" s="6">
        <v>59.902658180456761</v>
      </c>
      <c r="J44" s="6">
        <v>71.323972779739861</v>
      </c>
      <c r="K44" s="6">
        <v>118.95809120120326</v>
      </c>
      <c r="L44" s="6">
        <v>59.921246361924325</v>
      </c>
      <c r="M44" s="6">
        <v>23.931623931623932</v>
      </c>
      <c r="N44" s="6">
        <v>22.118059132584733</v>
      </c>
    </row>
    <row r="45" spans="1:14" hidden="1">
      <c r="A45" s="5" t="s">
        <v>71</v>
      </c>
      <c r="B45" s="5" t="s">
        <v>63</v>
      </c>
      <c r="C45" s="5" t="s">
        <v>72</v>
      </c>
      <c r="D45" s="19">
        <f t="shared" si="5"/>
        <v>1668968.2198495301</v>
      </c>
      <c r="E45" s="19">
        <f t="shared" si="6"/>
        <v>571.98044641708054</v>
      </c>
      <c r="F45" s="6">
        <v>105.75266965208404</v>
      </c>
      <c r="G45" s="6">
        <v>105.9295733851947</v>
      </c>
      <c r="H45" s="6">
        <v>42.685025817555939</v>
      </c>
      <c r="I45" s="6">
        <v>53.350804941969301</v>
      </c>
      <c r="J45" s="6">
        <v>63.571367042811609</v>
      </c>
      <c r="K45" s="6">
        <v>106.65208176659603</v>
      </c>
      <c r="L45" s="6">
        <v>53.07310392056155</v>
      </c>
      <c r="M45" s="6">
        <v>21.196581196581199</v>
      </c>
      <c r="N45" s="6">
        <v>19.769238693726177</v>
      </c>
    </row>
    <row r="46" spans="1:14" hidden="1">
      <c r="A46" s="5" t="s">
        <v>73</v>
      </c>
      <c r="B46" s="5" t="s">
        <v>63</v>
      </c>
      <c r="C46" s="5" t="s">
        <v>74</v>
      </c>
      <c r="D46" s="19">
        <f t="shared" si="5"/>
        <v>974155.80937992351</v>
      </c>
      <c r="E46" s="19">
        <f t="shared" si="6"/>
        <v>333.55374706451141</v>
      </c>
      <c r="F46" s="6">
        <v>61.660351360661387</v>
      </c>
      <c r="G46" s="6">
        <v>61.654322009351596</v>
      </c>
      <c r="H46" s="6">
        <v>24.784853700516351</v>
      </c>
      <c r="I46" s="6">
        <v>31.355297641332832</v>
      </c>
      <c r="J46" s="6">
        <v>37.212507537255576</v>
      </c>
      <c r="K46" s="6">
        <v>62.213714363847679</v>
      </c>
      <c r="L46" s="6">
        <v>30.816640986132512</v>
      </c>
      <c r="M46" s="6">
        <v>12.307692307692308</v>
      </c>
      <c r="N46" s="6">
        <v>11.548367157721231</v>
      </c>
    </row>
    <row r="47" spans="1:14" hidden="1">
      <c r="A47" s="5" t="s">
        <v>75</v>
      </c>
      <c r="B47" s="5" t="s">
        <v>63</v>
      </c>
      <c r="C47" s="5" t="s">
        <v>72</v>
      </c>
      <c r="D47" s="19">
        <f t="shared" si="5"/>
        <v>2168837.2257559262</v>
      </c>
      <c r="E47" s="19">
        <f t="shared" si="6"/>
        <v>743.57892281827969</v>
      </c>
      <c r="F47" s="6">
        <v>137.4440234240441</v>
      </c>
      <c r="G47" s="6">
        <v>137.79120287996028</v>
      </c>
      <c r="H47" s="6">
        <v>55.077452667814114</v>
      </c>
      <c r="I47" s="6">
        <v>69.262448521153132</v>
      </c>
      <c r="J47" s="6">
        <v>82.694461193901276</v>
      </c>
      <c r="K47" s="6">
        <v>138.78443973473713</v>
      </c>
      <c r="L47" s="6">
        <v>69.337442218798159</v>
      </c>
      <c r="M47" s="6">
        <v>27.350427350427349</v>
      </c>
      <c r="N47" s="6">
        <v>25.837024827444111</v>
      </c>
    </row>
    <row r="48" spans="1:14" hidden="1">
      <c r="A48" s="5" t="s">
        <v>76</v>
      </c>
      <c r="B48" s="5" t="s">
        <v>63</v>
      </c>
      <c r="C48" s="5" t="s">
        <v>70</v>
      </c>
      <c r="D48" s="19">
        <f t="shared" si="5"/>
        <v>919581.27027559094</v>
      </c>
      <c r="E48" s="19">
        <f t="shared" si="6"/>
        <v>314.73667102049933</v>
      </c>
      <c r="F48" s="6">
        <v>57.871167757492245</v>
      </c>
      <c r="G48" s="6">
        <v>58.344022841064259</v>
      </c>
      <c r="H48" s="6">
        <v>23.407917383821001</v>
      </c>
      <c r="I48" s="6">
        <v>29.483339573193561</v>
      </c>
      <c r="J48" s="6">
        <v>35.145146007408044</v>
      </c>
      <c r="K48" s="6">
        <v>58.795378409790111</v>
      </c>
      <c r="L48" s="6">
        <v>29.104605375791817</v>
      </c>
      <c r="M48" s="6">
        <v>11.623931623931623</v>
      </c>
      <c r="N48" s="6">
        <v>10.961162048006594</v>
      </c>
    </row>
    <row r="49" spans="1:14" hidden="1">
      <c r="A49" s="5" t="s">
        <v>77</v>
      </c>
      <c r="B49" s="5" t="s">
        <v>63</v>
      </c>
      <c r="C49" s="5" t="s">
        <v>74</v>
      </c>
      <c r="D49" s="19">
        <f t="shared" si="5"/>
        <v>2209169.0215440732</v>
      </c>
      <c r="E49" s="19">
        <f t="shared" si="6"/>
        <v>756.44215076409967</v>
      </c>
      <c r="F49" s="6">
        <v>139.51085084395453</v>
      </c>
      <c r="G49" s="6">
        <v>140.27392725617577</v>
      </c>
      <c r="H49" s="6">
        <v>56.454388984509471</v>
      </c>
      <c r="I49" s="6">
        <v>70.666417072257588</v>
      </c>
      <c r="J49" s="6">
        <v>84.244982341286928</v>
      </c>
      <c r="K49" s="6">
        <v>140.83544130717166</v>
      </c>
      <c r="L49" s="6">
        <v>70.193460023968498</v>
      </c>
      <c r="M49" s="6">
        <v>28.034188034188038</v>
      </c>
      <c r="N49" s="6">
        <v>26.228494900587204</v>
      </c>
    </row>
    <row r="50" spans="1:14" hidden="1">
      <c r="A50" s="29" t="s">
        <v>63</v>
      </c>
      <c r="B50" s="29"/>
      <c r="C50" s="29"/>
      <c r="D50" s="13">
        <f>SUM(D41:D49)</f>
        <v>18813607.409266327</v>
      </c>
      <c r="E50" s="13">
        <f>SUM(E41:E49)</f>
        <v>6442.5881176803923</v>
      </c>
      <c r="F50" s="13">
        <v>1189.114708921805</v>
      </c>
      <c r="G50" s="13">
        <v>1193.3628501675839</v>
      </c>
      <c r="H50" s="13">
        <v>480.55077452667814</v>
      </c>
      <c r="I50" s="13">
        <v>601.36652938974169</v>
      </c>
      <c r="J50" s="13">
        <v>717.37445085709362</v>
      </c>
      <c r="K50" s="13">
        <v>1199.8359198742053</v>
      </c>
      <c r="L50" s="13">
        <v>599.21246361924329</v>
      </c>
      <c r="M50" s="13">
        <v>238.63247863247864</v>
      </c>
      <c r="N50" s="13">
        <v>223.13794169156279</v>
      </c>
    </row>
    <row r="51" spans="1:14" hidden="1">
      <c r="A51" s="10" t="s">
        <v>78</v>
      </c>
      <c r="B51" s="10" t="s">
        <v>79</v>
      </c>
      <c r="C51" s="10" t="s">
        <v>80</v>
      </c>
      <c r="D51" s="6">
        <f t="shared" ref="D51:D63" si="7">SUMPRODUCT(F$3:N$3,F51:N51)</f>
        <v>904463.59545898787</v>
      </c>
      <c r="E51" s="6">
        <f t="shared" ref="E51:E63" si="8">SUM(F51:N51)</f>
        <v>309.20478619763929</v>
      </c>
      <c r="F51" s="6">
        <v>57.52669652084051</v>
      </c>
      <c r="G51" s="6">
        <v>57.51644804899243</v>
      </c>
      <c r="H51" s="6">
        <v>23.407917383821001</v>
      </c>
      <c r="I51" s="6">
        <v>28.547360539123925</v>
      </c>
      <c r="J51" s="6">
        <v>34.628305624946165</v>
      </c>
      <c r="K51" s="6">
        <v>56.744376837355581</v>
      </c>
      <c r="L51" s="6">
        <v>28.248587570621467</v>
      </c>
      <c r="M51" s="6">
        <v>11.623931623931623</v>
      </c>
      <c r="N51" s="6">
        <v>10.961162048006594</v>
      </c>
    </row>
    <row r="52" spans="1:14" hidden="1">
      <c r="A52" s="10" t="s">
        <v>81</v>
      </c>
      <c r="B52" s="10" t="s">
        <v>79</v>
      </c>
      <c r="C52" s="10" t="s">
        <v>82</v>
      </c>
      <c r="D52" s="6">
        <f t="shared" si="7"/>
        <v>908408.82615876733</v>
      </c>
      <c r="E52" s="6">
        <f t="shared" si="8"/>
        <v>342.53010891125069</v>
      </c>
      <c r="F52" s="6">
        <v>68.894247330347923</v>
      </c>
      <c r="G52" s="6">
        <v>66.205983365746675</v>
      </c>
      <c r="H52" s="6">
        <v>17.900172117039585</v>
      </c>
      <c r="I52" s="6">
        <v>28.079371022089106</v>
      </c>
      <c r="J52" s="6">
        <v>31.010422947712982</v>
      </c>
      <c r="K52" s="6">
        <v>74.519723798454919</v>
      </c>
      <c r="L52" s="6">
        <v>31.672658791302858</v>
      </c>
      <c r="M52" s="6">
        <v>12.307692307692308</v>
      </c>
      <c r="N52" s="6">
        <v>11.939837230864324</v>
      </c>
    </row>
    <row r="53" spans="1:14" hidden="1">
      <c r="A53" s="10" t="s">
        <v>83</v>
      </c>
      <c r="B53" s="10" t="s">
        <v>79</v>
      </c>
      <c r="C53" s="10" t="s">
        <v>84</v>
      </c>
      <c r="D53" s="6">
        <f t="shared" si="7"/>
        <v>534452.42332508264</v>
      </c>
      <c r="E53" s="6">
        <f t="shared" si="8"/>
        <v>202.62628646674966</v>
      </c>
      <c r="F53" s="6">
        <v>43.058904581467452</v>
      </c>
      <c r="G53" s="6">
        <v>43.03388918773534</v>
      </c>
      <c r="H53" s="6">
        <v>11.015490533562824</v>
      </c>
      <c r="I53" s="6">
        <v>14.507675028079371</v>
      </c>
      <c r="J53" s="6">
        <v>24.291497975708502</v>
      </c>
      <c r="K53" s="6">
        <v>40.336364257879268</v>
      </c>
      <c r="L53" s="6">
        <v>14.552302687895908</v>
      </c>
      <c r="M53" s="6">
        <v>6.1538461538461542</v>
      </c>
      <c r="N53" s="6">
        <v>5.6763160605748428</v>
      </c>
    </row>
    <row r="54" spans="1:14" hidden="1">
      <c r="A54" s="10" t="s">
        <v>85</v>
      </c>
      <c r="B54" s="10" t="s">
        <v>79</v>
      </c>
      <c r="C54" s="10" t="s">
        <v>86</v>
      </c>
      <c r="D54" s="6">
        <f t="shared" si="7"/>
        <v>1263153.8444088057</v>
      </c>
      <c r="E54" s="6">
        <f t="shared" si="8"/>
        <v>433.35463928759674</v>
      </c>
      <c r="F54" s="6">
        <v>80.9507406131588</v>
      </c>
      <c r="G54" s="6">
        <v>80.688542227003765</v>
      </c>
      <c r="H54" s="6">
        <v>31.669535283993113</v>
      </c>
      <c r="I54" s="6">
        <v>40.247098464994387</v>
      </c>
      <c r="J54" s="6">
        <v>48.582995951417004</v>
      </c>
      <c r="K54" s="6">
        <v>79.989061324947016</v>
      </c>
      <c r="L54" s="6">
        <v>40.232836843006332</v>
      </c>
      <c r="M54" s="6">
        <v>15.726495726495727</v>
      </c>
      <c r="N54" s="6">
        <v>15.267332852580614</v>
      </c>
    </row>
    <row r="55" spans="1:14" hidden="1">
      <c r="A55" s="10" t="s">
        <v>87</v>
      </c>
      <c r="B55" s="10" t="s">
        <v>79</v>
      </c>
      <c r="C55" s="10" t="s">
        <v>88</v>
      </c>
      <c r="D55" s="6">
        <f t="shared" si="7"/>
        <v>1499482.6878563145</v>
      </c>
      <c r="E55" s="6">
        <f t="shared" si="8"/>
        <v>547.95721462641507</v>
      </c>
      <c r="F55" s="6">
        <v>110.23079572855667</v>
      </c>
      <c r="G55" s="6">
        <v>99.308975048620027</v>
      </c>
      <c r="H55" s="6">
        <v>27.538726333907057</v>
      </c>
      <c r="I55" s="6">
        <v>42.119056533133651</v>
      </c>
      <c r="J55" s="6">
        <v>62.020845895425964</v>
      </c>
      <c r="K55" s="6">
        <v>118.27442401039174</v>
      </c>
      <c r="L55" s="6">
        <v>49.649032699880159</v>
      </c>
      <c r="M55" s="6">
        <v>19.82905982905983</v>
      </c>
      <c r="N55" s="6">
        <v>18.986298547439993</v>
      </c>
    </row>
    <row r="56" spans="1:14" hidden="1">
      <c r="A56" s="10" t="s">
        <v>89</v>
      </c>
      <c r="B56" s="10" t="s">
        <v>79</v>
      </c>
      <c r="C56" s="10" t="s">
        <v>84</v>
      </c>
      <c r="D56" s="6">
        <f t="shared" si="7"/>
        <v>1182096.7336503768</v>
      </c>
      <c r="E56" s="6">
        <f t="shared" si="8"/>
        <v>404.96128044794307</v>
      </c>
      <c r="F56" s="6">
        <v>75.439200826730968</v>
      </c>
      <c r="G56" s="6">
        <v>75.309306078536849</v>
      </c>
      <c r="H56" s="6">
        <v>30.292598967297764</v>
      </c>
      <c r="I56" s="6">
        <v>37.439161362785477</v>
      </c>
      <c r="J56" s="6">
        <v>44.965113274183821</v>
      </c>
      <c r="K56" s="6">
        <v>74.519723798454919</v>
      </c>
      <c r="L56" s="6">
        <v>37.664783427495287</v>
      </c>
      <c r="M56" s="6">
        <v>15.042735042735043</v>
      </c>
      <c r="N56" s="6">
        <v>14.28865766972288</v>
      </c>
    </row>
    <row r="57" spans="1:14" hidden="1">
      <c r="A57" s="10" t="s">
        <v>90</v>
      </c>
      <c r="B57" s="10" t="s">
        <v>79</v>
      </c>
      <c r="C57" s="10" t="s">
        <v>91</v>
      </c>
      <c r="D57" s="6">
        <f t="shared" si="7"/>
        <v>1465447.8793215118</v>
      </c>
      <c r="E57" s="6">
        <f t="shared" si="8"/>
        <v>499.62358226770334</v>
      </c>
      <c r="F57" s="6">
        <v>91.973820186014478</v>
      </c>
      <c r="G57" s="6">
        <v>91.860801919973511</v>
      </c>
      <c r="H57" s="6">
        <v>37.177280550774526</v>
      </c>
      <c r="I57" s="6">
        <v>46.798951703481841</v>
      </c>
      <c r="J57" s="6">
        <v>56.335601688345243</v>
      </c>
      <c r="K57" s="6">
        <v>92.978737950365769</v>
      </c>
      <c r="L57" s="6">
        <v>46.224961479198768</v>
      </c>
      <c r="M57" s="6">
        <v>18.461538461538463</v>
      </c>
      <c r="N57" s="6">
        <v>17.811888328010713</v>
      </c>
    </row>
    <row r="58" spans="1:14" hidden="1">
      <c r="A58" s="10" t="s">
        <v>92</v>
      </c>
      <c r="B58" s="10" t="s">
        <v>79</v>
      </c>
      <c r="C58" s="10" t="s">
        <v>91</v>
      </c>
      <c r="D58" s="6">
        <f t="shared" si="7"/>
        <v>2145880.9965659226</v>
      </c>
      <c r="E58" s="6">
        <f t="shared" si="8"/>
        <v>734.99194764028755</v>
      </c>
      <c r="F58" s="6">
        <v>138.4774371339993</v>
      </c>
      <c r="G58" s="6">
        <v>138.20499027599618</v>
      </c>
      <c r="H58" s="6">
        <v>55.077452667814114</v>
      </c>
      <c r="I58" s="6">
        <v>69.262448521153132</v>
      </c>
      <c r="J58" s="6">
        <v>79.593418899129986</v>
      </c>
      <c r="K58" s="6">
        <v>131.26410063581048</v>
      </c>
      <c r="L58" s="6">
        <v>69.337442218798159</v>
      </c>
      <c r="M58" s="6">
        <v>27.350427350427349</v>
      </c>
      <c r="N58" s="6">
        <v>26.424229937158749</v>
      </c>
    </row>
    <row r="59" spans="1:14" hidden="1">
      <c r="A59" s="10" t="s">
        <v>93</v>
      </c>
      <c r="B59" s="10" t="s">
        <v>79</v>
      </c>
      <c r="C59" s="10" t="s">
        <v>86</v>
      </c>
      <c r="D59" s="6">
        <f t="shared" si="7"/>
        <v>1984725.0203506786</v>
      </c>
      <c r="E59" s="6">
        <f t="shared" si="8"/>
        <v>671.38463608374718</v>
      </c>
      <c r="F59" s="6">
        <v>121.94281777471582</v>
      </c>
      <c r="G59" s="6">
        <v>121.65349443455953</v>
      </c>
      <c r="H59" s="6">
        <v>52.323580034423408</v>
      </c>
      <c r="I59" s="6">
        <v>65.518532384874575</v>
      </c>
      <c r="J59" s="6">
        <v>72.35765354466362</v>
      </c>
      <c r="K59" s="6">
        <v>123.06009434607233</v>
      </c>
      <c r="L59" s="6">
        <v>65.057353192946408</v>
      </c>
      <c r="M59" s="6">
        <v>25.982905982905983</v>
      </c>
      <c r="N59" s="6">
        <v>23.488204388585554</v>
      </c>
    </row>
    <row r="60" spans="1:14" hidden="1">
      <c r="A60" s="10" t="s">
        <v>94</v>
      </c>
      <c r="B60" s="10" t="s">
        <v>79</v>
      </c>
      <c r="C60" s="10" t="s">
        <v>82</v>
      </c>
      <c r="D60" s="6">
        <f t="shared" si="7"/>
        <v>1261380.7731983375</v>
      </c>
      <c r="E60" s="6">
        <f t="shared" si="8"/>
        <v>426.96388877514204</v>
      </c>
      <c r="F60" s="6">
        <v>77.506028246641407</v>
      </c>
      <c r="G60" s="6">
        <v>78.619605246824179</v>
      </c>
      <c r="H60" s="6">
        <v>33.046471600688463</v>
      </c>
      <c r="I60" s="6">
        <v>40.715087982029203</v>
      </c>
      <c r="J60" s="6">
        <v>47.032474804031359</v>
      </c>
      <c r="K60" s="6">
        <v>77.938059752512473</v>
      </c>
      <c r="L60" s="6">
        <v>40.232836843006332</v>
      </c>
      <c r="M60" s="6">
        <v>16.410256410256409</v>
      </c>
      <c r="N60" s="6">
        <v>15.463067889152157</v>
      </c>
    </row>
    <row r="61" spans="1:14" hidden="1">
      <c r="A61" s="10" t="s">
        <v>95</v>
      </c>
      <c r="B61" s="10" t="s">
        <v>79</v>
      </c>
      <c r="C61" s="10" t="s">
        <v>96</v>
      </c>
      <c r="D61" s="6">
        <f t="shared" si="7"/>
        <v>1618674.7056923097</v>
      </c>
      <c r="E61" s="6">
        <f t="shared" si="8"/>
        <v>518.00895063398457</v>
      </c>
      <c r="F61" s="6">
        <v>87.495694109541859</v>
      </c>
      <c r="G61" s="6">
        <v>87.309140563578424</v>
      </c>
      <c r="H61" s="6">
        <v>45.438898450946645</v>
      </c>
      <c r="I61" s="6">
        <v>57.094721078247851</v>
      </c>
      <c r="J61" s="6">
        <v>52.200878628650187</v>
      </c>
      <c r="K61" s="6">
        <v>86.825733233062138</v>
      </c>
      <c r="L61" s="6">
        <v>57.353192946413287</v>
      </c>
      <c r="M61" s="6">
        <v>22.564102564102566</v>
      </c>
      <c r="N61" s="6">
        <v>21.72658905944164</v>
      </c>
    </row>
    <row r="62" spans="1:14" hidden="1">
      <c r="A62" s="10" t="s">
        <v>97</v>
      </c>
      <c r="B62" s="10" t="s">
        <v>79</v>
      </c>
      <c r="C62" s="10" t="s">
        <v>96</v>
      </c>
      <c r="D62" s="6">
        <f t="shared" si="7"/>
        <v>1226990.2417298544</v>
      </c>
      <c r="E62" s="6">
        <f t="shared" si="8"/>
        <v>418.462473839469</v>
      </c>
      <c r="F62" s="6">
        <v>77.506028246641407</v>
      </c>
      <c r="G62" s="6">
        <v>77.378243058716436</v>
      </c>
      <c r="H62" s="6">
        <v>31.669535283993113</v>
      </c>
      <c r="I62" s="6">
        <v>38.843129913889932</v>
      </c>
      <c r="J62" s="6">
        <v>46.515634421569473</v>
      </c>
      <c r="K62" s="6">
        <v>76.570725370889448</v>
      </c>
      <c r="L62" s="6">
        <v>39.376819037835986</v>
      </c>
      <c r="M62" s="6">
        <v>15.726495726495727</v>
      </c>
      <c r="N62" s="6">
        <v>14.87586277943752</v>
      </c>
    </row>
    <row r="63" spans="1:14" hidden="1">
      <c r="A63" s="10" t="s">
        <v>98</v>
      </c>
      <c r="B63" s="10" t="s">
        <v>79</v>
      </c>
      <c r="C63" s="10" t="s">
        <v>80</v>
      </c>
      <c r="D63" s="6">
        <f t="shared" si="7"/>
        <v>932493.37320901523</v>
      </c>
      <c r="E63" s="6">
        <f t="shared" si="8"/>
        <v>320.49285608010427</v>
      </c>
      <c r="F63" s="6">
        <v>59.937995177402684</v>
      </c>
      <c r="G63" s="6">
        <v>59.585385029172009</v>
      </c>
      <c r="H63" s="6">
        <v>23.407917383821001</v>
      </c>
      <c r="I63" s="6">
        <v>29.483339573193561</v>
      </c>
      <c r="J63" s="6">
        <v>35.661986389869931</v>
      </c>
      <c r="K63" s="6">
        <v>59.47904560060163</v>
      </c>
      <c r="L63" s="6">
        <v>29.960623180962163</v>
      </c>
      <c r="M63" s="6">
        <v>11.623931623931623</v>
      </c>
      <c r="N63" s="6">
        <v>11.352632121149686</v>
      </c>
    </row>
    <row r="64" spans="1:14" hidden="1">
      <c r="A64" s="22" t="s">
        <v>79</v>
      </c>
      <c r="B64" s="23"/>
      <c r="C64" s="24"/>
      <c r="D64" s="13">
        <f>SUM(D51:D63)</f>
        <v>16927651.100925963</v>
      </c>
      <c r="E64" s="13">
        <f t="shared" ref="E64" si="9">SUM(E51:E63)</f>
        <v>5830.5626512580311</v>
      </c>
      <c r="F64" s="13">
        <v>1090.9404064760593</v>
      </c>
      <c r="G64" s="13">
        <v>1076.6748044854555</v>
      </c>
      <c r="H64" s="13">
        <v>419.96557659208258</v>
      </c>
      <c r="I64" s="13">
        <v>538.65593410707606</v>
      </c>
      <c r="J64" s="13">
        <v>635.19683004565422</v>
      </c>
      <c r="K64" s="13">
        <v>1092.5001709167977</v>
      </c>
      <c r="L64" s="13">
        <v>549.5634309193631</v>
      </c>
      <c r="M64" s="13">
        <v>218.80341880341879</v>
      </c>
      <c r="N64" s="13">
        <v>208.26207891212528</v>
      </c>
    </row>
    <row r="65" spans="1:14" hidden="1">
      <c r="A65" s="10" t="s">
        <v>99</v>
      </c>
      <c r="B65" s="10" t="s">
        <v>100</v>
      </c>
      <c r="C65" s="10" t="s">
        <v>101</v>
      </c>
      <c r="D65" s="6">
        <f t="shared" ref="D65:D75" si="10">SUMPRODUCT(F$3:N$3,F65:N65)</f>
        <v>473487.03623509459</v>
      </c>
      <c r="E65" s="6">
        <f t="shared" ref="E65:E75" si="11">SUM(F65:N65)</f>
        <v>162.09680357888502</v>
      </c>
      <c r="F65" s="6">
        <v>29.968997588701342</v>
      </c>
      <c r="G65" s="6">
        <v>30.206479910621923</v>
      </c>
      <c r="H65" s="6">
        <v>12.392426850258175</v>
      </c>
      <c r="I65" s="6">
        <v>14.97566454511419</v>
      </c>
      <c r="J65" s="6">
        <v>18.089413386165905</v>
      </c>
      <c r="K65" s="6">
        <v>30.081356395706571</v>
      </c>
      <c r="L65" s="6">
        <v>14.552302687895908</v>
      </c>
      <c r="M65" s="6">
        <v>6.1538461538461542</v>
      </c>
      <c r="N65" s="6">
        <v>5.6763160605748428</v>
      </c>
    </row>
    <row r="66" spans="1:14" hidden="1">
      <c r="A66" s="10" t="s">
        <v>102</v>
      </c>
      <c r="B66" s="10" t="s">
        <v>100</v>
      </c>
      <c r="C66" s="10" t="s">
        <v>103</v>
      </c>
      <c r="D66" s="6">
        <f t="shared" si="10"/>
        <v>574671.39722086757</v>
      </c>
      <c r="E66" s="6">
        <f t="shared" si="11"/>
        <v>196.27078623395835</v>
      </c>
      <c r="F66" s="6">
        <v>36.169479848432658</v>
      </c>
      <c r="G66" s="6">
        <v>36.413290851160674</v>
      </c>
      <c r="H66" s="6">
        <v>15.146299483648882</v>
      </c>
      <c r="I66" s="6">
        <v>18.251591164357919</v>
      </c>
      <c r="J66" s="6">
        <v>21.707296063399088</v>
      </c>
      <c r="K66" s="6">
        <v>36.234361113010188</v>
      </c>
      <c r="L66" s="6">
        <v>17.976373908577298</v>
      </c>
      <c r="M66" s="6">
        <v>7.5213675213675213</v>
      </c>
      <c r="N66" s="6">
        <v>6.8507262800041211</v>
      </c>
    </row>
    <row r="67" spans="1:14" hidden="1">
      <c r="A67" s="10" t="s">
        <v>104</v>
      </c>
      <c r="B67" s="10" t="s">
        <v>100</v>
      </c>
      <c r="C67" s="10" t="s">
        <v>103</v>
      </c>
      <c r="D67" s="6">
        <f t="shared" si="10"/>
        <v>3196209.2471656702</v>
      </c>
      <c r="E67" s="6">
        <f t="shared" si="11"/>
        <v>1095.8993563014042</v>
      </c>
      <c r="F67" s="6">
        <v>203.92697209782983</v>
      </c>
      <c r="G67" s="6">
        <v>204.41097364174286</v>
      </c>
      <c r="H67" s="6">
        <v>81.239242685025815</v>
      </c>
      <c r="I67" s="6">
        <v>101.55372519655559</v>
      </c>
      <c r="J67" s="6">
        <v>122.49117064346629</v>
      </c>
      <c r="K67" s="6">
        <v>202.36548848020783</v>
      </c>
      <c r="L67" s="6">
        <v>101.01010101010102</v>
      </c>
      <c r="M67" s="6">
        <v>40.341880341880341</v>
      </c>
      <c r="N67" s="6">
        <v>38.559802204594618</v>
      </c>
    </row>
    <row r="68" spans="1:14" hidden="1">
      <c r="A68" s="10" t="s">
        <v>105</v>
      </c>
      <c r="B68" s="10" t="s">
        <v>100</v>
      </c>
      <c r="C68" s="10" t="s">
        <v>106</v>
      </c>
      <c r="D68" s="6">
        <f t="shared" si="10"/>
        <v>2154659.795344749</v>
      </c>
      <c r="E68" s="6">
        <f t="shared" si="11"/>
        <v>737.97289323721566</v>
      </c>
      <c r="F68" s="6">
        <v>137.09955218739233</v>
      </c>
      <c r="G68" s="6">
        <v>137.37741548392435</v>
      </c>
      <c r="H68" s="6">
        <v>55.077452667814114</v>
      </c>
      <c r="I68" s="6">
        <v>68.326469487083486</v>
      </c>
      <c r="J68" s="6">
        <v>82.177620811439411</v>
      </c>
      <c r="K68" s="6">
        <v>136.04977097149109</v>
      </c>
      <c r="L68" s="6">
        <v>68.481424413627806</v>
      </c>
      <c r="M68" s="6">
        <v>27.350427350427349</v>
      </c>
      <c r="N68" s="6">
        <v>26.032759864015659</v>
      </c>
    </row>
    <row r="69" spans="1:14" hidden="1">
      <c r="A69" s="10" t="s">
        <v>107</v>
      </c>
      <c r="B69" s="10" t="s">
        <v>100</v>
      </c>
      <c r="C69" s="10" t="s">
        <v>101</v>
      </c>
      <c r="D69" s="6">
        <f t="shared" si="10"/>
        <v>1282788.9762901275</v>
      </c>
      <c r="E69" s="6">
        <f t="shared" si="11"/>
        <v>438.45161444365618</v>
      </c>
      <c r="F69" s="6">
        <v>81.295211849810542</v>
      </c>
      <c r="G69" s="6">
        <v>81.516117019075594</v>
      </c>
      <c r="H69" s="6">
        <v>33.046471600688463</v>
      </c>
      <c r="I69" s="6">
        <v>40.715087982029203</v>
      </c>
      <c r="J69" s="6">
        <v>49.099836333878891</v>
      </c>
      <c r="K69" s="6">
        <v>80.672728515758536</v>
      </c>
      <c r="L69" s="6">
        <v>40.232836843006332</v>
      </c>
      <c r="M69" s="6">
        <v>16.410256410256409</v>
      </c>
      <c r="N69" s="6">
        <v>15.463067889152157</v>
      </c>
    </row>
    <row r="70" spans="1:14" hidden="1">
      <c r="A70" s="10" t="s">
        <v>108</v>
      </c>
      <c r="B70" s="10" t="s">
        <v>100</v>
      </c>
      <c r="C70" s="10" t="s">
        <v>109</v>
      </c>
      <c r="D70" s="6">
        <f t="shared" si="10"/>
        <v>1080319.6523357865</v>
      </c>
      <c r="E70" s="6">
        <f t="shared" si="11"/>
        <v>370.02903916018198</v>
      </c>
      <c r="F70" s="6">
        <v>68.894247330347923</v>
      </c>
      <c r="G70" s="6">
        <v>68.688707741962176</v>
      </c>
      <c r="H70" s="6">
        <v>27.538726333907057</v>
      </c>
      <c r="I70" s="6">
        <v>34.163234743541743</v>
      </c>
      <c r="J70" s="6">
        <v>41.347230596950638</v>
      </c>
      <c r="K70" s="6">
        <v>68.366719081151302</v>
      </c>
      <c r="L70" s="6">
        <v>34.240712206813903</v>
      </c>
      <c r="M70" s="6">
        <v>13.675213675213675</v>
      </c>
      <c r="N70" s="6">
        <v>13.114247450293602</v>
      </c>
    </row>
    <row r="71" spans="1:14" hidden="1">
      <c r="A71" s="10" t="s">
        <v>110</v>
      </c>
      <c r="B71" s="10" t="s">
        <v>100</v>
      </c>
      <c r="C71" s="10" t="s">
        <v>100</v>
      </c>
      <c r="D71" s="6">
        <f t="shared" si="10"/>
        <v>2790546.4670488276</v>
      </c>
      <c r="E71" s="6">
        <f t="shared" si="11"/>
        <v>955.97351539040631</v>
      </c>
      <c r="F71" s="6">
        <v>177.74715811229763</v>
      </c>
      <c r="G71" s="6">
        <v>177.92858029544422</v>
      </c>
      <c r="H71" s="6">
        <v>71.600688468158339</v>
      </c>
      <c r="I71" s="6">
        <v>88.450018719580683</v>
      </c>
      <c r="J71" s="6">
        <v>106.46911878714789</v>
      </c>
      <c r="K71" s="6">
        <v>176.38613522937035</v>
      </c>
      <c r="L71" s="6">
        <v>88.169833932545799</v>
      </c>
      <c r="M71" s="6">
        <v>35.555555555555557</v>
      </c>
      <c r="N71" s="6">
        <v>33.666426290305964</v>
      </c>
    </row>
    <row r="72" spans="1:14" hidden="1">
      <c r="A72" s="10" t="s">
        <v>111</v>
      </c>
      <c r="B72" s="10" t="s">
        <v>100</v>
      </c>
      <c r="C72" s="10" t="s">
        <v>112</v>
      </c>
      <c r="D72" s="6">
        <f t="shared" si="10"/>
        <v>2292024.6700600544</v>
      </c>
      <c r="E72" s="6">
        <f t="shared" si="11"/>
        <v>785.79285055348907</v>
      </c>
      <c r="F72" s="6">
        <v>146.40027557698932</v>
      </c>
      <c r="G72" s="6">
        <v>146.48073819671453</v>
      </c>
      <c r="H72" s="6">
        <v>57.831325301204821</v>
      </c>
      <c r="I72" s="6">
        <v>73.006364657431675</v>
      </c>
      <c r="J72" s="6">
        <v>87.862865018520111</v>
      </c>
      <c r="K72" s="6">
        <v>144.93744445204075</v>
      </c>
      <c r="L72" s="6">
        <v>72.761513439479543</v>
      </c>
      <c r="M72" s="6">
        <v>28.717948717948719</v>
      </c>
      <c r="N72" s="6">
        <v>27.794375193159578</v>
      </c>
    </row>
    <row r="73" spans="1:14" hidden="1">
      <c r="A73" s="10" t="s">
        <v>113</v>
      </c>
      <c r="B73" s="10" t="s">
        <v>100</v>
      </c>
      <c r="C73" s="10" t="s">
        <v>101</v>
      </c>
      <c r="D73" s="6">
        <f t="shared" si="10"/>
        <v>1402929.9895388666</v>
      </c>
      <c r="E73" s="6">
        <f t="shared" si="11"/>
        <v>480.60752756226691</v>
      </c>
      <c r="F73" s="6">
        <v>89.218050292800555</v>
      </c>
      <c r="G73" s="6">
        <v>89.378077543758025</v>
      </c>
      <c r="H73" s="6">
        <v>35.800344234079169</v>
      </c>
      <c r="I73" s="6">
        <v>44.459004118307753</v>
      </c>
      <c r="J73" s="6">
        <v>53.751399776035832</v>
      </c>
      <c r="K73" s="6">
        <v>88.876734805496682</v>
      </c>
      <c r="L73" s="6">
        <v>44.512925868858069</v>
      </c>
      <c r="M73" s="6">
        <v>17.777777777777779</v>
      </c>
      <c r="N73" s="6">
        <v>16.833213145152982</v>
      </c>
    </row>
    <row r="74" spans="1:14" hidden="1">
      <c r="A74" s="10" t="s">
        <v>114</v>
      </c>
      <c r="B74" s="10" t="s">
        <v>100</v>
      </c>
      <c r="C74" s="10" t="s">
        <v>106</v>
      </c>
      <c r="D74" s="6">
        <f t="shared" si="10"/>
        <v>1061346.0890222387</v>
      </c>
      <c r="E74" s="6">
        <f t="shared" si="11"/>
        <v>363.2932994835723</v>
      </c>
      <c r="F74" s="6">
        <v>67.516362383740955</v>
      </c>
      <c r="G74" s="6">
        <v>67.447345553854433</v>
      </c>
      <c r="H74" s="6">
        <v>27.538726333907057</v>
      </c>
      <c r="I74" s="6">
        <v>33.695245226506927</v>
      </c>
      <c r="J74" s="6">
        <v>40.313549832026872</v>
      </c>
      <c r="K74" s="6">
        <v>66.999384699528264</v>
      </c>
      <c r="L74" s="6">
        <v>33.38469440164355</v>
      </c>
      <c r="M74" s="6">
        <v>13.675213675213675</v>
      </c>
      <c r="N74" s="6">
        <v>12.722777377150511</v>
      </c>
    </row>
    <row r="75" spans="1:14" hidden="1">
      <c r="A75" s="10" t="s">
        <v>115</v>
      </c>
      <c r="B75" s="10" t="s">
        <v>100</v>
      </c>
      <c r="C75" s="10" t="s">
        <v>109</v>
      </c>
      <c r="D75" s="6">
        <f t="shared" si="10"/>
        <v>1242787.7935280078</v>
      </c>
      <c r="E75" s="6">
        <f t="shared" si="11"/>
        <v>426.002173893872</v>
      </c>
      <c r="F75" s="6">
        <v>79.228384429900103</v>
      </c>
      <c r="G75" s="6">
        <v>79.447180038896022</v>
      </c>
      <c r="H75" s="6">
        <v>31.669535283993113</v>
      </c>
      <c r="I75" s="6">
        <v>39.311119430924748</v>
      </c>
      <c r="J75" s="6">
        <v>47.549315186493246</v>
      </c>
      <c r="K75" s="6">
        <v>78.621726943323992</v>
      </c>
      <c r="L75" s="6">
        <v>39.376819037835986</v>
      </c>
      <c r="M75" s="6">
        <v>15.726495726495727</v>
      </c>
      <c r="N75" s="6">
        <v>15.071597816009065</v>
      </c>
    </row>
    <row r="76" spans="1:14" hidden="1">
      <c r="A76" s="22" t="s">
        <v>100</v>
      </c>
      <c r="B76" s="23"/>
      <c r="C76" s="24"/>
      <c r="D76" s="13">
        <f>SUM(D65:D75)</f>
        <v>17551771.113790292</v>
      </c>
      <c r="E76" s="13">
        <f t="shared" ref="E76" si="12">SUM(E65:E75)</f>
        <v>6012.3898598389078</v>
      </c>
      <c r="F76" s="13">
        <v>1117.4646916982433</v>
      </c>
      <c r="G76" s="13">
        <v>1119.2949062771547</v>
      </c>
      <c r="H76" s="13">
        <v>448.88123924268501</v>
      </c>
      <c r="I76" s="13">
        <v>556.907525271434</v>
      </c>
      <c r="J76" s="13">
        <v>670.8588164355242</v>
      </c>
      <c r="K76" s="13">
        <v>1109.5918506870855</v>
      </c>
      <c r="L76" s="13">
        <v>554.69953775038528</v>
      </c>
      <c r="M76" s="13">
        <v>222.90598290598291</v>
      </c>
      <c r="N76" s="13">
        <v>211.78530957041312</v>
      </c>
    </row>
    <row r="77" spans="1:14" hidden="1">
      <c r="A77" s="10" t="s">
        <v>116</v>
      </c>
      <c r="B77" s="10" t="s">
        <v>117</v>
      </c>
      <c r="C77" s="10" t="s">
        <v>118</v>
      </c>
      <c r="D77" s="6">
        <f t="shared" ref="D77:D92" si="13">SUMPRODUCT(F$3:N$3,F77:N77)</f>
        <v>759170.30842319375</v>
      </c>
      <c r="E77" s="6">
        <f t="shared" ref="E77:E92" si="14">SUM(F77:N77)</f>
        <v>260.1365926345963</v>
      </c>
      <c r="F77" s="6">
        <v>48.570444367895277</v>
      </c>
      <c r="G77" s="6">
        <v>48.413125336202256</v>
      </c>
      <c r="H77" s="6">
        <v>19.277108433734941</v>
      </c>
      <c r="I77" s="6">
        <v>24.335454885810559</v>
      </c>
      <c r="J77" s="6">
        <v>28.943061417865451</v>
      </c>
      <c r="K77" s="6">
        <v>47.856703356805909</v>
      </c>
      <c r="L77" s="6">
        <v>23.96849854476973</v>
      </c>
      <c r="M77" s="6">
        <v>9.5726495726495724</v>
      </c>
      <c r="N77" s="6">
        <v>9.1995467188626758</v>
      </c>
    </row>
    <row r="78" spans="1:14" hidden="1">
      <c r="A78" s="10" t="s">
        <v>119</v>
      </c>
      <c r="B78" s="10" t="s">
        <v>117</v>
      </c>
      <c r="C78" s="10" t="s">
        <v>120</v>
      </c>
      <c r="D78" s="6">
        <f t="shared" si="13"/>
        <v>759170.30842319375</v>
      </c>
      <c r="E78" s="6">
        <f t="shared" si="14"/>
        <v>260.1365926345963</v>
      </c>
      <c r="F78" s="6">
        <v>48.570444367895277</v>
      </c>
      <c r="G78" s="6">
        <v>48.413125336202256</v>
      </c>
      <c r="H78" s="6">
        <v>19.277108433734941</v>
      </c>
      <c r="I78" s="6">
        <v>24.335454885810559</v>
      </c>
      <c r="J78" s="6">
        <v>28.943061417865451</v>
      </c>
      <c r="K78" s="6">
        <v>47.856703356805909</v>
      </c>
      <c r="L78" s="6">
        <v>23.96849854476973</v>
      </c>
      <c r="M78" s="6">
        <v>9.5726495726495724</v>
      </c>
      <c r="N78" s="6">
        <v>9.1995467188626758</v>
      </c>
    </row>
    <row r="79" spans="1:14" hidden="1">
      <c r="A79" s="10" t="s">
        <v>121</v>
      </c>
      <c r="B79" s="10" t="s">
        <v>117</v>
      </c>
      <c r="C79" s="10" t="s">
        <v>118</v>
      </c>
      <c r="D79" s="6">
        <f t="shared" si="13"/>
        <v>1240792.461372673</v>
      </c>
      <c r="E79" s="6">
        <f t="shared" si="14"/>
        <v>425.04818022461279</v>
      </c>
      <c r="F79" s="6">
        <v>78.883913193248375</v>
      </c>
      <c r="G79" s="6">
        <v>79.033392642860107</v>
      </c>
      <c r="H79" s="6">
        <v>31.669535283993113</v>
      </c>
      <c r="I79" s="6">
        <v>39.311119430924748</v>
      </c>
      <c r="J79" s="6">
        <v>47.549315186493246</v>
      </c>
      <c r="K79" s="6">
        <v>78.621726943323992</v>
      </c>
      <c r="L79" s="6">
        <v>39.376819037835986</v>
      </c>
      <c r="M79" s="6">
        <v>15.726495726495727</v>
      </c>
      <c r="N79" s="6">
        <v>14.87586277943752</v>
      </c>
    </row>
    <row r="80" spans="1:14" hidden="1">
      <c r="A80" s="10" t="s">
        <v>122</v>
      </c>
      <c r="B80" s="10" t="s">
        <v>117</v>
      </c>
      <c r="C80" s="10" t="s">
        <v>123</v>
      </c>
      <c r="D80" s="6">
        <f t="shared" si="13"/>
        <v>2533247.2834786791</v>
      </c>
      <c r="E80" s="6">
        <f t="shared" si="14"/>
        <v>867.56419271988432</v>
      </c>
      <c r="F80" s="6">
        <v>161.21253875301414</v>
      </c>
      <c r="G80" s="6">
        <v>161.37708445400753</v>
      </c>
      <c r="H80" s="6">
        <v>64.71600688468159</v>
      </c>
      <c r="I80" s="6">
        <v>80.494196929988775</v>
      </c>
      <c r="J80" s="6">
        <v>96.649151520372129</v>
      </c>
      <c r="K80" s="6">
        <v>159.97812264989403</v>
      </c>
      <c r="L80" s="6">
        <v>80.465673686012664</v>
      </c>
      <c r="M80" s="6">
        <v>32.136752136752136</v>
      </c>
      <c r="N80" s="6">
        <v>30.534665705161228</v>
      </c>
    </row>
    <row r="81" spans="1:14" hidden="1">
      <c r="A81" s="10" t="s">
        <v>124</v>
      </c>
      <c r="B81" s="10" t="s">
        <v>117</v>
      </c>
      <c r="C81" s="10" t="s">
        <v>117</v>
      </c>
      <c r="D81" s="6">
        <f t="shared" si="13"/>
        <v>1837825.2416296732</v>
      </c>
      <c r="E81" s="6">
        <f t="shared" si="14"/>
        <v>629.62542552155514</v>
      </c>
      <c r="F81" s="6">
        <v>117.12022046159144</v>
      </c>
      <c r="G81" s="6">
        <v>117.10183307816443</v>
      </c>
      <c r="H81" s="6">
        <v>46.815834767642002</v>
      </c>
      <c r="I81" s="6">
        <v>58.498689629352299</v>
      </c>
      <c r="J81" s="6">
        <v>70.290292014816089</v>
      </c>
      <c r="K81" s="6">
        <v>116.22342243795721</v>
      </c>
      <c r="L81" s="6">
        <v>58.209210751583633</v>
      </c>
      <c r="M81" s="6">
        <v>23.247863247863247</v>
      </c>
      <c r="N81" s="6">
        <v>22.118059132584733</v>
      </c>
    </row>
    <row r="82" spans="1:14" hidden="1">
      <c r="A82" s="10" t="s">
        <v>125</v>
      </c>
      <c r="B82" s="10" t="s">
        <v>117</v>
      </c>
      <c r="C82" s="10" t="s">
        <v>123</v>
      </c>
      <c r="D82" s="6">
        <f t="shared" si="13"/>
        <v>1149273.9462027785</v>
      </c>
      <c r="E82" s="6">
        <f t="shared" si="14"/>
        <v>394.93859562115472</v>
      </c>
      <c r="F82" s="6">
        <v>73.716844643472271</v>
      </c>
      <c r="G82" s="6">
        <v>73.654156494393177</v>
      </c>
      <c r="H82" s="6">
        <v>28.91566265060241</v>
      </c>
      <c r="I82" s="6">
        <v>36.503182328715837</v>
      </c>
      <c r="J82" s="6">
        <v>43.931432509260055</v>
      </c>
      <c r="K82" s="6">
        <v>73.152389416831895</v>
      </c>
      <c r="L82" s="6">
        <v>36.808765622324948</v>
      </c>
      <c r="M82" s="6">
        <v>14.358974358974359</v>
      </c>
      <c r="N82" s="6">
        <v>13.897187596579789</v>
      </c>
    </row>
    <row r="83" spans="1:14" hidden="1">
      <c r="A83" s="10" t="s">
        <v>126</v>
      </c>
      <c r="B83" s="10" t="s">
        <v>117</v>
      </c>
      <c r="C83" s="10" t="s">
        <v>127</v>
      </c>
      <c r="D83" s="6">
        <f t="shared" si="13"/>
        <v>598156.37373014551</v>
      </c>
      <c r="E83" s="6">
        <f t="shared" si="14"/>
        <v>205.67469988378977</v>
      </c>
      <c r="F83" s="6">
        <v>38.236307268343097</v>
      </c>
      <c r="G83" s="6">
        <v>38.482227831340253</v>
      </c>
      <c r="H83" s="6">
        <v>15.146299483648882</v>
      </c>
      <c r="I83" s="6">
        <v>19.187570198427554</v>
      </c>
      <c r="J83" s="6">
        <v>22.74097682832285</v>
      </c>
      <c r="K83" s="6">
        <v>38.285362685444724</v>
      </c>
      <c r="L83" s="6">
        <v>18.832391713747644</v>
      </c>
      <c r="M83" s="6">
        <v>7.5213675213675213</v>
      </c>
      <c r="N83" s="6">
        <v>7.2421963531472136</v>
      </c>
    </row>
    <row r="84" spans="1:14" hidden="1">
      <c r="A84" s="10" t="s">
        <v>128</v>
      </c>
      <c r="B84" s="10" t="s">
        <v>117</v>
      </c>
      <c r="C84" s="10" t="s">
        <v>117</v>
      </c>
      <c r="D84" s="6">
        <f t="shared" si="13"/>
        <v>306704.10484535666</v>
      </c>
      <c r="E84" s="6">
        <f t="shared" si="14"/>
        <v>104.5786900352699</v>
      </c>
      <c r="F84" s="6">
        <v>19.290389252497416</v>
      </c>
      <c r="G84" s="6">
        <v>19.448007613688088</v>
      </c>
      <c r="H84" s="6">
        <v>8.2616179001721157</v>
      </c>
      <c r="I84" s="6">
        <v>9.827779857731187</v>
      </c>
      <c r="J84" s="6">
        <v>11.370488414161425</v>
      </c>
      <c r="K84" s="6">
        <v>19.142681342722362</v>
      </c>
      <c r="L84" s="6">
        <v>9.4161958568738218</v>
      </c>
      <c r="M84" s="6">
        <v>4.1025641025641022</v>
      </c>
      <c r="N84" s="6">
        <v>3.7189656948593801</v>
      </c>
    </row>
    <row r="85" spans="1:14" hidden="1">
      <c r="A85" s="10" t="s">
        <v>129</v>
      </c>
      <c r="B85" s="10" t="s">
        <v>117</v>
      </c>
      <c r="C85" s="10" t="s">
        <v>130</v>
      </c>
      <c r="D85" s="6">
        <f t="shared" si="13"/>
        <v>655728.50797929615</v>
      </c>
      <c r="E85" s="6">
        <f t="shared" si="14"/>
        <v>224.6641450736121</v>
      </c>
      <c r="F85" s="6">
        <v>41.68101963486049</v>
      </c>
      <c r="G85" s="6">
        <v>41.79252699962759</v>
      </c>
      <c r="H85" s="6">
        <v>16.523235800344231</v>
      </c>
      <c r="I85" s="6">
        <v>21.059528266566826</v>
      </c>
      <c r="J85" s="6">
        <v>25.325178740632268</v>
      </c>
      <c r="K85" s="6">
        <v>41.703698639502292</v>
      </c>
      <c r="L85" s="6">
        <v>20.544427324088343</v>
      </c>
      <c r="M85" s="6">
        <v>8.2051282051282044</v>
      </c>
      <c r="N85" s="6">
        <v>7.8294014628618527</v>
      </c>
    </row>
    <row r="86" spans="1:14" hidden="1">
      <c r="A86" s="10" t="s">
        <v>131</v>
      </c>
      <c r="B86" s="10" t="s">
        <v>117</v>
      </c>
      <c r="C86" s="10" t="s">
        <v>132</v>
      </c>
      <c r="D86" s="6">
        <f t="shared" si="13"/>
        <v>662599.25440140697</v>
      </c>
      <c r="E86" s="6">
        <f t="shared" si="14"/>
        <v>227.9160823715408</v>
      </c>
      <c r="F86" s="6">
        <v>42.369962108163975</v>
      </c>
      <c r="G86" s="6">
        <v>42.620101791699426</v>
      </c>
      <c r="H86" s="6">
        <v>16.523235800344231</v>
      </c>
      <c r="I86" s="6">
        <v>21.059528266566826</v>
      </c>
      <c r="J86" s="6">
        <v>25.325178740632268</v>
      </c>
      <c r="K86" s="6">
        <v>42.387365830313797</v>
      </c>
      <c r="L86" s="6">
        <v>21.400445129258685</v>
      </c>
      <c r="M86" s="6">
        <v>8.2051282051282044</v>
      </c>
      <c r="N86" s="6">
        <v>8.0251364994333994</v>
      </c>
    </row>
    <row r="87" spans="1:14" hidden="1">
      <c r="A87" s="10" t="s">
        <v>133</v>
      </c>
      <c r="B87" s="10" t="s">
        <v>117</v>
      </c>
      <c r="C87" s="10" t="s">
        <v>130</v>
      </c>
      <c r="D87" s="6">
        <f t="shared" si="13"/>
        <v>5057090.8284442686</v>
      </c>
      <c r="E87" s="6">
        <f t="shared" si="14"/>
        <v>1731.408458624805</v>
      </c>
      <c r="F87" s="6">
        <v>321.73613503272475</v>
      </c>
      <c r="G87" s="6">
        <v>321.9265941159432</v>
      </c>
      <c r="H87" s="6">
        <v>129.43201376936318</v>
      </c>
      <c r="I87" s="6">
        <v>160.5204043429427</v>
      </c>
      <c r="J87" s="6">
        <v>193.29830304074426</v>
      </c>
      <c r="K87" s="6">
        <v>319.27257810897657</v>
      </c>
      <c r="L87" s="6">
        <v>160.075329566855</v>
      </c>
      <c r="M87" s="6">
        <v>64.273504273504273</v>
      </c>
      <c r="N87" s="6">
        <v>60.873596373750907</v>
      </c>
    </row>
    <row r="88" spans="1:14" hidden="1">
      <c r="A88" s="10" t="s">
        <v>134</v>
      </c>
      <c r="B88" s="10" t="s">
        <v>117</v>
      </c>
      <c r="C88" s="10" t="s">
        <v>120</v>
      </c>
      <c r="D88" s="6">
        <f t="shared" si="13"/>
        <v>1282788.9762901275</v>
      </c>
      <c r="E88" s="6">
        <f t="shared" si="14"/>
        <v>438.45161444365618</v>
      </c>
      <c r="F88" s="6">
        <v>81.295211849810542</v>
      </c>
      <c r="G88" s="6">
        <v>81.516117019075594</v>
      </c>
      <c r="H88" s="6">
        <v>33.046471600688463</v>
      </c>
      <c r="I88" s="6">
        <v>40.715087982029203</v>
      </c>
      <c r="J88" s="6">
        <v>49.099836333878891</v>
      </c>
      <c r="K88" s="6">
        <v>80.672728515758536</v>
      </c>
      <c r="L88" s="6">
        <v>40.232836843006332</v>
      </c>
      <c r="M88" s="6">
        <v>16.410256410256409</v>
      </c>
      <c r="N88" s="6">
        <v>15.463067889152157</v>
      </c>
    </row>
    <row r="89" spans="1:14" hidden="1">
      <c r="A89" s="10" t="s">
        <v>135</v>
      </c>
      <c r="B89" s="10" t="s">
        <v>117</v>
      </c>
      <c r="C89" s="10" t="s">
        <v>127</v>
      </c>
      <c r="D89" s="6">
        <f t="shared" si="13"/>
        <v>1709634.0943842235</v>
      </c>
      <c r="E89" s="6">
        <f t="shared" si="14"/>
        <v>585.18621759753671</v>
      </c>
      <c r="F89" s="6">
        <v>108.50843954529796</v>
      </c>
      <c r="G89" s="6">
        <v>108.8260851574461</v>
      </c>
      <c r="H89" s="6">
        <v>44.061962134251296</v>
      </c>
      <c r="I89" s="6">
        <v>54.286783976038933</v>
      </c>
      <c r="J89" s="6">
        <v>65.121888190197254</v>
      </c>
      <c r="K89" s="6">
        <v>108.01941614821904</v>
      </c>
      <c r="L89" s="6">
        <v>53.929121725731896</v>
      </c>
      <c r="M89" s="6">
        <v>21.880341880341881</v>
      </c>
      <c r="N89" s="6">
        <v>20.55217884001236</v>
      </c>
    </row>
    <row r="90" spans="1:14" hidden="1">
      <c r="A90" s="10" t="s">
        <v>136</v>
      </c>
      <c r="B90" s="10" t="s">
        <v>117</v>
      </c>
      <c r="C90" s="10" t="s">
        <v>132</v>
      </c>
      <c r="D90" s="6">
        <f t="shared" si="13"/>
        <v>2330616.4542043428</v>
      </c>
      <c r="E90" s="6">
        <f t="shared" si="14"/>
        <v>798.87175617308571</v>
      </c>
      <c r="F90" s="6">
        <v>148.46710299689974</v>
      </c>
      <c r="G90" s="6">
        <v>148.96346257293001</v>
      </c>
      <c r="H90" s="6">
        <v>59.20826161790017</v>
      </c>
      <c r="I90" s="6">
        <v>73.942343691501307</v>
      </c>
      <c r="J90" s="6">
        <v>89.413386165905763</v>
      </c>
      <c r="K90" s="6">
        <v>147.6721132152868</v>
      </c>
      <c r="L90" s="6">
        <v>73.617531244649896</v>
      </c>
      <c r="M90" s="6">
        <v>29.401709401709404</v>
      </c>
      <c r="N90" s="6">
        <v>28.185845266302668</v>
      </c>
    </row>
    <row r="91" spans="1:14" hidden="1">
      <c r="A91" s="10" t="s">
        <v>137</v>
      </c>
      <c r="B91" s="10" t="s">
        <v>117</v>
      </c>
      <c r="C91" s="10" t="s">
        <v>127</v>
      </c>
      <c r="D91" s="6">
        <f t="shared" si="13"/>
        <v>1565067.5177050605</v>
      </c>
      <c r="E91" s="6">
        <f t="shared" si="14"/>
        <v>536.16687489992091</v>
      </c>
      <c r="F91" s="6">
        <v>99.552187392352735</v>
      </c>
      <c r="G91" s="6">
        <v>99.722762444655942</v>
      </c>
      <c r="H91" s="6">
        <v>39.931153184165233</v>
      </c>
      <c r="I91" s="6">
        <v>49.606888805690758</v>
      </c>
      <c r="J91" s="6">
        <v>59.953484365578426</v>
      </c>
      <c r="K91" s="6">
        <v>99.131742667669386</v>
      </c>
      <c r="L91" s="6">
        <v>49.649032699880159</v>
      </c>
      <c r="M91" s="6">
        <v>19.82905982905983</v>
      </c>
      <c r="N91" s="6">
        <v>18.790563510868445</v>
      </c>
    </row>
    <row r="92" spans="1:14" hidden="1">
      <c r="A92" s="10" t="s">
        <v>138</v>
      </c>
      <c r="B92" s="10" t="s">
        <v>117</v>
      </c>
      <c r="C92" s="10" t="s">
        <v>118</v>
      </c>
      <c r="D92" s="6">
        <f t="shared" si="13"/>
        <v>716118.70575583086</v>
      </c>
      <c r="E92" s="6">
        <f t="shared" si="14"/>
        <v>245.70501998808976</v>
      </c>
      <c r="F92" s="6">
        <v>45.814674474681361</v>
      </c>
      <c r="G92" s="6">
        <v>45.930400959986756</v>
      </c>
      <c r="H92" s="6">
        <v>17.900172117039585</v>
      </c>
      <c r="I92" s="6">
        <v>22.931486334706101</v>
      </c>
      <c r="J92" s="6">
        <v>27.392540270479799</v>
      </c>
      <c r="K92" s="6">
        <v>45.12203459355986</v>
      </c>
      <c r="L92" s="6">
        <v>23.112480739599384</v>
      </c>
      <c r="M92" s="6">
        <v>8.8888888888888893</v>
      </c>
      <c r="N92" s="6">
        <v>8.6123416091480376</v>
      </c>
    </row>
    <row r="93" spans="1:14" hidden="1">
      <c r="A93" s="22" t="s">
        <v>117</v>
      </c>
      <c r="B93" s="23"/>
      <c r="C93" s="24"/>
      <c r="D93" s="13">
        <f>SUM(D77:D92)</f>
        <v>23163984.36727025</v>
      </c>
      <c r="E93" s="13">
        <f t="shared" ref="E93" si="15">SUM(E77:E92)</f>
        <v>7936.0731384477058</v>
      </c>
      <c r="F93" s="13">
        <v>1475.0258353427489</v>
      </c>
      <c r="G93" s="13">
        <v>1477.2210038482228</v>
      </c>
      <c r="H93" s="13">
        <v>590.7056798623064</v>
      </c>
      <c r="I93" s="13">
        <v>736.61549981280427</v>
      </c>
      <c r="J93" s="13">
        <v>885.34757515720571</v>
      </c>
      <c r="K93" s="13">
        <v>1465.0987899090724</v>
      </c>
      <c r="L93" s="13">
        <v>733.60725903098773</v>
      </c>
      <c r="M93" s="13">
        <v>293.33333333333331</v>
      </c>
      <c r="N93" s="13">
        <v>279.11816215102499</v>
      </c>
    </row>
    <row r="94" spans="1:14" hidden="1">
      <c r="A94" s="9" t="s">
        <v>139</v>
      </c>
      <c r="B94" s="9" t="s">
        <v>140</v>
      </c>
      <c r="C94" s="9" t="s">
        <v>141</v>
      </c>
      <c r="D94" s="6">
        <f t="shared" ref="D94:D106" si="16">SUMPRODUCT(F$3:N$3,F94:N94)</f>
        <v>1470383.4514758985</v>
      </c>
      <c r="E94" s="19">
        <f t="shared" ref="E94:E106" si="17">SUM(F94:N94)</f>
        <v>546.51309611239515</v>
      </c>
      <c r="F94" s="6">
        <v>110.57526696520841</v>
      </c>
      <c r="G94" s="6">
        <v>110.48123474158977</v>
      </c>
      <c r="H94" s="6">
        <v>37.177280550774526</v>
      </c>
      <c r="I94" s="6">
        <v>45.862972669412201</v>
      </c>
      <c r="J94" s="6">
        <v>55.301920923421484</v>
      </c>
      <c r="K94" s="6">
        <v>109.38675052984208</v>
      </c>
      <c r="L94" s="6">
        <v>45.368943674028422</v>
      </c>
      <c r="M94" s="6">
        <v>18.461538461538463</v>
      </c>
      <c r="N94" s="6">
        <v>13.897187596579789</v>
      </c>
    </row>
    <row r="95" spans="1:14" hidden="1">
      <c r="A95" s="9" t="s">
        <v>142</v>
      </c>
      <c r="B95" s="9" t="s">
        <v>140</v>
      </c>
      <c r="C95" s="9" t="s">
        <v>141</v>
      </c>
      <c r="D95" s="6">
        <f t="shared" si="16"/>
        <v>891626.0292620667</v>
      </c>
      <c r="E95" s="19">
        <f t="shared" si="17"/>
        <v>336.56889718723119</v>
      </c>
      <c r="F95" s="6">
        <v>69.238718566999651</v>
      </c>
      <c r="G95" s="6">
        <v>69.102495137998091</v>
      </c>
      <c r="H95" s="6">
        <v>22.030981067125648</v>
      </c>
      <c r="I95" s="6">
        <v>27.611381505054286</v>
      </c>
      <c r="J95" s="6">
        <v>33.077784477560513</v>
      </c>
      <c r="K95" s="6">
        <v>68.366719081151302</v>
      </c>
      <c r="L95" s="6">
        <v>27.392569765451121</v>
      </c>
      <c r="M95" s="6">
        <v>10.94017094017094</v>
      </c>
      <c r="N95" s="6">
        <v>8.8080766457195825</v>
      </c>
    </row>
    <row r="96" spans="1:14">
      <c r="A96" s="9" t="s">
        <v>143</v>
      </c>
      <c r="B96" s="9" t="s">
        <v>140</v>
      </c>
      <c r="C96" s="9" t="s">
        <v>144</v>
      </c>
      <c r="D96" s="6">
        <f t="shared" si="16"/>
        <v>1524922.9199390283</v>
      </c>
      <c r="E96" s="19">
        <f t="shared" si="17"/>
        <v>475.3161783957953</v>
      </c>
      <c r="F96" s="6">
        <v>78.194970719944891</v>
      </c>
      <c r="G96" s="6">
        <v>78.205817850788264</v>
      </c>
      <c r="H96" s="6">
        <v>39.931153184165233</v>
      </c>
      <c r="I96" s="6">
        <v>50.54286783976039</v>
      </c>
      <c r="J96" s="6">
        <v>60.987165130502198</v>
      </c>
      <c r="K96" s="6">
        <v>77.938059752512473</v>
      </c>
      <c r="L96" s="6">
        <v>50.505050505050512</v>
      </c>
      <c r="M96" s="6">
        <v>19.82905982905983</v>
      </c>
      <c r="N96" s="6">
        <v>19.182033584011538</v>
      </c>
    </row>
    <row r="97" spans="1:14">
      <c r="A97" s="9" t="s">
        <v>145</v>
      </c>
      <c r="B97" s="9" t="s">
        <v>140</v>
      </c>
      <c r="C97" s="9" t="s">
        <v>144</v>
      </c>
      <c r="D97" s="6">
        <f t="shared" si="16"/>
        <v>668722.38839232596</v>
      </c>
      <c r="E97" s="19">
        <f t="shared" si="17"/>
        <v>249.84362337411423</v>
      </c>
      <c r="F97" s="6">
        <v>50.637271787805716</v>
      </c>
      <c r="G97" s="6">
        <v>50.895849712417757</v>
      </c>
      <c r="H97" s="6">
        <v>16.523235800344231</v>
      </c>
      <c r="I97" s="6">
        <v>20.591538749532013</v>
      </c>
      <c r="J97" s="6">
        <v>24.808338358170385</v>
      </c>
      <c r="K97" s="6">
        <v>50.591372120051957</v>
      </c>
      <c r="L97" s="6">
        <v>20.544427324088343</v>
      </c>
      <c r="M97" s="6">
        <v>8.2051282051282044</v>
      </c>
      <c r="N97" s="6">
        <v>7.0464613165756669</v>
      </c>
    </row>
    <row r="98" spans="1:14">
      <c r="A98" s="9" t="s">
        <v>146</v>
      </c>
      <c r="B98" s="9" t="s">
        <v>140</v>
      </c>
      <c r="C98" s="9" t="s">
        <v>144</v>
      </c>
      <c r="D98" s="6">
        <f t="shared" si="16"/>
        <v>1323225.7339127285</v>
      </c>
      <c r="E98" s="19">
        <f t="shared" si="17"/>
        <v>412.52014923211868</v>
      </c>
      <c r="F98" s="6">
        <v>69.238718566999651</v>
      </c>
      <c r="G98" s="6">
        <v>69.102495137998091</v>
      </c>
      <c r="H98" s="6">
        <v>33.046471600688463</v>
      </c>
      <c r="I98" s="6">
        <v>41.183077499064026</v>
      </c>
      <c r="J98" s="6">
        <v>49.61667671634077</v>
      </c>
      <c r="K98" s="6">
        <v>68.366719081151302</v>
      </c>
      <c r="L98" s="6">
        <v>41.088854648176685</v>
      </c>
      <c r="M98" s="6">
        <v>16.410256410256409</v>
      </c>
      <c r="N98" s="6">
        <v>24.46687957144329</v>
      </c>
    </row>
    <row r="99" spans="1:14">
      <c r="A99" s="9" t="s">
        <v>147</v>
      </c>
      <c r="B99" s="9" t="s">
        <v>140</v>
      </c>
      <c r="C99" s="9" t="s">
        <v>144</v>
      </c>
      <c r="D99" s="6">
        <f t="shared" si="16"/>
        <v>809797.715689303</v>
      </c>
      <c r="E99" s="19">
        <f t="shared" si="17"/>
        <v>298.74560250798606</v>
      </c>
      <c r="F99" s="6">
        <v>59.937995177402684</v>
      </c>
      <c r="G99" s="6">
        <v>59.999172425207931</v>
      </c>
      <c r="H99" s="6">
        <v>20.654044750430295</v>
      </c>
      <c r="I99" s="6">
        <v>25.271433919880195</v>
      </c>
      <c r="J99" s="6">
        <v>30.493582565251099</v>
      </c>
      <c r="K99" s="6">
        <v>59.47904560060163</v>
      </c>
      <c r="L99" s="6">
        <v>24.82451634994008</v>
      </c>
      <c r="M99" s="6">
        <v>10.256410256410257</v>
      </c>
      <c r="N99" s="6">
        <v>7.8294014628618527</v>
      </c>
    </row>
    <row r="100" spans="1:14" hidden="1">
      <c r="A100" s="9" t="s">
        <v>148</v>
      </c>
      <c r="B100" s="9" t="s">
        <v>140</v>
      </c>
      <c r="C100" s="9" t="s">
        <v>140</v>
      </c>
      <c r="D100" s="6">
        <f t="shared" si="16"/>
        <v>546423.99495021999</v>
      </c>
      <c r="E100" s="19">
        <f t="shared" si="17"/>
        <v>342.30522893704716</v>
      </c>
      <c r="F100" s="6">
        <v>96.796417499138826</v>
      </c>
      <c r="G100" s="6">
        <v>96.826250672404512</v>
      </c>
      <c r="H100" s="6">
        <v>9.6385542168674707</v>
      </c>
      <c r="I100" s="6">
        <v>11.69973792587046</v>
      </c>
      <c r="J100" s="6">
        <v>13.954690326470843</v>
      </c>
      <c r="K100" s="6">
        <v>95.713406713611818</v>
      </c>
      <c r="L100" s="6">
        <v>11.128231467214517</v>
      </c>
      <c r="M100" s="6">
        <v>4.7863247863247862</v>
      </c>
      <c r="N100" s="6">
        <v>1.7616153291439167</v>
      </c>
    </row>
    <row r="101" spans="1:14" hidden="1">
      <c r="A101" s="9" t="s">
        <v>149</v>
      </c>
      <c r="B101" s="9" t="s">
        <v>140</v>
      </c>
      <c r="C101" s="9" t="s">
        <v>140</v>
      </c>
      <c r="D101" s="6">
        <f t="shared" si="16"/>
        <v>1127315.1408593336</v>
      </c>
      <c r="E101" s="19">
        <f t="shared" si="17"/>
        <v>379.8783629059244</v>
      </c>
      <c r="F101" s="6">
        <v>69.238718566999651</v>
      </c>
      <c r="G101" s="6">
        <v>69.102495137998091</v>
      </c>
      <c r="H101" s="6">
        <v>28.91566265060241</v>
      </c>
      <c r="I101" s="6">
        <v>36.503182328715837</v>
      </c>
      <c r="J101" s="6">
        <v>44.448272891721942</v>
      </c>
      <c r="K101" s="6">
        <v>68.366719081151302</v>
      </c>
      <c r="L101" s="6">
        <v>36.808765622324948</v>
      </c>
      <c r="M101" s="6">
        <v>14.358974358974359</v>
      </c>
      <c r="N101" s="6">
        <v>12.135572267435871</v>
      </c>
    </row>
    <row r="102" spans="1:14" hidden="1">
      <c r="A102" s="9" t="s">
        <v>150</v>
      </c>
      <c r="B102" s="9" t="s">
        <v>140</v>
      </c>
      <c r="C102" s="9" t="s">
        <v>140</v>
      </c>
      <c r="D102" s="6">
        <f t="shared" si="16"/>
        <v>273083.38616104273</v>
      </c>
      <c r="E102" s="19">
        <f t="shared" si="17"/>
        <v>142.06169632918613</v>
      </c>
      <c r="F102" s="6">
        <v>36.858422321736136</v>
      </c>
      <c r="G102" s="6">
        <v>36.827078247196589</v>
      </c>
      <c r="H102" s="6">
        <v>5.507745266781412</v>
      </c>
      <c r="I102" s="6">
        <v>7.0198427555222764</v>
      </c>
      <c r="J102" s="6">
        <v>8.2694461193901283</v>
      </c>
      <c r="K102" s="6">
        <v>36.234361113010188</v>
      </c>
      <c r="L102" s="6">
        <v>6.8481424413627803</v>
      </c>
      <c r="M102" s="6">
        <v>2.7350427350427351</v>
      </c>
      <c r="N102" s="6">
        <v>1.7616153291439167</v>
      </c>
    </row>
    <row r="103" spans="1:14">
      <c r="A103" s="9" t="s">
        <v>151</v>
      </c>
      <c r="B103" s="9" t="s">
        <v>140</v>
      </c>
      <c r="C103" s="9" t="s">
        <v>152</v>
      </c>
      <c r="D103" s="6">
        <f t="shared" si="16"/>
        <v>1146951.7064305707</v>
      </c>
      <c r="E103" s="19">
        <f t="shared" si="17"/>
        <v>382.61865341792605</v>
      </c>
      <c r="F103" s="6">
        <v>69.238718566999651</v>
      </c>
      <c r="G103" s="6">
        <v>69.102495137998091</v>
      </c>
      <c r="H103" s="6">
        <v>28.91566265060241</v>
      </c>
      <c r="I103" s="6">
        <v>36.503182328715837</v>
      </c>
      <c r="J103" s="6">
        <v>44.448272891721942</v>
      </c>
      <c r="K103" s="6">
        <v>68.366719081151302</v>
      </c>
      <c r="L103" s="6">
        <v>36.808765622324948</v>
      </c>
      <c r="M103" s="6">
        <v>14.358974358974359</v>
      </c>
      <c r="N103" s="6">
        <v>14.87586277943752</v>
      </c>
    </row>
    <row r="104" spans="1:14">
      <c r="A104" s="9" t="s">
        <v>153</v>
      </c>
      <c r="B104" s="9" t="s">
        <v>140</v>
      </c>
      <c r="C104" s="9" t="s">
        <v>152</v>
      </c>
      <c r="D104" s="6">
        <f t="shared" si="16"/>
        <v>1248044.0735113933</v>
      </c>
      <c r="E104" s="19">
        <f t="shared" si="17"/>
        <v>390.23581077201061</v>
      </c>
      <c r="F104" s="6">
        <v>64.416121253875303</v>
      </c>
      <c r="G104" s="6">
        <v>64.550833781603018</v>
      </c>
      <c r="H104" s="6">
        <v>33.046471600688463</v>
      </c>
      <c r="I104" s="6">
        <v>41.183077499064026</v>
      </c>
      <c r="J104" s="6">
        <v>49.61667671634077</v>
      </c>
      <c r="K104" s="6">
        <v>64.264715936282215</v>
      </c>
      <c r="L104" s="6">
        <v>41.088854648176685</v>
      </c>
      <c r="M104" s="6">
        <v>16.410256410256409</v>
      </c>
      <c r="N104" s="6">
        <v>15.658802925723705</v>
      </c>
    </row>
    <row r="105" spans="1:14" hidden="1">
      <c r="A105" s="9" t="s">
        <v>154</v>
      </c>
      <c r="B105" s="9" t="s">
        <v>140</v>
      </c>
      <c r="C105" s="9" t="s">
        <v>155</v>
      </c>
      <c r="D105" s="6">
        <f t="shared" si="16"/>
        <v>2548031.6511238907</v>
      </c>
      <c r="E105" s="19">
        <f t="shared" si="17"/>
        <v>696.90559202790189</v>
      </c>
      <c r="F105" s="6">
        <v>91.629348949362722</v>
      </c>
      <c r="G105" s="6">
        <v>92.688376712045354</v>
      </c>
      <c r="H105" s="6">
        <v>70.223752151462989</v>
      </c>
      <c r="I105" s="6">
        <v>87.046050168476228</v>
      </c>
      <c r="J105" s="6">
        <v>104.91859763976225</v>
      </c>
      <c r="K105" s="6">
        <v>91.61140356874273</v>
      </c>
      <c r="L105" s="6">
        <v>87.313816127375446</v>
      </c>
      <c r="M105" s="6">
        <v>34.871794871794869</v>
      </c>
      <c r="N105" s="6">
        <v>36.602451838879162</v>
      </c>
    </row>
    <row r="106" spans="1:14" hidden="1">
      <c r="A106" s="9" t="s">
        <v>156</v>
      </c>
      <c r="B106" s="9" t="s">
        <v>140</v>
      </c>
      <c r="C106" s="9" t="s">
        <v>155</v>
      </c>
      <c r="D106" s="6">
        <f t="shared" si="16"/>
        <v>872146.37168747408</v>
      </c>
      <c r="E106" s="19">
        <f t="shared" si="17"/>
        <v>298.69080340468338</v>
      </c>
      <c r="F106" s="6">
        <v>55.115397864278336</v>
      </c>
      <c r="G106" s="6">
        <v>55.447511068812851</v>
      </c>
      <c r="H106" s="6">
        <v>22.030981067125648</v>
      </c>
      <c r="I106" s="6">
        <v>28.079371022089106</v>
      </c>
      <c r="J106" s="6">
        <v>33.077784477560513</v>
      </c>
      <c r="K106" s="6">
        <v>55.377042455732557</v>
      </c>
      <c r="L106" s="6">
        <v>28.248587570621467</v>
      </c>
      <c r="M106" s="6">
        <v>10.94017094017094</v>
      </c>
      <c r="N106" s="6">
        <v>10.373956938291954</v>
      </c>
    </row>
    <row r="107" spans="1:14" hidden="1">
      <c r="A107" s="22" t="s">
        <v>140</v>
      </c>
      <c r="B107" s="23"/>
      <c r="C107" s="24"/>
      <c r="D107" s="14">
        <f>SUM(D94:D106)</f>
        <v>14450674.563395277</v>
      </c>
      <c r="E107" s="14">
        <f t="shared" ref="E107" si="18">SUM(E94:E106)</f>
        <v>4952.2036946043208</v>
      </c>
      <c r="F107" s="14">
        <v>921.1160868067517</v>
      </c>
      <c r="G107" s="14">
        <v>922.33210576405838</v>
      </c>
      <c r="H107" s="14">
        <v>367.64199655765924</v>
      </c>
      <c r="I107" s="14">
        <v>459.09771621115686</v>
      </c>
      <c r="J107" s="14">
        <v>553.01920923421483</v>
      </c>
      <c r="K107" s="14">
        <v>914.06303411499289</v>
      </c>
      <c r="L107" s="14">
        <v>457.96952576613592</v>
      </c>
      <c r="M107" s="14">
        <v>182.56410256410257</v>
      </c>
      <c r="N107" s="14">
        <v>174.39991758524775</v>
      </c>
    </row>
    <row r="108" spans="1:14" hidden="1">
      <c r="A108" s="11" t="s">
        <v>157</v>
      </c>
      <c r="B108" s="11" t="s">
        <v>61</v>
      </c>
      <c r="C108" s="11" t="s">
        <v>158</v>
      </c>
      <c r="D108" s="20">
        <f t="shared" ref="D108:D119" si="19">SUMPRODUCT($F$3:$N$3,F108:N108)</f>
        <v>1237571.1077272126</v>
      </c>
      <c r="E108" s="6">
        <f t="shared" ref="E108:E119" si="20">SUM(F108:N108)</f>
        <v>426.85860459686984</v>
      </c>
      <c r="F108" s="6">
        <v>81.984154323114026</v>
      </c>
      <c r="G108" s="6">
        <v>74.481731286465006</v>
      </c>
      <c r="H108" s="6">
        <v>27.538726333907057</v>
      </c>
      <c r="I108" s="6">
        <v>42.119056533133651</v>
      </c>
      <c r="J108" s="6">
        <v>46.515634421569473</v>
      </c>
      <c r="K108" s="6">
        <v>82.040062897381546</v>
      </c>
      <c r="L108" s="6">
        <v>41.088854648176685</v>
      </c>
      <c r="M108" s="6">
        <v>16.410256410256409</v>
      </c>
      <c r="N108" s="6">
        <v>14.680127742865974</v>
      </c>
    </row>
    <row r="109" spans="1:14" hidden="1">
      <c r="A109" s="11" t="s">
        <v>159</v>
      </c>
      <c r="B109" s="11" t="s">
        <v>61</v>
      </c>
      <c r="C109" s="11" t="s">
        <v>158</v>
      </c>
      <c r="D109" s="20">
        <f t="shared" si="19"/>
        <v>1397843.1201971229</v>
      </c>
      <c r="E109" s="6">
        <f t="shared" si="20"/>
        <v>471.38881095738697</v>
      </c>
      <c r="F109" s="6">
        <v>89.562521529452283</v>
      </c>
      <c r="G109" s="6">
        <v>78.619605246824179</v>
      </c>
      <c r="H109" s="6">
        <v>34.42340791738382</v>
      </c>
      <c r="I109" s="6">
        <v>46.798951703481841</v>
      </c>
      <c r="J109" s="6">
        <v>51.684038246188301</v>
      </c>
      <c r="K109" s="6">
        <v>86.142066042250633</v>
      </c>
      <c r="L109" s="6">
        <v>49.649032699880159</v>
      </c>
      <c r="M109" s="6">
        <v>19.82905982905983</v>
      </c>
      <c r="N109" s="6">
        <v>14.680127742865974</v>
      </c>
    </row>
    <row r="110" spans="1:14" hidden="1">
      <c r="A110" s="11" t="s">
        <v>160</v>
      </c>
      <c r="B110" s="11" t="s">
        <v>61</v>
      </c>
      <c r="C110" s="11" t="s">
        <v>161</v>
      </c>
      <c r="D110" s="20">
        <f t="shared" si="19"/>
        <v>978802.64231388201</v>
      </c>
      <c r="E110" s="6">
        <f t="shared" si="20"/>
        <v>322.76652055601437</v>
      </c>
      <c r="F110" s="6">
        <v>71.650017223561832</v>
      </c>
      <c r="G110" s="6">
        <v>49.654487524310014</v>
      </c>
      <c r="H110" s="6">
        <v>20.654044750430295</v>
      </c>
      <c r="I110" s="6">
        <v>32.759266192437288</v>
      </c>
      <c r="J110" s="6">
        <v>36.17882677233181</v>
      </c>
      <c r="K110" s="6">
        <v>47.856703356805909</v>
      </c>
      <c r="L110" s="6">
        <v>35.952747817154595</v>
      </c>
      <c r="M110" s="6">
        <v>14.358974358974359</v>
      </c>
      <c r="N110" s="6">
        <v>13.701452560008242</v>
      </c>
    </row>
    <row r="111" spans="1:14" hidden="1">
      <c r="A111" s="11" t="s">
        <v>162</v>
      </c>
      <c r="B111" s="11" t="s">
        <v>61</v>
      </c>
      <c r="C111" s="11" t="s">
        <v>161</v>
      </c>
      <c r="D111" s="20">
        <f t="shared" si="19"/>
        <v>1612131.2258962409</v>
      </c>
      <c r="E111" s="6">
        <f t="shared" si="20"/>
        <v>587.6309634442307</v>
      </c>
      <c r="F111" s="6">
        <v>117.12022046159144</v>
      </c>
      <c r="G111" s="6">
        <v>124.13621881077502</v>
      </c>
      <c r="H111" s="6">
        <v>41.308089500860589</v>
      </c>
      <c r="I111" s="6">
        <v>46.798951703481841</v>
      </c>
      <c r="J111" s="6">
        <v>67.189249720044785</v>
      </c>
      <c r="K111" s="6">
        <v>112.80508648389963</v>
      </c>
      <c r="L111" s="6">
        <v>43.656908063687723</v>
      </c>
      <c r="M111" s="6">
        <v>15.042735042735043</v>
      </c>
      <c r="N111" s="6">
        <v>19.573503657154632</v>
      </c>
    </row>
    <row r="112" spans="1:14" hidden="1">
      <c r="A112" s="11" t="s">
        <v>163</v>
      </c>
      <c r="B112" s="11" t="s">
        <v>61</v>
      </c>
      <c r="C112" s="11" t="s">
        <v>61</v>
      </c>
      <c r="D112" s="20">
        <f t="shared" si="19"/>
        <v>1682514.5013317754</v>
      </c>
      <c r="E112" s="6">
        <f t="shared" si="20"/>
        <v>518.87077951330104</v>
      </c>
      <c r="F112" s="6">
        <v>96.451946262487084</v>
      </c>
      <c r="G112" s="6">
        <v>82.757479207183351</v>
      </c>
      <c r="H112" s="6">
        <v>48.192771084337352</v>
      </c>
      <c r="I112" s="6">
        <v>51.478846873830022</v>
      </c>
      <c r="J112" s="6">
        <v>72.35765354466362</v>
      </c>
      <c r="K112" s="6">
        <v>75.203390989266424</v>
      </c>
      <c r="L112" s="6">
        <v>51.361068310220851</v>
      </c>
      <c r="M112" s="6">
        <v>19.145299145299145</v>
      </c>
      <c r="N112" s="6">
        <v>21.922324096013188</v>
      </c>
    </row>
    <row r="113" spans="1:14" hidden="1">
      <c r="A113" s="11" t="s">
        <v>164</v>
      </c>
      <c r="B113" s="11" t="s">
        <v>61</v>
      </c>
      <c r="C113" s="11" t="s">
        <v>61</v>
      </c>
      <c r="D113" s="20">
        <f t="shared" si="19"/>
        <v>1308025.2229519519</v>
      </c>
      <c r="E113" s="6">
        <f t="shared" si="20"/>
        <v>440.31253983140437</v>
      </c>
      <c r="F113" s="6">
        <v>68.894247330347923</v>
      </c>
      <c r="G113" s="6">
        <v>82.757479207183351</v>
      </c>
      <c r="H113" s="6">
        <v>34.42340791738382</v>
      </c>
      <c r="I113" s="6">
        <v>37.439161362785477</v>
      </c>
      <c r="J113" s="6">
        <v>51.684038246188301</v>
      </c>
      <c r="K113" s="6">
        <v>88.876734805496682</v>
      </c>
      <c r="L113" s="6">
        <v>42.80089025851737</v>
      </c>
      <c r="M113" s="6">
        <v>17.777777777777779</v>
      </c>
      <c r="N113" s="6">
        <v>15.658802925723705</v>
      </c>
    </row>
    <row r="114" spans="1:14" hidden="1">
      <c r="A114" s="11" t="s">
        <v>165</v>
      </c>
      <c r="B114" s="11" t="s">
        <v>61</v>
      </c>
      <c r="C114" s="11" t="s">
        <v>166</v>
      </c>
      <c r="D114" s="20">
        <f t="shared" si="19"/>
        <v>1005935.9843650198</v>
      </c>
      <c r="E114" s="6">
        <f t="shared" si="20"/>
        <v>363.73407492020095</v>
      </c>
      <c r="F114" s="6">
        <v>62.004822597313122</v>
      </c>
      <c r="G114" s="6">
        <v>81.929904415111508</v>
      </c>
      <c r="H114" s="6">
        <v>27.538726333907057</v>
      </c>
      <c r="I114" s="6">
        <v>27.611381505054286</v>
      </c>
      <c r="J114" s="6">
        <v>41.347230596950638</v>
      </c>
      <c r="K114" s="6">
        <v>75.203390989266424</v>
      </c>
      <c r="L114" s="6">
        <v>24.82451634994008</v>
      </c>
      <c r="M114" s="6">
        <v>9.5726495726495724</v>
      </c>
      <c r="N114" s="6">
        <v>13.701452560008242</v>
      </c>
    </row>
    <row r="115" spans="1:14" hidden="1">
      <c r="A115" s="11" t="s">
        <v>167</v>
      </c>
      <c r="B115" s="11" t="s">
        <v>61</v>
      </c>
      <c r="C115" s="11" t="s">
        <v>168</v>
      </c>
      <c r="D115" s="20">
        <f t="shared" si="19"/>
        <v>348219.25402974919</v>
      </c>
      <c r="E115" s="6">
        <f t="shared" si="20"/>
        <v>137.07832629700465</v>
      </c>
      <c r="F115" s="6">
        <v>24.112986565621771</v>
      </c>
      <c r="G115" s="6">
        <v>37.240865643232503</v>
      </c>
      <c r="H115" s="6">
        <v>6.8846815834767643</v>
      </c>
      <c r="I115" s="6">
        <v>11.69973792587046</v>
      </c>
      <c r="J115" s="6">
        <v>12.921009561547075</v>
      </c>
      <c r="K115" s="6">
        <v>27.346687632460519</v>
      </c>
      <c r="L115" s="6">
        <v>8.5601780517034758</v>
      </c>
      <c r="M115" s="6">
        <v>3.4188034188034186</v>
      </c>
      <c r="N115" s="6">
        <v>4.8933759142886579</v>
      </c>
    </row>
    <row r="116" spans="1:14" hidden="1">
      <c r="A116" s="11" t="s">
        <v>169</v>
      </c>
      <c r="B116" s="11" t="s">
        <v>61</v>
      </c>
      <c r="C116" s="11" t="s">
        <v>170</v>
      </c>
      <c r="D116" s="20">
        <f t="shared" si="19"/>
        <v>1475316.0138408863</v>
      </c>
      <c r="E116" s="6">
        <f t="shared" si="20"/>
        <v>518.52804993615518</v>
      </c>
      <c r="F116" s="6">
        <v>91.28487771271098</v>
      </c>
      <c r="G116" s="6">
        <v>91.033227127901682</v>
      </c>
      <c r="H116" s="6">
        <v>41.308089500860589</v>
      </c>
      <c r="I116" s="6">
        <v>44.459004118307753</v>
      </c>
      <c r="J116" s="6">
        <v>54.268240158497719</v>
      </c>
      <c r="K116" s="6">
        <v>116.22342243795721</v>
      </c>
      <c r="L116" s="6">
        <v>42.80089025851737</v>
      </c>
      <c r="M116" s="6">
        <v>20.512820512820515</v>
      </c>
      <c r="N116" s="6">
        <v>16.637478108581437</v>
      </c>
    </row>
    <row r="117" spans="1:14" hidden="1">
      <c r="A117" s="11" t="s">
        <v>171</v>
      </c>
      <c r="B117" s="11" t="s">
        <v>61</v>
      </c>
      <c r="C117" s="11" t="s">
        <v>170</v>
      </c>
      <c r="D117" s="20">
        <f t="shared" si="19"/>
        <v>1008844.9430113027</v>
      </c>
      <c r="E117" s="6">
        <f t="shared" si="20"/>
        <v>354.50681937273902</v>
      </c>
      <c r="F117" s="6">
        <v>68.894247330347923</v>
      </c>
      <c r="G117" s="6">
        <v>74.481731286465006</v>
      </c>
      <c r="H117" s="6">
        <v>20.654044750430295</v>
      </c>
      <c r="I117" s="6">
        <v>32.759266192437288</v>
      </c>
      <c r="J117" s="6">
        <v>43.931432509260055</v>
      </c>
      <c r="K117" s="6">
        <v>61.530047173036166</v>
      </c>
      <c r="L117" s="6">
        <v>29.960623180962163</v>
      </c>
      <c r="M117" s="6">
        <v>9.5726495726495724</v>
      </c>
      <c r="N117" s="6">
        <v>12.722777377150511</v>
      </c>
    </row>
    <row r="118" spans="1:14" hidden="1">
      <c r="A118" s="11" t="s">
        <v>172</v>
      </c>
      <c r="B118" s="11" t="s">
        <v>61</v>
      </c>
      <c r="C118" s="11" t="s">
        <v>168</v>
      </c>
      <c r="D118" s="20">
        <f t="shared" si="19"/>
        <v>2086500.1617769229</v>
      </c>
      <c r="E118" s="6">
        <f t="shared" si="20"/>
        <v>697.63811648373462</v>
      </c>
      <c r="F118" s="6">
        <v>130.89906992766103</v>
      </c>
      <c r="G118" s="6">
        <v>119.99834485041586</v>
      </c>
      <c r="H118" s="6">
        <v>55.077452667814114</v>
      </c>
      <c r="I118" s="6">
        <v>77.218270310745041</v>
      </c>
      <c r="J118" s="6">
        <v>64.605047807735374</v>
      </c>
      <c r="K118" s="6">
        <v>116.22342243795721</v>
      </c>
      <c r="L118" s="6">
        <v>77.897620270501633</v>
      </c>
      <c r="M118" s="6">
        <v>34.188034188034194</v>
      </c>
      <c r="N118" s="6">
        <v>21.530854022870095</v>
      </c>
    </row>
    <row r="119" spans="1:14" hidden="1">
      <c r="A119" s="11" t="s">
        <v>173</v>
      </c>
      <c r="B119" s="11" t="s">
        <v>61</v>
      </c>
      <c r="C119" s="11" t="s">
        <v>61</v>
      </c>
      <c r="D119" s="20">
        <f t="shared" si="19"/>
        <v>1535242.3157440943</v>
      </c>
      <c r="E119" s="6">
        <f t="shared" si="20"/>
        <v>533.38039637657539</v>
      </c>
      <c r="F119" s="6">
        <v>96.451946262487084</v>
      </c>
      <c r="G119" s="6">
        <v>103.44684900897919</v>
      </c>
      <c r="H119" s="6">
        <v>41.308089500860589</v>
      </c>
      <c r="I119" s="6">
        <v>46.798951703481841</v>
      </c>
      <c r="J119" s="6">
        <v>56.852442070807129</v>
      </c>
      <c r="K119" s="6">
        <v>102.55007862172694</v>
      </c>
      <c r="L119" s="6">
        <v>47.93699708953946</v>
      </c>
      <c r="M119" s="6">
        <v>18.461538461538463</v>
      </c>
      <c r="N119" s="6">
        <v>19.573503657154632</v>
      </c>
    </row>
    <row r="120" spans="1:14" hidden="1">
      <c r="A120" s="26" t="s">
        <v>61</v>
      </c>
      <c r="B120" s="27"/>
      <c r="C120" s="28"/>
      <c r="D120" s="13">
        <f>SUM(D108:D119)</f>
        <v>15676946.493186161</v>
      </c>
      <c r="E120" s="13">
        <f t="shared" ref="E120" si="21">SUM(E108:E119)</f>
        <v>5372.6940022856179</v>
      </c>
      <c r="F120" s="13">
        <v>999.31105752669657</v>
      </c>
      <c r="G120" s="13">
        <v>1000.5379236148466</v>
      </c>
      <c r="H120" s="13">
        <v>399.31153184165231</v>
      </c>
      <c r="I120" s="13">
        <v>497.94084612504679</v>
      </c>
      <c r="J120" s="13">
        <v>599.53484365578436</v>
      </c>
      <c r="K120" s="13">
        <v>992.00109386750535</v>
      </c>
      <c r="L120" s="13">
        <v>496.49032699880155</v>
      </c>
      <c r="M120" s="13">
        <v>198.29059829059827</v>
      </c>
      <c r="N120" s="13">
        <v>189.27578036468526</v>
      </c>
    </row>
    <row r="121" spans="1:14" hidden="1">
      <c r="A121" s="5" t="s">
        <v>174</v>
      </c>
      <c r="B121" s="5" t="s">
        <v>175</v>
      </c>
      <c r="C121" s="5" t="s">
        <v>176</v>
      </c>
      <c r="D121" s="19">
        <f t="shared" ref="D121:D133" si="22">SUMPRODUCT(F$3:N$3,F121:N121)</f>
        <v>1209387.3276650817</v>
      </c>
      <c r="E121" s="19">
        <f t="shared" ref="E121:E133" si="23">SUM(F121:N121)</f>
        <v>468.1895788473538</v>
      </c>
      <c r="F121" s="6">
        <v>83.017568033069224</v>
      </c>
      <c r="G121" s="6">
        <v>82.757479207183351</v>
      </c>
      <c r="H121" s="6">
        <v>24.784853700516351</v>
      </c>
      <c r="I121" s="6">
        <v>30.419318607263197</v>
      </c>
      <c r="J121" s="6">
        <v>36.17882677233181</v>
      </c>
      <c r="K121" s="6">
        <v>121.00909277363779</v>
      </c>
      <c r="L121" s="6">
        <v>56.497175141242934</v>
      </c>
      <c r="M121" s="6">
        <v>22.564102564102566</v>
      </c>
      <c r="N121" s="6">
        <v>10.961162048006594</v>
      </c>
    </row>
    <row r="122" spans="1:14" hidden="1">
      <c r="A122" s="5" t="s">
        <v>177</v>
      </c>
      <c r="B122" s="5" t="s">
        <v>175</v>
      </c>
      <c r="C122" s="5" t="s">
        <v>178</v>
      </c>
      <c r="D122" s="19">
        <f t="shared" si="22"/>
        <v>867220.09287483105</v>
      </c>
      <c r="E122" s="19">
        <f t="shared" si="23"/>
        <v>277.26779053822185</v>
      </c>
      <c r="F122" s="6">
        <v>42.025490871512226</v>
      </c>
      <c r="G122" s="6">
        <v>42.206314395663512</v>
      </c>
      <c r="H122" s="6">
        <v>22.030981067125648</v>
      </c>
      <c r="I122" s="6">
        <v>27.611381505054286</v>
      </c>
      <c r="J122" s="6">
        <v>33.077784477560513</v>
      </c>
      <c r="K122" s="6">
        <v>56.060709646544062</v>
      </c>
      <c r="L122" s="6">
        <v>31.672658791302858</v>
      </c>
      <c r="M122" s="6">
        <v>12.991452991452991</v>
      </c>
      <c r="N122" s="6">
        <v>9.5910167920057692</v>
      </c>
    </row>
    <row r="123" spans="1:14" hidden="1">
      <c r="A123" s="5" t="s">
        <v>179</v>
      </c>
      <c r="B123" s="5" t="s">
        <v>175</v>
      </c>
      <c r="C123" s="5" t="s">
        <v>180</v>
      </c>
      <c r="D123" s="19">
        <f t="shared" si="22"/>
        <v>622845.7259100622</v>
      </c>
      <c r="E123" s="19">
        <f t="shared" si="23"/>
        <v>185.87185830048472</v>
      </c>
      <c r="F123" s="6">
        <v>28.935583878746122</v>
      </c>
      <c r="G123" s="6">
        <v>28.965117722514172</v>
      </c>
      <c r="H123" s="6">
        <v>17.900172117039585</v>
      </c>
      <c r="I123" s="6">
        <v>21.527517783601645</v>
      </c>
      <c r="J123" s="6">
        <v>25.842019123094151</v>
      </c>
      <c r="K123" s="6">
        <v>28.714022014083543</v>
      </c>
      <c r="L123" s="6">
        <v>18.832391713747644</v>
      </c>
      <c r="M123" s="6">
        <v>7.5213675213675213</v>
      </c>
      <c r="N123" s="6">
        <v>7.6336664262903069</v>
      </c>
    </row>
    <row r="124" spans="1:14" hidden="1">
      <c r="A124" s="5" t="s">
        <v>181</v>
      </c>
      <c r="B124" s="5" t="s">
        <v>175</v>
      </c>
      <c r="C124" s="5" t="s">
        <v>178</v>
      </c>
      <c r="D124" s="19">
        <f t="shared" si="22"/>
        <v>1856050.9718555587</v>
      </c>
      <c r="E124" s="19">
        <f t="shared" si="23"/>
        <v>609.95125006989986</v>
      </c>
      <c r="F124" s="6">
        <v>104.37478470547708</v>
      </c>
      <c r="G124" s="6">
        <v>104.27442380105103</v>
      </c>
      <c r="H124" s="6">
        <v>49.569707401032701</v>
      </c>
      <c r="I124" s="6">
        <v>61.306626731561217</v>
      </c>
      <c r="J124" s="6">
        <v>73.391334309587393</v>
      </c>
      <c r="K124" s="6">
        <v>118.95809120120326</v>
      </c>
      <c r="L124" s="6">
        <v>52.217086115391197</v>
      </c>
      <c r="M124" s="6">
        <v>21.196581196581199</v>
      </c>
      <c r="N124" s="6">
        <v>24.662614608014835</v>
      </c>
    </row>
    <row r="125" spans="1:14" hidden="1">
      <c r="A125" s="5" t="s">
        <v>182</v>
      </c>
      <c r="B125" s="5" t="s">
        <v>175</v>
      </c>
      <c r="C125" s="5" t="s">
        <v>183</v>
      </c>
      <c r="D125" s="19">
        <f t="shared" si="22"/>
        <v>1026862.1232372751</v>
      </c>
      <c r="E125" s="19">
        <f t="shared" si="23"/>
        <v>414.23604727583393</v>
      </c>
      <c r="F125" s="6">
        <v>96.451946262487084</v>
      </c>
      <c r="G125" s="6">
        <v>96.412463276368598</v>
      </c>
      <c r="H125" s="6">
        <v>26.161790017211704</v>
      </c>
      <c r="I125" s="6">
        <v>32.759266192437288</v>
      </c>
      <c r="J125" s="6">
        <v>39.279869067103114</v>
      </c>
      <c r="K125" s="6">
        <v>80.672728515758536</v>
      </c>
      <c r="L125" s="6">
        <v>22.256462934429035</v>
      </c>
      <c r="M125" s="6">
        <v>8.8888888888888893</v>
      </c>
      <c r="N125" s="6">
        <v>11.352632121149686</v>
      </c>
    </row>
    <row r="126" spans="1:14" hidden="1">
      <c r="A126" s="5" t="s">
        <v>184</v>
      </c>
      <c r="B126" s="5" t="s">
        <v>175</v>
      </c>
      <c r="C126" s="5" t="s">
        <v>185</v>
      </c>
      <c r="D126" s="19">
        <f t="shared" si="22"/>
        <v>457711.09053654288</v>
      </c>
      <c r="E126" s="19">
        <f t="shared" si="23"/>
        <v>184.75383684702709</v>
      </c>
      <c r="F126" s="6">
        <v>42.71443334481571</v>
      </c>
      <c r="G126" s="6">
        <v>42.620101791699426</v>
      </c>
      <c r="H126" s="6">
        <v>11.015490533562824</v>
      </c>
      <c r="I126" s="6">
        <v>14.039685511044553</v>
      </c>
      <c r="J126" s="6">
        <v>16.538892238780257</v>
      </c>
      <c r="K126" s="6">
        <v>36.234361113010188</v>
      </c>
      <c r="L126" s="6">
        <v>11.128231467214517</v>
      </c>
      <c r="M126" s="6">
        <v>4.7863247863247862</v>
      </c>
      <c r="N126" s="6">
        <v>5.6763160605748428</v>
      </c>
    </row>
    <row r="127" spans="1:14" hidden="1">
      <c r="A127" s="5" t="s">
        <v>186</v>
      </c>
      <c r="B127" s="5" t="s">
        <v>175</v>
      </c>
      <c r="C127" s="5" t="s">
        <v>185</v>
      </c>
      <c r="D127" s="19">
        <f t="shared" si="22"/>
        <v>1968930.8608708584</v>
      </c>
      <c r="E127" s="19">
        <f t="shared" si="23"/>
        <v>558.62246087768324</v>
      </c>
      <c r="F127" s="6">
        <v>77.506028246641407</v>
      </c>
      <c r="G127" s="6">
        <v>77.378243058716436</v>
      </c>
      <c r="H127" s="6">
        <v>56.454388984509471</v>
      </c>
      <c r="I127" s="6">
        <v>71.134406589292396</v>
      </c>
      <c r="J127" s="6">
        <v>85.79550348867258</v>
      </c>
      <c r="K127" s="6">
        <v>86.825733233062138</v>
      </c>
      <c r="L127" s="6">
        <v>56.497175141242934</v>
      </c>
      <c r="M127" s="6">
        <v>22.564102564102566</v>
      </c>
      <c r="N127" s="6">
        <v>24.46687957144329</v>
      </c>
    </row>
    <row r="128" spans="1:14" hidden="1">
      <c r="A128" s="5" t="s">
        <v>187</v>
      </c>
      <c r="B128" s="5" t="s">
        <v>175</v>
      </c>
      <c r="C128" s="5" t="s">
        <v>185</v>
      </c>
      <c r="D128" s="19">
        <f t="shared" si="22"/>
        <v>926635.86348695494</v>
      </c>
      <c r="E128" s="19">
        <f t="shared" si="23"/>
        <v>290.8935721742763</v>
      </c>
      <c r="F128" s="6">
        <v>49.948329314502239</v>
      </c>
      <c r="G128" s="6">
        <v>50.068274920345928</v>
      </c>
      <c r="H128" s="6">
        <v>24.784853700516351</v>
      </c>
      <c r="I128" s="6">
        <v>31.355297641332832</v>
      </c>
      <c r="J128" s="6">
        <v>37.729347919717455</v>
      </c>
      <c r="K128" s="6">
        <v>45.12203459355986</v>
      </c>
      <c r="L128" s="6">
        <v>29.104605375791817</v>
      </c>
      <c r="M128" s="6">
        <v>11.623931623931623</v>
      </c>
      <c r="N128" s="6">
        <v>11.156897084578141</v>
      </c>
    </row>
    <row r="129" spans="1:14" hidden="1">
      <c r="A129" s="5" t="s">
        <v>188</v>
      </c>
      <c r="B129" s="5" t="s">
        <v>175</v>
      </c>
      <c r="C129" s="5" t="s">
        <v>178</v>
      </c>
      <c r="D129" s="19">
        <f t="shared" si="22"/>
        <v>1352558.1364548602</v>
      </c>
      <c r="E129" s="19">
        <f t="shared" si="23"/>
        <v>389.64654199556458</v>
      </c>
      <c r="F129" s="6">
        <v>62.349293833964865</v>
      </c>
      <c r="G129" s="6">
        <v>62.481896801423431</v>
      </c>
      <c r="H129" s="6">
        <v>38.554216867469883</v>
      </c>
      <c r="I129" s="6">
        <v>47.266941220516657</v>
      </c>
      <c r="J129" s="6">
        <v>56.852442070807129</v>
      </c>
      <c r="K129" s="6">
        <v>49.907704929240445</v>
      </c>
      <c r="L129" s="6">
        <v>35.952747817154595</v>
      </c>
      <c r="M129" s="6">
        <v>14.358974358974359</v>
      </c>
      <c r="N129" s="6">
        <v>21.922324096013188</v>
      </c>
    </row>
    <row r="130" spans="1:14" hidden="1">
      <c r="A130" s="5" t="s">
        <v>189</v>
      </c>
      <c r="B130" s="5" t="s">
        <v>175</v>
      </c>
      <c r="C130" s="5" t="s">
        <v>180</v>
      </c>
      <c r="D130" s="19">
        <f t="shared" si="22"/>
        <v>1174352.053345419</v>
      </c>
      <c r="E130" s="19">
        <f t="shared" si="23"/>
        <v>443.01059377376339</v>
      </c>
      <c r="F130" s="6">
        <v>97.485359972442311</v>
      </c>
      <c r="G130" s="6">
        <v>97.240038068440427</v>
      </c>
      <c r="H130" s="6">
        <v>27.538726333907057</v>
      </c>
      <c r="I130" s="6">
        <v>34.631224260576566</v>
      </c>
      <c r="J130" s="6">
        <v>41.347230596950638</v>
      </c>
      <c r="K130" s="6">
        <v>72.468722226020375</v>
      </c>
      <c r="L130" s="6">
        <v>43.656908063687723</v>
      </c>
      <c r="M130" s="6">
        <v>17.094017094017097</v>
      </c>
      <c r="N130" s="6">
        <v>11.548367157721231</v>
      </c>
    </row>
    <row r="131" spans="1:14" hidden="1">
      <c r="A131" s="5" t="s">
        <v>190</v>
      </c>
      <c r="B131" s="5" t="s">
        <v>175</v>
      </c>
      <c r="C131" s="5" t="s">
        <v>175</v>
      </c>
      <c r="D131" s="19">
        <f t="shared" si="22"/>
        <v>1772914.1974813831</v>
      </c>
      <c r="E131" s="19">
        <f t="shared" si="23"/>
        <v>564.67638797359587</v>
      </c>
      <c r="F131" s="6">
        <v>99.896658629004477</v>
      </c>
      <c r="G131" s="6">
        <v>99.722762444655942</v>
      </c>
      <c r="H131" s="6">
        <v>45.438898450946645</v>
      </c>
      <c r="I131" s="6">
        <v>55.690752527143395</v>
      </c>
      <c r="J131" s="6">
        <v>67.189249720044785</v>
      </c>
      <c r="K131" s="6">
        <v>82.723730088193065</v>
      </c>
      <c r="L131" s="6">
        <v>65.913370998116761</v>
      </c>
      <c r="M131" s="6">
        <v>25.982905982905983</v>
      </c>
      <c r="N131" s="6">
        <v>22.118059132584733</v>
      </c>
    </row>
    <row r="132" spans="1:14" hidden="1">
      <c r="A132" s="5" t="s">
        <v>191</v>
      </c>
      <c r="B132" s="5" t="s">
        <v>175</v>
      </c>
      <c r="C132" s="5" t="s">
        <v>175</v>
      </c>
      <c r="D132" s="19">
        <f t="shared" si="22"/>
        <v>710609.98714568943</v>
      </c>
      <c r="E132" s="19">
        <f t="shared" si="23"/>
        <v>338.49150872515901</v>
      </c>
      <c r="F132" s="6">
        <v>76.817085773337922</v>
      </c>
      <c r="G132" s="6">
        <v>76.964455662680507</v>
      </c>
      <c r="H132" s="6">
        <v>12.392426850258175</v>
      </c>
      <c r="I132" s="6">
        <v>15.911643579183826</v>
      </c>
      <c r="J132" s="6">
        <v>19.123094151089671</v>
      </c>
      <c r="K132" s="6">
        <v>92.29507075955425</v>
      </c>
      <c r="L132" s="6">
        <v>27.392569765451121</v>
      </c>
      <c r="M132" s="6">
        <v>10.94017094017094</v>
      </c>
      <c r="N132" s="6">
        <v>6.6549912434325744</v>
      </c>
    </row>
    <row r="133" spans="1:14" hidden="1">
      <c r="A133" s="5" t="s">
        <v>192</v>
      </c>
      <c r="B133" s="5" t="s">
        <v>175</v>
      </c>
      <c r="C133" s="5" t="s">
        <v>183</v>
      </c>
      <c r="D133" s="19">
        <f t="shared" si="22"/>
        <v>1077147.2168602524</v>
      </c>
      <c r="E133" s="19">
        <f t="shared" si="23"/>
        <v>414.61259324340125</v>
      </c>
      <c r="F133" s="6">
        <v>86.117809162934904</v>
      </c>
      <c r="G133" s="6">
        <v>95.171101088260855</v>
      </c>
      <c r="H133" s="6">
        <v>27.538726333907057</v>
      </c>
      <c r="I133" s="6">
        <v>32.759266192437288</v>
      </c>
      <c r="J133" s="6">
        <v>41.347230596950638</v>
      </c>
      <c r="K133" s="6">
        <v>82.040062897381546</v>
      </c>
      <c r="L133" s="6">
        <v>25.680534155110426</v>
      </c>
      <c r="M133" s="6">
        <v>10.256410256410257</v>
      </c>
      <c r="N133" s="6">
        <v>13.701452560008242</v>
      </c>
    </row>
    <row r="134" spans="1:14" hidden="1">
      <c r="A134" s="22" t="s">
        <v>175</v>
      </c>
      <c r="B134" s="23"/>
      <c r="C134" s="24"/>
      <c r="D134" s="13">
        <f>SUM(D121:D133)</f>
        <v>15023225.64772477</v>
      </c>
      <c r="E134" s="13">
        <f t="shared" ref="E134" si="24">SUM(E121:E133)</f>
        <v>5140.2240206422657</v>
      </c>
      <c r="F134" s="13">
        <v>947.64037202893553</v>
      </c>
      <c r="G134" s="13">
        <v>956.26267223900356</v>
      </c>
      <c r="H134" s="13">
        <v>384.16523235800344</v>
      </c>
      <c r="I134" s="13">
        <v>476.41332834144509</v>
      </c>
      <c r="J134" s="13">
        <v>573.69282453269022</v>
      </c>
      <c r="K134" s="13">
        <v>953.03206399124906</v>
      </c>
      <c r="L134" s="13">
        <v>476.80191747988357</v>
      </c>
      <c r="M134" s="13">
        <v>190.76923076923077</v>
      </c>
      <c r="N134" s="13">
        <v>181.44637890182344</v>
      </c>
    </row>
    <row r="135" spans="1:14" hidden="1">
      <c r="A135" s="30" t="s">
        <v>194</v>
      </c>
      <c r="B135" s="31"/>
      <c r="C135" s="32"/>
      <c r="D135" s="15">
        <f>SUMPRODUCT(F$3:N$3,F135:N135)</f>
        <v>2850209.0558367488</v>
      </c>
      <c r="E135" s="15">
        <f>SUM(F135:N135)</f>
        <v>956.9330406948053</v>
      </c>
      <c r="F135" s="21">
        <v>169.4798484326559</v>
      </c>
      <c r="G135" s="21">
        <v>169.65283237472588</v>
      </c>
      <c r="H135" s="21">
        <v>72.977624784853703</v>
      </c>
      <c r="I135" s="21">
        <v>91.257955821789579</v>
      </c>
      <c r="J135" s="21">
        <v>110.08700146438107</v>
      </c>
      <c r="K135" s="21">
        <v>181.85547275586245</v>
      </c>
      <c r="L135" s="21">
        <v>90.737887348056844</v>
      </c>
      <c r="M135" s="21">
        <v>36.239316239316238</v>
      </c>
      <c r="N135" s="21">
        <v>34.645101473163699</v>
      </c>
    </row>
    <row r="136" spans="1:14" hidden="1">
      <c r="A136" s="33" t="s">
        <v>193</v>
      </c>
      <c r="B136" s="33"/>
      <c r="C136" s="33"/>
      <c r="D136" s="8">
        <f>D19+D40+D50+D64+D76+D93+D107+D120+D134+D135</f>
        <v>157312602.7142857</v>
      </c>
      <c r="E136" s="8">
        <f t="shared" ref="E136" si="25">E19+E40+E50+E64+E76+E93+E107+E120+E134+E135</f>
        <v>53900</v>
      </c>
      <c r="F136" s="8">
        <v>10000</v>
      </c>
      <c r="G136" s="8">
        <v>10000</v>
      </c>
      <c r="H136" s="8">
        <v>4000</v>
      </c>
      <c r="I136" s="8">
        <v>5000</v>
      </c>
      <c r="J136" s="8">
        <v>6000</v>
      </c>
      <c r="K136" s="8">
        <v>10000</v>
      </c>
      <c r="L136" s="8">
        <v>5000</v>
      </c>
      <c r="M136" s="8">
        <v>2000</v>
      </c>
      <c r="N136" s="8">
        <v>1900</v>
      </c>
    </row>
  </sheetData>
  <autoFilter ref="A4:N136">
    <filterColumn colId="2">
      <filters>
        <filter val="Pabna"/>
        <filter val="Sirajgonj"/>
      </filters>
    </filterColumn>
  </autoFilter>
  <mergeCells count="11">
    <mergeCell ref="A107:C107"/>
    <mergeCell ref="A120:C120"/>
    <mergeCell ref="A134:C134"/>
    <mergeCell ref="A135:C135"/>
    <mergeCell ref="A136:C136"/>
    <mergeCell ref="A93:C93"/>
    <mergeCell ref="A19:C19"/>
    <mergeCell ref="A40:C40"/>
    <mergeCell ref="A50:C50"/>
    <mergeCell ref="A64:C64"/>
    <mergeCell ref="A76:C7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14"/>
  <sheetViews>
    <sheetView tabSelected="1" workbookViewId="0">
      <selection activeCell="O7" sqref="O7"/>
    </sheetView>
  </sheetViews>
  <sheetFormatPr defaultRowHeight="12.75"/>
  <cols>
    <col min="2" max="2" width="14.28515625" bestFit="1" customWidth="1"/>
    <col min="3" max="3" width="20.7109375" hidden="1" customWidth="1"/>
    <col min="4" max="4" width="8.85546875" customWidth="1"/>
    <col min="5" max="5" width="17.28515625" bestFit="1" customWidth="1"/>
    <col min="6" max="6" width="20.140625" bestFit="1" customWidth="1"/>
    <col min="7" max="7" width="25.28515625" bestFit="1" customWidth="1"/>
    <col min="8" max="8" width="17.28515625" bestFit="1" customWidth="1"/>
  </cols>
  <sheetData>
    <row r="1" spans="2:8" ht="25.5">
      <c r="B1" s="39" t="s">
        <v>195</v>
      </c>
      <c r="C1" s="39"/>
      <c r="D1" s="39"/>
      <c r="E1" s="39"/>
      <c r="F1" s="39"/>
      <c r="G1" s="39"/>
      <c r="H1" s="39"/>
    </row>
    <row r="2" spans="2:8" ht="15.75">
      <c r="B2" s="34" t="s">
        <v>1</v>
      </c>
      <c r="C2" s="35" t="s">
        <v>143</v>
      </c>
      <c r="D2" s="35" t="s">
        <v>145</v>
      </c>
      <c r="E2" s="35" t="s">
        <v>146</v>
      </c>
      <c r="F2" s="35" t="s">
        <v>147</v>
      </c>
      <c r="G2" s="35" t="s">
        <v>151</v>
      </c>
      <c r="H2" s="35" t="s">
        <v>153</v>
      </c>
    </row>
    <row r="3" spans="2:8" ht="15.75">
      <c r="B3" s="34" t="s">
        <v>2</v>
      </c>
      <c r="C3" s="35" t="s">
        <v>140</v>
      </c>
      <c r="D3" s="35" t="s">
        <v>140</v>
      </c>
      <c r="E3" s="35" t="s">
        <v>140</v>
      </c>
      <c r="F3" s="35" t="s">
        <v>140</v>
      </c>
      <c r="G3" s="35" t="s">
        <v>140</v>
      </c>
      <c r="H3" s="35" t="s">
        <v>140</v>
      </c>
    </row>
    <row r="4" spans="2:8" ht="15.75">
      <c r="B4" s="34" t="s">
        <v>3</v>
      </c>
      <c r="C4" s="35" t="s">
        <v>144</v>
      </c>
      <c r="D4" s="35" t="s">
        <v>144</v>
      </c>
      <c r="E4" s="35" t="s">
        <v>144</v>
      </c>
      <c r="F4" s="35" t="s">
        <v>144</v>
      </c>
      <c r="G4" s="35" t="s">
        <v>152</v>
      </c>
      <c r="H4" s="35" t="s">
        <v>152</v>
      </c>
    </row>
    <row r="5" spans="2:8" ht="15.75">
      <c r="B5" s="36" t="s">
        <v>5</v>
      </c>
      <c r="C5" s="37">
        <f>SUM(C6:C14)</f>
        <v>475.3161783957953</v>
      </c>
      <c r="D5" s="37">
        <f>SUM(D6:D14)</f>
        <v>249.84362337411423</v>
      </c>
      <c r="E5" s="37">
        <f>SUM(E6:E14)</f>
        <v>412.52014923211868</v>
      </c>
      <c r="F5" s="37">
        <f>SUM(F6:F14)</f>
        <v>298.74560250798606</v>
      </c>
      <c r="G5" s="37">
        <f>SUM(G6:G14)</f>
        <v>382.61865341792605</v>
      </c>
      <c r="H5" s="37">
        <f>SUM(H6:H14)</f>
        <v>390.23581077201061</v>
      </c>
    </row>
    <row r="6" spans="2:8" ht="15.75">
      <c r="B6" s="34" t="s">
        <v>6</v>
      </c>
      <c r="C6" s="38">
        <v>78.194970719944891</v>
      </c>
      <c r="D6" s="38">
        <v>50.637271787805716</v>
      </c>
      <c r="E6" s="38">
        <v>69.238718566999651</v>
      </c>
      <c r="F6" s="38">
        <v>59.937995177402684</v>
      </c>
      <c r="G6" s="38">
        <v>69.238718566999651</v>
      </c>
      <c r="H6" s="38">
        <v>64.416121253875303</v>
      </c>
    </row>
    <row r="7" spans="2:8" ht="15.75">
      <c r="B7" s="34" t="s">
        <v>7</v>
      </c>
      <c r="C7" s="38">
        <v>78.205817850788264</v>
      </c>
      <c r="D7" s="38">
        <v>50.895849712417757</v>
      </c>
      <c r="E7" s="38">
        <v>69.102495137998091</v>
      </c>
      <c r="F7" s="38">
        <v>59.999172425207931</v>
      </c>
      <c r="G7" s="38">
        <v>69.102495137998091</v>
      </c>
      <c r="H7" s="38">
        <v>64.550833781603018</v>
      </c>
    </row>
    <row r="8" spans="2:8" ht="15.75">
      <c r="B8" s="34" t="s">
        <v>8</v>
      </c>
      <c r="C8" s="38">
        <v>39.931153184165233</v>
      </c>
      <c r="D8" s="38">
        <v>16.523235800344231</v>
      </c>
      <c r="E8" s="38">
        <v>33.046471600688463</v>
      </c>
      <c r="F8" s="38">
        <v>20.654044750430295</v>
      </c>
      <c r="G8" s="38">
        <v>28.91566265060241</v>
      </c>
      <c r="H8" s="38">
        <v>33.046471600688463</v>
      </c>
    </row>
    <row r="9" spans="2:8" ht="15.75">
      <c r="B9" s="34" t="s">
        <v>9</v>
      </c>
      <c r="C9" s="38">
        <v>50.54286783976039</v>
      </c>
      <c r="D9" s="38">
        <v>20.591538749532013</v>
      </c>
      <c r="E9" s="38">
        <v>41.183077499064026</v>
      </c>
      <c r="F9" s="38">
        <v>25.271433919880195</v>
      </c>
      <c r="G9" s="38">
        <v>36.503182328715837</v>
      </c>
      <c r="H9" s="38">
        <v>41.183077499064026</v>
      </c>
    </row>
    <row r="10" spans="2:8" ht="15.75">
      <c r="B10" s="34" t="s">
        <v>10</v>
      </c>
      <c r="C10" s="38">
        <v>60.987165130502198</v>
      </c>
      <c r="D10" s="38">
        <v>24.808338358170385</v>
      </c>
      <c r="E10" s="38">
        <v>49.61667671634077</v>
      </c>
      <c r="F10" s="38">
        <v>30.493582565251099</v>
      </c>
      <c r="G10" s="38">
        <v>44.448272891721942</v>
      </c>
      <c r="H10" s="38">
        <v>49.61667671634077</v>
      </c>
    </row>
    <row r="11" spans="2:8" ht="15.75">
      <c r="B11" s="34" t="s">
        <v>11</v>
      </c>
      <c r="C11" s="38">
        <v>77.938059752512473</v>
      </c>
      <c r="D11" s="38">
        <v>50.591372120051957</v>
      </c>
      <c r="E11" s="38">
        <v>68.366719081151302</v>
      </c>
      <c r="F11" s="38">
        <v>59.47904560060163</v>
      </c>
      <c r="G11" s="38">
        <v>68.366719081151302</v>
      </c>
      <c r="H11" s="38">
        <v>64.264715936282215</v>
      </c>
    </row>
    <row r="12" spans="2:8" ht="15.75">
      <c r="B12" s="34" t="s">
        <v>12</v>
      </c>
      <c r="C12" s="38">
        <v>50.505050505050512</v>
      </c>
      <c r="D12" s="38">
        <v>20.544427324088343</v>
      </c>
      <c r="E12" s="38">
        <v>41.088854648176685</v>
      </c>
      <c r="F12" s="38">
        <v>24.82451634994008</v>
      </c>
      <c r="G12" s="38">
        <v>36.808765622324948</v>
      </c>
      <c r="H12" s="38">
        <v>41.088854648176685</v>
      </c>
    </row>
    <row r="13" spans="2:8" ht="15.75">
      <c r="B13" s="34" t="s">
        <v>13</v>
      </c>
      <c r="C13" s="38">
        <v>19.82905982905983</v>
      </c>
      <c r="D13" s="38">
        <v>8.2051282051282044</v>
      </c>
      <c r="E13" s="38">
        <v>16.410256410256409</v>
      </c>
      <c r="F13" s="38">
        <v>10.256410256410257</v>
      </c>
      <c r="G13" s="38">
        <v>14.358974358974359</v>
      </c>
      <c r="H13" s="38">
        <v>16.410256410256409</v>
      </c>
    </row>
    <row r="14" spans="2:8" ht="15.75">
      <c r="B14" s="34" t="s">
        <v>14</v>
      </c>
      <c r="C14" s="38">
        <v>19.182033584011538</v>
      </c>
      <c r="D14" s="38">
        <v>7.0464613165756669</v>
      </c>
      <c r="E14" s="38">
        <v>24.46687957144329</v>
      </c>
      <c r="F14" s="38">
        <v>7.8294014628618527</v>
      </c>
      <c r="G14" s="38">
        <v>14.87586277943752</v>
      </c>
      <c r="H14" s="38">
        <v>15.658802925723705</v>
      </c>
    </row>
  </sheetData>
  <mergeCells count="1">
    <mergeCell ref="B1: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20.02.2020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2020-02-03T05:57:45Z</dcterms:created>
  <dcterms:modified xsi:type="dcterms:W3CDTF">2020-02-19T11:58:22Z</dcterms:modified>
</cp:coreProperties>
</file>