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0B808C4-1721-4876-B925-67EC9CCB1E3C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04.02.20202" sheetId="4" r:id="rId1"/>
    <sheet name="Sheet1" sheetId="5" r:id="rId2"/>
  </sheets>
  <definedNames>
    <definedName name="_xlnm._FilterDatabase" localSheetId="0" hidden="1">'04.02.20202'!$A$2:$N$134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E5" i="5"/>
  <c r="D5" i="5"/>
  <c r="C5" i="5"/>
  <c r="E131" i="4" l="1"/>
  <c r="D130" i="4"/>
  <c r="E129" i="4"/>
  <c r="E128" i="4"/>
  <c r="D128" i="4"/>
  <c r="E127" i="4"/>
  <c r="D126" i="4"/>
  <c r="E125" i="4"/>
  <c r="E124" i="4"/>
  <c r="D124" i="4"/>
  <c r="E123" i="4"/>
  <c r="D122" i="4"/>
  <c r="E121" i="4"/>
  <c r="D120" i="4"/>
  <c r="D117" i="4"/>
  <c r="D115" i="4"/>
  <c r="D113" i="4"/>
  <c r="D111" i="4"/>
  <c r="D107" i="4"/>
  <c r="D104" i="4"/>
  <c r="D102" i="4"/>
  <c r="D100" i="4"/>
  <c r="D98" i="4"/>
  <c r="D96" i="4"/>
  <c r="D94" i="4"/>
  <c r="D92" i="4"/>
  <c r="E89" i="4"/>
  <c r="D87" i="4"/>
  <c r="D83" i="4"/>
  <c r="E81" i="4"/>
  <c r="D81" i="4"/>
  <c r="D79" i="4"/>
  <c r="D77" i="4"/>
  <c r="D75" i="4"/>
  <c r="E72" i="4"/>
  <c r="D72" i="4"/>
  <c r="D70" i="4"/>
  <c r="D68" i="4"/>
  <c r="D66" i="4"/>
  <c r="E64" i="4"/>
  <c r="D64" i="4"/>
  <c r="D61" i="4"/>
  <c r="D59" i="4"/>
  <c r="D55" i="4"/>
  <c r="D51" i="4"/>
  <c r="D46" i="4"/>
  <c r="D44" i="4"/>
  <c r="D42" i="4"/>
  <c r="D40" i="4"/>
  <c r="E37" i="4"/>
  <c r="D37" i="4"/>
  <c r="D35" i="4"/>
  <c r="D33" i="4"/>
  <c r="D31" i="4"/>
  <c r="E29" i="4"/>
  <c r="D27" i="4"/>
  <c r="D23" i="4"/>
  <c r="D19" i="4"/>
  <c r="E13" i="4"/>
  <c r="D12" i="4"/>
  <c r="D11" i="4"/>
  <c r="E9" i="4"/>
  <c r="D8" i="4"/>
  <c r="D7" i="4"/>
  <c r="E5" i="4"/>
  <c r="D4" i="4"/>
  <c r="D3" i="4"/>
  <c r="E133" i="4"/>
  <c r="E115" i="4"/>
  <c r="E107" i="4"/>
  <c r="E55" i="4"/>
  <c r="E21" i="4"/>
  <c r="D14" i="4" l="1"/>
  <c r="D13" i="4"/>
  <c r="D25" i="4"/>
  <c r="D53" i="4"/>
  <c r="D5" i="4"/>
  <c r="D9" i="4"/>
  <c r="D29" i="4"/>
  <c r="D57" i="4"/>
  <c r="D85" i="4"/>
  <c r="D21" i="4"/>
  <c r="D49" i="4"/>
  <c r="D89" i="4"/>
  <c r="D109" i="4"/>
  <c r="D133" i="4"/>
  <c r="D6" i="4"/>
  <c r="D10" i="4"/>
  <c r="E98" i="4"/>
  <c r="E126" i="4"/>
  <c r="E46" i="4"/>
  <c r="E122" i="4"/>
  <c r="E130" i="4"/>
  <c r="E18" i="4"/>
  <c r="D18" i="4"/>
  <c r="E20" i="4"/>
  <c r="D20" i="4"/>
  <c r="E24" i="4"/>
  <c r="D24" i="4"/>
  <c r="E28" i="4"/>
  <c r="D28" i="4"/>
  <c r="E30" i="4"/>
  <c r="D30" i="4"/>
  <c r="E32" i="4"/>
  <c r="D32" i="4"/>
  <c r="E43" i="4"/>
  <c r="D43" i="4"/>
  <c r="E58" i="4"/>
  <c r="D58" i="4"/>
  <c r="E60" i="4"/>
  <c r="D60" i="4"/>
  <c r="E63" i="4"/>
  <c r="D63" i="4"/>
  <c r="E65" i="4"/>
  <c r="D65" i="4"/>
  <c r="E73" i="4"/>
  <c r="D73" i="4"/>
  <c r="E76" i="4"/>
  <c r="D76" i="4"/>
  <c r="E78" i="4"/>
  <c r="D78" i="4"/>
  <c r="E80" i="4"/>
  <c r="D80" i="4"/>
  <c r="E82" i="4"/>
  <c r="D82" i="4"/>
  <c r="E84" i="4"/>
  <c r="D84" i="4"/>
  <c r="E95" i="4"/>
  <c r="D95" i="4"/>
  <c r="E106" i="4"/>
  <c r="D106" i="4"/>
  <c r="E108" i="4"/>
  <c r="D108" i="4"/>
  <c r="E110" i="4"/>
  <c r="D110" i="4"/>
  <c r="E112" i="4"/>
  <c r="D112" i="4"/>
  <c r="E114" i="4"/>
  <c r="D114" i="4"/>
  <c r="E116" i="4"/>
  <c r="D116" i="4"/>
  <c r="E119" i="4"/>
  <c r="D119" i="4"/>
  <c r="E6" i="4"/>
  <c r="E10" i="4"/>
  <c r="E14" i="4"/>
  <c r="E23" i="4"/>
  <c r="E31" i="4"/>
  <c r="E40" i="4"/>
  <c r="E49" i="4"/>
  <c r="E57" i="4"/>
  <c r="E66" i="4"/>
  <c r="E75" i="4"/>
  <c r="E83" i="4"/>
  <c r="E92" i="4"/>
  <c r="E100" i="4"/>
  <c r="E109" i="4"/>
  <c r="E117" i="4"/>
  <c r="D16" i="4"/>
  <c r="E22" i="4"/>
  <c r="D22" i="4"/>
  <c r="E50" i="4"/>
  <c r="D50" i="4"/>
  <c r="E52" i="4"/>
  <c r="D52" i="4"/>
  <c r="E54" i="4"/>
  <c r="D54" i="4"/>
  <c r="E67" i="4"/>
  <c r="D67" i="4"/>
  <c r="E69" i="4"/>
  <c r="D69" i="4"/>
  <c r="E71" i="4"/>
  <c r="D71" i="4"/>
  <c r="E86" i="4"/>
  <c r="D86" i="4"/>
  <c r="E93" i="4"/>
  <c r="D93" i="4"/>
  <c r="E15" i="4"/>
  <c r="D15" i="4"/>
  <c r="E26" i="4"/>
  <c r="D26" i="4"/>
  <c r="E34" i="4"/>
  <c r="D34" i="4"/>
  <c r="E36" i="4"/>
  <c r="D36" i="4"/>
  <c r="E39" i="4"/>
  <c r="D39" i="4"/>
  <c r="E41" i="4"/>
  <c r="D41" i="4"/>
  <c r="E45" i="4"/>
  <c r="D45" i="4"/>
  <c r="E47" i="4"/>
  <c r="D47" i="4"/>
  <c r="E56" i="4"/>
  <c r="D56" i="4"/>
  <c r="E88" i="4"/>
  <c r="D88" i="4"/>
  <c r="E90" i="4"/>
  <c r="D90" i="4"/>
  <c r="E97" i="4"/>
  <c r="D97" i="4"/>
  <c r="E99" i="4"/>
  <c r="D99" i="4"/>
  <c r="E101" i="4"/>
  <c r="D101" i="4"/>
  <c r="E103" i="4"/>
  <c r="D103" i="4"/>
  <c r="E3" i="4"/>
  <c r="E7" i="4"/>
  <c r="E11" i="4"/>
  <c r="E16" i="4"/>
  <c r="E25" i="4"/>
  <c r="E33" i="4"/>
  <c r="E42" i="4"/>
  <c r="E51" i="4"/>
  <c r="E59" i="4"/>
  <c r="E68" i="4"/>
  <c r="E77" i="4"/>
  <c r="E85" i="4"/>
  <c r="E94" i="4"/>
  <c r="E102" i="4"/>
  <c r="E111" i="4"/>
  <c r="E120" i="4"/>
  <c r="E4" i="4"/>
  <c r="E8" i="4"/>
  <c r="E12" i="4"/>
  <c r="E19" i="4"/>
  <c r="E27" i="4"/>
  <c r="E35" i="4"/>
  <c r="E44" i="4"/>
  <c r="E53" i="4"/>
  <c r="E61" i="4"/>
  <c r="E70" i="4"/>
  <c r="E79" i="4"/>
  <c r="E87" i="4"/>
  <c r="E96" i="4"/>
  <c r="E104" i="4"/>
  <c r="E113" i="4"/>
  <c r="D121" i="4"/>
  <c r="D123" i="4"/>
  <c r="D125" i="4"/>
  <c r="D127" i="4"/>
  <c r="D129" i="4"/>
  <c r="D131" i="4"/>
  <c r="D17" i="4" l="1"/>
  <c r="E38" i="4"/>
  <c r="D62" i="4"/>
  <c r="E118" i="4"/>
  <c r="E48" i="4"/>
  <c r="D105" i="4"/>
  <c r="E17" i="4"/>
  <c r="E105" i="4"/>
  <c r="E74" i="4"/>
  <c r="D91" i="4"/>
  <c r="E132" i="4"/>
  <c r="D74" i="4"/>
  <c r="D132" i="4"/>
  <c r="D118" i="4"/>
  <c r="D38" i="4"/>
  <c r="E91" i="4"/>
  <c r="D48" i="4"/>
  <c r="E62" i="4"/>
  <c r="D134" i="4" l="1"/>
  <c r="E134" i="4"/>
</calcChain>
</file>

<file path=xl/sharedStrings.xml><?xml version="1.0" encoding="utf-8"?>
<sst xmlns="http://schemas.openxmlformats.org/spreadsheetml/2006/main" count="415" uniqueCount="194">
  <si>
    <t>DP</t>
  </si>
  <si>
    <t>Party Name</t>
  </si>
  <si>
    <t>Region</t>
  </si>
  <si>
    <t>Zone</t>
  </si>
  <si>
    <t xml:space="preserve">Quantity </t>
  </si>
  <si>
    <t>Value</t>
  </si>
  <si>
    <t>B66</t>
  </si>
  <si>
    <t>BL97</t>
  </si>
  <si>
    <t>D38i</t>
  </si>
  <si>
    <t>D54+</t>
  </si>
  <si>
    <t>i68_SKD</t>
  </si>
  <si>
    <t>i97_SKD</t>
  </si>
  <si>
    <t>S40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</si>
  <si>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</si>
  <si>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</si>
  <si>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</si>
  <si>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</si>
  <si>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</si>
  <si>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</si>
  <si>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</si>
  <si>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</si>
  <si>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</si>
  <si>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</si>
  <si>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</si>
  <si>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</si>
  <si>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</si>
  <si>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</si>
  <si>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</si>
  <si>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</si>
  <si>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</si>
  <si>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</si>
  <si>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</si>
  <si>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</si>
  <si>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</si>
  <si>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</si>
  <si>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</si>
  <si>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</si>
  <si>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</si>
  <si>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</si>
  <si>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</si>
  <si>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</si>
  <si>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</si>
  <si>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</si>
  <si>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</si>
  <si>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</si>
  <si>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</si>
  <si>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</si>
  <si>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</si>
  <si>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</si>
  <si>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</si>
  <si>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</si>
  <si>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</si>
  <si>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</si>
  <si>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</si>
  <si>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</si>
  <si>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</si>
  <si>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</si>
  <si>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</si>
  <si>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</si>
  <si>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</si>
  <si>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</si>
  <si>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</si>
  <si>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</si>
  <si>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</si>
  <si>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</si>
  <si>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</si>
  <si>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</si>
  <si>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</si>
  <si>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</si>
  <si>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</si>
  <si>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</si>
  <si>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</si>
  <si>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</si>
  <si>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</si>
  <si>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</si>
  <si>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</si>
  <si>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</si>
  <si>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</si>
  <si>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</si>
  <si>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</si>
  <si>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</si>
  <si>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</si>
  <si>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</si>
  <si>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</si>
  <si>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</si>
  <si>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</si>
  <si>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</si>
  <si>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</si>
  <si>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</si>
  <si>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</si>
  <si>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</si>
  <si>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</si>
  <si>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</si>
  <si>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</si>
  <si>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</si>
  <si>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</si>
  <si>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</si>
  <si>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</si>
  <si>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</si>
  <si>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</si>
  <si>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</si>
  <si>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</si>
  <si>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</si>
  <si>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</si>
  <si>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</si>
  <si>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</si>
  <si>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</si>
  <si>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</si>
  <si>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</si>
  <si>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</si>
  <si>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</si>
  <si>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</si>
  <si>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</si>
  <si>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</si>
  <si>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</si>
  <si>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</si>
  <si>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</si>
  <si>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</si>
  <si>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</si>
  <si>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</si>
  <si>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</si>
  <si>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</si>
  <si>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</si>
  <si>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</si>
  <si>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</si>
  <si>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</si>
  <si>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</si>
  <si>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</si>
  <si>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</si>
  <si>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</si>
  <si>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</si>
  <si>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</si>
  <si>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</si>
  <si>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</si>
  <si>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</si>
  <si>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</si>
  <si>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</si>
  <si>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</si>
  <si>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</si>
  <si>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</si>
  <si>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</si>
  <si>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</si>
  <si>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</si>
  <si>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</si>
  <si>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</si>
  <si>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</si>
  <si>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</si>
  <si>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</si>
  <si>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</si>
  <si>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</si>
  <si>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</si>
  <si>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</si>
  <si>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</si>
  <si>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</si>
  <si>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</si>
  <si>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</si>
  <si>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</si>
  <si>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</si>
  <si>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</si>
  <si>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</si>
  <si>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</si>
  <si>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</si>
  <si>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</si>
  <si>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</si>
  <si>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</si>
  <si>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</si>
  <si>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</si>
  <si>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</si>
  <si>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</si>
  <si>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</si>
  <si>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</si>
  <si>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</si>
  <si>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</si>
  <si>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</si>
  <si>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</si>
  <si>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</si>
  <si>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</si>
  <si>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</si>
  <si>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</si>
  <si>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</si>
  <si>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</si>
  <si>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</si>
  <si>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</si>
  <si>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</si>
  <si>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</si>
  <si>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</si>
  <si>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</si>
  <si>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</si>
  <si>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</si>
  <si>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</si>
  <si>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</si>
  <si>
    <t>T130</t>
  </si>
  <si>
    <t>V75_SKD</t>
  </si>
  <si>
    <t>Allocation For 04 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</si>
</sst>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5" fillId="3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 vertical="center"/>
    </xf>
    <xf numFmtId="164" fontId="5" fillId="6" borderId="1" xfId="3" applyNumberFormat="1" applyFont="1" applyFill="1" applyBorder="1" applyAlignment="1">
      <alignment horizontal="center" vertical="center"/>
    </xf>
    <xf numFmtId="164" fontId="3" fillId="5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5" borderId="2" xfId="3" applyNumberFormat="1" applyFont="1" applyFill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0" xfId="0" applyFont="1"/>
    <xf numFmtId="0" fontId="6" fillId="3" borderId="1" xfId="0" applyFont="1" applyFill="1" applyBorder="1" applyAlignment="1">
      <alignment horizontal="center" vertical="center"/>
    </xf>
    <xf numFmtId="10" fontId="7" fillId="4" borderId="1" xfId="2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wrapText="1"/>
    </xf>
  </cellXfs>
  <cellStyles count="10">
    <cellStyle name="Comma" xfId="1" builtinId="3"/>
    <cellStyle name="Comma 5" xfId="3" xr:uid="{00000000-0005-0000-0000-000001000000}"/>
    <cellStyle name="Currency 2" xfId="6" xr:uid="{00000000-0005-0000-0000-000002000000}"/>
    <cellStyle name="Normal" xfId="0" builtinId="0"/>
    <cellStyle name="Normal 2" xfId="5" xr:uid="{00000000-0005-0000-0000-000004000000}"/>
    <cellStyle name="Normal 3" xfId="9" xr:uid="{00000000-0005-0000-0000-000005000000}"/>
    <cellStyle name="Normal 4" xfId="7" xr:uid="{00000000-0005-0000-0000-000006000000}"/>
    <cellStyle name="Normal 5" xfId="8" xr:uid="{00000000-0005-0000-0000-000007000000}"/>
    <cellStyle name="Percent" xfId="2" builtinId="5"/>
    <cellStyle name="Percent 3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4"/>
  <sheetViews>
    <sheetView zoomScale="106" zoomScaleNormal="106" workbookViewId="0">
      <pane xSplit="5" ySplit="2" topLeftCell="G3" activePane="bottomRight" state="frozen"/>
      <selection pane="topRight" activeCell="F1" sqref="F1"/>
      <selection pane="bottomLeft" activeCell="A4" sqref="A4"/>
      <selection pane="bottomRight" activeCell="A2" sqref="A2:N97"/>
    </sheetView>
  </sheetViews>
  <sheetFormatPr defaultColWidth="9.140625" defaultRowHeight="12.75" x14ac:dyDescent="0.2"/>
  <cols>
    <col min="1" max="1" width="30" style="1" bestFit="1" customWidth="1"/>
    <col min="2" max="2" width="10.7109375" style="2" bestFit="1" customWidth="1"/>
    <col min="3" max="3" width="15.7109375" style="2" bestFit="1" customWidth="1"/>
    <col min="4" max="4" width="11" style="2" bestFit="1" customWidth="1"/>
    <col min="5" max="5" width="16" style="3" bestFit="1" customWidth="1"/>
    <col min="6" max="12" width="10.140625" style="2" bestFit="1" customWidth="1"/>
    <col min="13" max="14" width="9.140625" style="2" bestFit="1" customWidth="1"/>
    <col min="15" max="16384" width="9.140625" style="2"/>
  </cols>
  <sheetData>
    <row r="1" spans="1:14" x14ac:dyDescent="0.2">
      <c r="E1" s="4" t="s">
        <v>0</v>
      </c>
      <c r="F1" s="5">
        <v>779.94500000000005</v>
      </c>
      <c r="G1" s="5">
        <v>824.05499999999995</v>
      </c>
      <c r="H1" s="5">
        <v>878.19</v>
      </c>
      <c r="I1" s="5">
        <v>1140.845</v>
      </c>
      <c r="J1" s="5">
        <v>5412.4975000000004</v>
      </c>
      <c r="K1" s="5">
        <v>6715.95</v>
      </c>
      <c r="L1" s="5">
        <v>1159.8924999999999</v>
      </c>
      <c r="M1" s="5">
        <v>1219.04</v>
      </c>
      <c r="N1" s="5">
        <v>4389.4261999999999</v>
      </c>
    </row>
    <row r="2" spans="1:14" s="10" customFormat="1" x14ac:dyDescent="0.2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191</v>
      </c>
      <c r="N2" s="7" t="s">
        <v>192</v>
      </c>
    </row>
    <row r="3" spans="1:14" s="14" customFormat="1" hidden="1" x14ac:dyDescent="0.2">
      <c r="A3" s="11" t="s">
        <v>13</v>
      </c>
      <c r="B3" s="12" t="s">
        <v>14</v>
      </c>
      <c r="C3" s="12" t="s">
        <v>14</v>
      </c>
      <c r="D3" s="29">
        <f t="shared" ref="D3:D16" si="0">SUM(F3:N3)</f>
        <v>809.38425917689369</v>
      </c>
      <c r="E3" s="13">
        <f t="shared" ref="E3:E16" si="1">SUMPRODUCT($F$1:$N$1,F3:N3)</f>
        <v>1307840.2234683405</v>
      </c>
      <c r="F3" s="31">
        <v>218.04360872174436</v>
      </c>
      <c r="G3" s="31">
        <v>160.43582566973211</v>
      </c>
      <c r="H3" s="31">
        <v>85.361787262420805</v>
      </c>
      <c r="I3" s="31">
        <v>100.0449977501125</v>
      </c>
      <c r="J3" s="31">
        <v>52.994700529947004</v>
      </c>
      <c r="K3" s="31">
        <v>42.680893631210402</v>
      </c>
      <c r="L3" s="31">
        <v>86.8</v>
      </c>
      <c r="M3" s="31">
        <v>42.366107114308555</v>
      </c>
      <c r="N3" s="31">
        <v>20.656338497417956</v>
      </c>
    </row>
    <row r="4" spans="1:14" s="14" customFormat="1" hidden="1" x14ac:dyDescent="0.2">
      <c r="A4" s="11" t="s">
        <v>15</v>
      </c>
      <c r="B4" s="12" t="s">
        <v>14</v>
      </c>
      <c r="C4" s="12" t="s">
        <v>14</v>
      </c>
      <c r="D4" s="29">
        <f t="shared" si="0"/>
        <v>299.44995830120956</v>
      </c>
      <c r="E4" s="13">
        <f t="shared" si="1"/>
        <v>402075.46057449467</v>
      </c>
      <c r="F4" s="31">
        <v>86.017203440688135</v>
      </c>
      <c r="G4" s="31">
        <v>62.974810075969621</v>
      </c>
      <c r="H4" s="31">
        <v>33.611203734578197</v>
      </c>
      <c r="I4" s="31">
        <v>39.32803359832009</v>
      </c>
      <c r="J4" s="31">
        <v>6.9993000699930006</v>
      </c>
      <c r="K4" s="31">
        <v>11.003667889296432</v>
      </c>
      <c r="L4" s="31">
        <v>34.4</v>
      </c>
      <c r="M4" s="31">
        <v>16.786570743405274</v>
      </c>
      <c r="N4" s="31">
        <v>8.3291687489588551</v>
      </c>
    </row>
    <row r="5" spans="1:14" s="14" customFormat="1" hidden="1" x14ac:dyDescent="0.2">
      <c r="A5" s="11" t="s">
        <v>16</v>
      </c>
      <c r="B5" s="12" t="s">
        <v>14</v>
      </c>
      <c r="C5" s="12" t="s">
        <v>17</v>
      </c>
      <c r="D5" s="29">
        <f t="shared" si="0"/>
        <v>724.17072471039728</v>
      </c>
      <c r="E5" s="13">
        <f t="shared" si="1"/>
        <v>1171275.6957586301</v>
      </c>
      <c r="F5" s="31">
        <v>194.03880776155233</v>
      </c>
      <c r="G5" s="31">
        <v>143.94242303078769</v>
      </c>
      <c r="H5" s="31">
        <v>76.825608536178734</v>
      </c>
      <c r="I5" s="31">
        <v>89.695515224238775</v>
      </c>
      <c r="J5" s="31">
        <v>47.495250474952506</v>
      </c>
      <c r="K5" s="31">
        <v>38.012670890296768</v>
      </c>
      <c r="L5" s="31">
        <v>77.600000000000009</v>
      </c>
      <c r="M5" s="31">
        <v>37.569944044764185</v>
      </c>
      <c r="N5" s="31">
        <v>18.99050474762619</v>
      </c>
    </row>
    <row r="6" spans="1:14" s="14" customFormat="1" hidden="1" x14ac:dyDescent="0.2">
      <c r="A6" s="11" t="s">
        <v>18</v>
      </c>
      <c r="B6" s="12" t="s">
        <v>14</v>
      </c>
      <c r="C6" s="12" t="s">
        <v>19</v>
      </c>
      <c r="D6" s="29">
        <f t="shared" si="0"/>
        <v>316.25701527696026</v>
      </c>
      <c r="E6" s="13">
        <f t="shared" si="1"/>
        <v>514140.65285094047</v>
      </c>
      <c r="F6" s="31">
        <v>84.016803360672142</v>
      </c>
      <c r="G6" s="31">
        <v>62.974810075969621</v>
      </c>
      <c r="H6" s="31">
        <v>33.611203734578197</v>
      </c>
      <c r="I6" s="31">
        <v>38.868056597170145</v>
      </c>
      <c r="J6" s="31">
        <v>20.997900209979004</v>
      </c>
      <c r="K6" s="31">
        <v>17.005668556185395</v>
      </c>
      <c r="L6" s="31">
        <v>34</v>
      </c>
      <c r="M6" s="31">
        <v>16.786570743405274</v>
      </c>
      <c r="N6" s="31">
        <v>7.9960019990004998</v>
      </c>
    </row>
    <row r="7" spans="1:14" s="14" customFormat="1" hidden="1" x14ac:dyDescent="0.2">
      <c r="A7" s="11" t="s">
        <v>20</v>
      </c>
      <c r="B7" s="12" t="s">
        <v>14</v>
      </c>
      <c r="C7" s="12" t="s">
        <v>19</v>
      </c>
      <c r="D7" s="29">
        <f t="shared" si="0"/>
        <v>336.72801841413838</v>
      </c>
      <c r="E7" s="13">
        <f t="shared" si="1"/>
        <v>578521.74366370181</v>
      </c>
      <c r="F7" s="31">
        <v>88.017603520704128</v>
      </c>
      <c r="G7" s="31">
        <v>65.973610555777682</v>
      </c>
      <c r="H7" s="31">
        <v>34.678226075358452</v>
      </c>
      <c r="I7" s="31">
        <v>40.937953102344878</v>
      </c>
      <c r="J7" s="31">
        <v>21.997800219978004</v>
      </c>
      <c r="K7" s="31">
        <v>23.674558186062022</v>
      </c>
      <c r="L7" s="31">
        <v>35.200000000000003</v>
      </c>
      <c r="M7" s="31">
        <v>17.585931254996002</v>
      </c>
      <c r="N7" s="31">
        <v>8.6623354989172086</v>
      </c>
    </row>
    <row r="8" spans="1:14" s="14" customFormat="1" hidden="1" x14ac:dyDescent="0.2">
      <c r="A8" s="11" t="s">
        <v>21</v>
      </c>
      <c r="B8" s="12" t="s">
        <v>14</v>
      </c>
      <c r="C8" s="12" t="s">
        <v>14</v>
      </c>
      <c r="D8" s="29">
        <f t="shared" si="0"/>
        <v>187.7856603193494</v>
      </c>
      <c r="E8" s="13">
        <f t="shared" si="1"/>
        <v>305651.82759250881</v>
      </c>
      <c r="F8" s="31">
        <v>50.010002000400085</v>
      </c>
      <c r="G8" s="31">
        <v>37.485005997600965</v>
      </c>
      <c r="H8" s="31">
        <v>19.739913304434811</v>
      </c>
      <c r="I8" s="31">
        <v>23.458827058647067</v>
      </c>
      <c r="J8" s="31">
        <v>12.498750124987502</v>
      </c>
      <c r="K8" s="31">
        <v>10.003334444814937</v>
      </c>
      <c r="L8" s="31">
        <v>20</v>
      </c>
      <c r="M8" s="31">
        <v>9.592326139088728</v>
      </c>
      <c r="N8" s="31">
        <v>4.997501249375313</v>
      </c>
    </row>
    <row r="9" spans="1:14" s="14" customFormat="1" hidden="1" x14ac:dyDescent="0.2">
      <c r="A9" s="11" t="s">
        <v>22</v>
      </c>
      <c r="B9" s="12" t="s">
        <v>14</v>
      </c>
      <c r="C9" s="12" t="s">
        <v>17</v>
      </c>
      <c r="D9" s="29">
        <f t="shared" si="0"/>
        <v>511.17533042448264</v>
      </c>
      <c r="E9" s="13">
        <f t="shared" si="1"/>
        <v>862360.41336506489</v>
      </c>
      <c r="F9" s="31">
        <v>134.02680536107221</v>
      </c>
      <c r="G9" s="31">
        <v>98.960415833666545</v>
      </c>
      <c r="H9" s="31">
        <v>53.351117039013005</v>
      </c>
      <c r="I9" s="31">
        <v>62.326883655817205</v>
      </c>
      <c r="J9" s="31">
        <v>40.995900409959006</v>
      </c>
      <c r="K9" s="31">
        <v>27.342447482494165</v>
      </c>
      <c r="L9" s="31">
        <v>54</v>
      </c>
      <c r="M9" s="31">
        <v>27.178257394084731</v>
      </c>
      <c r="N9" s="31">
        <v>12.993503248375811</v>
      </c>
    </row>
    <row r="10" spans="1:14" s="14" customFormat="1" hidden="1" x14ac:dyDescent="0.2">
      <c r="A10" s="11" t="s">
        <v>23</v>
      </c>
      <c r="B10" s="12" t="s">
        <v>14</v>
      </c>
      <c r="C10" s="12" t="s">
        <v>17</v>
      </c>
      <c r="D10" s="29">
        <f t="shared" si="0"/>
        <v>460.63820300857822</v>
      </c>
      <c r="E10" s="13">
        <f t="shared" si="1"/>
        <v>705267.04769066314</v>
      </c>
      <c r="F10" s="31">
        <v>126.02520504100821</v>
      </c>
      <c r="G10" s="31">
        <v>92.96281487405038</v>
      </c>
      <c r="H10" s="31">
        <v>50.150050016672218</v>
      </c>
      <c r="I10" s="31">
        <v>58.187090645467727</v>
      </c>
      <c r="J10" s="31">
        <v>19.998000199980002</v>
      </c>
      <c r="K10" s="31">
        <v>25.008336112037348</v>
      </c>
      <c r="L10" s="31">
        <v>50.4</v>
      </c>
      <c r="M10" s="31">
        <v>25.579536370903277</v>
      </c>
      <c r="N10" s="31">
        <v>12.327169748459104</v>
      </c>
    </row>
    <row r="11" spans="1:14" s="14" customFormat="1" hidden="1" x14ac:dyDescent="0.2">
      <c r="A11" s="11" t="s">
        <v>24</v>
      </c>
      <c r="B11" s="12" t="s">
        <v>14</v>
      </c>
      <c r="C11" s="12" t="s">
        <v>19</v>
      </c>
      <c r="D11" s="29">
        <f t="shared" si="0"/>
        <v>387.68338453225022</v>
      </c>
      <c r="E11" s="13">
        <f t="shared" si="1"/>
        <v>612482.16405501647</v>
      </c>
      <c r="F11" s="31">
        <v>104.02080416083216</v>
      </c>
      <c r="G11" s="31">
        <v>77.968812475009997</v>
      </c>
      <c r="H11" s="31">
        <v>41.61387129043014</v>
      </c>
      <c r="I11" s="31">
        <v>48.297585120743967</v>
      </c>
      <c r="J11" s="31">
        <v>23.997600239976002</v>
      </c>
      <c r="K11" s="31">
        <v>19.006335445148384</v>
      </c>
      <c r="L11" s="31">
        <v>42</v>
      </c>
      <c r="M11" s="31">
        <v>20.783373301358914</v>
      </c>
      <c r="N11" s="31">
        <v>9.9950024987506261</v>
      </c>
    </row>
    <row r="12" spans="1:14" s="14" customFormat="1" hidden="1" x14ac:dyDescent="0.2">
      <c r="A12" s="11" t="s">
        <v>25</v>
      </c>
      <c r="B12" s="12" t="s">
        <v>14</v>
      </c>
      <c r="C12" s="12" t="s">
        <v>26</v>
      </c>
      <c r="D12" s="29">
        <f t="shared" si="0"/>
        <v>668.34194041188186</v>
      </c>
      <c r="E12" s="13">
        <f t="shared" si="1"/>
        <v>1086041.4999306062</v>
      </c>
      <c r="F12" s="31">
        <v>178.03560712142428</v>
      </c>
      <c r="G12" s="31">
        <v>133.44662135145941</v>
      </c>
      <c r="H12" s="31">
        <v>70.42347449149716</v>
      </c>
      <c r="I12" s="31">
        <v>82.565871706414683</v>
      </c>
      <c r="J12" s="31">
        <v>44.495550444955505</v>
      </c>
      <c r="K12" s="31">
        <v>35.345115038346115</v>
      </c>
      <c r="L12" s="31">
        <v>71.2</v>
      </c>
      <c r="M12" s="31">
        <v>35.171862509992003</v>
      </c>
      <c r="N12" s="31">
        <v>17.657837747792772</v>
      </c>
    </row>
    <row r="13" spans="1:14" s="14" customFormat="1" hidden="1" x14ac:dyDescent="0.2">
      <c r="A13" s="11" t="s">
        <v>27</v>
      </c>
      <c r="B13" s="12" t="s">
        <v>14</v>
      </c>
      <c r="C13" s="12" t="s">
        <v>26</v>
      </c>
      <c r="D13" s="29">
        <f t="shared" si="0"/>
        <v>697.50462578252723</v>
      </c>
      <c r="E13" s="13">
        <f t="shared" si="1"/>
        <v>1168961.8723522862</v>
      </c>
      <c r="F13" s="31">
        <v>184.03680736147228</v>
      </c>
      <c r="G13" s="31">
        <v>136.44542183126748</v>
      </c>
      <c r="H13" s="31">
        <v>73.091030343447812</v>
      </c>
      <c r="I13" s="31">
        <v>85.095745212739359</v>
      </c>
      <c r="J13" s="31">
        <v>54.994500549945009</v>
      </c>
      <c r="K13" s="31">
        <v>36.678892964321442</v>
      </c>
      <c r="L13" s="31">
        <v>73.2</v>
      </c>
      <c r="M13" s="31">
        <v>35.97122302158273</v>
      </c>
      <c r="N13" s="31">
        <v>17.991004497751124</v>
      </c>
    </row>
    <row r="14" spans="1:14" s="14" customFormat="1" hidden="1" x14ac:dyDescent="0.2">
      <c r="A14" s="11" t="s">
        <v>28</v>
      </c>
      <c r="B14" s="12" t="s">
        <v>14</v>
      </c>
      <c r="C14" s="12" t="s">
        <v>17</v>
      </c>
      <c r="D14" s="29">
        <f t="shared" si="0"/>
        <v>247.39340246665944</v>
      </c>
      <c r="E14" s="13">
        <f t="shared" si="1"/>
        <v>358894.38758637774</v>
      </c>
      <c r="F14" s="31">
        <v>68.0136027205441</v>
      </c>
      <c r="G14" s="31">
        <v>50.979608156737307</v>
      </c>
      <c r="H14" s="31">
        <v>27.209069689896634</v>
      </c>
      <c r="I14" s="31">
        <v>31.738413079346032</v>
      </c>
      <c r="J14" s="31">
        <v>16.998300169983001</v>
      </c>
      <c r="K14" s="31">
        <v>5.3351117039013003</v>
      </c>
      <c r="L14" s="31">
        <v>27.2</v>
      </c>
      <c r="M14" s="31">
        <v>13.589128697042366</v>
      </c>
      <c r="N14" s="31">
        <v>6.3301682492087288</v>
      </c>
    </row>
    <row r="15" spans="1:14" s="14" customFormat="1" hidden="1" x14ac:dyDescent="0.2">
      <c r="A15" s="11" t="s">
        <v>29</v>
      </c>
      <c r="B15" s="12" t="s">
        <v>14</v>
      </c>
      <c r="C15" s="12" t="s">
        <v>19</v>
      </c>
      <c r="D15" s="29">
        <f t="shared" si="0"/>
        <v>456.05484375011292</v>
      </c>
      <c r="E15" s="13">
        <f t="shared" si="1"/>
        <v>717043.62213704293</v>
      </c>
      <c r="F15" s="31">
        <v>124.0248049609922</v>
      </c>
      <c r="G15" s="31">
        <v>91.463414634146346</v>
      </c>
      <c r="H15" s="31">
        <v>48.549516505501835</v>
      </c>
      <c r="I15" s="31">
        <v>57.037148142592869</v>
      </c>
      <c r="J15" s="31">
        <v>24.997500249975005</v>
      </c>
      <c r="K15" s="31">
        <v>24.341447149049685</v>
      </c>
      <c r="L15" s="31">
        <v>49.2</v>
      </c>
      <c r="M15" s="31">
        <v>24.78017585931255</v>
      </c>
      <c r="N15" s="31">
        <v>11.660836248542395</v>
      </c>
    </row>
    <row r="16" spans="1:14" s="14" customFormat="1" hidden="1" x14ac:dyDescent="0.2">
      <c r="A16" s="11" t="s">
        <v>30</v>
      </c>
      <c r="B16" s="12" t="s">
        <v>14</v>
      </c>
      <c r="C16" s="12" t="s">
        <v>26</v>
      </c>
      <c r="D16" s="29">
        <f t="shared" si="0"/>
        <v>301.47434889703442</v>
      </c>
      <c r="E16" s="13">
        <f t="shared" si="1"/>
        <v>544349.29572116712</v>
      </c>
      <c r="F16" s="31">
        <v>76.015203040608114</v>
      </c>
      <c r="G16" s="31">
        <v>58.476609356257498</v>
      </c>
      <c r="H16" s="31">
        <v>30.410136712237414</v>
      </c>
      <c r="I16" s="31">
        <v>35.418229088545573</v>
      </c>
      <c r="J16" s="31">
        <v>28.497150284971504</v>
      </c>
      <c r="K16" s="31">
        <v>19.006335445148384</v>
      </c>
      <c r="L16" s="31">
        <v>30.8</v>
      </c>
      <c r="M16" s="31">
        <v>15.187849720223822</v>
      </c>
      <c r="N16" s="31">
        <v>7.6628352490421454</v>
      </c>
    </row>
    <row r="17" spans="1:14" hidden="1" x14ac:dyDescent="0.2">
      <c r="A17" s="35" t="s">
        <v>14</v>
      </c>
      <c r="B17" s="35"/>
      <c r="C17" s="35"/>
      <c r="D17" s="15">
        <f t="shared" ref="D17:E17" si="2">SUM(D3:D16)</f>
        <v>6404.0417154724755</v>
      </c>
      <c r="E17" s="15">
        <f t="shared" si="2"/>
        <v>10334905.906746844</v>
      </c>
      <c r="F17" s="15">
        <v>1714.3428685737147</v>
      </c>
      <c r="G17" s="15">
        <v>1274.4902039184326</v>
      </c>
      <c r="H17" s="15">
        <v>678.62620873624542</v>
      </c>
      <c r="I17" s="15">
        <v>793.00034998250089</v>
      </c>
      <c r="J17" s="15">
        <v>417.95820417958208</v>
      </c>
      <c r="K17" s="15">
        <v>334.44481493831279</v>
      </c>
      <c r="L17" s="15">
        <v>686</v>
      </c>
      <c r="M17" s="15">
        <v>338.92885691446844</v>
      </c>
      <c r="N17" s="15">
        <v>166.25020822921874</v>
      </c>
    </row>
    <row r="18" spans="1:14" hidden="1" x14ac:dyDescent="0.2">
      <c r="A18" s="11" t="s">
        <v>31</v>
      </c>
      <c r="B18" s="16" t="s">
        <v>32</v>
      </c>
      <c r="C18" s="12" t="s">
        <v>33</v>
      </c>
      <c r="D18" s="29">
        <f t="shared" ref="D18:D37" si="3">SUM(F18:N18)</f>
        <v>633.51074691648262</v>
      </c>
      <c r="E18" s="13">
        <f t="shared" ref="E18:E37" si="4">SUMPRODUCT($F$1:$N$1,F18:N18)</f>
        <v>1023917.5717513016</v>
      </c>
      <c r="F18" s="31">
        <v>170.03400680136025</v>
      </c>
      <c r="G18" s="31">
        <v>125.94962015193924</v>
      </c>
      <c r="H18" s="31">
        <v>67.222407469156394</v>
      </c>
      <c r="I18" s="31">
        <v>77.966101694915253</v>
      </c>
      <c r="J18" s="31">
        <v>41.495850414958504</v>
      </c>
      <c r="K18" s="31">
        <v>33.344448149383126</v>
      </c>
      <c r="L18" s="31">
        <v>67.599999999999994</v>
      </c>
      <c r="M18" s="31">
        <v>33.573141486810549</v>
      </c>
      <c r="N18" s="31">
        <v>16.325170747959355</v>
      </c>
    </row>
    <row r="19" spans="1:14" hidden="1" x14ac:dyDescent="0.2">
      <c r="A19" s="11" t="s">
        <v>34</v>
      </c>
      <c r="B19" s="16" t="s">
        <v>32</v>
      </c>
      <c r="C19" s="12" t="s">
        <v>33</v>
      </c>
      <c r="D19" s="29">
        <f t="shared" si="3"/>
        <v>324.50971368800288</v>
      </c>
      <c r="E19" s="13">
        <f t="shared" si="4"/>
        <v>527233.16834620514</v>
      </c>
      <c r="F19" s="31">
        <v>86.017203440688135</v>
      </c>
      <c r="G19" s="31">
        <v>64.474210315873648</v>
      </c>
      <c r="H19" s="31">
        <v>34.678226075358452</v>
      </c>
      <c r="I19" s="31">
        <v>39.78801059947002</v>
      </c>
      <c r="J19" s="31">
        <v>21.497850214978502</v>
      </c>
      <c r="K19" s="31">
        <v>17.339113037679226</v>
      </c>
      <c r="L19" s="31">
        <v>34.799999999999997</v>
      </c>
      <c r="M19" s="31">
        <v>17.585931254996002</v>
      </c>
      <c r="N19" s="31">
        <v>8.3291687489588551</v>
      </c>
    </row>
    <row r="20" spans="1:14" hidden="1" x14ac:dyDescent="0.2">
      <c r="A20" s="11" t="s">
        <v>35</v>
      </c>
      <c r="B20" s="16" t="s">
        <v>32</v>
      </c>
      <c r="C20" s="12" t="s">
        <v>33</v>
      </c>
      <c r="D20" s="29">
        <f t="shared" si="3"/>
        <v>718.21341374345945</v>
      </c>
      <c r="E20" s="13">
        <f t="shared" si="4"/>
        <v>1161861.4444063639</v>
      </c>
      <c r="F20" s="31">
        <v>192.03840768153631</v>
      </c>
      <c r="G20" s="31">
        <v>142.44302279088365</v>
      </c>
      <c r="H20" s="31">
        <v>76.292097365788592</v>
      </c>
      <c r="I20" s="31">
        <v>89.005549722513877</v>
      </c>
      <c r="J20" s="31">
        <v>46.995300469953001</v>
      </c>
      <c r="K20" s="31">
        <v>37.679226408802933</v>
      </c>
      <c r="L20" s="31">
        <v>76.399999999999991</v>
      </c>
      <c r="M20" s="31">
        <v>38.369304556354912</v>
      </c>
      <c r="N20" s="31">
        <v>18.99050474762619</v>
      </c>
    </row>
    <row r="21" spans="1:14" hidden="1" x14ac:dyDescent="0.2">
      <c r="A21" s="11" t="s">
        <v>36</v>
      </c>
      <c r="B21" s="16" t="s">
        <v>32</v>
      </c>
      <c r="C21" s="12" t="s">
        <v>37</v>
      </c>
      <c r="D21" s="29">
        <f t="shared" si="3"/>
        <v>364.26621791939067</v>
      </c>
      <c r="E21" s="13">
        <f t="shared" si="4"/>
        <v>589986.76519712049</v>
      </c>
      <c r="F21" s="31">
        <v>98.019603920784149</v>
      </c>
      <c r="G21" s="31">
        <v>71.971211515393847</v>
      </c>
      <c r="H21" s="31">
        <v>38.946315438479488</v>
      </c>
      <c r="I21" s="31">
        <v>45.077746112694363</v>
      </c>
      <c r="J21" s="31">
        <v>23.997600239976002</v>
      </c>
      <c r="K21" s="31">
        <v>19.339779926642215</v>
      </c>
      <c r="L21" s="31">
        <v>39.199999999999996</v>
      </c>
      <c r="M21" s="31">
        <v>18.385291766586729</v>
      </c>
      <c r="N21" s="31">
        <v>9.3286689988339173</v>
      </c>
    </row>
    <row r="22" spans="1:14" hidden="1" x14ac:dyDescent="0.2">
      <c r="A22" s="11" t="s">
        <v>38</v>
      </c>
      <c r="B22" s="16" t="s">
        <v>32</v>
      </c>
      <c r="C22" s="12" t="s">
        <v>37</v>
      </c>
      <c r="D22" s="29">
        <f t="shared" si="3"/>
        <v>983.83268239725135</v>
      </c>
      <c r="E22" s="13">
        <f t="shared" si="4"/>
        <v>1589125.0378627665</v>
      </c>
      <c r="F22" s="31">
        <v>264.05281056211243</v>
      </c>
      <c r="G22" s="31">
        <v>194.92203118752499</v>
      </c>
      <c r="H22" s="31">
        <v>103.50116705568523</v>
      </c>
      <c r="I22" s="31">
        <v>121.43392830358481</v>
      </c>
      <c r="J22" s="31">
        <v>64.49355064493551</v>
      </c>
      <c r="K22" s="31">
        <v>51.683894631543843</v>
      </c>
      <c r="L22" s="31">
        <v>106</v>
      </c>
      <c r="M22" s="31">
        <v>52.757793764988008</v>
      </c>
      <c r="N22" s="31">
        <v>24.98750624687656</v>
      </c>
    </row>
    <row r="23" spans="1:14" hidden="1" x14ac:dyDescent="0.2">
      <c r="A23" s="11" t="s">
        <v>39</v>
      </c>
      <c r="B23" s="16" t="s">
        <v>32</v>
      </c>
      <c r="C23" s="12" t="s">
        <v>40</v>
      </c>
      <c r="D23" s="29">
        <f t="shared" si="3"/>
        <v>1308.0028572451204</v>
      </c>
      <c r="E23" s="13">
        <f t="shared" si="4"/>
        <v>2117909.9911299958</v>
      </c>
      <c r="F23" s="31">
        <v>350.07001400280058</v>
      </c>
      <c r="G23" s="31">
        <v>259.39624150339864</v>
      </c>
      <c r="H23" s="31">
        <v>138.71290430143381</v>
      </c>
      <c r="I23" s="31">
        <v>161.6819159042048</v>
      </c>
      <c r="J23" s="31">
        <v>85.991400859914009</v>
      </c>
      <c r="K23" s="31">
        <v>69.023007669223077</v>
      </c>
      <c r="L23" s="31">
        <v>139.6</v>
      </c>
      <c r="M23" s="31">
        <v>69.544364508393286</v>
      </c>
      <c r="N23" s="31">
        <v>33.983008495752124</v>
      </c>
    </row>
    <row r="24" spans="1:14" hidden="1" x14ac:dyDescent="0.2">
      <c r="A24" s="11" t="s">
        <v>41</v>
      </c>
      <c r="B24" s="16" t="s">
        <v>32</v>
      </c>
      <c r="C24" s="12" t="s">
        <v>40</v>
      </c>
      <c r="D24" s="29">
        <f t="shared" si="3"/>
        <v>235.17004138657489</v>
      </c>
      <c r="E24" s="13">
        <f t="shared" si="4"/>
        <v>382140.24519915786</v>
      </c>
      <c r="F24" s="31">
        <v>62.0124024804961</v>
      </c>
      <c r="G24" s="31">
        <v>47.980807676929231</v>
      </c>
      <c r="H24" s="31">
        <v>25.075025008336109</v>
      </c>
      <c r="I24" s="31">
        <v>28.978551072446379</v>
      </c>
      <c r="J24" s="31">
        <v>15.998400159984003</v>
      </c>
      <c r="K24" s="31">
        <v>12.337445815271757</v>
      </c>
      <c r="L24" s="31">
        <v>24.8</v>
      </c>
      <c r="M24" s="31">
        <v>11.990407673860911</v>
      </c>
      <c r="N24" s="31">
        <v>5.9970014992503744</v>
      </c>
    </row>
    <row r="25" spans="1:14" hidden="1" x14ac:dyDescent="0.2">
      <c r="A25" s="11" t="s">
        <v>42</v>
      </c>
      <c r="B25" s="16" t="s">
        <v>32</v>
      </c>
      <c r="C25" s="12" t="s">
        <v>40</v>
      </c>
      <c r="D25" s="29">
        <f t="shared" si="3"/>
        <v>651.37335996015429</v>
      </c>
      <c r="E25" s="13">
        <f t="shared" si="4"/>
        <v>1054545.0153233213</v>
      </c>
      <c r="F25" s="31">
        <v>174.03480696139229</v>
      </c>
      <c r="G25" s="31">
        <v>128.9484206317473</v>
      </c>
      <c r="H25" s="31">
        <v>69.356452150716905</v>
      </c>
      <c r="I25" s="31">
        <v>80.495975201239929</v>
      </c>
      <c r="J25" s="31">
        <v>42.4957504249575</v>
      </c>
      <c r="K25" s="31">
        <v>34.344781593864624</v>
      </c>
      <c r="L25" s="31">
        <v>70</v>
      </c>
      <c r="M25" s="31">
        <v>34.372501998401276</v>
      </c>
      <c r="N25" s="31">
        <v>17.324670997834417</v>
      </c>
    </row>
    <row r="26" spans="1:14" hidden="1" x14ac:dyDescent="0.2">
      <c r="A26" s="11" t="s">
        <v>43</v>
      </c>
      <c r="B26" s="16" t="s">
        <v>32</v>
      </c>
      <c r="C26" s="12" t="s">
        <v>44</v>
      </c>
      <c r="D26" s="29">
        <f t="shared" si="3"/>
        <v>323.86680750774696</v>
      </c>
      <c r="E26" s="13">
        <f t="shared" si="4"/>
        <v>526577.33542624605</v>
      </c>
      <c r="F26" s="31">
        <v>86.017203440688135</v>
      </c>
      <c r="G26" s="31">
        <v>64.474210315873648</v>
      </c>
      <c r="H26" s="31">
        <v>34.144714904968325</v>
      </c>
      <c r="I26" s="31">
        <v>40.47797610119494</v>
      </c>
      <c r="J26" s="31">
        <v>21.497850214978502</v>
      </c>
      <c r="K26" s="31">
        <v>17.339113037679226</v>
      </c>
      <c r="L26" s="31">
        <v>34.799999999999997</v>
      </c>
      <c r="M26" s="31">
        <v>16.786570743405274</v>
      </c>
      <c r="N26" s="31">
        <v>8.3291687489588551</v>
      </c>
    </row>
    <row r="27" spans="1:14" hidden="1" x14ac:dyDescent="0.2">
      <c r="A27" s="11" t="s">
        <v>45</v>
      </c>
      <c r="B27" s="16" t="s">
        <v>32</v>
      </c>
      <c r="C27" s="12" t="s">
        <v>44</v>
      </c>
      <c r="D27" s="29">
        <f t="shared" si="3"/>
        <v>209.48207362750577</v>
      </c>
      <c r="E27" s="13">
        <f t="shared" si="4"/>
        <v>342868.42914362415</v>
      </c>
      <c r="F27" s="31">
        <v>56.011202240448092</v>
      </c>
      <c r="G27" s="31">
        <v>41.983206717313074</v>
      </c>
      <c r="H27" s="31">
        <v>21.873957985995332</v>
      </c>
      <c r="I27" s="31">
        <v>25.988700564971751</v>
      </c>
      <c r="J27" s="31">
        <v>13.498650134986502</v>
      </c>
      <c r="K27" s="31">
        <v>12.004001333777925</v>
      </c>
      <c r="L27" s="31">
        <v>22.4</v>
      </c>
      <c r="M27" s="31">
        <v>10.391686650679457</v>
      </c>
      <c r="N27" s="31">
        <v>5.3306679993336665</v>
      </c>
    </row>
    <row r="28" spans="1:14" hidden="1" x14ac:dyDescent="0.2">
      <c r="A28" s="11" t="s">
        <v>46</v>
      </c>
      <c r="B28" s="16" t="s">
        <v>32</v>
      </c>
      <c r="C28" s="12" t="s">
        <v>44</v>
      </c>
      <c r="D28" s="29">
        <f t="shared" si="3"/>
        <v>125.9335488937499</v>
      </c>
      <c r="E28" s="13">
        <f t="shared" si="4"/>
        <v>194601.19009200152</v>
      </c>
      <c r="F28" s="31">
        <v>34.00680136027205</v>
      </c>
      <c r="G28" s="31">
        <v>25.489804078368653</v>
      </c>
      <c r="H28" s="31">
        <v>13.337779259753251</v>
      </c>
      <c r="I28" s="31">
        <v>15.639218039098045</v>
      </c>
      <c r="J28" s="31">
        <v>7.9992000799920016</v>
      </c>
      <c r="K28" s="31">
        <v>5.0016672224074687</v>
      </c>
      <c r="L28" s="31">
        <v>13.6</v>
      </c>
      <c r="M28" s="31">
        <v>7.1942446043165473</v>
      </c>
      <c r="N28" s="31">
        <v>3.664834249541896</v>
      </c>
    </row>
    <row r="29" spans="1:14" hidden="1" x14ac:dyDescent="0.2">
      <c r="A29" s="11" t="s">
        <v>47</v>
      </c>
      <c r="B29" s="16" t="s">
        <v>32</v>
      </c>
      <c r="C29" s="12" t="s">
        <v>44</v>
      </c>
      <c r="D29" s="29">
        <f t="shared" si="3"/>
        <v>268.61195174054239</v>
      </c>
      <c r="E29" s="13">
        <f t="shared" si="4"/>
        <v>434199.92140708031</v>
      </c>
      <c r="F29" s="31">
        <v>72.014402880576114</v>
      </c>
      <c r="G29" s="31">
        <v>53.978408636545382</v>
      </c>
      <c r="H29" s="31">
        <v>28.276092030676892</v>
      </c>
      <c r="I29" s="31">
        <v>32.888355582220889</v>
      </c>
      <c r="J29" s="31">
        <v>17.998200179982</v>
      </c>
      <c r="K29" s="31">
        <v>14.004668222740914</v>
      </c>
      <c r="L29" s="31">
        <v>28.400000000000002</v>
      </c>
      <c r="M29" s="31">
        <v>14.388489208633095</v>
      </c>
      <c r="N29" s="31">
        <v>6.6633349991670832</v>
      </c>
    </row>
    <row r="30" spans="1:14" hidden="1" x14ac:dyDescent="0.2">
      <c r="A30" s="11" t="s">
        <v>48</v>
      </c>
      <c r="B30" s="16" t="s">
        <v>32</v>
      </c>
      <c r="C30" s="12" t="s">
        <v>44</v>
      </c>
      <c r="D30" s="29">
        <f t="shared" si="3"/>
        <v>643.71470518372257</v>
      </c>
      <c r="E30" s="13">
        <f t="shared" si="4"/>
        <v>1043535.8006731635</v>
      </c>
      <c r="F30" s="31">
        <v>172.03440688137627</v>
      </c>
      <c r="G30" s="31">
        <v>127.44902039184326</v>
      </c>
      <c r="H30" s="31">
        <v>68.822940980326777</v>
      </c>
      <c r="I30" s="31">
        <v>80.035998200089992</v>
      </c>
      <c r="J30" s="31">
        <v>41.995800419958009</v>
      </c>
      <c r="K30" s="31">
        <v>34.678226075358452</v>
      </c>
      <c r="L30" s="31">
        <v>68.8</v>
      </c>
      <c r="M30" s="31">
        <v>33.573141486810549</v>
      </c>
      <c r="N30" s="31">
        <v>16.325170747959355</v>
      </c>
    </row>
    <row r="31" spans="1:14" hidden="1" x14ac:dyDescent="0.2">
      <c r="A31" s="11" t="s">
        <v>49</v>
      </c>
      <c r="B31" s="16" t="s">
        <v>32</v>
      </c>
      <c r="C31" s="12" t="s">
        <v>50</v>
      </c>
      <c r="D31" s="29">
        <f t="shared" si="3"/>
        <v>512.49544069624847</v>
      </c>
      <c r="E31" s="13">
        <f t="shared" si="4"/>
        <v>831114.12364795036</v>
      </c>
      <c r="F31" s="31">
        <v>136.0272054410882</v>
      </c>
      <c r="G31" s="31">
        <v>101.95921631347461</v>
      </c>
      <c r="H31" s="31">
        <v>54.951650550183395</v>
      </c>
      <c r="I31" s="31">
        <v>63.246837658117094</v>
      </c>
      <c r="J31" s="31">
        <v>33.996600339966001</v>
      </c>
      <c r="K31" s="31">
        <v>27.00900300100033</v>
      </c>
      <c r="L31" s="31">
        <v>54.800000000000004</v>
      </c>
      <c r="M31" s="31">
        <v>27.178257394084731</v>
      </c>
      <c r="N31" s="31">
        <v>13.326669998334166</v>
      </c>
    </row>
    <row r="32" spans="1:14" hidden="1" x14ac:dyDescent="0.2">
      <c r="A32" s="11" t="s">
        <v>51</v>
      </c>
      <c r="B32" s="16" t="s">
        <v>32</v>
      </c>
      <c r="C32" s="12" t="s">
        <v>50</v>
      </c>
      <c r="D32" s="29">
        <f t="shared" si="3"/>
        <v>210.7777671155385</v>
      </c>
      <c r="E32" s="13">
        <f t="shared" si="4"/>
        <v>339781.9654521076</v>
      </c>
      <c r="F32" s="31">
        <v>56.011202240448092</v>
      </c>
      <c r="G32" s="31">
        <v>41.983206717313074</v>
      </c>
      <c r="H32" s="31">
        <v>22.407469156385464</v>
      </c>
      <c r="I32" s="31">
        <v>26.218689065546723</v>
      </c>
      <c r="J32" s="31">
        <v>13.498650134986502</v>
      </c>
      <c r="K32" s="31">
        <v>11.003667889296432</v>
      </c>
      <c r="L32" s="31">
        <v>22.8</v>
      </c>
      <c r="M32" s="31">
        <v>11.191047162270184</v>
      </c>
      <c r="N32" s="31">
        <v>5.66383474929202</v>
      </c>
    </row>
    <row r="33" spans="1:14" hidden="1" x14ac:dyDescent="0.2">
      <c r="A33" s="11" t="s">
        <v>52</v>
      </c>
      <c r="B33" s="16" t="s">
        <v>32</v>
      </c>
      <c r="C33" s="12" t="s">
        <v>50</v>
      </c>
      <c r="D33" s="29">
        <f t="shared" si="3"/>
        <v>611.27557154058957</v>
      </c>
      <c r="E33" s="13">
        <f t="shared" si="4"/>
        <v>990779.34124590212</v>
      </c>
      <c r="F33" s="31">
        <v>164.03280656131224</v>
      </c>
      <c r="G33" s="31">
        <v>119.95201919232306</v>
      </c>
      <c r="H33" s="31">
        <v>65.088362787595855</v>
      </c>
      <c r="I33" s="31">
        <v>75.896205189740513</v>
      </c>
      <c r="J33" s="31">
        <v>39.996000399960003</v>
      </c>
      <c r="K33" s="31">
        <v>32.677559186395463</v>
      </c>
      <c r="L33" s="31">
        <v>65.199999999999989</v>
      </c>
      <c r="M33" s="31">
        <v>32.773780975219822</v>
      </c>
      <c r="N33" s="31">
        <v>15.658837248042644</v>
      </c>
    </row>
    <row r="34" spans="1:14" hidden="1" x14ac:dyDescent="0.2">
      <c r="A34" s="11" t="s">
        <v>53</v>
      </c>
      <c r="B34" s="16" t="s">
        <v>32</v>
      </c>
      <c r="C34" s="12" t="s">
        <v>50</v>
      </c>
      <c r="D34" s="29">
        <f t="shared" si="3"/>
        <v>696.02158467880588</v>
      </c>
      <c r="E34" s="13">
        <f t="shared" si="4"/>
        <v>1129436.2061510175</v>
      </c>
      <c r="F34" s="31">
        <v>186.03720744148831</v>
      </c>
      <c r="G34" s="31">
        <v>137.94482207117156</v>
      </c>
      <c r="H34" s="31">
        <v>73.62454151383794</v>
      </c>
      <c r="I34" s="31">
        <v>86.24568771561421</v>
      </c>
      <c r="J34" s="31">
        <v>45.995400459954006</v>
      </c>
      <c r="K34" s="31">
        <v>37.01233744581527</v>
      </c>
      <c r="L34" s="31">
        <v>74.399999999999991</v>
      </c>
      <c r="M34" s="31">
        <v>36.770583533173458</v>
      </c>
      <c r="N34" s="31">
        <v>17.991004497751124</v>
      </c>
    </row>
    <row r="35" spans="1:14" hidden="1" x14ac:dyDescent="0.2">
      <c r="A35" s="11" t="s">
        <v>54</v>
      </c>
      <c r="B35" s="16" t="s">
        <v>32</v>
      </c>
      <c r="C35" s="12" t="s">
        <v>55</v>
      </c>
      <c r="D35" s="29">
        <f t="shared" si="3"/>
        <v>273.09593816235287</v>
      </c>
      <c r="E35" s="13">
        <f t="shared" si="4"/>
        <v>439671.68529952574</v>
      </c>
      <c r="F35" s="31">
        <v>74.014802960592121</v>
      </c>
      <c r="G35" s="31">
        <v>52.479008396641348</v>
      </c>
      <c r="H35" s="31">
        <v>29.343114371457155</v>
      </c>
      <c r="I35" s="31">
        <v>34.038298085095747</v>
      </c>
      <c r="J35" s="31">
        <v>17.498250174982502</v>
      </c>
      <c r="K35" s="31">
        <v>14.338112704234746</v>
      </c>
      <c r="L35" s="31">
        <v>29.2</v>
      </c>
      <c r="M35" s="31">
        <v>15.187849720223822</v>
      </c>
      <c r="N35" s="31">
        <v>6.9965017491254375</v>
      </c>
    </row>
    <row r="36" spans="1:14" hidden="1" x14ac:dyDescent="0.2">
      <c r="A36" s="11" t="s">
        <v>56</v>
      </c>
      <c r="B36" s="16" t="s">
        <v>32</v>
      </c>
      <c r="C36" s="12" t="s">
        <v>55</v>
      </c>
      <c r="D36" s="29">
        <f t="shared" si="3"/>
        <v>502.57578663332191</v>
      </c>
      <c r="E36" s="13">
        <f t="shared" si="4"/>
        <v>814385.77351247228</v>
      </c>
      <c r="F36" s="31">
        <v>134.02680536107221</v>
      </c>
      <c r="G36" s="31">
        <v>100.45981607357056</v>
      </c>
      <c r="H36" s="31">
        <v>53.351117039013005</v>
      </c>
      <c r="I36" s="31">
        <v>62.326883655817205</v>
      </c>
      <c r="J36" s="31">
        <v>33.496650334966503</v>
      </c>
      <c r="K36" s="31">
        <v>26.342114038012671</v>
      </c>
      <c r="L36" s="31">
        <v>53.199999999999996</v>
      </c>
      <c r="M36" s="31">
        <v>26.378896882494004</v>
      </c>
      <c r="N36" s="31">
        <v>12.993503248375811</v>
      </c>
    </row>
    <row r="37" spans="1:14" hidden="1" x14ac:dyDescent="0.2">
      <c r="A37" s="11" t="s">
        <v>57</v>
      </c>
      <c r="B37" s="16" t="s">
        <v>32</v>
      </c>
      <c r="C37" s="12" t="s">
        <v>55</v>
      </c>
      <c r="D37" s="29">
        <f t="shared" si="3"/>
        <v>347.8627306365575</v>
      </c>
      <c r="E37" s="13">
        <f t="shared" si="4"/>
        <v>563519.59773415851</v>
      </c>
      <c r="F37" s="31">
        <v>94.018803760752164</v>
      </c>
      <c r="G37" s="31">
        <v>67.473010795681731</v>
      </c>
      <c r="H37" s="31">
        <v>36.81227075691897</v>
      </c>
      <c r="I37" s="31">
        <v>43.007849607519624</v>
      </c>
      <c r="J37" s="31">
        <v>22.497750224977501</v>
      </c>
      <c r="K37" s="31">
        <v>18.672890963654552</v>
      </c>
      <c r="L37" s="31">
        <v>37.199999999999996</v>
      </c>
      <c r="M37" s="31">
        <v>19.184652278177456</v>
      </c>
      <c r="N37" s="31">
        <v>8.995502248875562</v>
      </c>
    </row>
    <row r="38" spans="1:14" hidden="1" x14ac:dyDescent="0.2">
      <c r="A38" s="35" t="s">
        <v>32</v>
      </c>
      <c r="B38" s="35"/>
      <c r="C38" s="35"/>
      <c r="D38" s="17">
        <f t="shared" ref="D38:E38" si="5">SUM(D18:D37)</f>
        <v>9944.592939673119</v>
      </c>
      <c r="E38" s="15">
        <f t="shared" si="5"/>
        <v>16097190.609001484</v>
      </c>
      <c r="F38" s="15">
        <v>2660.5321064212844</v>
      </c>
      <c r="G38" s="15">
        <v>1971.7113154738104</v>
      </c>
      <c r="H38" s="15">
        <v>1055.8186062020673</v>
      </c>
      <c r="I38" s="15">
        <v>1230.4384780760961</v>
      </c>
      <c r="J38" s="15">
        <v>652.93470652934718</v>
      </c>
      <c r="K38" s="15">
        <v>525.17505835278416</v>
      </c>
      <c r="L38" s="15">
        <v>1063.1999999999998</v>
      </c>
      <c r="M38" s="15">
        <v>527.57793764988014</v>
      </c>
      <c r="N38" s="15">
        <v>257.2047309678494</v>
      </c>
    </row>
    <row r="39" spans="1:14" hidden="1" x14ac:dyDescent="0.2">
      <c r="A39" s="11" t="s">
        <v>58</v>
      </c>
      <c r="B39" s="16" t="s">
        <v>59</v>
      </c>
      <c r="C39" s="12" t="s">
        <v>60</v>
      </c>
      <c r="D39" s="18">
        <f t="shared" ref="D39:D47" si="6">SUM(F39:N39)</f>
        <v>869.94182697622784</v>
      </c>
      <c r="E39" s="27">
        <f t="shared" ref="E39:E47" si="7">SUMPRODUCT($F$1:$N$1,F39:N39)</f>
        <v>1403628.9561499832</v>
      </c>
      <c r="F39" s="31">
        <v>222.04440888177635</v>
      </c>
      <c r="G39" s="31">
        <v>181.42742902838864</v>
      </c>
      <c r="H39" s="31">
        <v>97.099033011003669</v>
      </c>
      <c r="I39" s="31">
        <v>92.915354232288379</v>
      </c>
      <c r="J39" s="31">
        <v>61.493850614938502</v>
      </c>
      <c r="K39" s="31">
        <v>40.680226742247413</v>
      </c>
      <c r="L39" s="31">
        <v>100.4</v>
      </c>
      <c r="M39" s="31">
        <v>49.5603517186251</v>
      </c>
      <c r="N39" s="31">
        <v>24.321172746959853</v>
      </c>
    </row>
    <row r="40" spans="1:14" hidden="1" x14ac:dyDescent="0.2">
      <c r="A40" s="11" t="s">
        <v>61</v>
      </c>
      <c r="B40" s="16" t="s">
        <v>59</v>
      </c>
      <c r="C40" s="12" t="s">
        <v>62</v>
      </c>
      <c r="D40" s="18">
        <f t="shared" si="6"/>
        <v>1732.6300422890554</v>
      </c>
      <c r="E40" s="27">
        <f t="shared" si="7"/>
        <v>2751053.3565921579</v>
      </c>
      <c r="F40" s="31">
        <v>484.09681936387278</v>
      </c>
      <c r="G40" s="31">
        <v>358.3566573370652</v>
      </c>
      <c r="H40" s="31">
        <v>190.99699899966654</v>
      </c>
      <c r="I40" s="31">
        <v>181.23093845307733</v>
      </c>
      <c r="J40" s="31">
        <v>118.48815118488152</v>
      </c>
      <c r="K40" s="31">
        <v>79.693231077025686</v>
      </c>
      <c r="L40" s="31">
        <v>178</v>
      </c>
      <c r="M40" s="31">
        <v>95.123900879296571</v>
      </c>
      <c r="N40" s="31">
        <v>46.643344994169581</v>
      </c>
    </row>
    <row r="41" spans="1:14" hidden="1" x14ac:dyDescent="0.2">
      <c r="A41" s="11" t="s">
        <v>63</v>
      </c>
      <c r="B41" s="16" t="s">
        <v>59</v>
      </c>
      <c r="C41" s="12" t="s">
        <v>64</v>
      </c>
      <c r="D41" s="18">
        <f t="shared" si="6"/>
        <v>1685.1020843853012</v>
      </c>
      <c r="E41" s="27">
        <f t="shared" si="7"/>
        <v>2732438.6226771367</v>
      </c>
      <c r="F41" s="31">
        <v>464.09281856371274</v>
      </c>
      <c r="G41" s="31">
        <v>343.36265493802478</v>
      </c>
      <c r="H41" s="31">
        <v>183.52784261420473</v>
      </c>
      <c r="I41" s="31">
        <v>179.16104194790259</v>
      </c>
      <c r="J41" s="31">
        <v>109.48905109489051</v>
      </c>
      <c r="K41" s="31">
        <v>91.697232410803608</v>
      </c>
      <c r="L41" s="31">
        <v>178</v>
      </c>
      <c r="M41" s="31">
        <v>91.127098321342928</v>
      </c>
      <c r="N41" s="31">
        <v>44.644344494419457</v>
      </c>
    </row>
    <row r="42" spans="1:14" hidden="1" x14ac:dyDescent="0.2">
      <c r="A42" s="11" t="s">
        <v>65</v>
      </c>
      <c r="B42" s="16" t="s">
        <v>59</v>
      </c>
      <c r="C42" s="12" t="s">
        <v>66</v>
      </c>
      <c r="D42" s="18">
        <f t="shared" si="6"/>
        <v>863.73814576088239</v>
      </c>
      <c r="E42" s="27">
        <f t="shared" si="7"/>
        <v>1387015.3667087951</v>
      </c>
      <c r="F42" s="31">
        <v>224.04480896179237</v>
      </c>
      <c r="G42" s="31">
        <v>166.43342662934828</v>
      </c>
      <c r="H42" s="31">
        <v>89.629876625541854</v>
      </c>
      <c r="I42" s="31">
        <v>128.33358332083395</v>
      </c>
      <c r="J42" s="31">
        <v>54.994500549945009</v>
      </c>
      <c r="K42" s="31">
        <v>44.348116038679557</v>
      </c>
      <c r="L42" s="31">
        <v>90</v>
      </c>
      <c r="M42" s="31">
        <v>43.964828137490009</v>
      </c>
      <c r="N42" s="31">
        <v>21.989005497251373</v>
      </c>
    </row>
    <row r="43" spans="1:14" hidden="1" x14ac:dyDescent="0.2">
      <c r="A43" s="11" t="s">
        <v>67</v>
      </c>
      <c r="B43" s="16" t="s">
        <v>59</v>
      </c>
      <c r="C43" s="12" t="s">
        <v>68</v>
      </c>
      <c r="D43" s="18">
        <f t="shared" si="6"/>
        <v>757.71438397564532</v>
      </c>
      <c r="E43" s="27">
        <f t="shared" si="7"/>
        <v>1319561.6681306516</v>
      </c>
      <c r="F43" s="31">
        <v>198.03960792158432</v>
      </c>
      <c r="G43" s="31">
        <v>109.45621751299481</v>
      </c>
      <c r="H43" s="31">
        <v>71.490496832277429</v>
      </c>
      <c r="I43" s="31">
        <v>102.80485975701215</v>
      </c>
      <c r="J43" s="31">
        <v>60.493950604939506</v>
      </c>
      <c r="K43" s="31">
        <v>42.680893631210402</v>
      </c>
      <c r="L43" s="31">
        <v>99.2</v>
      </c>
      <c r="M43" s="31">
        <v>49.5603517186251</v>
      </c>
      <c r="N43" s="31">
        <v>23.988005997001498</v>
      </c>
    </row>
    <row r="44" spans="1:14" hidden="1" x14ac:dyDescent="0.2">
      <c r="A44" s="11" t="s">
        <v>69</v>
      </c>
      <c r="B44" s="16" t="s">
        <v>59</v>
      </c>
      <c r="C44" s="12" t="s">
        <v>70</v>
      </c>
      <c r="D44" s="18">
        <f t="shared" si="6"/>
        <v>478.71000259158336</v>
      </c>
      <c r="E44" s="27">
        <f t="shared" si="7"/>
        <v>765037.7224829843</v>
      </c>
      <c r="F44" s="31">
        <v>122.02440488097619</v>
      </c>
      <c r="G44" s="31">
        <v>91.463414634146346</v>
      </c>
      <c r="H44" s="31">
        <v>48.0160053351117</v>
      </c>
      <c r="I44" s="31">
        <v>78.42607869606519</v>
      </c>
      <c r="J44" s="31">
        <v>29.997000299970001</v>
      </c>
      <c r="K44" s="31">
        <v>24.341447149049685</v>
      </c>
      <c r="L44" s="31">
        <v>48.800000000000004</v>
      </c>
      <c r="M44" s="31">
        <v>23.980815347721823</v>
      </c>
      <c r="N44" s="31">
        <v>11.660836248542395</v>
      </c>
    </row>
    <row r="45" spans="1:14" hidden="1" x14ac:dyDescent="0.2">
      <c r="A45" s="11" t="s">
        <v>71</v>
      </c>
      <c r="B45" s="16" t="s">
        <v>59</v>
      </c>
      <c r="C45" s="12" t="s">
        <v>68</v>
      </c>
      <c r="D45" s="18">
        <f t="shared" si="6"/>
        <v>897.0673187722083</v>
      </c>
      <c r="E45" s="27">
        <f t="shared" si="7"/>
        <v>1448666.4166611603</v>
      </c>
      <c r="F45" s="31">
        <v>224.04480896179237</v>
      </c>
      <c r="G45" s="31">
        <v>158.93642542982806</v>
      </c>
      <c r="H45" s="31">
        <v>108.30276758919639</v>
      </c>
      <c r="I45" s="31">
        <v>114.76426178691067</v>
      </c>
      <c r="J45" s="31">
        <v>59.994000599940001</v>
      </c>
      <c r="K45" s="31">
        <v>42.680893631210402</v>
      </c>
      <c r="L45" s="31">
        <v>108.8</v>
      </c>
      <c r="M45" s="31">
        <v>53.557154276578736</v>
      </c>
      <c r="N45" s="31">
        <v>25.987006496751622</v>
      </c>
    </row>
    <row r="46" spans="1:14" hidden="1" x14ac:dyDescent="0.2">
      <c r="A46" s="11" t="s">
        <v>72</v>
      </c>
      <c r="B46" s="16" t="s">
        <v>59</v>
      </c>
      <c r="C46" s="12" t="s">
        <v>66</v>
      </c>
      <c r="D46" s="18">
        <f t="shared" si="6"/>
        <v>454.08871703418174</v>
      </c>
      <c r="E46" s="27">
        <f t="shared" si="7"/>
        <v>728500.09788446059</v>
      </c>
      <c r="F46" s="31">
        <v>120.02400480096018</v>
      </c>
      <c r="G46" s="31">
        <v>86.96521391443423</v>
      </c>
      <c r="H46" s="31">
        <v>46.41547182394131</v>
      </c>
      <c r="I46" s="31">
        <v>66.236688165591715</v>
      </c>
      <c r="J46" s="31">
        <v>28.997100289971002</v>
      </c>
      <c r="K46" s="31">
        <v>23.341113704568187</v>
      </c>
      <c r="L46" s="31">
        <v>47.6</v>
      </c>
      <c r="M46" s="31">
        <v>23.181454836131095</v>
      </c>
      <c r="N46" s="31">
        <v>11.32766949858404</v>
      </c>
    </row>
    <row r="47" spans="1:14" hidden="1" x14ac:dyDescent="0.2">
      <c r="A47" s="11" t="s">
        <v>73</v>
      </c>
      <c r="B47" s="16" t="s">
        <v>59</v>
      </c>
      <c r="C47" s="12" t="s">
        <v>70</v>
      </c>
      <c r="D47" s="18">
        <f t="shared" si="6"/>
        <v>1175.0558061660711</v>
      </c>
      <c r="E47" s="27">
        <f t="shared" si="7"/>
        <v>1922100.6782511042</v>
      </c>
      <c r="F47" s="31">
        <v>316.06321264252847</v>
      </c>
      <c r="G47" s="31">
        <v>278.88844462215116</v>
      </c>
      <c r="H47" s="31">
        <v>111.50383461153717</v>
      </c>
      <c r="I47" s="31">
        <v>172.72136393180341</v>
      </c>
      <c r="J47" s="31">
        <v>59.494050594940511</v>
      </c>
      <c r="K47" s="31">
        <v>87.362454151383801</v>
      </c>
      <c r="L47" s="31">
        <v>86</v>
      </c>
      <c r="M47" s="31">
        <v>42.366107114308555</v>
      </c>
      <c r="N47" s="31">
        <v>20.656338497417956</v>
      </c>
    </row>
    <row r="48" spans="1:14" hidden="1" x14ac:dyDescent="0.2">
      <c r="A48" s="32" t="s">
        <v>59</v>
      </c>
      <c r="B48" s="33"/>
      <c r="C48" s="34"/>
      <c r="D48" s="17">
        <f t="shared" ref="D48:E48" si="8">SUM(D39:D47)</f>
        <v>8914.0483279511573</v>
      </c>
      <c r="E48" s="15">
        <f t="shared" si="8"/>
        <v>14458002.885538435</v>
      </c>
      <c r="F48" s="15">
        <v>2374.4748949789955</v>
      </c>
      <c r="G48" s="15">
        <v>1775.2898840463815</v>
      </c>
      <c r="H48" s="15">
        <v>946.98232744248082</v>
      </c>
      <c r="I48" s="15">
        <v>1116.5941702914854</v>
      </c>
      <c r="J48" s="15">
        <v>583.44165583441657</v>
      </c>
      <c r="K48" s="15">
        <v>476.82560853617872</v>
      </c>
      <c r="L48" s="15">
        <v>936.8</v>
      </c>
      <c r="M48" s="15">
        <v>472.42206235011992</v>
      </c>
      <c r="N48" s="15">
        <v>231.2177244710978</v>
      </c>
    </row>
    <row r="49" spans="1:14" hidden="1" x14ac:dyDescent="0.2">
      <c r="A49" s="19" t="s">
        <v>74</v>
      </c>
      <c r="B49" s="20" t="s">
        <v>75</v>
      </c>
      <c r="C49" s="21" t="s">
        <v>76</v>
      </c>
      <c r="D49" s="22">
        <f t="shared" ref="D49:D61" si="9">SUM(F49:N49)</f>
        <v>388.00334808477487</v>
      </c>
      <c r="E49" s="13">
        <f t="shared" ref="E49:E61" si="10">SUMPRODUCT($F$1:$N$1,F49:N49)</f>
        <v>615246.23696013051</v>
      </c>
      <c r="F49" s="31">
        <v>106.02120424084818</v>
      </c>
      <c r="G49" s="31">
        <v>80.96761295481808</v>
      </c>
      <c r="H49" s="31">
        <v>42.147382460820275</v>
      </c>
      <c r="I49" s="31">
        <v>44.847757612119388</v>
      </c>
      <c r="J49" s="31">
        <v>23.497650234976501</v>
      </c>
      <c r="K49" s="31">
        <v>21.340446815605201</v>
      </c>
      <c r="L49" s="31">
        <v>42.8</v>
      </c>
      <c r="M49" s="31">
        <v>18.385291766586729</v>
      </c>
      <c r="N49" s="31">
        <v>7.9960019990004998</v>
      </c>
    </row>
    <row r="50" spans="1:14" hidden="1" x14ac:dyDescent="0.2">
      <c r="A50" s="19" t="s">
        <v>77</v>
      </c>
      <c r="B50" s="20" t="s">
        <v>75</v>
      </c>
      <c r="C50" s="21" t="s">
        <v>78</v>
      </c>
      <c r="D50" s="22">
        <f t="shared" si="9"/>
        <v>523.09313819618649</v>
      </c>
      <c r="E50" s="13">
        <f t="shared" si="10"/>
        <v>822892.95481346082</v>
      </c>
      <c r="F50" s="31">
        <v>146.02920584116822</v>
      </c>
      <c r="G50" s="31">
        <v>109.45621751299481</v>
      </c>
      <c r="H50" s="31">
        <v>57.619206402134047</v>
      </c>
      <c r="I50" s="31">
        <v>56.807159642017901</v>
      </c>
      <c r="J50" s="31">
        <v>29.997000299970001</v>
      </c>
      <c r="K50" s="31">
        <v>29.00966988996332</v>
      </c>
      <c r="L50" s="31">
        <v>58.4</v>
      </c>
      <c r="M50" s="31">
        <v>24.78017585931255</v>
      </c>
      <c r="N50" s="31">
        <v>10.994502748625687</v>
      </c>
    </row>
    <row r="51" spans="1:14" hidden="1" x14ac:dyDescent="0.2">
      <c r="A51" s="19" t="s">
        <v>79</v>
      </c>
      <c r="B51" s="20" t="s">
        <v>75</v>
      </c>
      <c r="C51" s="21" t="s">
        <v>80</v>
      </c>
      <c r="D51" s="22">
        <f t="shared" si="9"/>
        <v>248.914891554777</v>
      </c>
      <c r="E51" s="13">
        <f t="shared" si="10"/>
        <v>380111.32888969529</v>
      </c>
      <c r="F51" s="31">
        <v>74.014802960592121</v>
      </c>
      <c r="G51" s="31">
        <v>52.479008396641348</v>
      </c>
      <c r="H51" s="31">
        <v>29.343114371457155</v>
      </c>
      <c r="I51" s="31">
        <v>23.918804059797012</v>
      </c>
      <c r="J51" s="31">
        <v>12.498750124987502</v>
      </c>
      <c r="K51" s="31">
        <v>13.671223741247083</v>
      </c>
      <c r="L51" s="31">
        <v>27.599999999999998</v>
      </c>
      <c r="M51" s="31">
        <v>10.391686650679457</v>
      </c>
      <c r="N51" s="31">
        <v>4.997501249375313</v>
      </c>
    </row>
    <row r="52" spans="1:14" hidden="1" x14ac:dyDescent="0.2">
      <c r="A52" s="19" t="s">
        <v>81</v>
      </c>
      <c r="B52" s="20" t="s">
        <v>75</v>
      </c>
      <c r="C52" s="21" t="s">
        <v>82</v>
      </c>
      <c r="D52" s="22">
        <f t="shared" si="9"/>
        <v>589.1164204317497</v>
      </c>
      <c r="E52" s="13">
        <f t="shared" si="10"/>
        <v>947928.0697291398</v>
      </c>
      <c r="F52" s="31">
        <v>158.03160632126423</v>
      </c>
      <c r="G52" s="31">
        <v>116.953218712515</v>
      </c>
      <c r="H52" s="31">
        <v>62.954318106035345</v>
      </c>
      <c r="I52" s="31">
        <v>73.136343182840861</v>
      </c>
      <c r="J52" s="31">
        <v>37.996200379962005</v>
      </c>
      <c r="K52" s="31">
        <v>31.010336778926309</v>
      </c>
      <c r="L52" s="31">
        <v>63.2</v>
      </c>
      <c r="M52" s="31">
        <v>31.175059952038371</v>
      </c>
      <c r="N52" s="31">
        <v>14.659336998167584</v>
      </c>
    </row>
    <row r="53" spans="1:14" hidden="1" x14ac:dyDescent="0.2">
      <c r="A53" s="19" t="s">
        <v>83</v>
      </c>
      <c r="B53" s="20" t="s">
        <v>75</v>
      </c>
      <c r="C53" s="21" t="s">
        <v>84</v>
      </c>
      <c r="D53" s="22">
        <f t="shared" si="9"/>
        <v>806.50892501618512</v>
      </c>
      <c r="E53" s="13">
        <f t="shared" si="10"/>
        <v>1269321.6314945004</v>
      </c>
      <c r="F53" s="31">
        <v>226.04520904180836</v>
      </c>
      <c r="G53" s="31">
        <v>167.9328268692523</v>
      </c>
      <c r="H53" s="31">
        <v>89.629876625541854</v>
      </c>
      <c r="I53" s="31">
        <v>87.395630218489075</v>
      </c>
      <c r="J53" s="31">
        <v>45.995400459954006</v>
      </c>
      <c r="K53" s="31">
        <v>44.681560520173392</v>
      </c>
      <c r="L53" s="31">
        <v>90.399999999999991</v>
      </c>
      <c r="M53" s="31">
        <v>36.770583533173458</v>
      </c>
      <c r="N53" s="31">
        <v>17.657837747792772</v>
      </c>
    </row>
    <row r="54" spans="1:14" hidden="1" x14ac:dyDescent="0.2">
      <c r="A54" s="19" t="s">
        <v>85</v>
      </c>
      <c r="B54" s="20" t="s">
        <v>75</v>
      </c>
      <c r="C54" s="21" t="s">
        <v>80</v>
      </c>
      <c r="D54" s="22">
        <f t="shared" si="9"/>
        <v>573.52665998020439</v>
      </c>
      <c r="E54" s="13">
        <f t="shared" si="10"/>
        <v>934360.08015169308</v>
      </c>
      <c r="F54" s="31">
        <v>150.03000600120023</v>
      </c>
      <c r="G54" s="31">
        <v>112.45501799280288</v>
      </c>
      <c r="H54" s="31">
        <v>59.753251083694565</v>
      </c>
      <c r="I54" s="31">
        <v>74.516274186290687</v>
      </c>
      <c r="J54" s="31">
        <v>38.996100389961008</v>
      </c>
      <c r="K54" s="31">
        <v>29.676558852950983</v>
      </c>
      <c r="L54" s="31">
        <v>60</v>
      </c>
      <c r="M54" s="31">
        <v>32.773780975219822</v>
      </c>
      <c r="N54" s="31">
        <v>15.325670498084291</v>
      </c>
    </row>
    <row r="55" spans="1:14" hidden="1" x14ac:dyDescent="0.2">
      <c r="A55" s="19" t="s">
        <v>86</v>
      </c>
      <c r="B55" s="20" t="s">
        <v>75</v>
      </c>
      <c r="C55" s="21" t="s">
        <v>87</v>
      </c>
      <c r="D55" s="22">
        <f t="shared" si="9"/>
        <v>672.14546940677212</v>
      </c>
      <c r="E55" s="13">
        <f t="shared" si="10"/>
        <v>1095719.9834043332</v>
      </c>
      <c r="F55" s="31">
        <v>178.03560712142428</v>
      </c>
      <c r="G55" s="31">
        <v>131.94722111155536</v>
      </c>
      <c r="H55" s="31">
        <v>70.42347449149716</v>
      </c>
      <c r="I55" s="31">
        <v>84.635768211589422</v>
      </c>
      <c r="J55" s="31">
        <v>44.995500449955003</v>
      </c>
      <c r="K55" s="31">
        <v>36.012004001333779</v>
      </c>
      <c r="L55" s="31">
        <v>72.8</v>
      </c>
      <c r="M55" s="31">
        <v>35.97122302158273</v>
      </c>
      <c r="N55" s="31">
        <v>17.324670997834417</v>
      </c>
    </row>
    <row r="56" spans="1:14" hidden="1" x14ac:dyDescent="0.2">
      <c r="A56" s="19" t="s">
        <v>88</v>
      </c>
      <c r="B56" s="20" t="s">
        <v>75</v>
      </c>
      <c r="C56" s="21" t="s">
        <v>87</v>
      </c>
      <c r="D56" s="22">
        <f t="shared" si="9"/>
        <v>1009.0215860796994</v>
      </c>
      <c r="E56" s="13">
        <f t="shared" si="10"/>
        <v>1622713.4061321071</v>
      </c>
      <c r="F56" s="31">
        <v>272.0544108821764</v>
      </c>
      <c r="G56" s="31">
        <v>200.91963214714113</v>
      </c>
      <c r="H56" s="31">
        <v>107.76925641880628</v>
      </c>
      <c r="I56" s="31">
        <v>126.72366381680915</v>
      </c>
      <c r="J56" s="31">
        <v>65.993400659934011</v>
      </c>
      <c r="K56" s="31">
        <v>51.683894631543843</v>
      </c>
      <c r="L56" s="31">
        <v>104</v>
      </c>
      <c r="M56" s="31">
        <v>53.557154276578736</v>
      </c>
      <c r="N56" s="31">
        <v>26.320173246709977</v>
      </c>
    </row>
    <row r="57" spans="1:14" hidden="1" x14ac:dyDescent="0.2">
      <c r="A57" s="19" t="s">
        <v>89</v>
      </c>
      <c r="B57" s="20" t="s">
        <v>75</v>
      </c>
      <c r="C57" s="21" t="s">
        <v>82</v>
      </c>
      <c r="D57" s="22">
        <f t="shared" si="9"/>
        <v>906.56316902180663</v>
      </c>
      <c r="E57" s="13">
        <f t="shared" si="10"/>
        <v>1492154.4733136697</v>
      </c>
      <c r="F57" s="31">
        <v>236.04720944188838</v>
      </c>
      <c r="G57" s="31">
        <v>175.42982806877251</v>
      </c>
      <c r="H57" s="31">
        <v>93.364454818272748</v>
      </c>
      <c r="I57" s="31">
        <v>117.06414679266037</v>
      </c>
      <c r="J57" s="31">
        <v>62.493750624937505</v>
      </c>
      <c r="K57" s="31">
        <v>48.68289429809937</v>
      </c>
      <c r="L57" s="31">
        <v>98.8</v>
      </c>
      <c r="M57" s="31">
        <v>50.359712230215827</v>
      </c>
      <c r="N57" s="31">
        <v>24.321172746959853</v>
      </c>
    </row>
    <row r="58" spans="1:14" hidden="1" x14ac:dyDescent="0.2">
      <c r="A58" s="19" t="s">
        <v>90</v>
      </c>
      <c r="B58" s="20" t="s">
        <v>75</v>
      </c>
      <c r="C58" s="21" t="s">
        <v>78</v>
      </c>
      <c r="D58" s="22">
        <f t="shared" si="9"/>
        <v>568.52497569189097</v>
      </c>
      <c r="E58" s="13">
        <f t="shared" si="10"/>
        <v>923175.37703154236</v>
      </c>
      <c r="F58" s="31">
        <v>150.03000600120023</v>
      </c>
      <c r="G58" s="31">
        <v>112.45501799280288</v>
      </c>
      <c r="H58" s="31">
        <v>59.753251083694565</v>
      </c>
      <c r="I58" s="31">
        <v>72.446377681115948</v>
      </c>
      <c r="J58" s="31">
        <v>37.996200379962005</v>
      </c>
      <c r="K58" s="31">
        <v>29.676558852950983</v>
      </c>
      <c r="L58" s="31">
        <v>60</v>
      </c>
      <c r="M58" s="31">
        <v>31.175059952038371</v>
      </c>
      <c r="N58" s="31">
        <v>14.992503748125937</v>
      </c>
    </row>
    <row r="59" spans="1:14" hidden="1" x14ac:dyDescent="0.2">
      <c r="A59" s="19" t="s">
        <v>91</v>
      </c>
      <c r="B59" s="20" t="s">
        <v>75</v>
      </c>
      <c r="C59" s="21" t="s">
        <v>92</v>
      </c>
      <c r="D59" s="22">
        <f t="shared" si="9"/>
        <v>768.58904571286905</v>
      </c>
      <c r="E59" s="13">
        <f t="shared" si="10"/>
        <v>1293714.2385425924</v>
      </c>
      <c r="F59" s="31">
        <v>190.03800760152029</v>
      </c>
      <c r="G59" s="31">
        <v>140.9436225509796</v>
      </c>
      <c r="H59" s="31">
        <v>75.225075025008337</v>
      </c>
      <c r="I59" s="31">
        <v>114.99425028748563</v>
      </c>
      <c r="J59" s="31">
        <v>60.493950604939506</v>
      </c>
      <c r="K59" s="31">
        <v>37.345781927309105</v>
      </c>
      <c r="L59" s="31">
        <v>76</v>
      </c>
      <c r="M59" s="31">
        <v>49.5603517186251</v>
      </c>
      <c r="N59" s="31">
        <v>23.988005997001498</v>
      </c>
    </row>
    <row r="60" spans="1:14" hidden="1" x14ac:dyDescent="0.2">
      <c r="A60" s="19" t="s">
        <v>93</v>
      </c>
      <c r="B60" s="20" t="s">
        <v>75</v>
      </c>
      <c r="C60" s="21" t="s">
        <v>92</v>
      </c>
      <c r="D60" s="22">
        <f t="shared" si="9"/>
        <v>563.75327990415224</v>
      </c>
      <c r="E60" s="13">
        <f t="shared" si="10"/>
        <v>912253.05514233001</v>
      </c>
      <c r="F60" s="31">
        <v>150.03000600120023</v>
      </c>
      <c r="G60" s="31">
        <v>112.45501799280288</v>
      </c>
      <c r="H60" s="31">
        <v>59.753251083694565</v>
      </c>
      <c r="I60" s="31">
        <v>70.60646967651617</v>
      </c>
      <c r="J60" s="31">
        <v>36.996300369963002</v>
      </c>
      <c r="K60" s="31">
        <v>29.676558852950983</v>
      </c>
      <c r="L60" s="31">
        <v>60</v>
      </c>
      <c r="M60" s="31">
        <v>29.576338928856917</v>
      </c>
      <c r="N60" s="31">
        <v>14.659336998167584</v>
      </c>
    </row>
    <row r="61" spans="1:14" hidden="1" x14ac:dyDescent="0.2">
      <c r="A61" s="19" t="s">
        <v>94</v>
      </c>
      <c r="B61" s="20" t="s">
        <v>75</v>
      </c>
      <c r="C61" s="21" t="s">
        <v>76</v>
      </c>
      <c r="D61" s="22">
        <f t="shared" si="9"/>
        <v>597.5271778651811</v>
      </c>
      <c r="E61" s="13">
        <f t="shared" si="10"/>
        <v>962006.43798898626</v>
      </c>
      <c r="F61" s="31">
        <v>162.03240648129628</v>
      </c>
      <c r="G61" s="31">
        <v>118.45261895241904</v>
      </c>
      <c r="H61" s="31">
        <v>64.021340446815614</v>
      </c>
      <c r="I61" s="31">
        <v>72.446377681115948</v>
      </c>
      <c r="J61" s="31">
        <v>37.996200379962005</v>
      </c>
      <c r="K61" s="31">
        <v>32.010670223407807</v>
      </c>
      <c r="L61" s="31">
        <v>64.400000000000006</v>
      </c>
      <c r="M61" s="31">
        <v>31.175059952038371</v>
      </c>
      <c r="N61" s="31">
        <v>14.992503748125937</v>
      </c>
    </row>
    <row r="62" spans="1:14" hidden="1" x14ac:dyDescent="0.2">
      <c r="A62" s="32" t="s">
        <v>75</v>
      </c>
      <c r="B62" s="33"/>
      <c r="C62" s="34"/>
      <c r="D62" s="17">
        <f t="shared" ref="D62:E62" si="11">SUM(D49:D61)</f>
        <v>8215.2880869462497</v>
      </c>
      <c r="E62" s="15">
        <f t="shared" si="11"/>
        <v>13271597.273594182</v>
      </c>
      <c r="F62" s="15">
        <v>2198.4396879375877</v>
      </c>
      <c r="G62" s="15">
        <v>1632.8468612554977</v>
      </c>
      <c r="H62" s="15">
        <v>871.7572524174725</v>
      </c>
      <c r="I62" s="15">
        <v>1019.5390230488475</v>
      </c>
      <c r="J62" s="15">
        <v>535.94640535946405</v>
      </c>
      <c r="K62" s="15">
        <v>434.47815938646215</v>
      </c>
      <c r="L62" s="15">
        <v>878.4</v>
      </c>
      <c r="M62" s="15">
        <v>435.65147881694645</v>
      </c>
      <c r="N62" s="15">
        <v>208.22921872397134</v>
      </c>
    </row>
    <row r="63" spans="1:14" hidden="1" x14ac:dyDescent="0.2">
      <c r="A63" s="19" t="s">
        <v>95</v>
      </c>
      <c r="B63" s="23" t="s">
        <v>96</v>
      </c>
      <c r="C63" s="21" t="s">
        <v>97</v>
      </c>
      <c r="D63" s="29">
        <f t="shared" ref="D63:D73" si="12">SUM(F63:N63)</f>
        <v>229.21441974315894</v>
      </c>
      <c r="E63" s="13">
        <f t="shared" ref="E63:E73" si="13">SUMPRODUCT($F$1:$N$1,F63:N63)</f>
        <v>370298.09103237133</v>
      </c>
      <c r="F63" s="31">
        <v>62.0124024804961</v>
      </c>
      <c r="G63" s="31">
        <v>44.982007197121149</v>
      </c>
      <c r="H63" s="31">
        <v>24.541513837945981</v>
      </c>
      <c r="I63" s="31">
        <v>28.288585570721462</v>
      </c>
      <c r="J63" s="31">
        <v>14.998500149985</v>
      </c>
      <c r="K63" s="31">
        <v>12.004001333777925</v>
      </c>
      <c r="L63" s="31">
        <v>24.400000000000002</v>
      </c>
      <c r="M63" s="31">
        <v>11.990407673860911</v>
      </c>
      <c r="N63" s="31">
        <v>5.9970014992503744</v>
      </c>
    </row>
    <row r="64" spans="1:14" hidden="1" x14ac:dyDescent="0.2">
      <c r="A64" s="19" t="s">
        <v>98</v>
      </c>
      <c r="B64" s="23" t="s">
        <v>96</v>
      </c>
      <c r="C64" s="21" t="s">
        <v>99</v>
      </c>
      <c r="D64" s="29">
        <f t="shared" si="12"/>
        <v>244.48963897393051</v>
      </c>
      <c r="E64" s="13">
        <f t="shared" si="13"/>
        <v>394285.2385812765</v>
      </c>
      <c r="F64" s="31">
        <v>66.013202640528107</v>
      </c>
      <c r="G64" s="31">
        <v>47.980807676929231</v>
      </c>
      <c r="H64" s="31">
        <v>25.608536178726244</v>
      </c>
      <c r="I64" s="31">
        <v>29.898505074746264</v>
      </c>
      <c r="J64" s="31">
        <v>15.998400159984003</v>
      </c>
      <c r="K64" s="31">
        <v>12.670890296765588</v>
      </c>
      <c r="L64" s="31">
        <v>26.4</v>
      </c>
      <c r="M64" s="31">
        <v>13.589128697042366</v>
      </c>
      <c r="N64" s="31">
        <v>6.3301682492087288</v>
      </c>
    </row>
    <row r="65" spans="1:14" hidden="1" x14ac:dyDescent="0.2">
      <c r="A65" s="19" t="s">
        <v>100</v>
      </c>
      <c r="B65" s="23" t="s">
        <v>96</v>
      </c>
      <c r="C65" s="21" t="s">
        <v>99</v>
      </c>
      <c r="D65" s="29">
        <f t="shared" si="12"/>
        <v>1514.5920534371321</v>
      </c>
      <c r="E65" s="13">
        <f t="shared" si="13"/>
        <v>2451301.4262893475</v>
      </c>
      <c r="F65" s="31">
        <v>406.08121624324866</v>
      </c>
      <c r="G65" s="31">
        <v>299.88004798080772</v>
      </c>
      <c r="H65" s="31">
        <v>160.58686228742914</v>
      </c>
      <c r="I65" s="31">
        <v>187.21063946802661</v>
      </c>
      <c r="J65" s="31">
        <v>99.4900509949005</v>
      </c>
      <c r="K65" s="31">
        <v>80.0266755585195</v>
      </c>
      <c r="L65" s="31">
        <v>162.39999999999998</v>
      </c>
      <c r="M65" s="31">
        <v>79.936051159072733</v>
      </c>
      <c r="N65" s="31">
        <v>38.980509745127435</v>
      </c>
    </row>
    <row r="66" spans="1:14" hidden="1" x14ac:dyDescent="0.2">
      <c r="A66" s="19" t="s">
        <v>101</v>
      </c>
      <c r="B66" s="23" t="s">
        <v>96</v>
      </c>
      <c r="C66" s="21" t="s">
        <v>102</v>
      </c>
      <c r="D66" s="29">
        <f t="shared" si="12"/>
        <v>1060.3569468726773</v>
      </c>
      <c r="E66" s="13">
        <f t="shared" si="13"/>
        <v>1716652.0787988119</v>
      </c>
      <c r="F66" s="31">
        <v>284.05681136227247</v>
      </c>
      <c r="G66" s="31">
        <v>209.91603358656539</v>
      </c>
      <c r="H66" s="31">
        <v>112.57085695231744</v>
      </c>
      <c r="I66" s="31">
        <v>131.0934453277336</v>
      </c>
      <c r="J66" s="31">
        <v>69.493050694930503</v>
      </c>
      <c r="K66" s="31">
        <v>56.018672890963657</v>
      </c>
      <c r="L66" s="31">
        <v>113.60000000000001</v>
      </c>
      <c r="M66" s="31">
        <v>55.955235811350917</v>
      </c>
      <c r="N66" s="31">
        <v>27.652840246543395</v>
      </c>
    </row>
    <row r="67" spans="1:14" hidden="1" x14ac:dyDescent="0.2">
      <c r="A67" s="19" t="s">
        <v>103</v>
      </c>
      <c r="B67" s="23" t="s">
        <v>96</v>
      </c>
      <c r="C67" s="21" t="s">
        <v>97</v>
      </c>
      <c r="D67" s="29">
        <f t="shared" si="12"/>
        <v>683.37921923127624</v>
      </c>
      <c r="E67" s="13">
        <f t="shared" si="13"/>
        <v>1086278.3175992568</v>
      </c>
      <c r="F67" s="31">
        <v>184.03680736147228</v>
      </c>
      <c r="G67" s="31">
        <v>140.9436225509796</v>
      </c>
      <c r="H67" s="31">
        <v>71.490496832277429</v>
      </c>
      <c r="I67" s="31">
        <v>82.105894705264745</v>
      </c>
      <c r="J67" s="31">
        <v>42.4957504249575</v>
      </c>
      <c r="K67" s="31">
        <v>34.678226075358452</v>
      </c>
      <c r="L67" s="31">
        <v>73.2</v>
      </c>
      <c r="M67" s="31">
        <v>36.770583533173458</v>
      </c>
      <c r="N67" s="31">
        <v>17.657837747792772</v>
      </c>
    </row>
    <row r="68" spans="1:14" hidden="1" x14ac:dyDescent="0.2">
      <c r="A68" s="19" t="s">
        <v>104</v>
      </c>
      <c r="B68" s="23" t="s">
        <v>96</v>
      </c>
      <c r="C68" s="21" t="s">
        <v>105</v>
      </c>
      <c r="D68" s="29">
        <f t="shared" si="12"/>
        <v>552.92066075634716</v>
      </c>
      <c r="E68" s="13">
        <f t="shared" si="13"/>
        <v>894619.13828260521</v>
      </c>
      <c r="F68" s="31">
        <v>148.02960592118424</v>
      </c>
      <c r="G68" s="31">
        <v>109.45621751299481</v>
      </c>
      <c r="H68" s="31">
        <v>58.686228742914309</v>
      </c>
      <c r="I68" s="31">
        <v>68.306584670766469</v>
      </c>
      <c r="J68" s="31">
        <v>35.996400359963999</v>
      </c>
      <c r="K68" s="31">
        <v>29.343114371457155</v>
      </c>
      <c r="L68" s="31">
        <v>59.2</v>
      </c>
      <c r="M68" s="31">
        <v>29.576338928856917</v>
      </c>
      <c r="N68" s="31">
        <v>14.326170248209229</v>
      </c>
    </row>
    <row r="69" spans="1:14" hidden="1" x14ac:dyDescent="0.2">
      <c r="A69" s="19" t="s">
        <v>106</v>
      </c>
      <c r="B69" s="23" t="s">
        <v>96</v>
      </c>
      <c r="C69" s="21" t="s">
        <v>96</v>
      </c>
      <c r="D69" s="29">
        <f t="shared" si="12"/>
        <v>1311.5966788077803</v>
      </c>
      <c r="E69" s="13">
        <f t="shared" si="13"/>
        <v>2123162.2660977691</v>
      </c>
      <c r="F69" s="31">
        <v>352.07041408281651</v>
      </c>
      <c r="G69" s="31">
        <v>259.39624150339864</v>
      </c>
      <c r="H69" s="31">
        <v>138.71290430143381</v>
      </c>
      <c r="I69" s="31">
        <v>162.14189290535475</v>
      </c>
      <c r="J69" s="31">
        <v>85.991400859914009</v>
      </c>
      <c r="K69" s="31">
        <v>69.356452150716905</v>
      </c>
      <c r="L69" s="31">
        <v>140.4</v>
      </c>
      <c r="M69" s="31">
        <v>69.544364508393286</v>
      </c>
      <c r="N69" s="31">
        <v>33.983008495752124</v>
      </c>
    </row>
    <row r="70" spans="1:14" hidden="1" x14ac:dyDescent="0.2">
      <c r="A70" s="19" t="s">
        <v>107</v>
      </c>
      <c r="B70" s="23" t="s">
        <v>96</v>
      </c>
      <c r="C70" s="21" t="s">
        <v>108</v>
      </c>
      <c r="D70" s="29">
        <f t="shared" si="12"/>
        <v>1022.4923649313845</v>
      </c>
      <c r="E70" s="13">
        <f t="shared" si="13"/>
        <v>1656001.8224092734</v>
      </c>
      <c r="F70" s="31">
        <v>274.05481096219245</v>
      </c>
      <c r="G70" s="31">
        <v>202.41903238704518</v>
      </c>
      <c r="H70" s="31">
        <v>108.30276758919639</v>
      </c>
      <c r="I70" s="31">
        <v>126.49367531623419</v>
      </c>
      <c r="J70" s="31">
        <v>66.993300669933006</v>
      </c>
      <c r="K70" s="31">
        <v>54.351450483494496</v>
      </c>
      <c r="L70" s="31">
        <v>110</v>
      </c>
      <c r="M70" s="31">
        <v>53.557154276578736</v>
      </c>
      <c r="N70" s="31">
        <v>26.320173246709977</v>
      </c>
    </row>
    <row r="71" spans="1:14" hidden="1" x14ac:dyDescent="0.2">
      <c r="A71" s="19" t="s">
        <v>109</v>
      </c>
      <c r="B71" s="23" t="s">
        <v>96</v>
      </c>
      <c r="C71" s="21" t="s">
        <v>97</v>
      </c>
      <c r="D71" s="29">
        <f t="shared" si="12"/>
        <v>595.87909487340721</v>
      </c>
      <c r="E71" s="13">
        <f t="shared" si="13"/>
        <v>980969.3301343061</v>
      </c>
      <c r="F71" s="31">
        <v>160.03200640128026</v>
      </c>
      <c r="G71" s="31">
        <v>113.95441823270691</v>
      </c>
      <c r="H71" s="31">
        <v>63.487829276425472</v>
      </c>
      <c r="I71" s="31">
        <v>75.896205189740513</v>
      </c>
      <c r="J71" s="31">
        <v>40.995900409959006</v>
      </c>
      <c r="K71" s="31">
        <v>32.677559186395463</v>
      </c>
      <c r="L71" s="31">
        <v>63.6</v>
      </c>
      <c r="M71" s="31">
        <v>29.576338928856917</v>
      </c>
      <c r="N71" s="31">
        <v>15.658837248042644</v>
      </c>
    </row>
    <row r="72" spans="1:14" hidden="1" x14ac:dyDescent="0.2">
      <c r="A72" s="19" t="s">
        <v>110</v>
      </c>
      <c r="B72" s="23" t="s">
        <v>96</v>
      </c>
      <c r="C72" s="21" t="s">
        <v>102</v>
      </c>
      <c r="D72" s="29">
        <f t="shared" si="12"/>
        <v>465.58047136835222</v>
      </c>
      <c r="E72" s="13">
        <f t="shared" si="13"/>
        <v>754670.99907505687</v>
      </c>
      <c r="F72" s="31">
        <v>124.0248049609922</v>
      </c>
      <c r="G72" s="31">
        <v>92.96281487405038</v>
      </c>
      <c r="H72" s="31">
        <v>49.616538846282097</v>
      </c>
      <c r="I72" s="31">
        <v>57.497125143742814</v>
      </c>
      <c r="J72" s="31">
        <v>30.496950304969502</v>
      </c>
      <c r="K72" s="31">
        <v>24.674891630543513</v>
      </c>
      <c r="L72" s="31">
        <v>49.2</v>
      </c>
      <c r="M72" s="31">
        <v>24.78017585931255</v>
      </c>
      <c r="N72" s="31">
        <v>12.327169748459104</v>
      </c>
    </row>
    <row r="73" spans="1:14" hidden="1" x14ac:dyDescent="0.2">
      <c r="A73" s="19" t="s">
        <v>111</v>
      </c>
      <c r="B73" s="23" t="s">
        <v>96</v>
      </c>
      <c r="C73" s="21" t="s">
        <v>105</v>
      </c>
      <c r="D73" s="29">
        <f t="shared" si="12"/>
        <v>510.6290578438776</v>
      </c>
      <c r="E73" s="13">
        <f t="shared" si="13"/>
        <v>829202.622860451</v>
      </c>
      <c r="F73" s="31">
        <v>136.0272054410882</v>
      </c>
      <c r="G73" s="31">
        <v>101.95921631347461</v>
      </c>
      <c r="H73" s="31">
        <v>53.884628209403139</v>
      </c>
      <c r="I73" s="31">
        <v>63.246837658117094</v>
      </c>
      <c r="J73" s="31">
        <v>33.996600339966001</v>
      </c>
      <c r="K73" s="31">
        <v>27.00900300100033</v>
      </c>
      <c r="L73" s="31">
        <v>54.800000000000004</v>
      </c>
      <c r="M73" s="31">
        <v>26.378896882494004</v>
      </c>
      <c r="N73" s="31">
        <v>13.326669998334166</v>
      </c>
    </row>
    <row r="74" spans="1:14" hidden="1" x14ac:dyDescent="0.2">
      <c r="A74" s="32" t="s">
        <v>96</v>
      </c>
      <c r="B74" s="33"/>
      <c r="C74" s="34"/>
      <c r="D74" s="17">
        <f t="shared" ref="D74:E74" si="14">SUBTOTAL(9,D63:D73)</f>
        <v>0</v>
      </c>
      <c r="E74" s="15">
        <f t="shared" si="14"/>
        <v>0</v>
      </c>
      <c r="F74" s="15">
        <v>2196.4392878575713</v>
      </c>
      <c r="G74" s="15">
        <v>1623.8504598160735</v>
      </c>
      <c r="H74" s="15">
        <v>867.48916305435137</v>
      </c>
      <c r="I74" s="15">
        <v>1012.1793910304485</v>
      </c>
      <c r="J74" s="15">
        <v>536.94630536946306</v>
      </c>
      <c r="K74" s="15">
        <v>432.81093697899297</v>
      </c>
      <c r="L74" s="15">
        <v>877.19999999999993</v>
      </c>
      <c r="M74" s="15">
        <v>431.65467625899277</v>
      </c>
      <c r="N74" s="15">
        <v>212.56038647342996</v>
      </c>
    </row>
    <row r="75" spans="1:14" hidden="1" x14ac:dyDescent="0.2">
      <c r="A75" s="19" t="s">
        <v>112</v>
      </c>
      <c r="B75" s="24" t="s">
        <v>113</v>
      </c>
      <c r="C75" s="25" t="s">
        <v>114</v>
      </c>
      <c r="D75" s="29">
        <f t="shared" ref="D75:D90" si="15">SUM(F75:N75)</f>
        <v>409.67560969575783</v>
      </c>
      <c r="E75" s="13">
        <f t="shared" ref="E75:E90" si="16">SUMPRODUCT($F$1:$N$1,F75:N75)</f>
        <v>681927.54832012113</v>
      </c>
      <c r="F75" s="31">
        <v>106.02120424084818</v>
      </c>
      <c r="G75" s="31">
        <v>79.468212714914031</v>
      </c>
      <c r="H75" s="31">
        <v>41.61387129043014</v>
      </c>
      <c r="I75" s="31">
        <v>48.757562121893905</v>
      </c>
      <c r="J75" s="31">
        <v>29.497050294970503</v>
      </c>
      <c r="K75" s="31">
        <v>23.674558186062022</v>
      </c>
      <c r="L75" s="31">
        <v>48</v>
      </c>
      <c r="M75" s="31">
        <v>23.980815347721823</v>
      </c>
      <c r="N75" s="31">
        <v>8.6623354989172086</v>
      </c>
    </row>
    <row r="76" spans="1:14" hidden="1" x14ac:dyDescent="0.2">
      <c r="A76" s="19" t="s">
        <v>115</v>
      </c>
      <c r="B76" s="24" t="s">
        <v>113</v>
      </c>
      <c r="C76" s="25" t="s">
        <v>116</v>
      </c>
      <c r="D76" s="29">
        <f t="shared" si="15"/>
        <v>382.07756385890139</v>
      </c>
      <c r="E76" s="13">
        <f t="shared" si="16"/>
        <v>596933.52409977117</v>
      </c>
      <c r="F76" s="31">
        <v>106.02120424084818</v>
      </c>
      <c r="G76" s="31">
        <v>79.468212714914031</v>
      </c>
      <c r="H76" s="31">
        <v>41.61387129043014</v>
      </c>
      <c r="I76" s="31">
        <v>48.757562121893905</v>
      </c>
      <c r="J76" s="31">
        <v>22.497750224977501</v>
      </c>
      <c r="K76" s="31">
        <v>18.006002000666889</v>
      </c>
      <c r="L76" s="31">
        <v>36</v>
      </c>
      <c r="M76" s="31">
        <v>18.385291766586729</v>
      </c>
      <c r="N76" s="31">
        <v>11.32766949858404</v>
      </c>
    </row>
    <row r="77" spans="1:14" hidden="1" x14ac:dyDescent="0.2">
      <c r="A77" s="19" t="s">
        <v>117</v>
      </c>
      <c r="B77" s="24" t="s">
        <v>113</v>
      </c>
      <c r="C77" s="25" t="s">
        <v>114</v>
      </c>
      <c r="D77" s="29">
        <f t="shared" si="15"/>
        <v>639.36748624383017</v>
      </c>
      <c r="E77" s="13">
        <f t="shared" si="16"/>
        <v>977955.20223067026</v>
      </c>
      <c r="F77" s="31">
        <v>180.0360072014403</v>
      </c>
      <c r="G77" s="31">
        <v>133.44662135145941</v>
      </c>
      <c r="H77" s="31">
        <v>71.490496832277429</v>
      </c>
      <c r="I77" s="31">
        <v>83.485825708714572</v>
      </c>
      <c r="J77" s="31">
        <v>36.996300369963002</v>
      </c>
      <c r="K77" s="31">
        <v>29.676558852950983</v>
      </c>
      <c r="L77" s="31">
        <v>60</v>
      </c>
      <c r="M77" s="31">
        <v>29.576338928856917</v>
      </c>
      <c r="N77" s="31">
        <v>14.659336998167584</v>
      </c>
    </row>
    <row r="78" spans="1:14" hidden="1" x14ac:dyDescent="0.2">
      <c r="A78" s="19" t="s">
        <v>118</v>
      </c>
      <c r="B78" s="24" t="s">
        <v>113</v>
      </c>
      <c r="C78" s="25" t="s">
        <v>119</v>
      </c>
      <c r="D78" s="29">
        <f t="shared" si="15"/>
        <v>1239.4963302236138</v>
      </c>
      <c r="E78" s="13">
        <f t="shared" si="16"/>
        <v>2003328.0461788226</v>
      </c>
      <c r="F78" s="31">
        <v>332.06641328265653</v>
      </c>
      <c r="G78" s="31">
        <v>245.90163934426232</v>
      </c>
      <c r="H78" s="31">
        <v>131.77725908636211</v>
      </c>
      <c r="I78" s="31">
        <v>153.17234138293085</v>
      </c>
      <c r="J78" s="31">
        <v>81.491850814918507</v>
      </c>
      <c r="K78" s="31">
        <v>65.688562854284754</v>
      </c>
      <c r="L78" s="31">
        <v>132.39999999999998</v>
      </c>
      <c r="M78" s="31">
        <v>66.346922462030378</v>
      </c>
      <c r="N78" s="31">
        <v>30.651340996168582</v>
      </c>
    </row>
    <row r="79" spans="1:14" hidden="1" x14ac:dyDescent="0.2">
      <c r="A79" s="19" t="s">
        <v>120</v>
      </c>
      <c r="B79" s="24" t="s">
        <v>113</v>
      </c>
      <c r="C79" s="25" t="s">
        <v>113</v>
      </c>
      <c r="D79" s="29">
        <f t="shared" si="15"/>
        <v>917.85690745377894</v>
      </c>
      <c r="E79" s="13">
        <f t="shared" si="16"/>
        <v>1497408.4871101095</v>
      </c>
      <c r="F79" s="31">
        <v>244.04880976195238</v>
      </c>
      <c r="G79" s="31">
        <v>181.42742902838864</v>
      </c>
      <c r="H79" s="31">
        <v>97.099033011003669</v>
      </c>
      <c r="I79" s="31">
        <v>112.92435378231089</v>
      </c>
      <c r="J79" s="31">
        <v>59.994000599940001</v>
      </c>
      <c r="K79" s="31">
        <v>48.349449816605535</v>
      </c>
      <c r="L79" s="31">
        <v>97.600000000000009</v>
      </c>
      <c r="M79" s="31">
        <v>48.760991207034373</v>
      </c>
      <c r="N79" s="31">
        <v>27.652840246543395</v>
      </c>
    </row>
    <row r="80" spans="1:14" hidden="1" x14ac:dyDescent="0.2">
      <c r="A80" s="19" t="s">
        <v>121</v>
      </c>
      <c r="B80" s="24" t="s">
        <v>113</v>
      </c>
      <c r="C80" s="25" t="s">
        <v>119</v>
      </c>
      <c r="D80" s="29">
        <f t="shared" si="15"/>
        <v>505.92510080713004</v>
      </c>
      <c r="E80" s="13">
        <f t="shared" si="16"/>
        <v>771110.39346378844</v>
      </c>
      <c r="F80" s="31">
        <v>144.02880576115223</v>
      </c>
      <c r="G80" s="31">
        <v>104.9580167932827</v>
      </c>
      <c r="H80" s="31">
        <v>57.085695231743912</v>
      </c>
      <c r="I80" s="31">
        <v>66.006699665016754</v>
      </c>
      <c r="J80" s="31">
        <v>27.997200279972002</v>
      </c>
      <c r="K80" s="31">
        <v>22.674224741580527</v>
      </c>
      <c r="L80" s="31">
        <v>46</v>
      </c>
      <c r="M80" s="31">
        <v>23.181454836131095</v>
      </c>
      <c r="N80" s="31">
        <v>13.993003498250875</v>
      </c>
    </row>
    <row r="81" spans="1:14" hidden="1" x14ac:dyDescent="0.2">
      <c r="A81" s="19" t="s">
        <v>122</v>
      </c>
      <c r="B81" s="24" t="s">
        <v>113</v>
      </c>
      <c r="C81" s="25" t="s">
        <v>123</v>
      </c>
      <c r="D81" s="29">
        <f t="shared" si="15"/>
        <v>260.3820003258769</v>
      </c>
      <c r="E81" s="13">
        <f t="shared" si="16"/>
        <v>481593.07041121088</v>
      </c>
      <c r="F81" s="31">
        <v>60.012002400480092</v>
      </c>
      <c r="G81" s="31">
        <v>44.982007197121149</v>
      </c>
      <c r="H81" s="31">
        <v>24.00800266755585</v>
      </c>
      <c r="I81" s="31">
        <v>27.828608569571522</v>
      </c>
      <c r="J81" s="31">
        <v>22.497750224977501</v>
      </c>
      <c r="K81" s="31">
        <v>18.006002000666889</v>
      </c>
      <c r="L81" s="31">
        <v>36</v>
      </c>
      <c r="M81" s="31">
        <v>18.385291766586729</v>
      </c>
      <c r="N81" s="31">
        <v>8.6623354989172086</v>
      </c>
    </row>
    <row r="82" spans="1:14" hidden="1" x14ac:dyDescent="0.2">
      <c r="A82" s="19" t="s">
        <v>124</v>
      </c>
      <c r="B82" s="24" t="s">
        <v>113</v>
      </c>
      <c r="C82" s="25" t="s">
        <v>116</v>
      </c>
      <c r="D82" s="29">
        <f t="shared" si="15"/>
        <v>146.13304253641124</v>
      </c>
      <c r="E82" s="13">
        <f t="shared" si="16"/>
        <v>219332.93786460831</v>
      </c>
      <c r="F82" s="31">
        <v>60.012002400480092</v>
      </c>
      <c r="G82" s="31">
        <v>22.491003598560575</v>
      </c>
      <c r="H82" s="31">
        <v>12.270756918972991</v>
      </c>
      <c r="I82" s="31">
        <v>13.799310034498276</v>
      </c>
      <c r="J82" s="31">
        <v>7.4992500749925002</v>
      </c>
      <c r="K82" s="31">
        <v>6.0020006668889625</v>
      </c>
      <c r="L82" s="31">
        <v>12</v>
      </c>
      <c r="M82" s="31">
        <v>6.3948840927258193</v>
      </c>
      <c r="N82" s="31">
        <v>5.66383474929202</v>
      </c>
    </row>
    <row r="83" spans="1:14" hidden="1" x14ac:dyDescent="0.2">
      <c r="A83" s="19" t="s">
        <v>125</v>
      </c>
      <c r="B83" s="24" t="s">
        <v>113</v>
      </c>
      <c r="C83" s="25" t="s">
        <v>126</v>
      </c>
      <c r="D83" s="29">
        <f t="shared" si="15"/>
        <v>352.37619936706761</v>
      </c>
      <c r="E83" s="13">
        <f t="shared" si="16"/>
        <v>617322.28543310682</v>
      </c>
      <c r="F83" s="31">
        <v>86.017203440688135</v>
      </c>
      <c r="G83" s="31">
        <v>64.474210315873648</v>
      </c>
      <c r="H83" s="31">
        <v>34.144714904968325</v>
      </c>
      <c r="I83" s="31">
        <v>39.558022098895051</v>
      </c>
      <c r="J83" s="31">
        <v>27.997200279972002</v>
      </c>
      <c r="K83" s="31">
        <v>22.674224741580527</v>
      </c>
      <c r="L83" s="31">
        <v>46</v>
      </c>
      <c r="M83" s="31">
        <v>23.181454836131095</v>
      </c>
      <c r="N83" s="31">
        <v>8.3291687489588551</v>
      </c>
    </row>
    <row r="84" spans="1:14" hidden="1" x14ac:dyDescent="0.2">
      <c r="A84" s="19" t="s">
        <v>127</v>
      </c>
      <c r="B84" s="24" t="s">
        <v>113</v>
      </c>
      <c r="C84" s="25" t="s">
        <v>128</v>
      </c>
      <c r="D84" s="29">
        <f t="shared" si="15"/>
        <v>257.38349957625172</v>
      </c>
      <c r="E84" s="13">
        <f t="shared" si="16"/>
        <v>468431.37266008649</v>
      </c>
      <c r="F84" s="31">
        <v>60.012002400480092</v>
      </c>
      <c r="G84" s="31">
        <v>44.982007197121149</v>
      </c>
      <c r="H84" s="31">
        <v>24.00800266755585</v>
      </c>
      <c r="I84" s="31">
        <v>27.828608569571522</v>
      </c>
      <c r="J84" s="31">
        <v>22.497750224977501</v>
      </c>
      <c r="K84" s="31">
        <v>18.006002000666889</v>
      </c>
      <c r="L84" s="31">
        <v>36</v>
      </c>
      <c r="M84" s="31">
        <v>18.385291766586729</v>
      </c>
      <c r="N84" s="31">
        <v>5.66383474929202</v>
      </c>
    </row>
    <row r="85" spans="1:14" hidden="1" x14ac:dyDescent="0.2">
      <c r="A85" s="19" t="s">
        <v>129</v>
      </c>
      <c r="B85" s="24" t="s">
        <v>113</v>
      </c>
      <c r="C85" s="25" t="s">
        <v>126</v>
      </c>
      <c r="D85" s="29">
        <f t="shared" si="15"/>
        <v>2427.6668805931804</v>
      </c>
      <c r="E85" s="13">
        <f t="shared" si="16"/>
        <v>3944682.5387092428</v>
      </c>
      <c r="F85" s="31">
        <v>664.13282656531305</v>
      </c>
      <c r="G85" s="31">
        <v>469.31227508996403</v>
      </c>
      <c r="H85" s="31">
        <v>251.28376125375124</v>
      </c>
      <c r="I85" s="31">
        <v>292.31538423078848</v>
      </c>
      <c r="J85" s="31">
        <v>162.98370162983701</v>
      </c>
      <c r="K85" s="31">
        <v>127.37579193064354</v>
      </c>
      <c r="L85" s="31">
        <v>265.2</v>
      </c>
      <c r="M85" s="31">
        <v>131.09512390087929</v>
      </c>
      <c r="N85" s="31">
        <v>63.968015992003998</v>
      </c>
    </row>
    <row r="86" spans="1:14" hidden="1" x14ac:dyDescent="0.2">
      <c r="A86" s="19" t="s">
        <v>130</v>
      </c>
      <c r="B86" s="24" t="s">
        <v>113</v>
      </c>
      <c r="C86" s="25" t="s">
        <v>116</v>
      </c>
      <c r="D86" s="29">
        <f t="shared" si="15"/>
        <v>421.79699785624308</v>
      </c>
      <c r="E86" s="13">
        <f t="shared" si="16"/>
        <v>675925.76518149895</v>
      </c>
      <c r="F86" s="31">
        <v>82.016403280656121</v>
      </c>
      <c r="G86" s="31">
        <v>100.45981607357056</v>
      </c>
      <c r="H86" s="31">
        <v>53.884628209403139</v>
      </c>
      <c r="I86" s="31">
        <v>62.78686065696715</v>
      </c>
      <c r="J86" s="31">
        <v>26.997300269973003</v>
      </c>
      <c r="K86" s="31">
        <v>21.340446815605201</v>
      </c>
      <c r="L86" s="31">
        <v>43.2</v>
      </c>
      <c r="M86" s="31">
        <v>20.783373301358914</v>
      </c>
      <c r="N86" s="31">
        <v>10.328169248708978</v>
      </c>
    </row>
    <row r="87" spans="1:14" hidden="1" x14ac:dyDescent="0.2">
      <c r="A87" s="19" t="s">
        <v>131</v>
      </c>
      <c r="B87" s="24" t="s">
        <v>113</v>
      </c>
      <c r="C87" s="25" t="s">
        <v>123</v>
      </c>
      <c r="D87" s="29">
        <f t="shared" si="15"/>
        <v>802.25750852763554</v>
      </c>
      <c r="E87" s="13">
        <f t="shared" si="16"/>
        <v>1292542.3084738085</v>
      </c>
      <c r="F87" s="31">
        <v>214.04280856171235</v>
      </c>
      <c r="G87" s="31">
        <v>160.43582566973211</v>
      </c>
      <c r="H87" s="31">
        <v>85.361787262420805</v>
      </c>
      <c r="I87" s="31">
        <v>99.585020748962549</v>
      </c>
      <c r="J87" s="31">
        <v>52.994700529947004</v>
      </c>
      <c r="K87" s="31">
        <v>42.680893631210402</v>
      </c>
      <c r="L87" s="31">
        <v>86</v>
      </c>
      <c r="M87" s="31">
        <v>43.165467625899282</v>
      </c>
      <c r="N87" s="31">
        <v>17.991004497751124</v>
      </c>
    </row>
    <row r="88" spans="1:14" hidden="1" x14ac:dyDescent="0.2">
      <c r="A88" s="19" t="s">
        <v>132</v>
      </c>
      <c r="B88" s="24" t="s">
        <v>113</v>
      </c>
      <c r="C88" s="25" t="s">
        <v>128</v>
      </c>
      <c r="D88" s="29">
        <f t="shared" si="15"/>
        <v>1144.2812398685733</v>
      </c>
      <c r="E88" s="13">
        <f t="shared" si="16"/>
        <v>1796502.9999281315</v>
      </c>
      <c r="F88" s="31">
        <v>316.06321264252847</v>
      </c>
      <c r="G88" s="31">
        <v>232.40703718512594</v>
      </c>
      <c r="H88" s="31">
        <v>125.37512504168055</v>
      </c>
      <c r="I88" s="31">
        <v>145.58272086395678</v>
      </c>
      <c r="J88" s="31">
        <v>70.492950704929513</v>
      </c>
      <c r="K88" s="31">
        <v>56.352117372457485</v>
      </c>
      <c r="L88" s="31">
        <v>114.4</v>
      </c>
      <c r="M88" s="31">
        <v>55.955235811350917</v>
      </c>
      <c r="N88" s="31">
        <v>27.652840246543395</v>
      </c>
    </row>
    <row r="89" spans="1:14" hidden="1" x14ac:dyDescent="0.2">
      <c r="A89" s="19" t="s">
        <v>133</v>
      </c>
      <c r="B89" s="24" t="s">
        <v>113</v>
      </c>
      <c r="C89" s="25" t="s">
        <v>123</v>
      </c>
      <c r="D89" s="29">
        <f t="shared" si="15"/>
        <v>780.19125391345221</v>
      </c>
      <c r="E89" s="13">
        <f t="shared" si="16"/>
        <v>1267428.929123888</v>
      </c>
      <c r="F89" s="31">
        <v>212.04240848169636</v>
      </c>
      <c r="G89" s="31">
        <v>154.43822471011597</v>
      </c>
      <c r="H89" s="31">
        <v>80.560186728909628</v>
      </c>
      <c r="I89" s="31">
        <v>97.51512424378781</v>
      </c>
      <c r="J89" s="31">
        <v>51.994800519948001</v>
      </c>
      <c r="K89" s="31">
        <v>41.680560186728911</v>
      </c>
      <c r="L89" s="31">
        <v>84.4</v>
      </c>
      <c r="M89" s="31">
        <v>37.569944044764185</v>
      </c>
      <c r="N89" s="31">
        <v>19.990004997501252</v>
      </c>
    </row>
    <row r="90" spans="1:14" hidden="1" x14ac:dyDescent="0.2">
      <c r="A90" s="19" t="s">
        <v>134</v>
      </c>
      <c r="B90" s="24" t="s">
        <v>113</v>
      </c>
      <c r="C90" s="25" t="s">
        <v>114</v>
      </c>
      <c r="D90" s="29">
        <f t="shared" si="15"/>
        <v>338.41556090775873</v>
      </c>
      <c r="E90" s="13">
        <f t="shared" si="16"/>
        <v>549580.33068799926</v>
      </c>
      <c r="F90" s="31">
        <v>90.018003600720149</v>
      </c>
      <c r="G90" s="31">
        <v>67.473010795681731</v>
      </c>
      <c r="H90" s="31">
        <v>35.745248416138715</v>
      </c>
      <c r="I90" s="31">
        <v>41.627918604069798</v>
      </c>
      <c r="J90" s="31">
        <v>22.497750224977501</v>
      </c>
      <c r="K90" s="31">
        <v>18.006002000666889</v>
      </c>
      <c r="L90" s="31">
        <v>36</v>
      </c>
      <c r="M90" s="31">
        <v>18.385291766586729</v>
      </c>
      <c r="N90" s="31">
        <v>8.6623354989172086</v>
      </c>
    </row>
    <row r="91" spans="1:14" hidden="1" x14ac:dyDescent="0.2">
      <c r="A91" s="32" t="s">
        <v>113</v>
      </c>
      <c r="B91" s="33"/>
      <c r="C91" s="34"/>
      <c r="D91" s="17">
        <f t="shared" ref="D91:E91" si="17">SUM(D75:D90)</f>
        <v>11025.283181755462</v>
      </c>
      <c r="E91" s="15">
        <f t="shared" si="17"/>
        <v>17842005.739876866</v>
      </c>
      <c r="F91" s="15">
        <v>2956.5913182636527</v>
      </c>
      <c r="G91" s="15">
        <v>2186.125549780088</v>
      </c>
      <c r="H91" s="15">
        <v>1167.3224408136045</v>
      </c>
      <c r="I91" s="15">
        <v>1361.5319234038298</v>
      </c>
      <c r="J91" s="15">
        <v>726.92730726927311</v>
      </c>
      <c r="K91" s="15">
        <v>580.19339779926634</v>
      </c>
      <c r="L91" s="15">
        <v>1179.2</v>
      </c>
      <c r="M91" s="15">
        <v>583.53317346123106</v>
      </c>
      <c r="N91" s="15">
        <v>283.85807096451776</v>
      </c>
    </row>
    <row r="92" spans="1:14" hidden="1" x14ac:dyDescent="0.2">
      <c r="A92" s="11" t="s">
        <v>135</v>
      </c>
      <c r="B92" s="16" t="s">
        <v>136</v>
      </c>
      <c r="C92" s="12" t="s">
        <v>137</v>
      </c>
      <c r="D92" s="29">
        <f t="shared" ref="D92:D104" si="18">SUM(F92:N92)</f>
        <v>812.03618568476452</v>
      </c>
      <c r="E92" s="13">
        <f t="shared" ref="E92:E104" si="19">SUMPRODUCT($F$1:$N$1,F92:N92)</f>
        <v>1237299.3193923212</v>
      </c>
      <c r="F92" s="31">
        <v>222.04440888177635</v>
      </c>
      <c r="G92" s="31">
        <v>164.93402638944423</v>
      </c>
      <c r="H92" s="31">
        <v>88.029343114371457</v>
      </c>
      <c r="I92" s="31">
        <v>103.26483675816209</v>
      </c>
      <c r="J92" s="31">
        <v>45.995400459954006</v>
      </c>
      <c r="K92" s="31">
        <v>37.01233744581527</v>
      </c>
      <c r="L92" s="31">
        <v>88.8</v>
      </c>
      <c r="M92" s="31">
        <v>43.964828137490009</v>
      </c>
      <c r="N92" s="31">
        <v>17.991004497751124</v>
      </c>
    </row>
    <row r="93" spans="1:14" hidden="1" x14ac:dyDescent="0.2">
      <c r="A93" s="11" t="s">
        <v>138</v>
      </c>
      <c r="B93" s="16" t="s">
        <v>136</v>
      </c>
      <c r="C93" s="12" t="s">
        <v>137</v>
      </c>
      <c r="D93" s="29">
        <f t="shared" si="18"/>
        <v>506.54273198295664</v>
      </c>
      <c r="E93" s="13">
        <f t="shared" si="19"/>
        <v>757972.89170319831</v>
      </c>
      <c r="F93" s="31">
        <v>140.02800560112021</v>
      </c>
      <c r="G93" s="31">
        <v>103.45861655337865</v>
      </c>
      <c r="H93" s="31">
        <v>55.485161720573522</v>
      </c>
      <c r="I93" s="31">
        <v>64.626768661566913</v>
      </c>
      <c r="J93" s="31">
        <v>27.497250274972505</v>
      </c>
      <c r="K93" s="31">
        <v>22.007335778592864</v>
      </c>
      <c r="L93" s="31">
        <v>55.599999999999994</v>
      </c>
      <c r="M93" s="31">
        <v>27.178257394084731</v>
      </c>
      <c r="N93" s="31">
        <v>10.661335998667333</v>
      </c>
    </row>
    <row r="94" spans="1:14" x14ac:dyDescent="0.2">
      <c r="A94" s="11" t="s">
        <v>139</v>
      </c>
      <c r="B94" s="16" t="s">
        <v>136</v>
      </c>
      <c r="C94" s="12" t="s">
        <v>140</v>
      </c>
      <c r="D94" s="29">
        <f t="shared" si="18"/>
        <v>617.81600619756557</v>
      </c>
      <c r="E94" s="13">
        <f t="shared" si="19"/>
        <v>1101772.4223516611</v>
      </c>
      <c r="F94" s="31">
        <v>160.03200640128026</v>
      </c>
      <c r="G94" s="31">
        <v>116.953218712515</v>
      </c>
      <c r="H94" s="31">
        <v>62.420806935645217</v>
      </c>
      <c r="I94" s="31">
        <v>73.136343182840861</v>
      </c>
      <c r="J94" s="31">
        <v>50.494950504949507</v>
      </c>
      <c r="K94" s="31">
        <v>40.346782260753585</v>
      </c>
      <c r="L94" s="31">
        <v>63.6</v>
      </c>
      <c r="M94" s="31">
        <v>31.175059952038371</v>
      </c>
      <c r="N94" s="31">
        <v>19.656838247542897</v>
      </c>
    </row>
    <row r="95" spans="1:14" x14ac:dyDescent="0.2">
      <c r="A95" s="11" t="s">
        <v>141</v>
      </c>
      <c r="B95" s="16" t="s">
        <v>136</v>
      </c>
      <c r="C95" s="12" t="s">
        <v>140</v>
      </c>
      <c r="D95" s="29">
        <f t="shared" si="18"/>
        <v>354.0660718498163</v>
      </c>
      <c r="E95" s="13">
        <f t="shared" si="19"/>
        <v>534888.82143549528</v>
      </c>
      <c r="F95" s="31">
        <v>98.019603920784149</v>
      </c>
      <c r="G95" s="31">
        <v>70.471811275489799</v>
      </c>
      <c r="H95" s="31">
        <v>38.946315438479488</v>
      </c>
      <c r="I95" s="31">
        <v>45.077746112694363</v>
      </c>
      <c r="J95" s="31">
        <v>19.498050194980504</v>
      </c>
      <c r="K95" s="31">
        <v>15.671890630210068</v>
      </c>
      <c r="L95" s="31">
        <v>39.199999999999996</v>
      </c>
      <c r="M95" s="31">
        <v>19.184652278177456</v>
      </c>
      <c r="N95" s="31">
        <v>7.9960019990004998</v>
      </c>
    </row>
    <row r="96" spans="1:14" x14ac:dyDescent="0.2">
      <c r="A96" s="11" t="s">
        <v>142</v>
      </c>
      <c r="B96" s="16" t="s">
        <v>136</v>
      </c>
      <c r="C96" s="12" t="s">
        <v>140</v>
      </c>
      <c r="D96" s="29">
        <f t="shared" si="18"/>
        <v>509.2925837283928</v>
      </c>
      <c r="E96" s="13">
        <f t="shared" si="19"/>
        <v>883247.63999249286</v>
      </c>
      <c r="F96" s="31">
        <v>132.02640528105621</v>
      </c>
      <c r="G96" s="31">
        <v>98.960415833666545</v>
      </c>
      <c r="H96" s="31">
        <v>52.284094698232742</v>
      </c>
      <c r="I96" s="31">
        <v>61.176941152942348</v>
      </c>
      <c r="J96" s="31">
        <v>38.996100389961008</v>
      </c>
      <c r="K96" s="31">
        <v>31.677225741913972</v>
      </c>
      <c r="L96" s="31">
        <v>52.8</v>
      </c>
      <c r="M96" s="31">
        <v>26.378896882494004</v>
      </c>
      <c r="N96" s="31">
        <v>14.992503748125937</v>
      </c>
    </row>
    <row r="97" spans="1:14" x14ac:dyDescent="0.2">
      <c r="A97" s="11" t="s">
        <v>143</v>
      </c>
      <c r="B97" s="16" t="s">
        <v>136</v>
      </c>
      <c r="C97" s="12" t="s">
        <v>140</v>
      </c>
      <c r="D97" s="29">
        <f t="shared" si="18"/>
        <v>398.51940815414576</v>
      </c>
      <c r="E97" s="13">
        <f t="shared" si="19"/>
        <v>608666.08834742615</v>
      </c>
      <c r="F97" s="31">
        <v>108.02160432086417</v>
      </c>
      <c r="G97" s="31">
        <v>80.96761295481808</v>
      </c>
      <c r="H97" s="31">
        <v>43.747915971990665</v>
      </c>
      <c r="I97" s="31">
        <v>50.3674816259187</v>
      </c>
      <c r="J97" s="31">
        <v>22.497750224977501</v>
      </c>
      <c r="K97" s="31">
        <v>18.339446482160721</v>
      </c>
      <c r="L97" s="31">
        <v>43.2</v>
      </c>
      <c r="M97" s="31">
        <v>22.382094324540368</v>
      </c>
      <c r="N97" s="31">
        <v>8.995502248875562</v>
      </c>
    </row>
    <row r="98" spans="1:14" hidden="1" x14ac:dyDescent="0.2">
      <c r="A98" s="11" t="s">
        <v>144</v>
      </c>
      <c r="B98" s="16" t="s">
        <v>136</v>
      </c>
      <c r="C98" s="12" t="s">
        <v>136</v>
      </c>
      <c r="D98" s="29">
        <f t="shared" si="18"/>
        <v>649.558543226599</v>
      </c>
      <c r="E98" s="13">
        <f t="shared" si="19"/>
        <v>722252.31598637695</v>
      </c>
      <c r="F98" s="31">
        <v>196.0392078415683</v>
      </c>
      <c r="G98" s="31">
        <v>143.94242303078769</v>
      </c>
      <c r="H98" s="31">
        <v>77.359119706568862</v>
      </c>
      <c r="I98" s="31">
        <v>90.615469226538664</v>
      </c>
      <c r="J98" s="31">
        <v>11.498850114988501</v>
      </c>
      <c r="K98" s="31">
        <v>9.0030010003334446</v>
      </c>
      <c r="L98" s="31">
        <v>78.399999999999991</v>
      </c>
      <c r="M98" s="31">
        <v>38.369304556354912</v>
      </c>
      <c r="N98" s="31">
        <v>4.3311677494586043</v>
      </c>
    </row>
    <row r="99" spans="1:14" hidden="1" x14ac:dyDescent="0.2">
      <c r="A99" s="11" t="s">
        <v>145</v>
      </c>
      <c r="B99" s="16" t="s">
        <v>136</v>
      </c>
      <c r="C99" s="12" t="s">
        <v>136</v>
      </c>
      <c r="D99" s="29">
        <f t="shared" si="18"/>
        <v>475.1710985343604</v>
      </c>
      <c r="E99" s="13">
        <f t="shared" si="19"/>
        <v>788769.83125933236</v>
      </c>
      <c r="F99" s="31">
        <v>126.02520504100821</v>
      </c>
      <c r="G99" s="31">
        <v>92.96281487405038</v>
      </c>
      <c r="H99" s="31">
        <v>50.150050016672218</v>
      </c>
      <c r="I99" s="31">
        <v>58.187090645467727</v>
      </c>
      <c r="J99" s="31">
        <v>32.996700329967005</v>
      </c>
      <c r="K99" s="31">
        <v>26.675558519506502</v>
      </c>
      <c r="L99" s="31">
        <v>50.4</v>
      </c>
      <c r="M99" s="31">
        <v>24.78017585931255</v>
      </c>
      <c r="N99" s="31">
        <v>12.993503248375811</v>
      </c>
    </row>
    <row r="100" spans="1:14" hidden="1" x14ac:dyDescent="0.2">
      <c r="A100" s="11" t="s">
        <v>146</v>
      </c>
      <c r="B100" s="16" t="s">
        <v>136</v>
      </c>
      <c r="C100" s="12" t="s">
        <v>136</v>
      </c>
      <c r="D100" s="29">
        <f t="shared" si="18"/>
        <v>251.85541329358415</v>
      </c>
      <c r="E100" s="13">
        <f t="shared" si="19"/>
        <v>304815.79577500955</v>
      </c>
      <c r="F100" s="31">
        <v>74.014802960592121</v>
      </c>
      <c r="G100" s="31">
        <v>53.978408636545382</v>
      </c>
      <c r="H100" s="31">
        <v>29.343114371457155</v>
      </c>
      <c r="I100" s="31">
        <v>34.498275086245684</v>
      </c>
      <c r="J100" s="31">
        <v>6.4993500649935001</v>
      </c>
      <c r="K100" s="31">
        <v>5.3351117039013003</v>
      </c>
      <c r="L100" s="31">
        <v>30</v>
      </c>
      <c r="M100" s="31">
        <v>15.187849720223822</v>
      </c>
      <c r="N100" s="31">
        <v>2.9985007496251872</v>
      </c>
    </row>
    <row r="101" spans="1:14" hidden="1" x14ac:dyDescent="0.2">
      <c r="A101" s="11" t="s">
        <v>147</v>
      </c>
      <c r="B101" s="16" t="s">
        <v>136</v>
      </c>
      <c r="C101" s="12" t="s">
        <v>148</v>
      </c>
      <c r="D101" s="29">
        <f t="shared" si="18"/>
        <v>526.87588939684781</v>
      </c>
      <c r="E101" s="13">
        <f t="shared" si="19"/>
        <v>874273.13662235625</v>
      </c>
      <c r="F101" s="31">
        <v>140.02800560112021</v>
      </c>
      <c r="G101" s="31">
        <v>103.45861655337865</v>
      </c>
      <c r="H101" s="31">
        <v>55.485161720573522</v>
      </c>
      <c r="I101" s="31">
        <v>64.626768661566913</v>
      </c>
      <c r="J101" s="31">
        <v>36.496350364963504</v>
      </c>
      <c r="K101" s="31">
        <v>29.676558852950983</v>
      </c>
      <c r="L101" s="31">
        <v>55.599999999999994</v>
      </c>
      <c r="M101" s="31">
        <v>27.178257394084731</v>
      </c>
      <c r="N101" s="31">
        <v>14.326170248209229</v>
      </c>
    </row>
    <row r="102" spans="1:14" hidden="1" x14ac:dyDescent="0.2">
      <c r="A102" s="11" t="s">
        <v>149</v>
      </c>
      <c r="B102" s="16" t="s">
        <v>136</v>
      </c>
      <c r="C102" s="12" t="s">
        <v>148</v>
      </c>
      <c r="D102" s="29">
        <f t="shared" si="18"/>
        <v>505.04012450974619</v>
      </c>
      <c r="E102" s="13">
        <f t="shared" si="19"/>
        <v>899496.05276584462</v>
      </c>
      <c r="F102" s="31">
        <v>130.02600520104019</v>
      </c>
      <c r="G102" s="31">
        <v>95.961615353858463</v>
      </c>
      <c r="H102" s="31">
        <v>51.217072357452487</v>
      </c>
      <c r="I102" s="31">
        <v>60.256987150642473</v>
      </c>
      <c r="J102" s="31">
        <v>40.995900409959006</v>
      </c>
      <c r="K102" s="31">
        <v>33.011003667889298</v>
      </c>
      <c r="L102" s="31">
        <v>52</v>
      </c>
      <c r="M102" s="31">
        <v>25.579536370903277</v>
      </c>
      <c r="N102" s="31">
        <v>15.992003998001</v>
      </c>
    </row>
    <row r="103" spans="1:14" hidden="1" x14ac:dyDescent="0.2">
      <c r="A103" s="11" t="s">
        <v>150</v>
      </c>
      <c r="B103" s="16" t="s">
        <v>136</v>
      </c>
      <c r="C103" s="12" t="s">
        <v>151</v>
      </c>
      <c r="D103" s="29">
        <f t="shared" si="18"/>
        <v>785.560515753505</v>
      </c>
      <c r="E103" s="13">
        <f t="shared" si="19"/>
        <v>1642697.6235909841</v>
      </c>
      <c r="F103" s="31">
        <v>186.03720744148831</v>
      </c>
      <c r="G103" s="31">
        <v>137.94482207117156</v>
      </c>
      <c r="H103" s="31">
        <v>73.62454151383794</v>
      </c>
      <c r="I103" s="31">
        <v>85.785710714464273</v>
      </c>
      <c r="J103" s="31">
        <v>86.991300869913005</v>
      </c>
      <c r="K103" s="31">
        <v>70.023341113704561</v>
      </c>
      <c r="L103" s="31">
        <v>74.399999999999991</v>
      </c>
      <c r="M103" s="31">
        <v>36.770583533173458</v>
      </c>
      <c r="N103" s="31">
        <v>33.983008495752124</v>
      </c>
    </row>
    <row r="104" spans="1:14" hidden="1" x14ac:dyDescent="0.2">
      <c r="A104" s="11" t="s">
        <v>152</v>
      </c>
      <c r="B104" s="16" t="s">
        <v>136</v>
      </c>
      <c r="C104" s="12" t="s">
        <v>151</v>
      </c>
      <c r="D104" s="29">
        <f t="shared" si="18"/>
        <v>417.93801437540066</v>
      </c>
      <c r="E104" s="13">
        <f t="shared" si="19"/>
        <v>673032.81198287918</v>
      </c>
      <c r="F104" s="31">
        <v>114.02280456091218</v>
      </c>
      <c r="G104" s="31">
        <v>82.467013194722114</v>
      </c>
      <c r="H104" s="31">
        <v>44.281427142380792</v>
      </c>
      <c r="I104" s="31">
        <v>51.517424128793557</v>
      </c>
      <c r="J104" s="31">
        <v>26.997300269973003</v>
      </c>
      <c r="K104" s="31">
        <v>22.007335778592864</v>
      </c>
      <c r="L104" s="31">
        <v>45.199999999999996</v>
      </c>
      <c r="M104" s="31">
        <v>20.783373301358914</v>
      </c>
      <c r="N104" s="31">
        <v>10.661335998667333</v>
      </c>
    </row>
    <row r="105" spans="1:14" hidden="1" x14ac:dyDescent="0.2">
      <c r="A105" s="32" t="s">
        <v>136</v>
      </c>
      <c r="B105" s="33"/>
      <c r="C105" s="34"/>
      <c r="D105" s="17">
        <f t="shared" ref="D105:E105" si="20">SUM(D92:D104)</f>
        <v>6810.2725866876845</v>
      </c>
      <c r="E105" s="15">
        <f t="shared" si="20"/>
        <v>11029184.751205379</v>
      </c>
      <c r="F105" s="15">
        <v>1826.365273054611</v>
      </c>
      <c r="G105" s="15">
        <v>1346.4614154338265</v>
      </c>
      <c r="H105" s="15">
        <v>722.37412470823608</v>
      </c>
      <c r="I105" s="15">
        <v>843.13784310784456</v>
      </c>
      <c r="J105" s="15">
        <v>447.45525447455253</v>
      </c>
      <c r="K105" s="15">
        <v>360.78692897632544</v>
      </c>
      <c r="L105" s="15">
        <v>729.19999999999993</v>
      </c>
      <c r="M105" s="15">
        <v>358.91286970423664</v>
      </c>
      <c r="N105" s="15">
        <v>175.57887722805262</v>
      </c>
    </row>
    <row r="106" spans="1:14" hidden="1" x14ac:dyDescent="0.2">
      <c r="A106" s="19" t="s">
        <v>153</v>
      </c>
      <c r="B106" s="23" t="s">
        <v>154</v>
      </c>
      <c r="C106" s="21" t="s">
        <v>155</v>
      </c>
      <c r="D106" s="29">
        <f t="shared" ref="D106:D117" si="21">SUM(F106:N106)</f>
        <v>576.87534567761134</v>
      </c>
      <c r="E106" s="13">
        <f t="shared" ref="E106:E117" si="22">SUMPRODUCT($F$1:$N$1,F106:N106)</f>
        <v>947158.48806247185</v>
      </c>
      <c r="F106" s="31">
        <v>152.03040608121623</v>
      </c>
      <c r="G106" s="31">
        <v>116.953218712515</v>
      </c>
      <c r="H106" s="31">
        <v>59.753251083694565</v>
      </c>
      <c r="I106" s="31">
        <v>73.366331683415837</v>
      </c>
      <c r="J106" s="31">
        <v>38.996100389961008</v>
      </c>
      <c r="K106" s="31">
        <v>31.677225741913972</v>
      </c>
      <c r="L106" s="31">
        <v>55.199999999999996</v>
      </c>
      <c r="M106" s="31">
        <v>33.573141486810549</v>
      </c>
      <c r="N106" s="31">
        <v>15.325670498084291</v>
      </c>
    </row>
    <row r="107" spans="1:14" hidden="1" x14ac:dyDescent="0.2">
      <c r="A107" s="19" t="s">
        <v>156</v>
      </c>
      <c r="B107" s="23" t="s">
        <v>154</v>
      </c>
      <c r="C107" s="21" t="s">
        <v>155</v>
      </c>
      <c r="D107" s="29">
        <f t="shared" si="21"/>
        <v>629.50627961466137</v>
      </c>
      <c r="E107" s="13">
        <f t="shared" si="22"/>
        <v>1044493.2073176475</v>
      </c>
      <c r="F107" s="31">
        <v>170.03400680136025</v>
      </c>
      <c r="G107" s="31">
        <v>121.4514194322271</v>
      </c>
      <c r="H107" s="31">
        <v>67.755918639546508</v>
      </c>
      <c r="I107" s="31">
        <v>78.42607869606519</v>
      </c>
      <c r="J107" s="31">
        <v>45.995400459954006</v>
      </c>
      <c r="K107" s="31">
        <v>34.011337112370789</v>
      </c>
      <c r="L107" s="31">
        <v>62.4</v>
      </c>
      <c r="M107" s="31">
        <v>32.773780975219822</v>
      </c>
      <c r="N107" s="31">
        <v>16.65833749791771</v>
      </c>
    </row>
    <row r="108" spans="1:14" hidden="1" x14ac:dyDescent="0.2">
      <c r="A108" s="19" t="s">
        <v>157</v>
      </c>
      <c r="B108" s="23" t="s">
        <v>154</v>
      </c>
      <c r="C108" s="21" t="s">
        <v>158</v>
      </c>
      <c r="D108" s="29">
        <f t="shared" si="21"/>
        <v>472.09131325249382</v>
      </c>
      <c r="E108" s="13">
        <f t="shared" si="22"/>
        <v>746730.66603004478</v>
      </c>
      <c r="F108" s="31">
        <v>126.02520504100821</v>
      </c>
      <c r="G108" s="31">
        <v>94.462215113954414</v>
      </c>
      <c r="H108" s="31">
        <v>50.683561187062352</v>
      </c>
      <c r="I108" s="31">
        <v>58.87705614719264</v>
      </c>
      <c r="J108" s="31">
        <v>30.996900309969003</v>
      </c>
      <c r="K108" s="31">
        <v>21.00700233411137</v>
      </c>
      <c r="L108" s="31">
        <v>50.8</v>
      </c>
      <c r="M108" s="31">
        <v>25.579536370903277</v>
      </c>
      <c r="N108" s="31">
        <v>13.65983674829252</v>
      </c>
    </row>
    <row r="109" spans="1:14" hidden="1" x14ac:dyDescent="0.2">
      <c r="A109" s="19" t="s">
        <v>159</v>
      </c>
      <c r="B109" s="23" t="s">
        <v>154</v>
      </c>
      <c r="C109" s="21" t="s">
        <v>154</v>
      </c>
      <c r="D109" s="29">
        <f t="shared" si="21"/>
        <v>650.29988537714166</v>
      </c>
      <c r="E109" s="13">
        <f t="shared" si="22"/>
        <v>1117466.0699700851</v>
      </c>
      <c r="F109" s="31">
        <v>180.0360072014403</v>
      </c>
      <c r="G109" s="31">
        <v>118.45261895241904</v>
      </c>
      <c r="H109" s="31">
        <v>74.158052684228082</v>
      </c>
      <c r="I109" s="31">
        <v>69.686515674216281</v>
      </c>
      <c r="J109" s="31">
        <v>48.995100489951007</v>
      </c>
      <c r="K109" s="31">
        <v>39.679893297765922</v>
      </c>
      <c r="L109" s="31">
        <v>60</v>
      </c>
      <c r="M109" s="31">
        <v>39.968025579536366</v>
      </c>
      <c r="N109" s="31">
        <v>19.323671497584542</v>
      </c>
    </row>
    <row r="110" spans="1:14" hidden="1" x14ac:dyDescent="0.2">
      <c r="A110" s="19" t="s">
        <v>160</v>
      </c>
      <c r="B110" s="23" t="s">
        <v>154</v>
      </c>
      <c r="C110" s="21" t="s">
        <v>158</v>
      </c>
      <c r="D110" s="29">
        <f t="shared" si="21"/>
        <v>854.39243146933813</v>
      </c>
      <c r="E110" s="13">
        <f t="shared" si="22"/>
        <v>1392940.7770244381</v>
      </c>
      <c r="F110" s="31">
        <v>210.04200840168033</v>
      </c>
      <c r="G110" s="31">
        <v>154.43822471011597</v>
      </c>
      <c r="H110" s="31">
        <v>82.694231410470152</v>
      </c>
      <c r="I110" s="31">
        <v>115.45422728863556</v>
      </c>
      <c r="J110" s="31">
        <v>60.993900609939004</v>
      </c>
      <c r="K110" s="31">
        <v>41.680560186728911</v>
      </c>
      <c r="L110" s="31">
        <v>126.4</v>
      </c>
      <c r="M110" s="31">
        <v>42.366107114308555</v>
      </c>
      <c r="N110" s="31">
        <v>20.323171747459604</v>
      </c>
    </row>
    <row r="111" spans="1:14" hidden="1" x14ac:dyDescent="0.2">
      <c r="A111" s="19" t="s">
        <v>161</v>
      </c>
      <c r="B111" s="23" t="s">
        <v>154</v>
      </c>
      <c r="C111" s="21" t="s">
        <v>154</v>
      </c>
      <c r="D111" s="29">
        <f t="shared" si="21"/>
        <v>509.96468983472641</v>
      </c>
      <c r="E111" s="13">
        <f t="shared" si="22"/>
        <v>794109.6421742338</v>
      </c>
      <c r="F111" s="31">
        <v>160.03200640128026</v>
      </c>
      <c r="G111" s="31">
        <v>98.960415833666545</v>
      </c>
      <c r="H111" s="31">
        <v>52.81760586862287</v>
      </c>
      <c r="I111" s="31">
        <v>61.176941152942348</v>
      </c>
      <c r="J111" s="31">
        <v>30.996900309969003</v>
      </c>
      <c r="K111" s="31">
        <v>24.341447149049685</v>
      </c>
      <c r="L111" s="31">
        <v>42.4</v>
      </c>
      <c r="M111" s="31">
        <v>25.579536370903277</v>
      </c>
      <c r="N111" s="31">
        <v>13.65983674829252</v>
      </c>
    </row>
    <row r="112" spans="1:14" hidden="1" x14ac:dyDescent="0.2">
      <c r="A112" s="19" t="s">
        <v>162</v>
      </c>
      <c r="B112" s="23" t="s">
        <v>154</v>
      </c>
      <c r="C112" s="21" t="s">
        <v>154</v>
      </c>
      <c r="D112" s="29">
        <f t="shared" si="21"/>
        <v>427.08027029694767</v>
      </c>
      <c r="E112" s="13">
        <f t="shared" si="22"/>
        <v>665041.48920770723</v>
      </c>
      <c r="F112" s="31">
        <v>118.02360472094419</v>
      </c>
      <c r="G112" s="31">
        <v>76.469412235105949</v>
      </c>
      <c r="H112" s="31">
        <v>47.482494164721579</v>
      </c>
      <c r="I112" s="31">
        <v>41.627918604069798</v>
      </c>
      <c r="J112" s="31">
        <v>19.498050194980504</v>
      </c>
      <c r="K112" s="31">
        <v>23.007669223074359</v>
      </c>
      <c r="L112" s="31">
        <v>60</v>
      </c>
      <c r="M112" s="31">
        <v>27.977617905675459</v>
      </c>
      <c r="N112" s="31">
        <v>12.993503248375811</v>
      </c>
    </row>
    <row r="113" spans="1:14" hidden="1" x14ac:dyDescent="0.2">
      <c r="A113" s="19" t="s">
        <v>163</v>
      </c>
      <c r="B113" s="23" t="s">
        <v>154</v>
      </c>
      <c r="C113" s="21" t="s">
        <v>164</v>
      </c>
      <c r="D113" s="29">
        <f t="shared" si="21"/>
        <v>177.37537300725816</v>
      </c>
      <c r="E113" s="13">
        <f t="shared" si="22"/>
        <v>299111.70070632617</v>
      </c>
      <c r="F113" s="31">
        <v>46.009201840368071</v>
      </c>
      <c r="G113" s="31">
        <v>35.985605757696923</v>
      </c>
      <c r="H113" s="31">
        <v>18.672890963654552</v>
      </c>
      <c r="I113" s="31">
        <v>21.848907554622269</v>
      </c>
      <c r="J113" s="31">
        <v>11.998800119988001</v>
      </c>
      <c r="K113" s="31">
        <v>11.337112370790264</v>
      </c>
      <c r="L113" s="31">
        <v>16.8</v>
      </c>
      <c r="M113" s="31">
        <v>10.391686650679457</v>
      </c>
      <c r="N113" s="31">
        <v>4.3311677494586043</v>
      </c>
    </row>
    <row r="114" spans="1:14" hidden="1" x14ac:dyDescent="0.2">
      <c r="A114" s="19" t="s">
        <v>165</v>
      </c>
      <c r="B114" s="23" t="s">
        <v>154</v>
      </c>
      <c r="C114" s="21" t="s">
        <v>166</v>
      </c>
      <c r="D114" s="29">
        <f t="shared" si="21"/>
        <v>741.46179272600125</v>
      </c>
      <c r="E114" s="13">
        <f t="shared" si="22"/>
        <v>1186711.3978149733</v>
      </c>
      <c r="F114" s="31">
        <v>202.04040808161631</v>
      </c>
      <c r="G114" s="31">
        <v>148.44062375049981</v>
      </c>
      <c r="H114" s="31">
        <v>75.225075025008337</v>
      </c>
      <c r="I114" s="31">
        <v>92.455377231138442</v>
      </c>
      <c r="J114" s="31">
        <v>51.994800519948001</v>
      </c>
      <c r="K114" s="31">
        <v>34.678226075358452</v>
      </c>
      <c r="L114" s="31">
        <v>80.400000000000006</v>
      </c>
      <c r="M114" s="31">
        <v>37.569944044764185</v>
      </c>
      <c r="N114" s="31">
        <v>18.657337997667835</v>
      </c>
    </row>
    <row r="115" spans="1:14" hidden="1" x14ac:dyDescent="0.2">
      <c r="A115" s="19" t="s">
        <v>167</v>
      </c>
      <c r="B115" s="23" t="s">
        <v>154</v>
      </c>
      <c r="C115" s="21" t="s">
        <v>166</v>
      </c>
      <c r="D115" s="29">
        <f t="shared" si="21"/>
        <v>560.56316043765526</v>
      </c>
      <c r="E115" s="13">
        <f t="shared" si="22"/>
        <v>927410.25607591658</v>
      </c>
      <c r="F115" s="31">
        <v>106.02120424084818</v>
      </c>
      <c r="G115" s="31">
        <v>125.94962015193924</v>
      </c>
      <c r="H115" s="31">
        <v>67.222407469156394</v>
      </c>
      <c r="I115" s="31">
        <v>78.196090195490228</v>
      </c>
      <c r="J115" s="31">
        <v>31.996800319968006</v>
      </c>
      <c r="K115" s="31">
        <v>34.678226075358452</v>
      </c>
      <c r="L115" s="31">
        <v>67.599999999999994</v>
      </c>
      <c r="M115" s="31">
        <v>33.573141486810549</v>
      </c>
      <c r="N115" s="31">
        <v>15.325670498084291</v>
      </c>
    </row>
    <row r="116" spans="1:14" hidden="1" x14ac:dyDescent="0.2">
      <c r="A116" s="19" t="s">
        <v>168</v>
      </c>
      <c r="B116" s="23" t="s">
        <v>154</v>
      </c>
      <c r="C116" s="21" t="s">
        <v>164</v>
      </c>
      <c r="D116" s="29">
        <f t="shared" si="21"/>
        <v>975.24074928001176</v>
      </c>
      <c r="E116" s="13">
        <f t="shared" si="22"/>
        <v>1569139.972481105</v>
      </c>
      <c r="F116" s="31">
        <v>296.05921184236848</v>
      </c>
      <c r="G116" s="31">
        <v>187.42502998800481</v>
      </c>
      <c r="H116" s="31">
        <v>100.30010003334444</v>
      </c>
      <c r="I116" s="31">
        <v>122.12389380530973</v>
      </c>
      <c r="J116" s="31">
        <v>65.493450654934506</v>
      </c>
      <c r="K116" s="31">
        <v>52.350783594531514</v>
      </c>
      <c r="L116" s="31">
        <v>86.8</v>
      </c>
      <c r="M116" s="31">
        <v>42.366107114308555</v>
      </c>
      <c r="N116" s="31">
        <v>22.322172247209728</v>
      </c>
    </row>
    <row r="117" spans="1:14" hidden="1" x14ac:dyDescent="0.2">
      <c r="A117" s="19" t="s">
        <v>169</v>
      </c>
      <c r="B117" s="23" t="s">
        <v>154</v>
      </c>
      <c r="C117" s="21" t="s">
        <v>154</v>
      </c>
      <c r="D117" s="29">
        <f t="shared" si="21"/>
        <v>763.34780681644736</v>
      </c>
      <c r="E117" s="13">
        <f t="shared" si="22"/>
        <v>1214962.1561743773</v>
      </c>
      <c r="F117" s="31">
        <v>202.04040808161631</v>
      </c>
      <c r="G117" s="31">
        <v>163.43462614954018</v>
      </c>
      <c r="H117" s="31">
        <v>70.42347449149716</v>
      </c>
      <c r="I117" s="31">
        <v>97.51512424378781</v>
      </c>
      <c r="J117" s="31">
        <v>47.495250474952506</v>
      </c>
      <c r="K117" s="31">
        <v>39.679893297765922</v>
      </c>
      <c r="L117" s="31">
        <v>84.8</v>
      </c>
      <c r="M117" s="31">
        <v>39.968025579536366</v>
      </c>
      <c r="N117" s="31">
        <v>17.991004497751124</v>
      </c>
    </row>
    <row r="118" spans="1:14" hidden="1" x14ac:dyDescent="0.2">
      <c r="A118" s="32" t="s">
        <v>154</v>
      </c>
      <c r="B118" s="33"/>
      <c r="C118" s="34"/>
      <c r="D118" s="17">
        <f t="shared" ref="D118:E118" si="23">SUM(D106:D117)</f>
        <v>7338.1990977902951</v>
      </c>
      <c r="E118" s="15">
        <f t="shared" si="23"/>
        <v>11905275.823039327</v>
      </c>
      <c r="F118" s="15">
        <v>1968.3936787357472</v>
      </c>
      <c r="G118" s="15">
        <v>1442.4230307876851</v>
      </c>
      <c r="H118" s="15">
        <v>767.18906302100697</v>
      </c>
      <c r="I118" s="15">
        <v>910.75446227688622</v>
      </c>
      <c r="J118" s="15">
        <v>485.45145485451457</v>
      </c>
      <c r="K118" s="15">
        <v>388.12937645881959</v>
      </c>
      <c r="L118" s="15">
        <v>793.6</v>
      </c>
      <c r="M118" s="15">
        <v>391.68665067945648</v>
      </c>
      <c r="N118" s="15">
        <v>190.57138097617857</v>
      </c>
    </row>
    <row r="119" spans="1:14" hidden="1" x14ac:dyDescent="0.2">
      <c r="A119" s="19" t="s">
        <v>170</v>
      </c>
      <c r="B119" s="23" t="s">
        <v>171</v>
      </c>
      <c r="C119" s="21" t="s">
        <v>172</v>
      </c>
      <c r="D119" s="29">
        <f t="shared" ref="D119:D131" si="24">SUM(F119:N119)</f>
        <v>778.13601204348527</v>
      </c>
      <c r="E119" s="13">
        <f t="shared" ref="E119:E131" si="25">SUMPRODUCT($F$1:$N$1,F119:N119)</f>
        <v>1077052.4196326653</v>
      </c>
      <c r="F119" s="31">
        <v>180.0360072014403</v>
      </c>
      <c r="G119" s="31">
        <v>142.44302279088365</v>
      </c>
      <c r="H119" s="31">
        <v>104.03467822607536</v>
      </c>
      <c r="I119" s="31">
        <v>121.20393980300985</v>
      </c>
      <c r="J119" s="31">
        <v>27.997200279972002</v>
      </c>
      <c r="K119" s="31">
        <v>22.674224741580527</v>
      </c>
      <c r="L119" s="31">
        <v>104.80000000000001</v>
      </c>
      <c r="M119" s="31">
        <v>51.958433253397281</v>
      </c>
      <c r="N119" s="31">
        <v>22.988505747126435</v>
      </c>
    </row>
    <row r="120" spans="1:14" hidden="1" x14ac:dyDescent="0.2">
      <c r="A120" s="19" t="s">
        <v>173</v>
      </c>
      <c r="B120" s="23" t="s">
        <v>171</v>
      </c>
      <c r="C120" s="21" t="s">
        <v>174</v>
      </c>
      <c r="D120" s="29">
        <f t="shared" si="24"/>
        <v>349.10975241760508</v>
      </c>
      <c r="E120" s="13">
        <f t="shared" si="25"/>
        <v>584774.1522612361</v>
      </c>
      <c r="F120" s="31">
        <v>82.016403280656121</v>
      </c>
      <c r="G120" s="31">
        <v>64.474210315873648</v>
      </c>
      <c r="H120" s="31">
        <v>40.546848949649885</v>
      </c>
      <c r="I120" s="31">
        <v>46.45767711614419</v>
      </c>
      <c r="J120" s="31">
        <v>23.497650234976501</v>
      </c>
      <c r="K120" s="31">
        <v>18.339446482160721</v>
      </c>
      <c r="L120" s="31">
        <v>40.800000000000004</v>
      </c>
      <c r="M120" s="31">
        <v>19.984012789768183</v>
      </c>
      <c r="N120" s="31">
        <v>12.993503248375811</v>
      </c>
    </row>
    <row r="121" spans="1:14" hidden="1" x14ac:dyDescent="0.2">
      <c r="A121" s="19" t="s">
        <v>175</v>
      </c>
      <c r="B121" s="23" t="s">
        <v>171</v>
      </c>
      <c r="C121" s="21" t="s">
        <v>176</v>
      </c>
      <c r="D121" s="29">
        <f t="shared" si="24"/>
        <v>262.33802570777704</v>
      </c>
      <c r="E121" s="13">
        <f t="shared" si="25"/>
        <v>467646.00183275534</v>
      </c>
      <c r="F121" s="31">
        <v>76.015203040608114</v>
      </c>
      <c r="G121" s="31">
        <v>55.477808876449423</v>
      </c>
      <c r="H121" s="31">
        <v>22.940980326775591</v>
      </c>
      <c r="I121" s="31">
        <v>26.678666066696664</v>
      </c>
      <c r="J121" s="31">
        <v>23.497650234976501</v>
      </c>
      <c r="K121" s="31">
        <v>18.006002000666889</v>
      </c>
      <c r="L121" s="31">
        <v>23.2</v>
      </c>
      <c r="M121" s="31">
        <v>11.191047162270184</v>
      </c>
      <c r="N121" s="31">
        <v>5.3306679993336665</v>
      </c>
    </row>
    <row r="122" spans="1:14" hidden="1" x14ac:dyDescent="0.2">
      <c r="A122" s="19" t="s">
        <v>177</v>
      </c>
      <c r="B122" s="23" t="s">
        <v>171</v>
      </c>
      <c r="C122" s="21" t="s">
        <v>174</v>
      </c>
      <c r="D122" s="29">
        <f t="shared" si="24"/>
        <v>777.0342294369641</v>
      </c>
      <c r="E122" s="13">
        <f t="shared" si="25"/>
        <v>1342367.5263943342</v>
      </c>
      <c r="F122" s="31">
        <v>200.04000800160034</v>
      </c>
      <c r="G122" s="31">
        <v>146.94122351059576</v>
      </c>
      <c r="H122" s="31">
        <v>84.294764921640549</v>
      </c>
      <c r="I122" s="31">
        <v>89.925503724813765</v>
      </c>
      <c r="J122" s="31">
        <v>59.994000599940001</v>
      </c>
      <c r="K122" s="31">
        <v>48.349449816605535</v>
      </c>
      <c r="L122" s="31">
        <v>84.8</v>
      </c>
      <c r="M122" s="31">
        <v>42.366107114308555</v>
      </c>
      <c r="N122" s="31">
        <v>20.323171747459604</v>
      </c>
    </row>
    <row r="123" spans="1:14" hidden="1" x14ac:dyDescent="0.2">
      <c r="A123" s="19" t="s">
        <v>178</v>
      </c>
      <c r="B123" s="23" t="s">
        <v>171</v>
      </c>
      <c r="C123" s="21" t="s">
        <v>179</v>
      </c>
      <c r="D123" s="29">
        <f t="shared" si="24"/>
        <v>600.81966712506528</v>
      </c>
      <c r="E123" s="13">
        <f t="shared" si="25"/>
        <v>908150.76385129883</v>
      </c>
      <c r="F123" s="31">
        <v>192.03840768153631</v>
      </c>
      <c r="G123" s="31">
        <v>142.44302279088365</v>
      </c>
      <c r="H123" s="31">
        <v>52.81760586862287</v>
      </c>
      <c r="I123" s="31">
        <v>59.107044647767616</v>
      </c>
      <c r="J123" s="31">
        <v>36.496350364963504</v>
      </c>
      <c r="K123" s="31">
        <v>29.00966988996332</v>
      </c>
      <c r="L123" s="31">
        <v>53.199999999999996</v>
      </c>
      <c r="M123" s="31">
        <v>26.378896882494004</v>
      </c>
      <c r="N123" s="31">
        <v>9.3286689988339173</v>
      </c>
    </row>
    <row r="124" spans="1:14" hidden="1" x14ac:dyDescent="0.2">
      <c r="A124" s="19" t="s">
        <v>180</v>
      </c>
      <c r="B124" s="23" t="s">
        <v>171</v>
      </c>
      <c r="C124" s="21" t="s">
        <v>181</v>
      </c>
      <c r="D124" s="29">
        <f t="shared" si="24"/>
        <v>270.74513994852344</v>
      </c>
      <c r="E124" s="13">
        <f t="shared" si="25"/>
        <v>392765.52666858898</v>
      </c>
      <c r="F124" s="31">
        <v>82.016403280656121</v>
      </c>
      <c r="G124" s="31">
        <v>61.47540983606558</v>
      </c>
      <c r="H124" s="31">
        <v>26.675558519506502</v>
      </c>
      <c r="I124" s="31">
        <v>30.588470576471174</v>
      </c>
      <c r="J124" s="31">
        <v>14.998500149985</v>
      </c>
      <c r="K124" s="31">
        <v>11.003667889296432</v>
      </c>
      <c r="L124" s="31">
        <v>26.4</v>
      </c>
      <c r="M124" s="31">
        <v>13.589128697042366</v>
      </c>
      <c r="N124" s="31">
        <v>3.9980009995002499</v>
      </c>
    </row>
    <row r="125" spans="1:14" hidden="1" x14ac:dyDescent="0.2">
      <c r="A125" s="19" t="s">
        <v>182</v>
      </c>
      <c r="B125" s="23" t="s">
        <v>171</v>
      </c>
      <c r="C125" s="21" t="s">
        <v>181</v>
      </c>
      <c r="D125" s="29">
        <f t="shared" si="24"/>
        <v>613.39296425380473</v>
      </c>
      <c r="E125" s="13">
        <f t="shared" si="25"/>
        <v>1191554.757659626</v>
      </c>
      <c r="F125" s="31">
        <v>140.02800560112021</v>
      </c>
      <c r="G125" s="31">
        <v>104.9580167932827</v>
      </c>
      <c r="H125" s="31">
        <v>69.889963321107032</v>
      </c>
      <c r="I125" s="31">
        <v>65.776711164441778</v>
      </c>
      <c r="J125" s="31">
        <v>60.493950604939506</v>
      </c>
      <c r="K125" s="31">
        <v>49.349783261087026</v>
      </c>
      <c r="L125" s="31">
        <v>70.400000000000006</v>
      </c>
      <c r="M125" s="31">
        <v>35.171862509992003</v>
      </c>
      <c r="N125" s="31">
        <v>17.324670997834417</v>
      </c>
    </row>
    <row r="126" spans="1:14" hidden="1" x14ac:dyDescent="0.2">
      <c r="A126" s="19" t="s">
        <v>183</v>
      </c>
      <c r="B126" s="23" t="s">
        <v>171</v>
      </c>
      <c r="C126" s="21" t="s">
        <v>181</v>
      </c>
      <c r="D126" s="29">
        <f t="shared" si="24"/>
        <v>361.84684711012994</v>
      </c>
      <c r="E126" s="13">
        <f t="shared" si="25"/>
        <v>666710.10913229431</v>
      </c>
      <c r="F126" s="31">
        <v>88.017603520704128</v>
      </c>
      <c r="G126" s="31">
        <v>65.973610555777682</v>
      </c>
      <c r="H126" s="31">
        <v>38.412804268089367</v>
      </c>
      <c r="I126" s="31">
        <v>44.157792110394482</v>
      </c>
      <c r="J126" s="31">
        <v>31.496850314968505</v>
      </c>
      <c r="K126" s="31">
        <v>25.675225075025011</v>
      </c>
      <c r="L126" s="31">
        <v>38.4</v>
      </c>
      <c r="M126" s="31">
        <v>18.385291766586729</v>
      </c>
      <c r="N126" s="31">
        <v>11.32766949858404</v>
      </c>
    </row>
    <row r="127" spans="1:14" hidden="1" x14ac:dyDescent="0.2">
      <c r="A127" s="19" t="s">
        <v>184</v>
      </c>
      <c r="B127" s="23" t="s">
        <v>171</v>
      </c>
      <c r="C127" s="21" t="s">
        <v>174</v>
      </c>
      <c r="D127" s="29">
        <f t="shared" si="24"/>
        <v>440.88150959225635</v>
      </c>
      <c r="E127" s="13">
        <f t="shared" si="25"/>
        <v>839832.15010951215</v>
      </c>
      <c r="F127" s="31">
        <v>118.02360472094419</v>
      </c>
      <c r="G127" s="31">
        <v>86.96521391443423</v>
      </c>
      <c r="H127" s="31">
        <v>40.01333777925975</v>
      </c>
      <c r="I127" s="31">
        <v>46.227688615569221</v>
      </c>
      <c r="J127" s="31">
        <v>42.995700429957004</v>
      </c>
      <c r="K127" s="31">
        <v>34.344781593864624</v>
      </c>
      <c r="L127" s="31">
        <v>40</v>
      </c>
      <c r="M127" s="31">
        <v>19.984012789768183</v>
      </c>
      <c r="N127" s="31">
        <v>12.327169748459104</v>
      </c>
    </row>
    <row r="128" spans="1:14" hidden="1" x14ac:dyDescent="0.2">
      <c r="A128" s="19" t="s">
        <v>185</v>
      </c>
      <c r="B128" s="23" t="s">
        <v>171</v>
      </c>
      <c r="C128" s="21" t="s">
        <v>176</v>
      </c>
      <c r="D128" s="29">
        <f t="shared" si="24"/>
        <v>601.71319487382061</v>
      </c>
      <c r="E128" s="13">
        <f t="shared" si="25"/>
        <v>897112.74578551273</v>
      </c>
      <c r="F128" s="31">
        <v>184.03680736147228</v>
      </c>
      <c r="G128" s="31">
        <v>136.44542183126748</v>
      </c>
      <c r="H128" s="31">
        <v>57.085695231743912</v>
      </c>
      <c r="I128" s="31">
        <v>66.236688165591715</v>
      </c>
      <c r="J128" s="31">
        <v>30.996900309969003</v>
      </c>
      <c r="K128" s="31">
        <v>25.341780593531176</v>
      </c>
      <c r="L128" s="31">
        <v>57.2</v>
      </c>
      <c r="M128" s="31">
        <v>26.378896882494004</v>
      </c>
      <c r="N128" s="31">
        <v>17.991004497751124</v>
      </c>
    </row>
    <row r="129" spans="1:14" hidden="1" x14ac:dyDescent="0.2">
      <c r="A129" s="19" t="s">
        <v>186</v>
      </c>
      <c r="B129" s="23" t="s">
        <v>171</v>
      </c>
      <c r="C129" s="21" t="s">
        <v>171</v>
      </c>
      <c r="D129" s="29">
        <f t="shared" si="24"/>
        <v>812.80771967626026</v>
      </c>
      <c r="E129" s="13">
        <f t="shared" si="25"/>
        <v>1468757.7849749164</v>
      </c>
      <c r="F129" s="31">
        <v>220.04400880176036</v>
      </c>
      <c r="G129" s="31">
        <v>163.43462614954018</v>
      </c>
      <c r="H129" s="31">
        <v>76.292097365788592</v>
      </c>
      <c r="I129" s="31">
        <v>89.235538223088852</v>
      </c>
      <c r="J129" s="31">
        <v>66.493350664933516</v>
      </c>
      <c r="K129" s="31">
        <v>54.684894964988331</v>
      </c>
      <c r="L129" s="31">
        <v>76.8</v>
      </c>
      <c r="M129" s="31">
        <v>35.171862509992003</v>
      </c>
      <c r="N129" s="31">
        <v>30.651340996168582</v>
      </c>
    </row>
    <row r="130" spans="1:14" hidden="1" x14ac:dyDescent="0.2">
      <c r="A130" s="19" t="s">
        <v>187</v>
      </c>
      <c r="B130" s="23" t="s">
        <v>171</v>
      </c>
      <c r="C130" s="21" t="s">
        <v>171</v>
      </c>
      <c r="D130" s="29">
        <f t="shared" si="24"/>
        <v>534.88456882308196</v>
      </c>
      <c r="E130" s="13">
        <f t="shared" si="25"/>
        <v>684690.72638536012</v>
      </c>
      <c r="F130" s="31">
        <v>154.03080616123225</v>
      </c>
      <c r="G130" s="31">
        <v>113.95441823270691</v>
      </c>
      <c r="H130" s="31">
        <v>62.420806935645217</v>
      </c>
      <c r="I130" s="31">
        <v>73.136343182840861</v>
      </c>
      <c r="J130" s="31">
        <v>16.498350164983503</v>
      </c>
      <c r="K130" s="31">
        <v>13.671223741247083</v>
      </c>
      <c r="L130" s="31">
        <v>63.2</v>
      </c>
      <c r="M130" s="31">
        <v>27.977617905675459</v>
      </c>
      <c r="N130" s="31">
        <v>9.9950024987506261</v>
      </c>
    </row>
    <row r="131" spans="1:14" hidden="1" x14ac:dyDescent="0.2">
      <c r="A131" s="19" t="s">
        <v>188</v>
      </c>
      <c r="B131" s="23" t="s">
        <v>171</v>
      </c>
      <c r="C131" s="21" t="s">
        <v>179</v>
      </c>
      <c r="D131" s="29">
        <f t="shared" si="24"/>
        <v>651.84952932499675</v>
      </c>
      <c r="E131" s="13">
        <f t="shared" si="25"/>
        <v>974636.06112638302</v>
      </c>
      <c r="F131" s="31">
        <v>166.03320664132826</v>
      </c>
      <c r="G131" s="31">
        <v>131.94722111155536</v>
      </c>
      <c r="H131" s="31">
        <v>70.42347449149716</v>
      </c>
      <c r="I131" s="31">
        <v>77.046147692615364</v>
      </c>
      <c r="J131" s="31">
        <v>35.496450354964509</v>
      </c>
      <c r="K131" s="31">
        <v>28.676225408469492</v>
      </c>
      <c r="L131" s="31">
        <v>88.4</v>
      </c>
      <c r="M131" s="31">
        <v>43.165467625899282</v>
      </c>
      <c r="N131" s="31">
        <v>10.661335998667333</v>
      </c>
    </row>
    <row r="132" spans="1:14" hidden="1" x14ac:dyDescent="0.2">
      <c r="A132" s="32" t="s">
        <v>171</v>
      </c>
      <c r="B132" s="33"/>
      <c r="C132" s="34"/>
      <c r="D132" s="17">
        <f t="shared" ref="D132:E132" si="26">SUM(D119:D131)</f>
        <v>7055.5591603337716</v>
      </c>
      <c r="E132" s="15">
        <f t="shared" si="26"/>
        <v>11496050.725814484</v>
      </c>
      <c r="F132" s="15">
        <v>1882.376475295059</v>
      </c>
      <c r="G132" s="15">
        <v>1416.9332267093162</v>
      </c>
      <c r="H132" s="15">
        <v>745.84861620540175</v>
      </c>
      <c r="I132" s="15">
        <v>835.77821108944545</v>
      </c>
      <c r="J132" s="15">
        <v>470.95290470952909</v>
      </c>
      <c r="K132" s="15">
        <v>379.12637545848617</v>
      </c>
      <c r="L132" s="15">
        <v>767.59999999999991</v>
      </c>
      <c r="M132" s="15">
        <v>371.70263788968828</v>
      </c>
      <c r="N132" s="15">
        <v>185.24071297684492</v>
      </c>
    </row>
    <row r="133" spans="1:14" hidden="1" x14ac:dyDescent="0.2">
      <c r="A133" s="36" t="s">
        <v>189</v>
      </c>
      <c r="B133" s="37"/>
      <c r="C133" s="38"/>
      <c r="D133" s="30">
        <f>SUM(F133:N133)</f>
        <v>1301.5842965504617</v>
      </c>
      <c r="E133" s="28">
        <f>SUMPRODUCT($F$1:$N$1,F133:N133)</f>
        <v>2649803.8540224843</v>
      </c>
      <c r="F133" s="31">
        <v>222.04440888177635</v>
      </c>
      <c r="G133" s="31">
        <v>329.86805277888845</v>
      </c>
      <c r="H133" s="31">
        <v>176.59219739913303</v>
      </c>
      <c r="I133" s="31">
        <v>77.046147692615364</v>
      </c>
      <c r="J133" s="31">
        <v>141.98580141985803</v>
      </c>
      <c r="K133" s="31">
        <v>88.029343114371457</v>
      </c>
      <c r="L133" s="31">
        <v>88.8</v>
      </c>
      <c r="M133" s="31">
        <v>87.929656274980019</v>
      </c>
      <c r="N133" s="31">
        <v>89.288688988838913</v>
      </c>
    </row>
    <row r="134" spans="1:14" hidden="1" x14ac:dyDescent="0.2">
      <c r="A134" s="39" t="s">
        <v>190</v>
      </c>
      <c r="B134" s="39"/>
      <c r="C134" s="39"/>
      <c r="D134" s="26">
        <f t="shared" ref="D134:E134" si="27">D17+D38+D48+D62+D74+D91+D105+D118+D132+D133</f>
        <v>67008.869393160669</v>
      </c>
      <c r="E134" s="26">
        <f t="shared" si="27"/>
        <v>109084017.56883951</v>
      </c>
      <c r="F134" s="26">
        <v>20000</v>
      </c>
      <c r="G134" s="26">
        <v>15000</v>
      </c>
      <c r="H134" s="26">
        <v>8000</v>
      </c>
      <c r="I134" s="26">
        <v>9200</v>
      </c>
      <c r="J134" s="26">
        <v>5000</v>
      </c>
      <c r="K134" s="26">
        <v>4000</v>
      </c>
      <c r="L134" s="26">
        <v>8000</v>
      </c>
      <c r="M134" s="26">
        <v>4000</v>
      </c>
      <c r="N134" s="26">
        <v>2000</v>
      </c>
    </row>
  </sheetData>
  <autoFilter ref="A2:N134" xr:uid="{B7E6ECEF-C143-4A07-849F-A98CAD9ED0F1}">
    <filterColumn colId="2">
      <filters>
        <filter val="Pabna"/>
      </filters>
    </filterColumn>
  </autoFilter>
  <mergeCells count="11">
    <mergeCell ref="A105:C105"/>
    <mergeCell ref="A118:C118"/>
    <mergeCell ref="A132:C132"/>
    <mergeCell ref="A133:C133"/>
    <mergeCell ref="A134:C134"/>
    <mergeCell ref="A91:C91"/>
    <mergeCell ref="A17:C17"/>
    <mergeCell ref="A38:C38"/>
    <mergeCell ref="A48:C48"/>
    <mergeCell ref="A62:C62"/>
    <mergeCell ref="A74:C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7BE6-39D1-4156-88AF-62C6D96B9CE3}">
  <dimension ref="B1:F14"/>
  <sheetViews>
    <sheetView tabSelected="1" workbookViewId="0">
      <selection activeCell="I5" sqref="I5"/>
    </sheetView>
  </sheetViews>
  <sheetFormatPr defaultRowHeight="15" x14ac:dyDescent="0.2"/>
  <cols>
    <col min="1" max="1" width="9.140625" style="42"/>
    <col min="2" max="2" width="12.5703125" style="42" bestFit="1" customWidth="1"/>
    <col min="3" max="3" width="20.28515625" style="42" bestFit="1" customWidth="1"/>
    <col min="4" max="4" width="9" style="42" bestFit="1" customWidth="1"/>
    <col min="5" max="5" width="17.28515625" style="42" bestFit="1" customWidth="1"/>
    <col min="6" max="6" width="20.140625" style="42" bestFit="1" customWidth="1"/>
    <col min="7" max="16384" width="9.140625" style="42"/>
  </cols>
  <sheetData>
    <row r="1" spans="2:6" ht="25.5" x14ac:dyDescent="0.35">
      <c r="B1" s="49" t="s">
        <v>193</v>
      </c>
      <c r="C1" s="49"/>
      <c r="D1" s="49"/>
      <c r="E1" s="49"/>
      <c r="F1" s="49"/>
    </row>
    <row r="2" spans="2:6" ht="15.75" x14ac:dyDescent="0.2">
      <c r="B2" s="40" t="s">
        <v>1</v>
      </c>
      <c r="C2" s="41" t="s">
        <v>139</v>
      </c>
      <c r="D2" s="41" t="s">
        <v>141</v>
      </c>
      <c r="E2" s="41" t="s">
        <v>142</v>
      </c>
      <c r="F2" s="41" t="s">
        <v>143</v>
      </c>
    </row>
    <row r="3" spans="2:6" ht="15.75" x14ac:dyDescent="0.2">
      <c r="B3" s="43" t="s">
        <v>2</v>
      </c>
      <c r="C3" s="44" t="s">
        <v>136</v>
      </c>
      <c r="D3" s="44" t="s">
        <v>136</v>
      </c>
      <c r="E3" s="44" t="s">
        <v>136</v>
      </c>
      <c r="F3" s="44" t="s">
        <v>136</v>
      </c>
    </row>
    <row r="4" spans="2:6" ht="15.75" x14ac:dyDescent="0.2">
      <c r="B4" s="43" t="s">
        <v>3</v>
      </c>
      <c r="C4" s="45" t="s">
        <v>140</v>
      </c>
      <c r="D4" s="45" t="s">
        <v>140</v>
      </c>
      <c r="E4" s="45" t="s">
        <v>140</v>
      </c>
      <c r="F4" s="45" t="s">
        <v>140</v>
      </c>
    </row>
    <row r="5" spans="2:6" ht="15.75" x14ac:dyDescent="0.2">
      <c r="B5" s="46" t="s">
        <v>4</v>
      </c>
      <c r="C5" s="47">
        <f>SUM(C6:C14)</f>
        <v>617.81600619756557</v>
      </c>
      <c r="D5" s="47">
        <f>SUM(D6:D14)</f>
        <v>354.0660718498163</v>
      </c>
      <c r="E5" s="47">
        <f>SUM(E6:E14)</f>
        <v>509.2925837283928</v>
      </c>
      <c r="F5" s="47">
        <f>SUM(F6:F14)</f>
        <v>398.51940815414576</v>
      </c>
    </row>
    <row r="6" spans="2:6" ht="15.75" x14ac:dyDescent="0.2">
      <c r="B6" s="43" t="s">
        <v>6</v>
      </c>
      <c r="C6" s="48">
        <v>160.03200640128026</v>
      </c>
      <c r="D6" s="48">
        <v>98.019603920784149</v>
      </c>
      <c r="E6" s="48">
        <v>132.02640528105621</v>
      </c>
      <c r="F6" s="48">
        <v>108.02160432086417</v>
      </c>
    </row>
    <row r="7" spans="2:6" ht="15.75" x14ac:dyDescent="0.2">
      <c r="B7" s="43" t="s">
        <v>7</v>
      </c>
      <c r="C7" s="48">
        <v>116.953218712515</v>
      </c>
      <c r="D7" s="48">
        <v>70.471811275489799</v>
      </c>
      <c r="E7" s="48">
        <v>98.960415833666545</v>
      </c>
      <c r="F7" s="48">
        <v>80.96761295481808</v>
      </c>
    </row>
    <row r="8" spans="2:6" ht="15.75" x14ac:dyDescent="0.2">
      <c r="B8" s="43" t="s">
        <v>8</v>
      </c>
      <c r="C8" s="48">
        <v>62.420806935645217</v>
      </c>
      <c r="D8" s="48">
        <v>38.946315438479488</v>
      </c>
      <c r="E8" s="48">
        <v>52.284094698232742</v>
      </c>
      <c r="F8" s="48">
        <v>43.747915971990665</v>
      </c>
    </row>
    <row r="9" spans="2:6" ht="15.75" x14ac:dyDescent="0.2">
      <c r="B9" s="43" t="s">
        <v>9</v>
      </c>
      <c r="C9" s="48">
        <v>73.136343182840861</v>
      </c>
      <c r="D9" s="48">
        <v>45.077746112694363</v>
      </c>
      <c r="E9" s="48">
        <v>61.176941152942348</v>
      </c>
      <c r="F9" s="48">
        <v>50.3674816259187</v>
      </c>
    </row>
    <row r="10" spans="2:6" ht="15.75" x14ac:dyDescent="0.2">
      <c r="B10" s="43" t="s">
        <v>10</v>
      </c>
      <c r="C10" s="48">
        <v>50.494950504949507</v>
      </c>
      <c r="D10" s="48">
        <v>19.498050194980504</v>
      </c>
      <c r="E10" s="48">
        <v>38.996100389961008</v>
      </c>
      <c r="F10" s="48">
        <v>22.497750224977501</v>
      </c>
    </row>
    <row r="11" spans="2:6" ht="15.75" x14ac:dyDescent="0.2">
      <c r="B11" s="43" t="s">
        <v>11</v>
      </c>
      <c r="C11" s="48">
        <v>40.346782260753585</v>
      </c>
      <c r="D11" s="48">
        <v>15.671890630210068</v>
      </c>
      <c r="E11" s="48">
        <v>31.677225741913972</v>
      </c>
      <c r="F11" s="48">
        <v>18.339446482160721</v>
      </c>
    </row>
    <row r="12" spans="2:6" ht="15.75" x14ac:dyDescent="0.2">
      <c r="B12" s="43" t="s">
        <v>12</v>
      </c>
      <c r="C12" s="48">
        <v>63.6</v>
      </c>
      <c r="D12" s="48">
        <v>39.199999999999996</v>
      </c>
      <c r="E12" s="48">
        <v>52.8</v>
      </c>
      <c r="F12" s="48">
        <v>43.2</v>
      </c>
    </row>
    <row r="13" spans="2:6" ht="15.75" x14ac:dyDescent="0.2">
      <c r="B13" s="43" t="s">
        <v>191</v>
      </c>
      <c r="C13" s="48">
        <v>31.175059952038371</v>
      </c>
      <c r="D13" s="48">
        <v>19.184652278177456</v>
      </c>
      <c r="E13" s="48">
        <v>26.378896882494004</v>
      </c>
      <c r="F13" s="48">
        <v>22.382094324540368</v>
      </c>
    </row>
    <row r="14" spans="2:6" ht="15.75" x14ac:dyDescent="0.2">
      <c r="B14" s="43" t="s">
        <v>192</v>
      </c>
      <c r="C14" s="48">
        <v>19.656838247542897</v>
      </c>
      <c r="D14" s="48">
        <v>7.9960019990004998</v>
      </c>
      <c r="E14" s="48">
        <v>14.992503748125937</v>
      </c>
      <c r="F14" s="48">
        <v>8.995502248875562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04.02.20202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2020-01-19T05:06:00Z</dcterms:created>
  <dcterms:modified xsi:type="dcterms:W3CDTF">2020-02-03T12:33:52Z</dcterms:modified>
</cp:coreProperties>
</file>