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hsinul.islam\Desktop\"/>
    </mc:Choice>
  </mc:AlternateContent>
  <bookViews>
    <workbookView xWindow="0" yWindow="0" windowWidth="20490" windowHeight="7755"/>
  </bookViews>
  <sheets>
    <sheet name="Additional-Allocation" sheetId="7" r:id="rId1"/>
  </sheets>
  <definedNames>
    <definedName name="_xlnm._FilterDatabase" localSheetId="0" hidden="1">'Additional-Allocation'!$A$4:$G$136</definedName>
  </definedNames>
  <calcPr calcId="152511"/>
</workbook>
</file>

<file path=xl/calcChain.xml><?xml version="1.0" encoding="utf-8"?>
<calcChain xmlns="http://schemas.openxmlformats.org/spreadsheetml/2006/main">
  <c r="D135" i="7" l="1"/>
  <c r="E133" i="7"/>
  <c r="E132" i="7"/>
  <c r="D132" i="7"/>
  <c r="E131" i="7"/>
  <c r="E130" i="7"/>
  <c r="E129" i="7"/>
  <c r="E128" i="7"/>
  <c r="D128" i="7"/>
  <c r="D127" i="7"/>
  <c r="E126" i="7"/>
  <c r="E125" i="7"/>
  <c r="E124" i="7"/>
  <c r="D124" i="7"/>
  <c r="E122" i="7"/>
  <c r="E121" i="7"/>
  <c r="E119" i="7"/>
  <c r="E118" i="7"/>
  <c r="E117" i="7"/>
  <c r="E116" i="7"/>
  <c r="E114" i="7"/>
  <c r="E113" i="7"/>
  <c r="E112" i="7"/>
  <c r="E111" i="7"/>
  <c r="E110" i="7"/>
  <c r="D109" i="7"/>
  <c r="E108" i="7"/>
  <c r="E106" i="7"/>
  <c r="E104" i="7"/>
  <c r="D104" i="7"/>
  <c r="D103" i="7"/>
  <c r="E102" i="7"/>
  <c r="E100" i="7"/>
  <c r="D100" i="7"/>
  <c r="E98" i="7"/>
  <c r="D97" i="7"/>
  <c r="E96" i="7"/>
  <c r="D96" i="7"/>
  <c r="E95" i="7"/>
  <c r="D94" i="7"/>
  <c r="E92" i="7"/>
  <c r="E91" i="7"/>
  <c r="D90" i="7"/>
  <c r="E88" i="7"/>
  <c r="D87" i="7"/>
  <c r="E86" i="7"/>
  <c r="E85" i="7"/>
  <c r="E84" i="7"/>
  <c r="E83" i="7"/>
  <c r="D82" i="7"/>
  <c r="E81" i="7"/>
  <c r="E80" i="7"/>
  <c r="D79" i="7"/>
  <c r="E78" i="7"/>
  <c r="E77" i="7"/>
  <c r="E75" i="7"/>
  <c r="D74" i="7"/>
  <c r="E73" i="7"/>
  <c r="E72" i="7"/>
  <c r="D72" i="7"/>
  <c r="E71" i="7"/>
  <c r="E70" i="7"/>
  <c r="E69" i="7"/>
  <c r="E68" i="7"/>
  <c r="D68" i="7"/>
  <c r="D67" i="7"/>
  <c r="D66" i="7"/>
  <c r="E65" i="7"/>
  <c r="E63" i="7"/>
  <c r="D62" i="7"/>
  <c r="E61" i="7"/>
  <c r="D59" i="7"/>
  <c r="E58" i="7"/>
  <c r="D57" i="7"/>
  <c r="E56" i="7"/>
  <c r="E55" i="7"/>
  <c r="D54" i="7"/>
  <c r="D53" i="7"/>
  <c r="E52" i="7"/>
  <c r="D51" i="7"/>
  <c r="E48" i="7"/>
  <c r="D48" i="7"/>
  <c r="E47" i="7"/>
  <c r="E46" i="7"/>
  <c r="E44" i="7"/>
  <c r="D44" i="7"/>
  <c r="D43" i="7"/>
  <c r="D42" i="7"/>
  <c r="E39" i="7"/>
  <c r="D38" i="7"/>
  <c r="E36" i="7"/>
  <c r="D35" i="7"/>
  <c r="E34" i="7"/>
  <c r="E33" i="7"/>
  <c r="E31" i="7"/>
  <c r="D30" i="7"/>
  <c r="E29" i="7"/>
  <c r="E28" i="7"/>
  <c r="D27" i="7"/>
  <c r="D26" i="7"/>
  <c r="E25" i="7"/>
  <c r="E24" i="7"/>
  <c r="E23" i="7"/>
  <c r="D22" i="7"/>
  <c r="E21" i="7"/>
  <c r="E20" i="7"/>
  <c r="D18" i="7"/>
  <c r="D17" i="7"/>
  <c r="E16" i="7"/>
  <c r="D16" i="7"/>
  <c r="E15" i="7"/>
  <c r="E14" i="7"/>
  <c r="D13" i="7"/>
  <c r="E12" i="7"/>
  <c r="D12" i="7"/>
  <c r="D11" i="7"/>
  <c r="D10" i="7"/>
  <c r="D9" i="7"/>
  <c r="E8" i="7"/>
  <c r="D8" i="7"/>
  <c r="E6" i="7"/>
  <c r="E5" i="7"/>
  <c r="E135" i="7"/>
  <c r="D130" i="7"/>
  <c r="E127" i="7"/>
  <c r="E123" i="7"/>
  <c r="D123" i="7"/>
  <c r="D121" i="7"/>
  <c r="D118" i="7"/>
  <c r="E115" i="7"/>
  <c r="D115" i="7"/>
  <c r="D110" i="7"/>
  <c r="E109" i="7"/>
  <c r="D106" i="7"/>
  <c r="E105" i="7"/>
  <c r="D105" i="7"/>
  <c r="E103" i="7"/>
  <c r="E101" i="7"/>
  <c r="D101" i="7"/>
  <c r="E99" i="7"/>
  <c r="D99" i="7"/>
  <c r="E97" i="7"/>
  <c r="D95" i="7"/>
  <c r="E94" i="7"/>
  <c r="D91" i="7"/>
  <c r="E90" i="7"/>
  <c r="E89" i="7"/>
  <c r="D89" i="7"/>
  <c r="E87" i="7"/>
  <c r="D85" i="7"/>
  <c r="D83" i="7"/>
  <c r="E82" i="7"/>
  <c r="D81" i="7"/>
  <c r="E79" i="7"/>
  <c r="D75" i="7"/>
  <c r="E74" i="7"/>
  <c r="D70" i="7"/>
  <c r="E67" i="7"/>
  <c r="D63" i="7"/>
  <c r="E62" i="7"/>
  <c r="E59" i="7"/>
  <c r="E57" i="7"/>
  <c r="D55" i="7"/>
  <c r="E54" i="7"/>
  <c r="E53" i="7"/>
  <c r="E51" i="7"/>
  <c r="E49" i="7"/>
  <c r="D49" i="7"/>
  <c r="D46" i="7"/>
  <c r="E45" i="7"/>
  <c r="D45" i="7"/>
  <c r="E43" i="7"/>
  <c r="E41" i="7"/>
  <c r="D41" i="7"/>
  <c r="D39" i="7"/>
  <c r="E38" i="7"/>
  <c r="E37" i="7"/>
  <c r="D37" i="7"/>
  <c r="E35" i="7"/>
  <c r="D33" i="7"/>
  <c r="D31" i="7"/>
  <c r="E30" i="7"/>
  <c r="D29" i="7"/>
  <c r="E27" i="7"/>
  <c r="D23" i="7"/>
  <c r="E22" i="7"/>
  <c r="E18" i="7"/>
  <c r="E17" i="7"/>
  <c r="D14" i="7"/>
  <c r="E13" i="7"/>
  <c r="E11" i="7"/>
  <c r="E9" i="7"/>
  <c r="E7" i="7"/>
  <c r="D7" i="7"/>
  <c r="D25" i="7" l="1"/>
  <c r="D61" i="7"/>
  <c r="D65" i="7"/>
  <c r="D69" i="7"/>
  <c r="D73" i="7"/>
  <c r="D77" i="7"/>
  <c r="D113" i="7"/>
  <c r="D117" i="7"/>
  <c r="D125" i="7"/>
  <c r="D129" i="7"/>
  <c r="D133" i="7"/>
  <c r="E32" i="7"/>
  <c r="E60" i="7"/>
  <c r="E64" i="7" s="1"/>
  <c r="D5" i="7"/>
  <c r="D21" i="7"/>
  <c r="D34" i="7"/>
  <c r="D78" i="7"/>
  <c r="D86" i="7"/>
  <c r="D102" i="7"/>
  <c r="D126" i="7"/>
  <c r="D6" i="7"/>
  <c r="E10" i="7"/>
  <c r="E19" i="7" s="1"/>
  <c r="D15" i="7"/>
  <c r="E26" i="7"/>
  <c r="E42" i="7"/>
  <c r="D47" i="7"/>
  <c r="D50" i="7" s="1"/>
  <c r="E66" i="7"/>
  <c r="E76" i="7" s="1"/>
  <c r="D71" i="7"/>
  <c r="D111" i="7"/>
  <c r="D114" i="7"/>
  <c r="D119" i="7"/>
  <c r="D122" i="7"/>
  <c r="D131" i="7"/>
  <c r="D58" i="7"/>
  <c r="D98" i="7"/>
  <c r="D107" i="7" s="1"/>
  <c r="D20" i="7"/>
  <c r="D52" i="7"/>
  <c r="D56" i="7"/>
  <c r="D60" i="7"/>
  <c r="D84" i="7"/>
  <c r="D92" i="7"/>
  <c r="D108" i="7"/>
  <c r="D112" i="7"/>
  <c r="D116" i="7"/>
  <c r="D24" i="7"/>
  <c r="D28" i="7"/>
  <c r="D32" i="7"/>
  <c r="D36" i="7"/>
  <c r="D80" i="7"/>
  <c r="D88" i="7"/>
  <c r="E93" i="7"/>
  <c r="E107" i="7"/>
  <c r="E50" i="7"/>
  <c r="E120" i="7"/>
  <c r="E134" i="7"/>
  <c r="D134" i="7" l="1"/>
  <c r="D76" i="7"/>
  <c r="D120" i="7"/>
  <c r="E40" i="7"/>
  <c r="E136" i="7" s="1"/>
  <c r="D64" i="7"/>
  <c r="D19" i="7"/>
  <c r="D93" i="7"/>
  <c r="D40" i="7"/>
  <c r="D136" i="7" l="1"/>
</calcChain>
</file>

<file path=xl/sharedStrings.xml><?xml version="1.0" encoding="utf-8"?>
<sst xmlns="http://schemas.openxmlformats.org/spreadsheetml/2006/main" count="382" uniqueCount="188">
  <si>
    <t>DP</t>
  </si>
  <si>
    <t>Party Name</t>
  </si>
  <si>
    <t>Region</t>
  </si>
  <si>
    <t>Zone</t>
  </si>
  <si>
    <t>Total Value</t>
  </si>
  <si>
    <t>Total Qnty</t>
  </si>
  <si>
    <t>V102_SKD</t>
  </si>
  <si>
    <t>Z15_SKD</t>
  </si>
  <si>
    <t>A One Tel</t>
  </si>
  <si>
    <t>Barisal</t>
  </si>
  <si>
    <t>Click Mobile Corner</t>
  </si>
  <si>
    <t>Desh Link</t>
  </si>
  <si>
    <t>Faridpur</t>
  </si>
  <si>
    <t>M/S Faiz Enterprise</t>
  </si>
  <si>
    <t>Gopalganj</t>
  </si>
  <si>
    <t>M/S Saad Telecom</t>
  </si>
  <si>
    <t>M/S. Karachi Store</t>
  </si>
  <si>
    <t>M/S. National Electronics</t>
  </si>
  <si>
    <t>M/S. Rasel Enterprise</t>
  </si>
  <si>
    <t>Mridha Telecom</t>
  </si>
  <si>
    <t>My Fone</t>
  </si>
  <si>
    <t>Patuakhali</t>
  </si>
  <si>
    <t>Noor Electronics</t>
  </si>
  <si>
    <t>Toushi Mobile Showroom &amp; Servicing</t>
  </si>
  <si>
    <t>Winner Electronics</t>
  </si>
  <si>
    <t>Zaman Electronics</t>
  </si>
  <si>
    <t>Biponon Communications</t>
  </si>
  <si>
    <t>Chittagong</t>
  </si>
  <si>
    <t>Cox's Bazar</t>
  </si>
  <si>
    <t>Dhaka Telecom</t>
  </si>
  <si>
    <t>Noakhali</t>
  </si>
  <si>
    <t>Fantasy Telecom</t>
  </si>
  <si>
    <t>Chittagong-North</t>
  </si>
  <si>
    <t>Himel Mobile Center</t>
  </si>
  <si>
    <t>M/S Sholav Bitan</t>
  </si>
  <si>
    <t>Chittagong-South</t>
  </si>
  <si>
    <t>M/S. Alam Trade Link</t>
  </si>
  <si>
    <t>Chandpur</t>
  </si>
  <si>
    <t>M/S. Lotus Telecom</t>
  </si>
  <si>
    <t>Mobile Heaven</t>
  </si>
  <si>
    <t xml:space="preserve">R.K Mobile Center </t>
  </si>
  <si>
    <t>Mobile Shop</t>
  </si>
  <si>
    <t>Feni</t>
  </si>
  <si>
    <t>Mobile Village</t>
  </si>
  <si>
    <t>Mobile Zone,Patia</t>
  </si>
  <si>
    <t>Polly Mobile Distribution</t>
  </si>
  <si>
    <t>Rangamati</t>
  </si>
  <si>
    <t>Prime Mobile Center</t>
  </si>
  <si>
    <t>Salim Telecom &amp; Electronics</t>
  </si>
  <si>
    <t>Satkania Store</t>
  </si>
  <si>
    <t>Shifa Enterprise</t>
  </si>
  <si>
    <t>Sibgat Telecom</t>
  </si>
  <si>
    <t>The National Carrier</t>
  </si>
  <si>
    <t>Toyabiya Telecom</t>
  </si>
  <si>
    <t>Rangpur</t>
  </si>
  <si>
    <t>MM Communication</t>
  </si>
  <si>
    <t>Dhaka North</t>
  </si>
  <si>
    <t>Ashulia</t>
  </si>
  <si>
    <t>Mobile House</t>
  </si>
  <si>
    <t>Mirpur</t>
  </si>
  <si>
    <t>Nabil Enterprise</t>
  </si>
  <si>
    <t>Gulshan</t>
  </si>
  <si>
    <t>Saif Telecom</t>
  </si>
  <si>
    <t>Dhaka Center</t>
  </si>
  <si>
    <t>Shore Distribution</t>
  </si>
  <si>
    <t>Uttara</t>
  </si>
  <si>
    <t>Star Telecom</t>
  </si>
  <si>
    <t>Savar</t>
  </si>
  <si>
    <t>TM Communication</t>
  </si>
  <si>
    <t>Trade plus</t>
  </si>
  <si>
    <t>Zaara Corporation</t>
  </si>
  <si>
    <t>Ananda Electronics</t>
  </si>
  <si>
    <t>Dhaka South</t>
  </si>
  <si>
    <t>Dhanmondi</t>
  </si>
  <si>
    <t>Anika Traders</t>
  </si>
  <si>
    <t>Jatrabari</t>
  </si>
  <si>
    <t>Dohar Enterprise</t>
  </si>
  <si>
    <t>Munshiganj</t>
  </si>
  <si>
    <t>M K Trading Co.</t>
  </si>
  <si>
    <t>Chittagong Road</t>
  </si>
  <si>
    <t>Mehereen Telecom</t>
  </si>
  <si>
    <t>Keraniganj</t>
  </si>
  <si>
    <t>Nandan World Link</t>
  </si>
  <si>
    <t>Nishat Telecom</t>
  </si>
  <si>
    <t>Paltan</t>
  </si>
  <si>
    <t>One Telecom</t>
  </si>
  <si>
    <t>One Telecom (CTG Road)</t>
  </si>
  <si>
    <t>One Telecom, Jatrabari</t>
  </si>
  <si>
    <t>One Telecom, Narayangonj</t>
  </si>
  <si>
    <t>Narayangonj</t>
  </si>
  <si>
    <t>Tahia Enterprise</t>
  </si>
  <si>
    <t>Taj Telecom</t>
  </si>
  <si>
    <t>Biswa Bani Telecom</t>
  </si>
  <si>
    <t>Khulna</t>
  </si>
  <si>
    <t>Kushtia</t>
  </si>
  <si>
    <t>Hello Prithibi</t>
  </si>
  <si>
    <t>Jessore</t>
  </si>
  <si>
    <t>Ideal Communication</t>
  </si>
  <si>
    <t>Konica Trading</t>
  </si>
  <si>
    <t>Jhenaidah</t>
  </si>
  <si>
    <t>M. R. Traders</t>
  </si>
  <si>
    <t>M/S. Panguchi Enterprise</t>
  </si>
  <si>
    <t>Pirojpur</t>
  </si>
  <si>
    <t>Max Tel</t>
  </si>
  <si>
    <t>Mobile Plus</t>
  </si>
  <si>
    <t>Satkhira</t>
  </si>
  <si>
    <t>Mohima Telecom</t>
  </si>
  <si>
    <t>S S Enterprise</t>
  </si>
  <si>
    <t>Shadhin Telecom</t>
  </si>
  <si>
    <t>Bismillah Telecom</t>
  </si>
  <si>
    <t>Mymensingh</t>
  </si>
  <si>
    <t>Mymensingh Outer</t>
  </si>
  <si>
    <t>F N Traders</t>
  </si>
  <si>
    <t>Bhaluka</t>
  </si>
  <si>
    <t>M/S Saidur Electronics</t>
  </si>
  <si>
    <t>M/S Siddique Enterprise</t>
  </si>
  <si>
    <t>Jamalpur</t>
  </si>
  <si>
    <t>M/S Zaman Enterprise</t>
  </si>
  <si>
    <t>M/S. Mukul Enterprise</t>
  </si>
  <si>
    <t>M/S. Sujan Telecom</t>
  </si>
  <si>
    <t>Netrokona</t>
  </si>
  <si>
    <t>M/S. Sumon Telecoms</t>
  </si>
  <si>
    <t>Mobile Point</t>
  </si>
  <si>
    <t>Gazipur</t>
  </si>
  <si>
    <t>Priyo Telecom</t>
  </si>
  <si>
    <t>Tangail</t>
  </si>
  <si>
    <t>Rathura Enterprise</t>
  </si>
  <si>
    <t>Rathura Enterprise – 2</t>
  </si>
  <si>
    <t>Repon Enterprise</t>
  </si>
  <si>
    <t>S.M Tel</t>
  </si>
  <si>
    <t>Shaheen Multimedia &amp; Telecom</t>
  </si>
  <si>
    <t>Shisha Stationary &amp; Electronics</t>
  </si>
  <si>
    <t>Hello Naogaon</t>
  </si>
  <si>
    <t>Rajshahi</t>
  </si>
  <si>
    <t>Naogaon</t>
  </si>
  <si>
    <t>M/S Chowdhury Enterprise</t>
  </si>
  <si>
    <t>Mugdho Corporation</t>
  </si>
  <si>
    <t>Pabna</t>
  </si>
  <si>
    <t>Tulip-2</t>
  </si>
  <si>
    <t>Tulip Distribution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</si>
  <si>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</si>
  <si>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</si>
  <si>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</si>
  <si>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</si>
  <si>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</si>
  <si>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</si>
  <si>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</si>
  <si>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</si>
  <si>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</si>
  <si>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Mobile collection and ghori ghor</t>
  </si>
  <si>
    <t>A.S.R. Trading</t>
  </si>
  <si>
    <t>Lalmonirhat</t>
  </si>
  <si>
    <t>Feroz Telecom</t>
  </si>
  <si>
    <t>M/S. Nodi Nishat Enterprise</t>
  </si>
  <si>
    <t>Dinajpur</t>
  </si>
  <si>
    <t>M/S. Sky Tel</t>
  </si>
  <si>
    <t>Missing link trade and distribution</t>
  </si>
  <si>
    <t>Pacific Electronics</t>
  </si>
  <si>
    <t>Pacific Electronics – 2</t>
  </si>
  <si>
    <t>Gaibandha</t>
  </si>
  <si>
    <t>Paul Telecom</t>
  </si>
  <si>
    <t>Nilphamari</t>
  </si>
  <si>
    <t>Shahil Distribution</t>
  </si>
  <si>
    <t>Thakurgaon</t>
  </si>
  <si>
    <t>Swaranika  Enterprise</t>
  </si>
  <si>
    <t>Tarek &amp; Brothers</t>
  </si>
  <si>
    <t>World Media</t>
  </si>
  <si>
    <t>Gopa Telecom</t>
  </si>
  <si>
    <t>Sylhet</t>
  </si>
  <si>
    <t>Sunamganj</t>
  </si>
  <si>
    <t>M Enterprise</t>
  </si>
  <si>
    <t>Cumilla</t>
  </si>
  <si>
    <t>M/S. Murad Enterprise</t>
  </si>
  <si>
    <t>Brahmanbaria</t>
  </si>
  <si>
    <t>Nashua Associate</t>
  </si>
  <si>
    <t>New Era Telecom</t>
  </si>
  <si>
    <t>Hobiganj</t>
  </si>
  <si>
    <t>New Samanta Telecom</t>
  </si>
  <si>
    <t>Narsingdhi</t>
  </si>
  <si>
    <t>Samiya Telecom</t>
  </si>
  <si>
    <t>Samiya Telecom-2</t>
  </si>
  <si>
    <t>Sarker Telecom</t>
  </si>
  <si>
    <t>Satata Mobile Centre</t>
  </si>
  <si>
    <t>Star Tel</t>
  </si>
  <si>
    <t>StarTel Distribution-2</t>
  </si>
  <si>
    <t>Zeshan Telecom</t>
  </si>
  <si>
    <t>Total</t>
  </si>
  <si>
    <t>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</si>
</sst>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Calibri Light"/>
      <family val="2"/>
      <scheme val="major"/>
    </font>
    <font>
      <b/>
      <sz val="9"/>
      <name val="Calibri Light"/>
      <family val="2"/>
      <scheme val="major"/>
    </font>
    <font>
      <sz val="9"/>
      <color theme="0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b/>
      <sz val="9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4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4" fillId="0" borderId="1" xfId="13" applyNumberFormat="1" applyFont="1" applyBorder="1" applyAlignment="1">
      <alignment horizontal="center" vertical="center"/>
    </xf>
    <xf numFmtId="2" fontId="8" fillId="6" borderId="1" xfId="0" applyNumberFormat="1" applyFont="1" applyFill="1" applyBorder="1" applyAlignment="1">
      <alignment horizontal="center" vertical="center"/>
    </xf>
    <xf numFmtId="164" fontId="5" fillId="2" borderId="1" xfId="13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7" fillId="5" borderId="1" xfId="13" applyNumberFormat="1" applyFont="1" applyFill="1" applyBorder="1" applyAlignment="1">
      <alignment horizontal="center" vertical="center"/>
    </xf>
    <xf numFmtId="164" fontId="7" fillId="5" borderId="2" xfId="13" applyNumberFormat="1" applyFont="1" applyFill="1" applyBorder="1" applyAlignment="1">
      <alignment horizontal="center" vertical="center"/>
    </xf>
    <xf numFmtId="164" fontId="5" fillId="7" borderId="1" xfId="13" applyNumberFormat="1" applyFont="1" applyFill="1" applyBorder="1" applyAlignment="1">
      <alignment horizontal="center" vertical="center"/>
    </xf>
    <xf numFmtId="43" fontId="4" fillId="0" borderId="0" xfId="13" applyFont="1" applyAlignment="1">
      <alignment horizontal="center" vertical="center"/>
    </xf>
    <xf numFmtId="43" fontId="8" fillId="6" borderId="1" xfId="13" applyFont="1" applyFill="1" applyBorder="1" applyAlignment="1">
      <alignment horizontal="center" vertical="center"/>
    </xf>
    <xf numFmtId="43" fontId="5" fillId="3" borderId="1" xfId="13" applyFont="1" applyFill="1" applyBorder="1" applyAlignment="1">
      <alignment horizontal="center" vertical="center"/>
    </xf>
    <xf numFmtId="164" fontId="4" fillId="4" borderId="1" xfId="13" applyNumberFormat="1" applyFont="1" applyFill="1" applyBorder="1" applyAlignment="1">
      <alignment horizontal="center" vertical="center"/>
    </xf>
    <xf numFmtId="164" fontId="4" fillId="0" borderId="1" xfId="13" applyNumberFormat="1" applyFont="1" applyFill="1" applyBorder="1" applyAlignment="1">
      <alignment horizontal="center" vertical="center"/>
    </xf>
    <xf numFmtId="164" fontId="4" fillId="7" borderId="1" xfId="1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</cellXfs>
  <cellStyles count="15">
    <cellStyle name="Comma" xfId="13" builtinId="3"/>
    <cellStyle name="Comma 2" xfId="7"/>
    <cellStyle name="Comma 3" xfId="9"/>
    <cellStyle name="Comma 4" xfId="5"/>
    <cellStyle name="Comma 5" xfId="12"/>
    <cellStyle name="Comma 6" xfId="1"/>
    <cellStyle name="Currency 2" xfId="3"/>
    <cellStyle name="Normal" xfId="0" builtinId="0"/>
    <cellStyle name="Normal 2" xfId="8"/>
    <cellStyle name="Normal 3" xfId="4"/>
    <cellStyle name="Normal 4" xfId="6"/>
    <cellStyle name="Normal 5" xfId="2"/>
    <cellStyle name="Percent 2" xfId="10"/>
    <cellStyle name="Percent 3" xfId="11"/>
    <cellStyle name="Percent 5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6"/>
  <sheetViews>
    <sheetView tabSelected="1" zoomScale="110" zoomScaleNormal="110" workbookViewId="0">
      <pane xSplit="4" ySplit="4" topLeftCell="E5" activePane="bottomRight" state="frozen"/>
      <selection pane="topRight" activeCell="E1" sqref="E1"/>
      <selection pane="bottomLeft" activeCell="A5" sqref="A5"/>
      <selection pane="bottomRight"/>
    </sheetView>
  </sheetViews>
  <sheetFormatPr defaultColWidth="9.140625" defaultRowHeight="12" x14ac:dyDescent="0.2"/>
  <cols>
    <col min="1" max="1" width="27.28515625" style="1" bestFit="1" customWidth="1"/>
    <col min="2" max="2" width="10" style="1" bestFit="1" customWidth="1"/>
    <col min="3" max="3" width="14.5703125" style="1" bestFit="1" customWidth="1"/>
    <col min="4" max="4" width="16.85546875" style="1" bestFit="1" customWidth="1"/>
    <col min="5" max="5" width="11.7109375" style="16" bestFit="1" customWidth="1"/>
    <col min="6" max="6" width="9.7109375" style="1" bestFit="1" customWidth="1"/>
    <col min="7" max="7" width="9.5703125" style="1" bestFit="1" customWidth="1"/>
    <col min="8" max="16384" width="9.140625" style="1"/>
  </cols>
  <sheetData>
    <row r="3" spans="1:7" x14ac:dyDescent="0.2">
      <c r="E3" s="17" t="s">
        <v>0</v>
      </c>
      <c r="F3" s="7">
        <v>3520.78</v>
      </c>
      <c r="G3" s="7">
        <v>7692.1824999999999</v>
      </c>
    </row>
    <row r="4" spans="1:7" s="3" customFormat="1" x14ac:dyDescent="0.2">
      <c r="A4" s="2" t="s">
        <v>1</v>
      </c>
      <c r="B4" s="2" t="s">
        <v>2</v>
      </c>
      <c r="C4" s="2" t="s">
        <v>3</v>
      </c>
      <c r="D4" s="2" t="s">
        <v>4</v>
      </c>
      <c r="E4" s="18" t="s">
        <v>5</v>
      </c>
      <c r="F4" s="2" t="s">
        <v>6</v>
      </c>
      <c r="G4" s="2" t="s">
        <v>7</v>
      </c>
    </row>
    <row r="5" spans="1:7" x14ac:dyDescent="0.2">
      <c r="A5" s="10" t="s">
        <v>8</v>
      </c>
      <c r="B5" s="10" t="s">
        <v>9</v>
      </c>
      <c r="C5" s="10" t="s">
        <v>9</v>
      </c>
      <c r="D5" s="6">
        <f>SUMPRODUCT(F$3:G$3,F5:G5)</f>
        <v>327167.65270442225</v>
      </c>
      <c r="E5" s="6">
        <f>SUM(F5:G5)</f>
        <v>68.95090705807506</v>
      </c>
      <c r="F5" s="6">
        <v>48.716302952503213</v>
      </c>
      <c r="G5" s="6">
        <v>20.234604105571851</v>
      </c>
    </row>
    <row r="6" spans="1:7" s="4" customFormat="1" x14ac:dyDescent="0.2">
      <c r="A6" s="5" t="s">
        <v>10</v>
      </c>
      <c r="B6" s="5" t="s">
        <v>9</v>
      </c>
      <c r="C6" s="5" t="s">
        <v>9</v>
      </c>
      <c r="D6" s="19">
        <f>SUMPRODUCT(F$3:G$3,F6:G6)</f>
        <v>109055.8842348074</v>
      </c>
      <c r="E6" s="19">
        <f>SUM(F6:G6)</f>
        <v>22.983635686025021</v>
      </c>
      <c r="F6" s="6">
        <v>16.238767650834404</v>
      </c>
      <c r="G6" s="6">
        <v>6.7448680351906161</v>
      </c>
    </row>
    <row r="7" spans="1:7" s="4" customFormat="1" x14ac:dyDescent="0.2">
      <c r="A7" s="5" t="s">
        <v>11</v>
      </c>
      <c r="B7" s="5" t="s">
        <v>9</v>
      </c>
      <c r="C7" s="5" t="s">
        <v>12</v>
      </c>
      <c r="D7" s="19">
        <f>SUMPRODUCT(F$3:G$3,F7:G7)</f>
        <v>304362.16058146581</v>
      </c>
      <c r="E7" s="19">
        <f>SUM(F7:G7)</f>
        <v>64.071766570420763</v>
      </c>
      <c r="F7" s="6">
        <v>45.186136071887034</v>
      </c>
      <c r="G7" s="6">
        <v>18.885630498533725</v>
      </c>
    </row>
    <row r="8" spans="1:7" s="4" customFormat="1" x14ac:dyDescent="0.2">
      <c r="A8" s="5" t="s">
        <v>13</v>
      </c>
      <c r="B8" s="5" t="s">
        <v>9</v>
      </c>
      <c r="C8" s="5" t="s">
        <v>14</v>
      </c>
      <c r="D8" s="19">
        <f>SUMPRODUCT(F$3:G$3,F8:G8)</f>
        <v>136941.30234100603</v>
      </c>
      <c r="E8" s="19">
        <f>SUM(F8:G8)</f>
        <v>28.906052951562081</v>
      </c>
      <c r="F8" s="6">
        <v>20.474967907573813</v>
      </c>
      <c r="G8" s="6">
        <v>8.4310850439882703</v>
      </c>
    </row>
    <row r="9" spans="1:7" s="4" customFormat="1" x14ac:dyDescent="0.2">
      <c r="A9" s="5" t="s">
        <v>15</v>
      </c>
      <c r="B9" s="5" t="s">
        <v>9</v>
      </c>
      <c r="C9" s="5" t="s">
        <v>14</v>
      </c>
      <c r="D9" s="19">
        <f>SUMPRODUCT(F$3:G$3,F9:G9)</f>
        <v>167420.85824045978</v>
      </c>
      <c r="E9" s="19">
        <f>SUM(F9:G9)</f>
        <v>35.165713618858675</v>
      </c>
      <c r="F9" s="6">
        <v>24.711168164313221</v>
      </c>
      <c r="G9" s="6">
        <v>10.454545454545453</v>
      </c>
    </row>
    <row r="10" spans="1:7" x14ac:dyDescent="0.2">
      <c r="A10" s="10" t="s">
        <v>16</v>
      </c>
      <c r="B10" s="10" t="s">
        <v>9</v>
      </c>
      <c r="C10" s="10" t="s">
        <v>9</v>
      </c>
      <c r="D10" s="6">
        <f>SUMPRODUCT(F$3:G$3,F10:G10)</f>
        <v>65930.688178881872</v>
      </c>
      <c r="E10" s="6">
        <f>SUM(F10:G10)</f>
        <v>13.931388086839659</v>
      </c>
      <c r="F10" s="6">
        <v>9.8844672657252897</v>
      </c>
      <c r="G10" s="6">
        <v>4.0469208211143695</v>
      </c>
    </row>
    <row r="11" spans="1:7" x14ac:dyDescent="0.2">
      <c r="A11" s="10" t="s">
        <v>17</v>
      </c>
      <c r="B11" s="10" t="s">
        <v>9</v>
      </c>
      <c r="C11" s="10" t="s">
        <v>14</v>
      </c>
      <c r="D11" s="6">
        <f>SUMPRODUCT(F$3:G$3,F11:G11)</f>
        <v>243511.39838582627</v>
      </c>
      <c r="E11" s="6">
        <f>SUM(F11:G11)</f>
        <v>51.183655261463869</v>
      </c>
      <c r="F11" s="6">
        <v>36.00770218228498</v>
      </c>
      <c r="G11" s="6">
        <v>15.175953079178885</v>
      </c>
    </row>
    <row r="12" spans="1:7" x14ac:dyDescent="0.2">
      <c r="A12" s="10" t="s">
        <v>18</v>
      </c>
      <c r="B12" s="10" t="s">
        <v>9</v>
      </c>
      <c r="C12" s="10" t="s">
        <v>12</v>
      </c>
      <c r="D12" s="6">
        <f>SUMPRODUCT(F$3:G$3,F12:G12)</f>
        <v>172500.7842237021</v>
      </c>
      <c r="E12" s="6">
        <f>SUM(F12:G12)</f>
        <v>36.208990396741441</v>
      </c>
      <c r="F12" s="6">
        <v>25.417201540436459</v>
      </c>
      <c r="G12" s="6">
        <v>10.791788856304985</v>
      </c>
    </row>
    <row r="13" spans="1:7" x14ac:dyDescent="0.2">
      <c r="A13" s="10" t="s">
        <v>19</v>
      </c>
      <c r="B13" s="10" t="s">
        <v>9</v>
      </c>
      <c r="C13" s="10" t="s">
        <v>14</v>
      </c>
      <c r="D13" s="6">
        <f>SUMPRODUCT(F$3:G$3,F13:G13)</f>
        <v>162340.93225721753</v>
      </c>
      <c r="E13" s="6">
        <f>SUM(F13:G13)</f>
        <v>34.122436840975915</v>
      </c>
      <c r="F13" s="6">
        <v>24.005134788189988</v>
      </c>
      <c r="G13" s="6">
        <v>10.117302052785925</v>
      </c>
    </row>
    <row r="14" spans="1:7" x14ac:dyDescent="0.2">
      <c r="A14" s="10" t="s">
        <v>20</v>
      </c>
      <c r="B14" s="10" t="s">
        <v>9</v>
      </c>
      <c r="C14" s="10" t="s">
        <v>21</v>
      </c>
      <c r="D14" s="6">
        <f>SUMPRODUCT(F$3:G$3,F14:G14)</f>
        <v>261236.9645255403</v>
      </c>
      <c r="E14" s="6">
        <f>SUM(F14:G14)</f>
        <v>55.019518971235399</v>
      </c>
      <c r="F14" s="6">
        <v>38.831835686777922</v>
      </c>
      <c r="G14" s="6">
        <v>16.187683284457478</v>
      </c>
    </row>
    <row r="15" spans="1:7" x14ac:dyDescent="0.2">
      <c r="A15" s="10" t="s">
        <v>22</v>
      </c>
      <c r="B15" s="10" t="s">
        <v>9</v>
      </c>
      <c r="C15" s="10" t="s">
        <v>21</v>
      </c>
      <c r="D15" s="6">
        <f>SUMPRODUCT(F$3:G$3,F15:G15)</f>
        <v>317007.80073793762</v>
      </c>
      <c r="E15" s="6">
        <f>SUM(F15:G15)</f>
        <v>66.864353502309527</v>
      </c>
      <c r="F15" s="6">
        <v>47.304236200256739</v>
      </c>
      <c r="G15" s="6">
        <v>19.560117302052788</v>
      </c>
    </row>
    <row r="16" spans="1:7" x14ac:dyDescent="0.2">
      <c r="A16" s="10" t="s">
        <v>23</v>
      </c>
      <c r="B16" s="10" t="s">
        <v>9</v>
      </c>
      <c r="C16" s="10" t="s">
        <v>12</v>
      </c>
      <c r="D16" s="6">
        <f>SUMPRODUCT(F$3:G$3,F16:G16)</f>
        <v>88736.180301838205</v>
      </c>
      <c r="E16" s="6">
        <f>SUM(F16:G16)</f>
        <v>18.810528574493954</v>
      </c>
      <c r="F16" s="6">
        <v>13.414634146341463</v>
      </c>
      <c r="G16" s="6">
        <v>5.3958944281524923</v>
      </c>
    </row>
    <row r="17" spans="1:7" s="4" customFormat="1" x14ac:dyDescent="0.2">
      <c r="A17" s="5" t="s">
        <v>24</v>
      </c>
      <c r="B17" s="5" t="s">
        <v>9</v>
      </c>
      <c r="C17" s="5" t="s">
        <v>14</v>
      </c>
      <c r="D17" s="19">
        <f>SUMPRODUCT(F$3:G$3,F17:G17)</f>
        <v>185146.42438017385</v>
      </c>
      <c r="E17" s="19">
        <f>SUM(F17:G17)</f>
        <v>39.001577328630212</v>
      </c>
      <c r="F17" s="6">
        <v>27.535301668806163</v>
      </c>
      <c r="G17" s="6">
        <v>11.466275659824047</v>
      </c>
    </row>
    <row r="18" spans="1:7" x14ac:dyDescent="0.2">
      <c r="A18" s="10" t="s">
        <v>25</v>
      </c>
      <c r="B18" s="10" t="s">
        <v>9</v>
      </c>
      <c r="C18" s="10" t="s">
        <v>21</v>
      </c>
      <c r="D18" s="6">
        <f>SUMPRODUCT(F$3:G$3,F18:G18)</f>
        <v>139535.44013426115</v>
      </c>
      <c r="E18" s="6">
        <f>SUM(F18:G18)</f>
        <v>29.243296353321611</v>
      </c>
      <c r="F18" s="6">
        <v>20.474967907573813</v>
      </c>
      <c r="G18" s="6">
        <v>8.7683284457477999</v>
      </c>
    </row>
    <row r="19" spans="1:7" x14ac:dyDescent="0.2">
      <c r="A19" s="23" t="s">
        <v>9</v>
      </c>
      <c r="B19" s="23"/>
      <c r="C19" s="23"/>
      <c r="D19" s="13">
        <f>SUM(D5:D18)</f>
        <v>2680894.4712275402</v>
      </c>
      <c r="E19" s="13">
        <f>SUM(E5:E18)</f>
        <v>564.46382120095325</v>
      </c>
      <c r="F19" s="13">
        <v>398.20282413350446</v>
      </c>
      <c r="G19" s="13">
        <v>166.26099706744867</v>
      </c>
    </row>
    <row r="20" spans="1:7" x14ac:dyDescent="0.2">
      <c r="A20" s="11" t="s">
        <v>26</v>
      </c>
      <c r="B20" s="11" t="s">
        <v>27</v>
      </c>
      <c r="C20" s="11" t="s">
        <v>28</v>
      </c>
      <c r="D20" s="20">
        <f>SUMPRODUCT($F$3:$G$3,F20:G20)</f>
        <v>169906.64643044694</v>
      </c>
      <c r="E20" s="6">
        <f>SUM(F20:G20)</f>
        <v>35.871746994981912</v>
      </c>
      <c r="F20" s="6">
        <v>25.417201540436459</v>
      </c>
      <c r="G20" s="6">
        <v>10.454545454545453</v>
      </c>
    </row>
    <row r="21" spans="1:7" x14ac:dyDescent="0.2">
      <c r="A21" s="11" t="s">
        <v>29</v>
      </c>
      <c r="B21" s="11" t="s">
        <v>27</v>
      </c>
      <c r="C21" s="11" t="s">
        <v>30</v>
      </c>
      <c r="D21" s="20">
        <f>SUMPRODUCT($F$3:$G$3,F21:G21)</f>
        <v>276476.74247526721</v>
      </c>
      <c r="E21" s="6">
        <f>SUM(F21:G21)</f>
        <v>58.1493493048837</v>
      </c>
      <c r="F21" s="6">
        <v>40.949935815147626</v>
      </c>
      <c r="G21" s="6">
        <v>17.19941348973607</v>
      </c>
    </row>
    <row r="22" spans="1:7" x14ac:dyDescent="0.2">
      <c r="A22" s="11" t="s">
        <v>31</v>
      </c>
      <c r="B22" s="11" t="s">
        <v>27</v>
      </c>
      <c r="C22" s="11" t="s">
        <v>32</v>
      </c>
      <c r="D22" s="20">
        <f>SUMPRODUCT($F$3:$G$3,F22:G22)</f>
        <v>172500.7842237021</v>
      </c>
      <c r="E22" s="6">
        <f>SUM(F22:G22)</f>
        <v>36.208990396741441</v>
      </c>
      <c r="F22" s="6">
        <v>25.417201540436459</v>
      </c>
      <c r="G22" s="6">
        <v>10.791788856304985</v>
      </c>
    </row>
    <row r="23" spans="1:7" x14ac:dyDescent="0.2">
      <c r="A23" s="11" t="s">
        <v>33</v>
      </c>
      <c r="B23" s="11" t="s">
        <v>27</v>
      </c>
      <c r="C23" s="11" t="s">
        <v>30</v>
      </c>
      <c r="D23" s="20">
        <f>SUMPRODUCT($F$3:$G$3,F23:G23)</f>
        <v>114135.81021804969</v>
      </c>
      <c r="E23" s="6">
        <f>SUM(F23:G23)</f>
        <v>24.026912463907784</v>
      </c>
      <c r="F23" s="6">
        <v>16.944801026957638</v>
      </c>
      <c r="G23" s="6">
        <v>7.0821114369501474</v>
      </c>
    </row>
    <row r="24" spans="1:7" x14ac:dyDescent="0.2">
      <c r="A24" s="11" t="s">
        <v>34</v>
      </c>
      <c r="B24" s="11" t="s">
        <v>27</v>
      </c>
      <c r="C24" s="11" t="s">
        <v>35</v>
      </c>
      <c r="D24" s="20">
        <f>SUMPRODUCT($F$3:$G$3,F24:G24)</f>
        <v>682220.72351504304</v>
      </c>
      <c r="E24" s="6">
        <f>SUM(F24:G24)</f>
        <v>143.82423138168718</v>
      </c>
      <c r="F24" s="6">
        <v>101.66880616174583</v>
      </c>
      <c r="G24" s="6">
        <v>42.15542521994135</v>
      </c>
    </row>
    <row r="25" spans="1:7" x14ac:dyDescent="0.2">
      <c r="A25" s="11" t="s">
        <v>36</v>
      </c>
      <c r="B25" s="11" t="s">
        <v>27</v>
      </c>
      <c r="C25" s="11" t="s">
        <v>37</v>
      </c>
      <c r="D25" s="20">
        <f>SUMPRODUCT($F$3:$G$3,F25:G25)</f>
        <v>337327.50467090675</v>
      </c>
      <c r="E25" s="6">
        <f>SUM(F25:G25)</f>
        <v>71.03746061384058</v>
      </c>
      <c r="F25" s="6">
        <v>50.12836970474968</v>
      </c>
      <c r="G25" s="6">
        <v>20.909090909090907</v>
      </c>
    </row>
    <row r="26" spans="1:7" x14ac:dyDescent="0.2">
      <c r="A26" s="11" t="s">
        <v>38</v>
      </c>
      <c r="B26" s="11" t="s">
        <v>27</v>
      </c>
      <c r="C26" s="11" t="s">
        <v>37</v>
      </c>
      <c r="D26" s="20">
        <f>SUMPRODUCT($F$3:$G$3,F26:G26)</f>
        <v>172500.7842237021</v>
      </c>
      <c r="E26" s="6">
        <f>SUM(F26:G26)</f>
        <v>36.208990396741441</v>
      </c>
      <c r="F26" s="6">
        <v>25.417201540436459</v>
      </c>
      <c r="G26" s="6">
        <v>10.791788856304985</v>
      </c>
    </row>
    <row r="27" spans="1:7" x14ac:dyDescent="0.2">
      <c r="A27" s="11" t="s">
        <v>39</v>
      </c>
      <c r="B27" s="11" t="s">
        <v>27</v>
      </c>
      <c r="C27" s="11" t="s">
        <v>28</v>
      </c>
      <c r="D27" s="20">
        <f>SUMPRODUCT($F$3:$G$3,F27:G27)</f>
        <v>111541.67242479455</v>
      </c>
      <c r="E27" s="6">
        <f>SUM(F27:G27)</f>
        <v>23.689669062148255</v>
      </c>
      <c r="F27" s="6">
        <v>16.944801026957638</v>
      </c>
      <c r="G27" s="6">
        <v>6.7448680351906161</v>
      </c>
    </row>
    <row r="28" spans="1:7" x14ac:dyDescent="0.2">
      <c r="A28" s="12" t="s">
        <v>40</v>
      </c>
      <c r="B28" s="11" t="s">
        <v>27</v>
      </c>
      <c r="C28" s="11" t="s">
        <v>30</v>
      </c>
      <c r="D28" s="20">
        <f>SUMPRODUCT($F$3:$G$3,F28:G28)</f>
        <v>337327.50467090675</v>
      </c>
      <c r="E28" s="6">
        <f>SUM(F28:G28)</f>
        <v>71.03746061384058</v>
      </c>
      <c r="F28" s="6">
        <v>50.12836970474968</v>
      </c>
      <c r="G28" s="6">
        <v>20.909090909090907</v>
      </c>
    </row>
    <row r="29" spans="1:7" x14ac:dyDescent="0.2">
      <c r="A29" s="11" t="s">
        <v>41</v>
      </c>
      <c r="B29" s="11" t="s">
        <v>27</v>
      </c>
      <c r="C29" s="11" t="s">
        <v>42</v>
      </c>
      <c r="D29" s="20">
        <f>SUMPRODUCT($F$3:$G$3,F29:G29)</f>
        <v>360132.99679386313</v>
      </c>
      <c r="E29" s="6">
        <f>SUM(F29:G29)</f>
        <v>75.916601101494877</v>
      </c>
      <c r="F29" s="6">
        <v>53.658536585365852</v>
      </c>
      <c r="G29" s="6">
        <v>22.258064516129032</v>
      </c>
    </row>
    <row r="30" spans="1:7" x14ac:dyDescent="0.2">
      <c r="A30" s="11" t="s">
        <v>43</v>
      </c>
      <c r="B30" s="11" t="s">
        <v>27</v>
      </c>
      <c r="C30" s="11" t="s">
        <v>28</v>
      </c>
      <c r="D30" s="20">
        <f>SUMPRODUCT($F$3:$G$3,F30:G30)</f>
        <v>45610.984245912681</v>
      </c>
      <c r="E30" s="6">
        <f>SUM(F30:G30)</f>
        <v>9.758280975308594</v>
      </c>
      <c r="F30" s="6">
        <v>7.0603337612323482</v>
      </c>
      <c r="G30" s="6">
        <v>2.6979472140762462</v>
      </c>
    </row>
    <row r="31" spans="1:7" x14ac:dyDescent="0.2">
      <c r="A31" s="11" t="s">
        <v>44</v>
      </c>
      <c r="B31" s="11" t="s">
        <v>27</v>
      </c>
      <c r="C31" s="11" t="s">
        <v>35</v>
      </c>
      <c r="D31" s="20">
        <f>SUMPRODUCT($F$3:$G$3,F31:G31)</f>
        <v>124295.66218453427</v>
      </c>
      <c r="E31" s="6">
        <f>SUM(F31:G31)</f>
        <v>26.113466019673318</v>
      </c>
      <c r="F31" s="6">
        <v>18.356867779204109</v>
      </c>
      <c r="G31" s="6">
        <v>7.7565982404692084</v>
      </c>
    </row>
    <row r="32" spans="1:7" x14ac:dyDescent="0.2">
      <c r="A32" s="11" t="s">
        <v>45</v>
      </c>
      <c r="B32" s="11" t="s">
        <v>27</v>
      </c>
      <c r="C32" s="11" t="s">
        <v>46</v>
      </c>
      <c r="D32" s="20">
        <f>SUMPRODUCT($F$3:$G$3,F32:G32)</f>
        <v>136941.30234100603</v>
      </c>
      <c r="E32" s="6">
        <f>SUM(F32:G32)</f>
        <v>28.906052951562081</v>
      </c>
      <c r="F32" s="6">
        <v>20.474967907573813</v>
      </c>
      <c r="G32" s="6">
        <v>8.4310850439882703</v>
      </c>
    </row>
    <row r="33" spans="1:7" x14ac:dyDescent="0.2">
      <c r="A33" s="11" t="s">
        <v>47</v>
      </c>
      <c r="B33" s="11" t="s">
        <v>27</v>
      </c>
      <c r="C33" s="11" t="s">
        <v>28</v>
      </c>
      <c r="D33" s="20">
        <f>SUMPRODUCT($F$3:$G$3,F33:G33)</f>
        <v>175203.27162022519</v>
      </c>
      <c r="E33" s="6">
        <f>SUM(F33:G33)</f>
        <v>36.177443824137271</v>
      </c>
      <c r="F33" s="6">
        <v>24.711168164313221</v>
      </c>
      <c r="G33" s="6">
        <v>11.466275659824047</v>
      </c>
    </row>
    <row r="34" spans="1:7" x14ac:dyDescent="0.2">
      <c r="A34" s="11" t="s">
        <v>48</v>
      </c>
      <c r="B34" s="11" t="s">
        <v>27</v>
      </c>
      <c r="C34" s="11" t="s">
        <v>37</v>
      </c>
      <c r="D34" s="20">
        <f>SUMPRODUCT($F$3:$G$3,F34:G34)</f>
        <v>342082.38184434519</v>
      </c>
      <c r="E34" s="6">
        <f>SUM(F34:G34)</f>
        <v>73.187107314814469</v>
      </c>
      <c r="F34" s="6">
        <v>52.952503209242622</v>
      </c>
      <c r="G34" s="6">
        <v>20.234604105571851</v>
      </c>
    </row>
    <row r="35" spans="1:7" x14ac:dyDescent="0.2">
      <c r="A35" s="11" t="s">
        <v>49</v>
      </c>
      <c r="B35" s="11" t="s">
        <v>27</v>
      </c>
      <c r="C35" s="11" t="s">
        <v>46</v>
      </c>
      <c r="D35" s="20">
        <f>SUMPRODUCT($F$3:$G$3,F35:G35)</f>
        <v>243511.39838582627</v>
      </c>
      <c r="E35" s="6">
        <f>SUM(F35:G35)</f>
        <v>51.183655261463869</v>
      </c>
      <c r="F35" s="6">
        <v>36.00770218228498</v>
      </c>
      <c r="G35" s="6">
        <v>15.175953079178885</v>
      </c>
    </row>
    <row r="36" spans="1:7" x14ac:dyDescent="0.2">
      <c r="A36" s="11" t="s">
        <v>50</v>
      </c>
      <c r="B36" s="11" t="s">
        <v>27</v>
      </c>
      <c r="C36" s="11" t="s">
        <v>28</v>
      </c>
      <c r="D36" s="20">
        <f>SUMPRODUCT($F$3:$G$3,F36:G36)</f>
        <v>245888.83697254545</v>
      </c>
      <c r="E36" s="6">
        <f>SUM(F36:G36)</f>
        <v>52.258478611950807</v>
      </c>
      <c r="F36" s="6">
        <v>37.419768934531454</v>
      </c>
      <c r="G36" s="6">
        <v>14.838709677419354</v>
      </c>
    </row>
    <row r="37" spans="1:7" x14ac:dyDescent="0.2">
      <c r="A37" s="11" t="s">
        <v>51</v>
      </c>
      <c r="B37" s="11" t="s">
        <v>27</v>
      </c>
      <c r="C37" s="11" t="s">
        <v>32</v>
      </c>
      <c r="D37" s="20">
        <f>SUMPRODUCT($F$3:$G$3,F37:G37)</f>
        <v>507342.50070462166</v>
      </c>
      <c r="E37" s="6">
        <f>SUM(F37:G37)</f>
        <v>106.54041763445881</v>
      </c>
      <c r="F37" s="6">
        <v>74.839537869062909</v>
      </c>
      <c r="G37" s="6">
        <v>31.700879765395893</v>
      </c>
    </row>
    <row r="38" spans="1:7" x14ac:dyDescent="0.2">
      <c r="A38" s="11" t="s">
        <v>52</v>
      </c>
      <c r="B38" s="11" t="s">
        <v>27</v>
      </c>
      <c r="C38" s="11" t="s">
        <v>35</v>
      </c>
      <c r="D38" s="20">
        <f>SUMPRODUCT($F$3:$G$3,F38:G38)</f>
        <v>322087.7267211799</v>
      </c>
      <c r="E38" s="6">
        <f>SUM(F38:G38)</f>
        <v>67.907630280192294</v>
      </c>
      <c r="F38" s="6">
        <v>48.010269576379976</v>
      </c>
      <c r="G38" s="6">
        <v>19.897360703812318</v>
      </c>
    </row>
    <row r="39" spans="1:7" x14ac:dyDescent="0.2">
      <c r="A39" s="11" t="s">
        <v>53</v>
      </c>
      <c r="B39" s="11" t="s">
        <v>27</v>
      </c>
      <c r="C39" s="11" t="s">
        <v>46</v>
      </c>
      <c r="D39" s="20">
        <f>SUMPRODUCT($F$3:$G$3,F39:G39)</f>
        <v>182660.63619018666</v>
      </c>
      <c r="E39" s="6">
        <f>SUM(F39:G39)</f>
        <v>38.295543952506975</v>
      </c>
      <c r="F39" s="6">
        <v>26.829268292682926</v>
      </c>
      <c r="G39" s="6">
        <v>11.466275659824047</v>
      </c>
    </row>
    <row r="40" spans="1:7" x14ac:dyDescent="0.2">
      <c r="A40" s="24" t="s">
        <v>27</v>
      </c>
      <c r="B40" s="25"/>
      <c r="C40" s="26"/>
      <c r="D40" s="13">
        <f t="shared" ref="D40:E40" si="0">SUM(D20:D39)</f>
        <v>5059695.8708570646</v>
      </c>
      <c r="E40" s="13">
        <f t="shared" si="0"/>
        <v>1066.2994891563362</v>
      </c>
      <c r="F40" s="13">
        <v>753.33761232349161</v>
      </c>
      <c r="G40" s="13">
        <v>312.96187683284461</v>
      </c>
    </row>
    <row r="41" spans="1:7" x14ac:dyDescent="0.2">
      <c r="A41" s="5" t="s">
        <v>55</v>
      </c>
      <c r="B41" s="5" t="s">
        <v>56</v>
      </c>
      <c r="C41" s="5" t="s">
        <v>57</v>
      </c>
      <c r="D41" s="19">
        <f>SUMPRODUCT($F$3:$G$3,F41:G41)</f>
        <v>441411.81252573989</v>
      </c>
      <c r="E41" s="19">
        <f>SUM(F41:G41)</f>
        <v>92.609029547619144</v>
      </c>
      <c r="F41" s="6">
        <v>64.955070603337617</v>
      </c>
      <c r="G41" s="6">
        <v>27.653958944281527</v>
      </c>
    </row>
    <row r="42" spans="1:7" x14ac:dyDescent="0.2">
      <c r="A42" s="5" t="s">
        <v>58</v>
      </c>
      <c r="B42" s="5" t="s">
        <v>56</v>
      </c>
      <c r="C42" s="5" t="s">
        <v>59</v>
      </c>
      <c r="D42" s="19">
        <f>SUMPRODUCT($F$3:$G$3,F42:G42)</f>
        <v>824458.65104582731</v>
      </c>
      <c r="E42" s="19">
        <f>SUM(F42:G42)</f>
        <v>173.03598116240462</v>
      </c>
      <c r="F42" s="6">
        <v>121.43774069319642</v>
      </c>
      <c r="G42" s="6">
        <v>51.598240469208214</v>
      </c>
    </row>
    <row r="43" spans="1:7" x14ac:dyDescent="0.2">
      <c r="A43" s="5" t="s">
        <v>60</v>
      </c>
      <c r="B43" s="5" t="s">
        <v>56</v>
      </c>
      <c r="C43" s="5" t="s">
        <v>61</v>
      </c>
      <c r="D43" s="19">
        <f>SUMPRODUCT($F$3:$G$3,F43:G43)</f>
        <v>847264.14316878363</v>
      </c>
      <c r="E43" s="19">
        <f>SUM(F43:G43)</f>
        <v>177.91512165005889</v>
      </c>
      <c r="F43" s="6">
        <v>124.96790757381257</v>
      </c>
      <c r="G43" s="6">
        <v>52.94721407624634</v>
      </c>
    </row>
    <row r="44" spans="1:7" x14ac:dyDescent="0.2">
      <c r="A44" s="5" t="s">
        <v>62</v>
      </c>
      <c r="B44" s="5" t="s">
        <v>56</v>
      </c>
      <c r="C44" s="5" t="s">
        <v>63</v>
      </c>
      <c r="D44" s="19">
        <f>SUMPRODUCT($F$3:$G$3,F44:G44)</f>
        <v>438817.67473248474</v>
      </c>
      <c r="E44" s="19">
        <f>SUM(F44:G44)</f>
        <v>92.271786145859608</v>
      </c>
      <c r="F44" s="6">
        <v>64.955070603337617</v>
      </c>
      <c r="G44" s="6">
        <v>27.316715542521994</v>
      </c>
    </row>
    <row r="45" spans="1:7" x14ac:dyDescent="0.2">
      <c r="A45" s="5" t="s">
        <v>64</v>
      </c>
      <c r="B45" s="5" t="s">
        <v>56</v>
      </c>
      <c r="C45" s="5" t="s">
        <v>65</v>
      </c>
      <c r="D45" s="19">
        <f>SUMPRODUCT($F$3:$G$3,F45:G45)</f>
        <v>393206.69048657198</v>
      </c>
      <c r="E45" s="19">
        <f>SUM(F45:G45)</f>
        <v>82.513505170551014</v>
      </c>
      <c r="F45" s="6">
        <v>57.89473684210526</v>
      </c>
      <c r="G45" s="6">
        <v>24.61876832844575</v>
      </c>
    </row>
    <row r="46" spans="1:7" x14ac:dyDescent="0.2">
      <c r="A46" s="5" t="s">
        <v>66</v>
      </c>
      <c r="B46" s="5" t="s">
        <v>56</v>
      </c>
      <c r="C46" s="5" t="s">
        <v>67</v>
      </c>
      <c r="D46" s="19">
        <f>SUMPRODUCT($F$3:$G$3,F46:G46)</f>
        <v>228271.62043609939</v>
      </c>
      <c r="E46" s="19">
        <f>SUM(F46:G46)</f>
        <v>48.053824927815569</v>
      </c>
      <c r="F46" s="6">
        <v>33.889602053915276</v>
      </c>
      <c r="G46" s="6">
        <v>14.164222873900295</v>
      </c>
    </row>
    <row r="47" spans="1:7" x14ac:dyDescent="0.2">
      <c r="A47" s="5" t="s">
        <v>68</v>
      </c>
      <c r="B47" s="5" t="s">
        <v>56</v>
      </c>
      <c r="C47" s="5" t="s">
        <v>65</v>
      </c>
      <c r="D47" s="19">
        <f>SUMPRODUCT($F$3:$G$3,F47:G47)</f>
        <v>512422.426687864</v>
      </c>
      <c r="E47" s="19">
        <f>SUM(F47:G47)</f>
        <v>107.58369441234157</v>
      </c>
      <c r="F47" s="6">
        <v>75.545571245186139</v>
      </c>
      <c r="G47" s="6">
        <v>32.038123167155426</v>
      </c>
    </row>
    <row r="48" spans="1:7" x14ac:dyDescent="0.2">
      <c r="A48" s="5" t="s">
        <v>69</v>
      </c>
      <c r="B48" s="5" t="s">
        <v>56</v>
      </c>
      <c r="C48" s="5" t="s">
        <v>63</v>
      </c>
      <c r="D48" s="19">
        <f>SUMPRODUCT($F$3:$G$3,F48:G48)</f>
        <v>215625.98027962761</v>
      </c>
      <c r="E48" s="19">
        <f>SUM(F48:G48)</f>
        <v>45.261237995926805</v>
      </c>
      <c r="F48" s="6">
        <v>31.771501925545572</v>
      </c>
      <c r="G48" s="6">
        <v>13.489736070381232</v>
      </c>
    </row>
    <row r="49" spans="1:7" x14ac:dyDescent="0.2">
      <c r="A49" s="5" t="s">
        <v>70</v>
      </c>
      <c r="B49" s="5" t="s">
        <v>56</v>
      </c>
      <c r="C49" s="5" t="s">
        <v>67</v>
      </c>
      <c r="D49" s="19">
        <f>SUMPRODUCT($F$3:$G$3,F49:G49)</f>
        <v>517502.35267110629</v>
      </c>
      <c r="E49" s="19">
        <f>SUM(F49:G49)</f>
        <v>108.62697119022432</v>
      </c>
      <c r="F49" s="6">
        <v>76.251604621309369</v>
      </c>
      <c r="G49" s="6">
        <v>32.375366568914956</v>
      </c>
    </row>
    <row r="50" spans="1:7" x14ac:dyDescent="0.2">
      <c r="A50" s="27" t="s">
        <v>56</v>
      </c>
      <c r="B50" s="27"/>
      <c r="C50" s="27"/>
      <c r="D50" s="13">
        <f>SUM(D41:D49)</f>
        <v>4418981.352034105</v>
      </c>
      <c r="E50" s="13">
        <f>SUM(E41:E49)</f>
        <v>927.87115220280145</v>
      </c>
      <c r="F50" s="13">
        <v>651.66880616174581</v>
      </c>
      <c r="G50" s="13">
        <v>276.2023460410557</v>
      </c>
    </row>
    <row r="51" spans="1:7" x14ac:dyDescent="0.2">
      <c r="A51" s="10" t="s">
        <v>71</v>
      </c>
      <c r="B51" s="10" t="s">
        <v>72</v>
      </c>
      <c r="C51" s="10" t="s">
        <v>73</v>
      </c>
      <c r="D51" s="6">
        <f>SUMPRODUCT(F$3:G$3,F51:G51)</f>
        <v>210546.05429638532</v>
      </c>
      <c r="E51" s="6">
        <f>SUM(F51:G51)</f>
        <v>44.217961218044039</v>
      </c>
      <c r="F51" s="6">
        <v>31.065468549422334</v>
      </c>
      <c r="G51" s="6">
        <v>13.152492668621701</v>
      </c>
    </row>
    <row r="52" spans="1:7" x14ac:dyDescent="0.2">
      <c r="A52" s="10" t="s">
        <v>74</v>
      </c>
      <c r="B52" s="10" t="s">
        <v>72</v>
      </c>
      <c r="C52" s="10" t="s">
        <v>75</v>
      </c>
      <c r="D52" s="6">
        <f>SUMPRODUCT(F$3:G$3,F52:G52)</f>
        <v>233351.54641934164</v>
      </c>
      <c r="E52" s="6">
        <f>SUM(F52:G52)</f>
        <v>49.097101705698336</v>
      </c>
      <c r="F52" s="6">
        <v>34.595635430038513</v>
      </c>
      <c r="G52" s="6">
        <v>14.501466275659823</v>
      </c>
    </row>
    <row r="53" spans="1:7" x14ac:dyDescent="0.2">
      <c r="A53" s="10" t="s">
        <v>76</v>
      </c>
      <c r="B53" s="10" t="s">
        <v>72</v>
      </c>
      <c r="C53" s="10" t="s">
        <v>77</v>
      </c>
      <c r="D53" s="6">
        <f>SUMPRODUCT(F$3:G$3,F53:G53)</f>
        <v>109055.8842348074</v>
      </c>
      <c r="E53" s="6">
        <f>SUM(F53:G53)</f>
        <v>22.983635686025021</v>
      </c>
      <c r="F53" s="6">
        <v>16.238767650834404</v>
      </c>
      <c r="G53" s="6">
        <v>6.7448680351906161</v>
      </c>
    </row>
    <row r="54" spans="1:7" x14ac:dyDescent="0.2">
      <c r="A54" s="10" t="s">
        <v>78</v>
      </c>
      <c r="B54" s="10" t="s">
        <v>72</v>
      </c>
      <c r="C54" s="10" t="s">
        <v>79</v>
      </c>
      <c r="D54" s="6">
        <f>SUMPRODUCT(F$3:G$3,F54:G54)</f>
        <v>296796.4464082364</v>
      </c>
      <c r="E54" s="6">
        <f>SUM(F54:G54)</f>
        <v>62.322456416414759</v>
      </c>
      <c r="F54" s="6">
        <v>43.774069319640567</v>
      </c>
      <c r="G54" s="6">
        <v>18.548387096774192</v>
      </c>
    </row>
    <row r="55" spans="1:7" x14ac:dyDescent="0.2">
      <c r="A55" s="10" t="s">
        <v>80</v>
      </c>
      <c r="B55" s="10" t="s">
        <v>72</v>
      </c>
      <c r="C55" s="10" t="s">
        <v>81</v>
      </c>
      <c r="D55" s="6">
        <f>SUMPRODUCT(F$3:G$3,F55:G55)</f>
        <v>370292.8487603477</v>
      </c>
      <c r="E55" s="6">
        <f>SUM(F55:G55)</f>
        <v>78.003154657260424</v>
      </c>
      <c r="F55" s="6">
        <v>55.070603337612326</v>
      </c>
      <c r="G55" s="6">
        <v>22.932551319648095</v>
      </c>
    </row>
    <row r="56" spans="1:7" x14ac:dyDescent="0.2">
      <c r="A56" s="10" t="s">
        <v>82</v>
      </c>
      <c r="B56" s="10" t="s">
        <v>72</v>
      </c>
      <c r="C56" s="10" t="s">
        <v>77</v>
      </c>
      <c r="D56" s="6">
        <f>SUMPRODUCT(F$3:G$3,F56:G56)</f>
        <v>276476.74247526721</v>
      </c>
      <c r="E56" s="6">
        <f>SUM(F56:G56)</f>
        <v>58.1493493048837</v>
      </c>
      <c r="F56" s="6">
        <v>40.949935815147626</v>
      </c>
      <c r="G56" s="6">
        <v>17.19941348973607</v>
      </c>
    </row>
    <row r="57" spans="1:7" x14ac:dyDescent="0.2">
      <c r="A57" s="10" t="s">
        <v>83</v>
      </c>
      <c r="B57" s="10" t="s">
        <v>72</v>
      </c>
      <c r="C57" s="10" t="s">
        <v>84</v>
      </c>
      <c r="D57" s="6">
        <f>SUMPRODUCT(F$3:G$3,F57:G57)</f>
        <v>347487.35663739138</v>
      </c>
      <c r="E57" s="6">
        <f>SUM(F57:G57)</f>
        <v>73.124014169606113</v>
      </c>
      <c r="F57" s="6">
        <v>51.540436456996147</v>
      </c>
      <c r="G57" s="6">
        <v>21.583577712609969</v>
      </c>
    </row>
    <row r="58" spans="1:7" x14ac:dyDescent="0.2">
      <c r="A58" s="10" t="s">
        <v>85</v>
      </c>
      <c r="B58" s="10" t="s">
        <v>72</v>
      </c>
      <c r="C58" s="10" t="s">
        <v>84</v>
      </c>
      <c r="D58" s="6">
        <f>SUMPRODUCT(F$3:G$3,F58:G58)</f>
        <v>512314.07708459604</v>
      </c>
      <c r="E58" s="6">
        <f>SUM(F58:G58)</f>
        <v>107.95248438670527</v>
      </c>
      <c r="F58" s="6">
        <v>76.251604621309369</v>
      </c>
      <c r="G58" s="6">
        <v>31.700879765395893</v>
      </c>
    </row>
    <row r="59" spans="1:7" x14ac:dyDescent="0.2">
      <c r="A59" s="10" t="s">
        <v>86</v>
      </c>
      <c r="B59" s="10" t="s">
        <v>72</v>
      </c>
      <c r="C59" s="10" t="s">
        <v>79</v>
      </c>
      <c r="D59" s="6">
        <f>SUMPRODUCT(F$3:G$3,F59:G59)</f>
        <v>476862.94480516796</v>
      </c>
      <c r="E59" s="6">
        <f>SUM(F59:G59)</f>
        <v>100.2807569671622</v>
      </c>
      <c r="F59" s="6">
        <v>70.6033376123235</v>
      </c>
      <c r="G59" s="6">
        <v>29.677419354838708</v>
      </c>
    </row>
    <row r="60" spans="1:7" x14ac:dyDescent="0.2">
      <c r="A60" s="10" t="s">
        <v>87</v>
      </c>
      <c r="B60" s="10" t="s">
        <v>72</v>
      </c>
      <c r="C60" s="10" t="s">
        <v>75</v>
      </c>
      <c r="D60" s="6">
        <f>SUMPRODUCT(F$3:G$3,F60:G60)</f>
        <v>299282.23459822353</v>
      </c>
      <c r="E60" s="6">
        <f>SUM(F60:G60)</f>
        <v>63.028489792537989</v>
      </c>
      <c r="F60" s="6">
        <v>44.480102695763797</v>
      </c>
      <c r="G60" s="6">
        <v>18.548387096774192</v>
      </c>
    </row>
    <row r="61" spans="1:7" x14ac:dyDescent="0.2">
      <c r="A61" s="10" t="s">
        <v>88</v>
      </c>
      <c r="B61" s="10" t="s">
        <v>72</v>
      </c>
      <c r="C61" s="10" t="s">
        <v>89</v>
      </c>
      <c r="D61" s="6">
        <f>SUMPRODUCT(F$3:G$3,F61:G61)</f>
        <v>423577.89678275783</v>
      </c>
      <c r="E61" s="6">
        <f>SUM(F61:G61)</f>
        <v>89.141955812211307</v>
      </c>
      <c r="F61" s="6">
        <v>62.836970474967913</v>
      </c>
      <c r="G61" s="6">
        <v>26.304985337243401</v>
      </c>
    </row>
    <row r="62" spans="1:7" x14ac:dyDescent="0.2">
      <c r="A62" s="10" t="s">
        <v>90</v>
      </c>
      <c r="B62" s="10" t="s">
        <v>72</v>
      </c>
      <c r="C62" s="10" t="s">
        <v>89</v>
      </c>
      <c r="D62" s="6">
        <f>SUMPRODUCT(F$3:G$3,F62:G62)</f>
        <v>289122.3826317389</v>
      </c>
      <c r="E62" s="6">
        <f>SUM(F62:G62)</f>
        <v>60.941936236772463</v>
      </c>
      <c r="F62" s="6">
        <v>43.06803594351733</v>
      </c>
      <c r="G62" s="6">
        <v>17.873900293255133</v>
      </c>
    </row>
    <row r="63" spans="1:7" x14ac:dyDescent="0.2">
      <c r="A63" s="10" t="s">
        <v>91</v>
      </c>
      <c r="B63" s="10" t="s">
        <v>72</v>
      </c>
      <c r="C63" s="10" t="s">
        <v>73</v>
      </c>
      <c r="D63" s="6">
        <f>SUMPRODUCT(F$3:G$3,F63:G63)</f>
        <v>218111.76846961479</v>
      </c>
      <c r="E63" s="6">
        <f>SUM(F63:G63)</f>
        <v>45.967271372050043</v>
      </c>
      <c r="F63" s="6">
        <v>32.477535301668809</v>
      </c>
      <c r="G63" s="6">
        <v>13.489736070381232</v>
      </c>
    </row>
    <row r="64" spans="1:7" x14ac:dyDescent="0.2">
      <c r="A64" s="28" t="s">
        <v>72</v>
      </c>
      <c r="B64" s="29"/>
      <c r="C64" s="30"/>
      <c r="D64" s="13">
        <f>SUM(D51:D63)</f>
        <v>4063278.1836038763</v>
      </c>
      <c r="E64" s="13">
        <f t="shared" ref="E64" si="1">SUM(E51:E63)</f>
        <v>855.21056772537167</v>
      </c>
      <c r="F64" s="13">
        <v>602.95250320924265</v>
      </c>
      <c r="G64" s="13">
        <v>252.25806451612902</v>
      </c>
    </row>
    <row r="65" spans="1:7" x14ac:dyDescent="0.2">
      <c r="A65" s="10" t="s">
        <v>92</v>
      </c>
      <c r="B65" s="10" t="s">
        <v>93</v>
      </c>
      <c r="C65" s="10" t="s">
        <v>94</v>
      </c>
      <c r="D65" s="6">
        <f>SUMPRODUCT(F$3:G$3,F65:G65)</f>
        <v>109055.8842348074</v>
      </c>
      <c r="E65" s="6">
        <f>SUM(F65:G65)</f>
        <v>22.983635686025021</v>
      </c>
      <c r="F65" s="6">
        <v>16.238767650834404</v>
      </c>
      <c r="G65" s="6">
        <v>6.7448680351906161</v>
      </c>
    </row>
    <row r="66" spans="1:7" x14ac:dyDescent="0.2">
      <c r="A66" s="10" t="s">
        <v>95</v>
      </c>
      <c r="B66" s="10" t="s">
        <v>93</v>
      </c>
      <c r="C66" s="10" t="s">
        <v>96</v>
      </c>
      <c r="D66" s="6">
        <f>SUMPRODUCT(F$3:G$3,F66:G66)</f>
        <v>134455.51415101887</v>
      </c>
      <c r="E66" s="6">
        <f>SUM(F66:G66)</f>
        <v>28.200019575438851</v>
      </c>
      <c r="F66" s="6">
        <v>19.768934531450579</v>
      </c>
      <c r="G66" s="6">
        <v>8.4310850439882703</v>
      </c>
    </row>
    <row r="67" spans="1:7" x14ac:dyDescent="0.2">
      <c r="A67" s="10" t="s">
        <v>97</v>
      </c>
      <c r="B67" s="10" t="s">
        <v>93</v>
      </c>
      <c r="C67" s="10" t="s">
        <v>96</v>
      </c>
      <c r="D67" s="6">
        <f>SUMPRODUCT(F$3:G$3,F67:G67)</f>
        <v>750745.54948717996</v>
      </c>
      <c r="E67" s="6">
        <f>SUM(F67:G67)</f>
        <v>158.09286287028635</v>
      </c>
      <c r="F67" s="6">
        <v>111.55327342747111</v>
      </c>
      <c r="G67" s="6">
        <v>46.539589442815249</v>
      </c>
    </row>
    <row r="68" spans="1:7" x14ac:dyDescent="0.2">
      <c r="A68" s="10" t="s">
        <v>98</v>
      </c>
      <c r="B68" s="10" t="s">
        <v>93</v>
      </c>
      <c r="C68" s="10" t="s">
        <v>99</v>
      </c>
      <c r="D68" s="6">
        <f>SUMPRODUCT(F$3:G$3,F68:G68)</f>
        <v>504748.36291136657</v>
      </c>
      <c r="E68" s="6">
        <f>SUM(F68:G68)</f>
        <v>106.20317423269927</v>
      </c>
      <c r="F68" s="6">
        <v>74.839537869062909</v>
      </c>
      <c r="G68" s="6">
        <v>31.363636363636363</v>
      </c>
    </row>
    <row r="69" spans="1:7" x14ac:dyDescent="0.2">
      <c r="A69" s="10" t="s">
        <v>100</v>
      </c>
      <c r="B69" s="10" t="s">
        <v>93</v>
      </c>
      <c r="C69" s="10" t="s">
        <v>94</v>
      </c>
      <c r="D69" s="6">
        <f>SUMPRODUCT(F$3:G$3,F69:G69)</f>
        <v>299282.23459822353</v>
      </c>
      <c r="E69" s="6">
        <f>SUM(F69:G69)</f>
        <v>63.028489792537989</v>
      </c>
      <c r="F69" s="6">
        <v>44.480102695763797</v>
      </c>
      <c r="G69" s="6">
        <v>18.548387096774192</v>
      </c>
    </row>
    <row r="70" spans="1:7" x14ac:dyDescent="0.2">
      <c r="A70" s="10" t="s">
        <v>101</v>
      </c>
      <c r="B70" s="10" t="s">
        <v>93</v>
      </c>
      <c r="C70" s="10" t="s">
        <v>102</v>
      </c>
      <c r="D70" s="6">
        <f>SUMPRODUCT(F$3:G$3,F70:G70)</f>
        <v>253671.25035231083</v>
      </c>
      <c r="E70" s="6">
        <f>SUM(F70:G70)</f>
        <v>53.270208817229403</v>
      </c>
      <c r="F70" s="6">
        <v>37.419768934531454</v>
      </c>
      <c r="G70" s="6">
        <v>15.850439882697946</v>
      </c>
    </row>
    <row r="71" spans="1:7" x14ac:dyDescent="0.2">
      <c r="A71" s="10" t="s">
        <v>103</v>
      </c>
      <c r="B71" s="10" t="s">
        <v>93</v>
      </c>
      <c r="C71" s="10" t="s">
        <v>93</v>
      </c>
      <c r="D71" s="6">
        <f>SUMPRODUCT(F$3:G$3,F71:G71)</f>
        <v>654335.30540884449</v>
      </c>
      <c r="E71" s="6">
        <f>SUM(F71:G71)</f>
        <v>137.90181411615012</v>
      </c>
      <c r="F71" s="6">
        <v>97.432605905006426</v>
      </c>
      <c r="G71" s="6">
        <v>40.469208211143702</v>
      </c>
    </row>
    <row r="72" spans="1:7" x14ac:dyDescent="0.2">
      <c r="A72" s="10" t="s">
        <v>104</v>
      </c>
      <c r="B72" s="10" t="s">
        <v>93</v>
      </c>
      <c r="C72" s="10" t="s">
        <v>105</v>
      </c>
      <c r="D72" s="6">
        <f>SUMPRODUCT(F$3:G$3,F72:G72)</f>
        <v>537713.70700080751</v>
      </c>
      <c r="E72" s="6">
        <f>SUM(F72:G72)</f>
        <v>113.1688682761191</v>
      </c>
      <c r="F72" s="6">
        <v>79.781771501925547</v>
      </c>
      <c r="G72" s="6">
        <v>33.387096774193552</v>
      </c>
    </row>
    <row r="73" spans="1:7" x14ac:dyDescent="0.2">
      <c r="A73" s="10" t="s">
        <v>106</v>
      </c>
      <c r="B73" s="10" t="s">
        <v>93</v>
      </c>
      <c r="C73" s="10" t="s">
        <v>94</v>
      </c>
      <c r="D73" s="6">
        <f>SUMPRODUCT(F$3:G$3,F73:G73)</f>
        <v>327167.65270442225</v>
      </c>
      <c r="E73" s="6">
        <f>SUM(F73:G73)</f>
        <v>68.95090705807506</v>
      </c>
      <c r="F73" s="6">
        <v>48.716302952503213</v>
      </c>
      <c r="G73" s="6">
        <v>20.234604105571851</v>
      </c>
    </row>
    <row r="74" spans="1:7" x14ac:dyDescent="0.2">
      <c r="A74" s="10" t="s">
        <v>107</v>
      </c>
      <c r="B74" s="10" t="s">
        <v>93</v>
      </c>
      <c r="C74" s="10" t="s">
        <v>99</v>
      </c>
      <c r="D74" s="6">
        <f>SUMPRODUCT(F$3:G$3,F74:G74)</f>
        <v>248591.32436906855</v>
      </c>
      <c r="E74" s="6">
        <f>SUM(F74:G74)</f>
        <v>52.226932039346636</v>
      </c>
      <c r="F74" s="6">
        <v>36.713735558408217</v>
      </c>
      <c r="G74" s="6">
        <v>15.513196480938417</v>
      </c>
    </row>
    <row r="75" spans="1:7" x14ac:dyDescent="0.2">
      <c r="A75" s="10" t="s">
        <v>108</v>
      </c>
      <c r="B75" s="10" t="s">
        <v>93</v>
      </c>
      <c r="C75" s="10" t="s">
        <v>102</v>
      </c>
      <c r="D75" s="6">
        <f>SUMPRODUCT(F$3:G$3,F75:G75)</f>
        <v>291716.52042499406</v>
      </c>
      <c r="E75" s="6">
        <f>SUM(F75:G75)</f>
        <v>61.279179638531993</v>
      </c>
      <c r="F75" s="6">
        <v>43.06803594351733</v>
      </c>
      <c r="G75" s="6">
        <v>18.211143695014663</v>
      </c>
    </row>
    <row r="76" spans="1:7" x14ac:dyDescent="0.2">
      <c r="A76" s="28" t="s">
        <v>93</v>
      </c>
      <c r="B76" s="29"/>
      <c r="C76" s="30"/>
      <c r="D76" s="13">
        <f>SUM(D65:D75)</f>
        <v>4111483.3056430439</v>
      </c>
      <c r="E76" s="13">
        <f t="shared" ref="E76" si="2">SUM(E65:E75)</f>
        <v>865.30609210243961</v>
      </c>
      <c r="F76" s="13">
        <v>610.01283697047495</v>
      </c>
      <c r="G76" s="13">
        <v>255.2932551319648</v>
      </c>
    </row>
    <row r="77" spans="1:7" x14ac:dyDescent="0.2">
      <c r="A77" s="10" t="s">
        <v>109</v>
      </c>
      <c r="B77" s="10" t="s">
        <v>110</v>
      </c>
      <c r="C77" s="10" t="s">
        <v>111</v>
      </c>
      <c r="D77" s="6">
        <f>SUMPRODUCT(F$3:G$3,F77:G77)</f>
        <v>180066.49839693157</v>
      </c>
      <c r="E77" s="6">
        <f>SUM(F77:G77)</f>
        <v>37.958300550747438</v>
      </c>
      <c r="F77" s="6">
        <v>26.829268292682926</v>
      </c>
      <c r="G77" s="6">
        <v>11.129032258064516</v>
      </c>
    </row>
    <row r="78" spans="1:7" x14ac:dyDescent="0.2">
      <c r="A78" s="10" t="s">
        <v>112</v>
      </c>
      <c r="B78" s="10" t="s">
        <v>110</v>
      </c>
      <c r="C78" s="10" t="s">
        <v>113</v>
      </c>
      <c r="D78" s="6">
        <f>SUMPRODUCT(F$3:G$3,F78:G78)</f>
        <v>180066.49839693157</v>
      </c>
      <c r="E78" s="6">
        <f>SUM(F78:G78)</f>
        <v>37.958300550747438</v>
      </c>
      <c r="F78" s="6">
        <v>26.829268292682926</v>
      </c>
      <c r="G78" s="6">
        <v>11.129032258064516</v>
      </c>
    </row>
    <row r="79" spans="1:7" x14ac:dyDescent="0.2">
      <c r="A79" s="10" t="s">
        <v>114</v>
      </c>
      <c r="B79" s="10" t="s">
        <v>110</v>
      </c>
      <c r="C79" s="10" t="s">
        <v>111</v>
      </c>
      <c r="D79" s="6">
        <f>SUMPRODUCT(F$3:G$3,F79:G79)</f>
        <v>289122.3826317389</v>
      </c>
      <c r="E79" s="6">
        <f>SUM(F79:G79)</f>
        <v>60.941936236772463</v>
      </c>
      <c r="F79" s="6">
        <v>43.06803594351733</v>
      </c>
      <c r="G79" s="6">
        <v>17.873900293255133</v>
      </c>
    </row>
    <row r="80" spans="1:7" x14ac:dyDescent="0.2">
      <c r="A80" s="10" t="s">
        <v>115</v>
      </c>
      <c r="B80" s="10" t="s">
        <v>110</v>
      </c>
      <c r="C80" s="10" t="s">
        <v>116</v>
      </c>
      <c r="D80" s="6">
        <f>SUMPRODUCT(F$3:G$3,F80:G80)</f>
        <v>593484.54321320483</v>
      </c>
      <c r="E80" s="6">
        <f>SUM(F80:G80)</f>
        <v>125.01370280719323</v>
      </c>
      <c r="F80" s="6">
        <v>88.254172015404365</v>
      </c>
      <c r="G80" s="6">
        <v>36.759530791788862</v>
      </c>
    </row>
    <row r="81" spans="1:7" x14ac:dyDescent="0.2">
      <c r="A81" s="10" t="s">
        <v>117</v>
      </c>
      <c r="B81" s="10" t="s">
        <v>110</v>
      </c>
      <c r="C81" s="10" t="s">
        <v>110</v>
      </c>
      <c r="D81" s="6">
        <f>SUMPRODUCT(F$3:G$3,F81:G81)</f>
        <v>431143.61095598724</v>
      </c>
      <c r="E81" s="6">
        <f>SUM(F81:G81)</f>
        <v>90.891265966217304</v>
      </c>
      <c r="F81" s="6">
        <v>64.249037227214373</v>
      </c>
      <c r="G81" s="6">
        <v>26.642228739002931</v>
      </c>
    </row>
    <row r="82" spans="1:7" x14ac:dyDescent="0.2">
      <c r="A82" s="10" t="s">
        <v>118</v>
      </c>
      <c r="B82" s="10" t="s">
        <v>110</v>
      </c>
      <c r="C82" s="10" t="s">
        <v>116</v>
      </c>
      <c r="D82" s="6">
        <f>SUMPRODUCT(F$3:G$3,F82:G82)</f>
        <v>271396.81649202493</v>
      </c>
      <c r="E82" s="6">
        <f>SUM(F82:G82)</f>
        <v>57.106072527000933</v>
      </c>
      <c r="F82" s="6">
        <v>40.243902439024396</v>
      </c>
      <c r="G82" s="6">
        <v>16.862170087976541</v>
      </c>
    </row>
    <row r="83" spans="1:7" x14ac:dyDescent="0.2">
      <c r="A83" s="10" t="s">
        <v>119</v>
      </c>
      <c r="B83" s="10" t="s">
        <v>110</v>
      </c>
      <c r="C83" s="10" t="s">
        <v>120</v>
      </c>
      <c r="D83" s="6">
        <f>SUMPRODUCT(F$3:G$3,F83:G83)</f>
        <v>142021.22832424834</v>
      </c>
      <c r="E83" s="6">
        <f>SUM(F83:G83)</f>
        <v>29.949329729444848</v>
      </c>
      <c r="F83" s="6">
        <v>21.18100128369705</v>
      </c>
      <c r="G83" s="6">
        <v>8.7683284457477999</v>
      </c>
    </row>
    <row r="84" spans="1:7" x14ac:dyDescent="0.2">
      <c r="A84" s="10" t="s">
        <v>121</v>
      </c>
      <c r="B84" s="10" t="s">
        <v>110</v>
      </c>
      <c r="C84" s="10" t="s">
        <v>110</v>
      </c>
      <c r="D84" s="6">
        <f>SUMPRODUCT(F$3:G$3,F84:G84)</f>
        <v>71010.61416212417</v>
      </c>
      <c r="E84" s="6">
        <f>SUM(F84:G84)</f>
        <v>14.974664864722424</v>
      </c>
      <c r="F84" s="6">
        <v>10.590500641848525</v>
      </c>
      <c r="G84" s="6">
        <v>4.3841642228739</v>
      </c>
    </row>
    <row r="85" spans="1:7" x14ac:dyDescent="0.2">
      <c r="A85" s="10" t="s">
        <v>122</v>
      </c>
      <c r="B85" s="10" t="s">
        <v>110</v>
      </c>
      <c r="C85" s="10" t="s">
        <v>123</v>
      </c>
      <c r="D85" s="6">
        <f>SUMPRODUCT(F$3:G$3,F85:G85)</f>
        <v>152181.08029073291</v>
      </c>
      <c r="E85" s="6">
        <f>SUM(F85:G85)</f>
        <v>32.035883285210382</v>
      </c>
      <c r="F85" s="6">
        <v>22.593068035943517</v>
      </c>
      <c r="G85" s="6">
        <v>9.4428152492668627</v>
      </c>
    </row>
    <row r="86" spans="1:7" x14ac:dyDescent="0.2">
      <c r="A86" s="10" t="s">
        <v>124</v>
      </c>
      <c r="B86" s="10" t="s">
        <v>110</v>
      </c>
      <c r="C86" s="10" t="s">
        <v>125</v>
      </c>
      <c r="D86" s="6">
        <f>SUMPRODUCT(F$3:G$3,F86:G86)</f>
        <v>157261.00627397522</v>
      </c>
      <c r="E86" s="6">
        <f>SUM(F86:G86)</f>
        <v>33.079160063093141</v>
      </c>
      <c r="F86" s="6">
        <v>23.299101412066751</v>
      </c>
      <c r="G86" s="6">
        <v>9.780058651026394</v>
      </c>
    </row>
    <row r="87" spans="1:7" x14ac:dyDescent="0.2">
      <c r="A87" s="10" t="s">
        <v>126</v>
      </c>
      <c r="B87" s="10" t="s">
        <v>110</v>
      </c>
      <c r="C87" s="10" t="s">
        <v>123</v>
      </c>
      <c r="D87" s="6">
        <f>SUMPRODUCT(F$3:G$3,F87:G87)</f>
        <v>1184483.2982364227</v>
      </c>
      <c r="E87" s="6">
        <f>SUM(F87:G87)</f>
        <v>249.32137223826322</v>
      </c>
      <c r="F87" s="6">
        <v>175.8023106546855</v>
      </c>
      <c r="G87" s="6">
        <v>73.519061583577724</v>
      </c>
    </row>
    <row r="88" spans="1:7" x14ac:dyDescent="0.2">
      <c r="A88" s="10" t="s">
        <v>127</v>
      </c>
      <c r="B88" s="10" t="s">
        <v>110</v>
      </c>
      <c r="C88" s="10" t="s">
        <v>113</v>
      </c>
      <c r="D88" s="6">
        <f>SUMPRODUCT(F$3:G$3,F88:G88)</f>
        <v>299282.23459822353</v>
      </c>
      <c r="E88" s="6">
        <f>SUM(F88:G88)</f>
        <v>63.028489792537989</v>
      </c>
      <c r="F88" s="6">
        <v>44.480102695763797</v>
      </c>
      <c r="G88" s="6">
        <v>18.548387096774192</v>
      </c>
    </row>
    <row r="89" spans="1:7" x14ac:dyDescent="0.2">
      <c r="A89" s="10" t="s">
        <v>128</v>
      </c>
      <c r="B89" s="10" t="s">
        <v>110</v>
      </c>
      <c r="C89" s="10" t="s">
        <v>120</v>
      </c>
      <c r="D89" s="6">
        <f>SUMPRODUCT(F$3:G$3,F89:G89)</f>
        <v>400772.40465980151</v>
      </c>
      <c r="E89" s="6">
        <f>SUM(F89:G89)</f>
        <v>84.26281532455701</v>
      </c>
      <c r="F89" s="6">
        <v>59.306803594351734</v>
      </c>
      <c r="G89" s="6">
        <v>24.95601173020528</v>
      </c>
    </row>
    <row r="90" spans="1:7" x14ac:dyDescent="0.2">
      <c r="A90" s="10" t="s">
        <v>129</v>
      </c>
      <c r="B90" s="10" t="s">
        <v>110</v>
      </c>
      <c r="C90" s="10" t="s">
        <v>125</v>
      </c>
      <c r="D90" s="6">
        <f>SUMPRODUCT(F$3:G$3,F90:G90)</f>
        <v>547873.55896729208</v>
      </c>
      <c r="E90" s="6">
        <f>SUM(F90:G90)</f>
        <v>115.25542183188463</v>
      </c>
      <c r="F90" s="6">
        <v>81.193838254172022</v>
      </c>
      <c r="G90" s="6">
        <v>34.061583577712611</v>
      </c>
    </row>
    <row r="91" spans="1:7" x14ac:dyDescent="0.2">
      <c r="A91" s="10" t="s">
        <v>130</v>
      </c>
      <c r="B91" s="10" t="s">
        <v>110</v>
      </c>
      <c r="C91" s="10" t="s">
        <v>120</v>
      </c>
      <c r="D91" s="6">
        <f>SUMPRODUCT(F$3:G$3,F91:G91)</f>
        <v>365212.92277710541</v>
      </c>
      <c r="E91" s="6">
        <f>SUM(F91:G91)</f>
        <v>76.959877879377643</v>
      </c>
      <c r="F91" s="6">
        <v>54.364569961489082</v>
      </c>
      <c r="G91" s="6">
        <v>22.595307917888565</v>
      </c>
    </row>
    <row r="92" spans="1:7" x14ac:dyDescent="0.2">
      <c r="A92" s="10" t="s">
        <v>131</v>
      </c>
      <c r="B92" s="10" t="s">
        <v>110</v>
      </c>
      <c r="C92" s="10" t="s">
        <v>111</v>
      </c>
      <c r="D92" s="6">
        <f>SUMPRODUCT(F$3:G$3,F92:G92)</f>
        <v>167420.85824045978</v>
      </c>
      <c r="E92" s="6">
        <f>SUM(F92:G92)</f>
        <v>35.165713618858675</v>
      </c>
      <c r="F92" s="6">
        <v>24.711168164313221</v>
      </c>
      <c r="G92" s="6">
        <v>10.454545454545453</v>
      </c>
    </row>
    <row r="93" spans="1:7" x14ac:dyDescent="0.2">
      <c r="A93" s="28" t="s">
        <v>110</v>
      </c>
      <c r="B93" s="29"/>
      <c r="C93" s="30"/>
      <c r="D93" s="13">
        <f>SUM(D77:D92)</f>
        <v>5432799.556617205</v>
      </c>
      <c r="E93" s="13">
        <f t="shared" ref="E93" si="3">SUM(E77:E92)</f>
        <v>1143.9023072666289</v>
      </c>
      <c r="F93" s="13">
        <v>806.99614890885755</v>
      </c>
      <c r="G93" s="13">
        <v>336.90615835777129</v>
      </c>
    </row>
    <row r="94" spans="1:7" x14ac:dyDescent="0.2">
      <c r="A94" s="9" t="s">
        <v>132</v>
      </c>
      <c r="B94" s="9" t="s">
        <v>133</v>
      </c>
      <c r="C94" s="9" t="s">
        <v>134</v>
      </c>
      <c r="D94" s="6">
        <f>SUMPRODUCT(F$3:G$3,F94:G94)</f>
        <v>306197.85115184519</v>
      </c>
      <c r="E94" s="19">
        <f>SUM(F94:G94)</f>
        <v>66.990539792726224</v>
      </c>
      <c r="F94" s="6">
        <v>50.12836970474968</v>
      </c>
      <c r="G94" s="6">
        <v>16.862170087976541</v>
      </c>
    </row>
    <row r="95" spans="1:7" x14ac:dyDescent="0.2">
      <c r="A95" s="9" t="s">
        <v>135</v>
      </c>
      <c r="B95" s="9" t="s">
        <v>133</v>
      </c>
      <c r="C95" s="9" t="s">
        <v>134</v>
      </c>
      <c r="D95" s="6">
        <f>SUMPRODUCT(F$3:G$3,F95:G95)</f>
        <v>187307.1637603571</v>
      </c>
      <c r="E95" s="19">
        <f>SUM(F95:G95)</f>
        <v>40.813980627844558</v>
      </c>
      <c r="F95" s="6">
        <v>30.359435173299104</v>
      </c>
      <c r="G95" s="6">
        <v>10.454545454545453</v>
      </c>
    </row>
    <row r="96" spans="1:7" x14ac:dyDescent="0.2">
      <c r="A96" s="9" t="s">
        <v>136</v>
      </c>
      <c r="B96" s="9" t="s">
        <v>133</v>
      </c>
      <c r="C96" s="9" t="s">
        <v>137</v>
      </c>
      <c r="D96" s="6">
        <f>SUMPRODUCT(F$3:G$3,F96:G96)</f>
        <v>372886.98655360285</v>
      </c>
      <c r="E96" s="19">
        <f>SUM(F96:G96)</f>
        <v>78.340398059019947</v>
      </c>
      <c r="F96" s="6">
        <v>55.070603337612326</v>
      </c>
      <c r="G96" s="6">
        <v>23.269794721407624</v>
      </c>
    </row>
    <row r="97" spans="1:7" x14ac:dyDescent="0.2">
      <c r="A97" s="9" t="s">
        <v>138</v>
      </c>
      <c r="B97" s="9" t="s">
        <v>133</v>
      </c>
      <c r="C97" s="9" t="s">
        <v>137</v>
      </c>
      <c r="D97" s="6">
        <f>SUMPRODUCT(F$3:G$3,F97:G97)</f>
        <v>144398.66691096753</v>
      </c>
      <c r="E97" s="19">
        <f>SUM(F97:G97)</f>
        <v>31.024153079931786</v>
      </c>
      <c r="F97" s="6">
        <v>22.593068035943517</v>
      </c>
      <c r="G97" s="6">
        <v>8.4310850439882703</v>
      </c>
    </row>
    <row r="98" spans="1:7" x14ac:dyDescent="0.2">
      <c r="A98" s="9" t="s">
        <v>139</v>
      </c>
      <c r="B98" s="9" t="s">
        <v>133</v>
      </c>
      <c r="C98" s="9" t="s">
        <v>137</v>
      </c>
      <c r="D98" s="6">
        <f>SUMPRODUCT(F$3:G$3,F98:G98)</f>
        <v>384780.43217237492</v>
      </c>
      <c r="E98" s="19">
        <f>SUM(F98:G98)</f>
        <v>74.526312024966217</v>
      </c>
      <c r="F98" s="6">
        <v>45.186136071887034</v>
      </c>
      <c r="G98" s="6">
        <v>29.340175953079179</v>
      </c>
    </row>
    <row r="99" spans="1:7" x14ac:dyDescent="0.2">
      <c r="A99" s="9" t="s">
        <v>140</v>
      </c>
      <c r="B99" s="9" t="s">
        <v>133</v>
      </c>
      <c r="C99" s="9" t="s">
        <v>137</v>
      </c>
      <c r="D99" s="6">
        <f>SUMPRODUCT(F$3:G$3,F99:G99)</f>
        <v>169581.59762064306</v>
      </c>
      <c r="E99" s="19">
        <f>SUM(F99:G99)</f>
        <v>36.978116918073027</v>
      </c>
      <c r="F99" s="6">
        <v>27.535301668806163</v>
      </c>
      <c r="G99" s="6">
        <v>9.4428152492668627</v>
      </c>
    </row>
    <row r="100" spans="1:7" x14ac:dyDescent="0.2">
      <c r="A100" s="9" t="s">
        <v>141</v>
      </c>
      <c r="B100" s="9" t="s">
        <v>133</v>
      </c>
      <c r="C100" s="9" t="s">
        <v>133</v>
      </c>
      <c r="D100" s="6">
        <f>SUMPRODUCT(F$3:G$3,F100:G100)</f>
        <v>60309.014179299731</v>
      </c>
      <c r="E100" s="19">
        <f>SUM(F100:G100)</f>
        <v>14.732061180775414</v>
      </c>
      <c r="F100" s="6">
        <v>12.708600770218229</v>
      </c>
      <c r="G100" s="6">
        <v>2.0234604105571847</v>
      </c>
    </row>
    <row r="101" spans="1:7" x14ac:dyDescent="0.2">
      <c r="A101" s="9" t="s">
        <v>142</v>
      </c>
      <c r="B101" s="9" t="s">
        <v>133</v>
      </c>
      <c r="C101" s="9" t="s">
        <v>133</v>
      </c>
      <c r="D101" s="6">
        <f>SUMPRODUCT(F$3:G$3,F101:G101)</f>
        <v>255831.98973249411</v>
      </c>
      <c r="E101" s="19">
        <f>SUM(F101:G101)</f>
        <v>55.082612116443748</v>
      </c>
      <c r="F101" s="6">
        <v>40.243902439024396</v>
      </c>
      <c r="G101" s="6">
        <v>14.838709677419354</v>
      </c>
    </row>
    <row r="102" spans="1:7" x14ac:dyDescent="0.2">
      <c r="A102" s="9" t="s">
        <v>143</v>
      </c>
      <c r="B102" s="9" t="s">
        <v>133</v>
      </c>
      <c r="C102" s="9" t="s">
        <v>133</v>
      </c>
      <c r="D102" s="6">
        <f>SUMPRODUCT(F$3:G$3,F102:G102)</f>
        <v>42908.496849389587</v>
      </c>
      <c r="E102" s="19">
        <f>SUM(F102:G102)</f>
        <v>9.7898275479127683</v>
      </c>
      <c r="F102" s="6">
        <v>7.7663671373555836</v>
      </c>
      <c r="G102" s="6">
        <v>2.0234604105571847</v>
      </c>
    </row>
    <row r="103" spans="1:7" x14ac:dyDescent="0.2">
      <c r="A103" s="9" t="s">
        <v>144</v>
      </c>
      <c r="B103" s="9" t="s">
        <v>133</v>
      </c>
      <c r="C103" s="9" t="s">
        <v>145</v>
      </c>
      <c r="D103" s="6">
        <f>SUMPRODUCT(F$3:G$3,F103:G103)</f>
        <v>279179.22987179027</v>
      </c>
      <c r="E103" s="19">
        <f>SUM(F103:G103)</f>
        <v>58.117802732279529</v>
      </c>
      <c r="F103" s="6">
        <v>40.243902439024396</v>
      </c>
      <c r="G103" s="6">
        <v>17.873900293255133</v>
      </c>
    </row>
    <row r="104" spans="1:7" x14ac:dyDescent="0.2">
      <c r="A104" s="9" t="s">
        <v>146</v>
      </c>
      <c r="B104" s="9" t="s">
        <v>133</v>
      </c>
      <c r="C104" s="9" t="s">
        <v>145</v>
      </c>
      <c r="D104" s="6">
        <f>SUMPRODUCT(F$3:G$3,F104:G104)</f>
        <v>304362.16058146581</v>
      </c>
      <c r="E104" s="19">
        <f>SUM(F104:G104)</f>
        <v>64.071766570420763</v>
      </c>
      <c r="F104" s="6">
        <v>45.186136071887034</v>
      </c>
      <c r="G104" s="6">
        <v>18.885630498533725</v>
      </c>
    </row>
    <row r="105" spans="1:7" x14ac:dyDescent="0.2">
      <c r="A105" s="9" t="s">
        <v>147</v>
      </c>
      <c r="B105" s="9" t="s">
        <v>133</v>
      </c>
      <c r="C105" s="9" t="s">
        <v>148</v>
      </c>
      <c r="D105" s="6">
        <f>SUMPRODUCT(F$3:G$3,F105:G105)</f>
        <v>675413.45656468929</v>
      </c>
      <c r="E105" s="19">
        <f>SUM(F105:G105)</f>
        <v>139.49339140713525</v>
      </c>
      <c r="F105" s="6">
        <v>95.314505776636707</v>
      </c>
      <c r="G105" s="6">
        <v>44.178885630498534</v>
      </c>
    </row>
    <row r="106" spans="1:7" x14ac:dyDescent="0.2">
      <c r="A106" s="9" t="s">
        <v>149</v>
      </c>
      <c r="B106" s="9" t="s">
        <v>133</v>
      </c>
      <c r="C106" s="9" t="s">
        <v>148</v>
      </c>
      <c r="D106" s="6">
        <f>SUMPRODUCT(F$3:G$3,F106:G106)</f>
        <v>207951.91650313017</v>
      </c>
      <c r="E106" s="19">
        <f>SUM(F106:G106)</f>
        <v>43.880717816284502</v>
      </c>
      <c r="F106" s="6">
        <v>31.065468549422334</v>
      </c>
      <c r="G106" s="6">
        <v>12.815249266862171</v>
      </c>
    </row>
    <row r="107" spans="1:7" x14ac:dyDescent="0.2">
      <c r="A107" s="28" t="s">
        <v>133</v>
      </c>
      <c r="B107" s="29"/>
      <c r="C107" s="30"/>
      <c r="D107" s="14">
        <f>SUM(D94:D106)</f>
        <v>3391108.9624520489</v>
      </c>
      <c r="E107" s="14">
        <f t="shared" ref="E107" si="4">SUM(E94:E106)</f>
        <v>713.84167987381363</v>
      </c>
      <c r="F107" s="14">
        <v>503.40179717586653</v>
      </c>
      <c r="G107" s="14">
        <v>210.43988269794721</v>
      </c>
    </row>
    <row r="108" spans="1:7" x14ac:dyDescent="0.2">
      <c r="A108" s="11" t="s">
        <v>150</v>
      </c>
      <c r="B108" s="11" t="s">
        <v>54</v>
      </c>
      <c r="C108" s="11" t="s">
        <v>151</v>
      </c>
      <c r="D108" s="20">
        <f>SUMPRODUCT($F$3:$G$3,F108:G108)</f>
        <v>304253.81097819784</v>
      </c>
      <c r="E108" s="6">
        <f>SUM(F108:G108)</f>
        <v>64.440556544784471</v>
      </c>
      <c r="F108" s="6">
        <v>45.892169448010272</v>
      </c>
      <c r="G108" s="6">
        <v>18.548387096774192</v>
      </c>
    </row>
    <row r="109" spans="1:7" x14ac:dyDescent="0.2">
      <c r="A109" s="11" t="s">
        <v>152</v>
      </c>
      <c r="B109" s="11" t="s">
        <v>54</v>
      </c>
      <c r="C109" s="11" t="s">
        <v>151</v>
      </c>
      <c r="D109" s="20">
        <f>SUMPRODUCT($F$3:$G$3,F109:G109)</f>
        <v>329653.44089440932</v>
      </c>
      <c r="E109" s="6">
        <f>SUM(F109:G109)</f>
        <v>69.65694043419829</v>
      </c>
      <c r="F109" s="6">
        <v>49.422336328626443</v>
      </c>
      <c r="G109" s="6">
        <v>20.234604105571851</v>
      </c>
    </row>
    <row r="110" spans="1:7" x14ac:dyDescent="0.2">
      <c r="A110" s="11" t="s">
        <v>153</v>
      </c>
      <c r="B110" s="11" t="s">
        <v>54</v>
      </c>
      <c r="C110" s="11" t="s">
        <v>154</v>
      </c>
      <c r="D110" s="20">
        <f>SUMPRODUCT($F$3:$G$3,F110:G110)</f>
        <v>215084.23226328776</v>
      </c>
      <c r="E110" s="6">
        <f>SUM(F110:G110)</f>
        <v>47.105187867745329</v>
      </c>
      <c r="F110" s="6">
        <v>35.30166880616175</v>
      </c>
      <c r="G110" s="6">
        <v>11.803519061583577</v>
      </c>
    </row>
    <row r="111" spans="1:7" x14ac:dyDescent="0.2">
      <c r="A111" s="11" t="s">
        <v>155</v>
      </c>
      <c r="B111" s="11" t="s">
        <v>54</v>
      </c>
      <c r="C111" s="11" t="s">
        <v>154</v>
      </c>
      <c r="D111" s="20">
        <f>SUMPRODUCT($F$3:$G$3,F111:G111)</f>
        <v>384557.48028066283</v>
      </c>
      <c r="E111" s="6">
        <f>SUM(F111:G111)</f>
        <v>84.45209476018205</v>
      </c>
      <c r="F111" s="6">
        <v>63.543003851091143</v>
      </c>
      <c r="G111" s="6">
        <v>20.909090909090907</v>
      </c>
    </row>
    <row r="112" spans="1:7" x14ac:dyDescent="0.2">
      <c r="A112" s="11" t="s">
        <v>156</v>
      </c>
      <c r="B112" s="11" t="s">
        <v>54</v>
      </c>
      <c r="C112" s="11" t="s">
        <v>54</v>
      </c>
      <c r="D112" s="20">
        <f>SUMPRODUCT($F$3:$G$3,F112:G112)</f>
        <v>418281.27159297955</v>
      </c>
      <c r="E112" s="6">
        <f>SUM(F112:G112)</f>
        <v>88.836258983055956</v>
      </c>
      <c r="F112" s="6">
        <v>63.543003851091143</v>
      </c>
      <c r="G112" s="6">
        <v>25.293255131964809</v>
      </c>
    </row>
    <row r="113" spans="1:7" x14ac:dyDescent="0.2">
      <c r="A113" s="11" t="s">
        <v>157</v>
      </c>
      <c r="B113" s="11" t="s">
        <v>54</v>
      </c>
      <c r="C113" s="11" t="s">
        <v>54</v>
      </c>
      <c r="D113" s="20">
        <f>SUMPRODUCT($F$3:$G$3,F113:G113)</f>
        <v>240483.86217949924</v>
      </c>
      <c r="E113" s="6">
        <f>SUM(F113:G113)</f>
        <v>52.321571757159155</v>
      </c>
      <c r="F113" s="6">
        <v>38.831835686777922</v>
      </c>
      <c r="G113" s="6">
        <v>13.489736070381232</v>
      </c>
    </row>
    <row r="114" spans="1:7" x14ac:dyDescent="0.2">
      <c r="A114" s="11" t="s">
        <v>158</v>
      </c>
      <c r="B114" s="11" t="s">
        <v>54</v>
      </c>
      <c r="C114" s="11" t="s">
        <v>159</v>
      </c>
      <c r="D114" s="20">
        <f>SUMPRODUCT($F$3:$G$3,F114:G114)</f>
        <v>216709.47631230729</v>
      </c>
      <c r="E114" s="6">
        <f>SUM(F114:G114)</f>
        <v>41.573338252289759</v>
      </c>
      <c r="F114" s="6">
        <v>24.711168164313221</v>
      </c>
      <c r="G114" s="6">
        <v>16.862170087976541</v>
      </c>
    </row>
    <row r="115" spans="1:7" x14ac:dyDescent="0.2">
      <c r="A115" s="11" t="s">
        <v>160</v>
      </c>
      <c r="B115" s="11" t="s">
        <v>54</v>
      </c>
      <c r="C115" s="11" t="s">
        <v>161</v>
      </c>
      <c r="D115" s="20">
        <f>SUMPRODUCT($F$3:$G$3,F115:G115)</f>
        <v>89711.326731249923</v>
      </c>
      <c r="E115" s="6">
        <f>SUM(F115:G115)</f>
        <v>15.491418805220619</v>
      </c>
      <c r="F115" s="6">
        <v>7.0603337612323482</v>
      </c>
      <c r="G115" s="6">
        <v>8.4310850439882703</v>
      </c>
    </row>
    <row r="116" spans="1:7" x14ac:dyDescent="0.2">
      <c r="A116" s="11" t="s">
        <v>162</v>
      </c>
      <c r="B116" s="11" t="s">
        <v>54</v>
      </c>
      <c r="C116" s="11" t="s">
        <v>163</v>
      </c>
      <c r="D116" s="20">
        <f>SUMPRODUCT($F$3:$G$3,F116:G116)</f>
        <v>355053.07081062085</v>
      </c>
      <c r="E116" s="6">
        <f>SUM(F116:G116)</f>
        <v>74.873324323612124</v>
      </c>
      <c r="F116" s="6">
        <v>52.952503209242622</v>
      </c>
      <c r="G116" s="6">
        <v>21.920821114369502</v>
      </c>
    </row>
    <row r="117" spans="1:7" x14ac:dyDescent="0.2">
      <c r="A117" s="11" t="s">
        <v>164</v>
      </c>
      <c r="B117" s="11" t="s">
        <v>54</v>
      </c>
      <c r="C117" s="11" t="s">
        <v>163</v>
      </c>
      <c r="D117" s="20">
        <f>SUMPRODUCT($F$3:$G$3,F117:G117)</f>
        <v>252912.80312943511</v>
      </c>
      <c r="E117" s="6">
        <f>SUM(F117:G117)</f>
        <v>55.851738637775334</v>
      </c>
      <c r="F117" s="6">
        <v>42.3620025673941</v>
      </c>
      <c r="G117" s="6">
        <v>13.489736070381232</v>
      </c>
    </row>
    <row r="118" spans="1:7" x14ac:dyDescent="0.2">
      <c r="A118" s="11" t="s">
        <v>165</v>
      </c>
      <c r="B118" s="11" t="s">
        <v>54</v>
      </c>
      <c r="C118" s="11" t="s">
        <v>161</v>
      </c>
      <c r="D118" s="20">
        <f>SUMPRODUCT($F$3:$G$3,F118:G118)</f>
        <v>528962.39987680642</v>
      </c>
      <c r="E118" s="6">
        <f>SUM(F118:G118)</f>
        <v>106.28804505362541</v>
      </c>
      <c r="F118" s="6">
        <v>69.191270860077026</v>
      </c>
      <c r="G118" s="6">
        <v>37.096774193548384</v>
      </c>
    </row>
    <row r="119" spans="1:7" x14ac:dyDescent="0.2">
      <c r="A119" s="11" t="s">
        <v>166</v>
      </c>
      <c r="B119" s="11" t="s">
        <v>54</v>
      </c>
      <c r="C119" s="11" t="s">
        <v>54</v>
      </c>
      <c r="D119" s="20">
        <f>SUMPRODUCT($F$3:$G$3,F119:G119)</f>
        <v>344568.17003433232</v>
      </c>
      <c r="E119" s="6">
        <f>SUM(F119:G119)</f>
        <v>73.893140690937699</v>
      </c>
      <c r="F119" s="6">
        <v>53.658536585365852</v>
      </c>
      <c r="G119" s="6">
        <v>20.234604105571851</v>
      </c>
    </row>
    <row r="120" spans="1:7" x14ac:dyDescent="0.2">
      <c r="A120" s="24" t="s">
        <v>54</v>
      </c>
      <c r="B120" s="25"/>
      <c r="C120" s="26"/>
      <c r="D120" s="13">
        <f>SUM(D108:D119)</f>
        <v>3680231.345083788</v>
      </c>
      <c r="E120" s="13">
        <f t="shared" ref="E120" si="5">SUM(E108:E119)</f>
        <v>774.78361611058619</v>
      </c>
      <c r="F120" s="13">
        <v>546.46983311938379</v>
      </c>
      <c r="G120" s="13">
        <v>228.31378299120237</v>
      </c>
    </row>
    <row r="121" spans="1:7" x14ac:dyDescent="0.2">
      <c r="A121" s="5" t="s">
        <v>167</v>
      </c>
      <c r="B121" s="5" t="s">
        <v>168</v>
      </c>
      <c r="C121" s="5" t="s">
        <v>169</v>
      </c>
      <c r="D121" s="19">
        <f>SUMPRODUCT(F$3:G$3,F121:G121)</f>
        <v>322406.52284580772</v>
      </c>
      <c r="E121" s="19">
        <f>SUM(F121:G121)</f>
        <v>75.989463143589617</v>
      </c>
      <c r="F121" s="6">
        <v>62.836970474967913</v>
      </c>
      <c r="G121" s="6">
        <v>13.152492668621701</v>
      </c>
    </row>
    <row r="122" spans="1:7" x14ac:dyDescent="0.2">
      <c r="A122" s="5" t="s">
        <v>170</v>
      </c>
      <c r="B122" s="5" t="s">
        <v>168</v>
      </c>
      <c r="C122" s="5" t="s">
        <v>171</v>
      </c>
      <c r="D122" s="19">
        <f>SUMPRODUCT(F$3:G$3,F122:G122)</f>
        <v>212490.09447003267</v>
      </c>
      <c r="E122" s="19">
        <f>SUM(F122:G122)</f>
        <v>46.767944465985799</v>
      </c>
      <c r="F122" s="6">
        <v>35.30166880616175</v>
      </c>
      <c r="G122" s="6">
        <v>11.466275659824047</v>
      </c>
    </row>
    <row r="123" spans="1:7" x14ac:dyDescent="0.2">
      <c r="A123" s="5" t="s">
        <v>172</v>
      </c>
      <c r="B123" s="5" t="s">
        <v>168</v>
      </c>
      <c r="C123" s="5" t="s">
        <v>173</v>
      </c>
      <c r="D123" s="19">
        <f>SUMPRODUCT(F$3:G$3,F123:G123)</f>
        <v>144615.36611750346</v>
      </c>
      <c r="E123" s="19">
        <f>SUM(F123:G123)</f>
        <v>30.286573131204381</v>
      </c>
      <c r="F123" s="6">
        <v>21.18100128369705</v>
      </c>
      <c r="G123" s="6">
        <v>9.1055718475073313</v>
      </c>
    </row>
    <row r="124" spans="1:7" x14ac:dyDescent="0.2">
      <c r="A124" s="5" t="s">
        <v>174</v>
      </c>
      <c r="B124" s="5" t="s">
        <v>168</v>
      </c>
      <c r="C124" s="5" t="s">
        <v>171</v>
      </c>
      <c r="D124" s="19">
        <f>SUMPRODUCT(F$3:G$3,F124:G124)</f>
        <v>434712.89517865411</v>
      </c>
      <c r="E124" s="19">
        <f>SUM(F124:G124)</f>
        <v>87.909399598703502</v>
      </c>
      <c r="F124" s="6">
        <v>57.89473684210526</v>
      </c>
      <c r="G124" s="6">
        <v>30.014662756598241</v>
      </c>
    </row>
    <row r="125" spans="1:7" x14ac:dyDescent="0.2">
      <c r="A125" s="5" t="s">
        <v>175</v>
      </c>
      <c r="B125" s="5" t="s">
        <v>168</v>
      </c>
      <c r="C125" s="5" t="s">
        <v>176</v>
      </c>
      <c r="D125" s="19">
        <f>SUMPRODUCT(F$3:G$3,F125:G125)</f>
        <v>190768.09837975597</v>
      </c>
      <c r="E125" s="19">
        <f>SUM(F125:G125)</f>
        <v>38.200904234694455</v>
      </c>
      <c r="F125" s="6">
        <v>24.711168164313221</v>
      </c>
      <c r="G125" s="6">
        <v>13.489736070381232</v>
      </c>
    </row>
    <row r="126" spans="1:7" x14ac:dyDescent="0.2">
      <c r="A126" s="5" t="s">
        <v>177</v>
      </c>
      <c r="B126" s="5" t="s">
        <v>168</v>
      </c>
      <c r="C126" s="5" t="s">
        <v>178</v>
      </c>
      <c r="D126" s="19">
        <f>SUMPRODUCT(F$3:G$3,F126:G126)</f>
        <v>96626.943284871581</v>
      </c>
      <c r="E126" s="19">
        <f>SUM(F126:G126)</f>
        <v>19.453468805408846</v>
      </c>
      <c r="F126" s="6">
        <v>12.708600770218229</v>
      </c>
      <c r="G126" s="6">
        <v>6.7448680351906161</v>
      </c>
    </row>
    <row r="127" spans="1:7" x14ac:dyDescent="0.2">
      <c r="A127" s="5" t="s">
        <v>179</v>
      </c>
      <c r="B127" s="5" t="s">
        <v>168</v>
      </c>
      <c r="C127" s="5" t="s">
        <v>178</v>
      </c>
      <c r="D127" s="19">
        <f>SUMPRODUCT(F$3:G$3,F127:G127)</f>
        <v>444439.34873206681</v>
      </c>
      <c r="E127" s="19">
        <f>SUM(F127:G127)</f>
        <v>91.471113051923851</v>
      </c>
      <c r="F127" s="6">
        <v>62.130937098844669</v>
      </c>
      <c r="G127" s="6">
        <v>29.340175953079179</v>
      </c>
    </row>
    <row r="128" spans="1:7" x14ac:dyDescent="0.2">
      <c r="A128" s="5" t="s">
        <v>180</v>
      </c>
      <c r="B128" s="5" t="s">
        <v>168</v>
      </c>
      <c r="C128" s="5" t="s">
        <v>178</v>
      </c>
      <c r="D128" s="19">
        <f>SUMPRODUCT(F$3:G$3,F128:G128)</f>
        <v>215625.98027962761</v>
      </c>
      <c r="E128" s="19">
        <f>SUM(F128:G128)</f>
        <v>45.261237995926805</v>
      </c>
      <c r="F128" s="6">
        <v>31.771501925545572</v>
      </c>
      <c r="G128" s="6">
        <v>13.489736070381232</v>
      </c>
    </row>
    <row r="129" spans="1:7" x14ac:dyDescent="0.2">
      <c r="A129" s="5" t="s">
        <v>181</v>
      </c>
      <c r="B129" s="5" t="s">
        <v>168</v>
      </c>
      <c r="C129" s="5" t="s">
        <v>171</v>
      </c>
      <c r="D129" s="19">
        <f>SUMPRODUCT(F$3:G$3,F129:G129)</f>
        <v>344141.02430643653</v>
      </c>
      <c r="E129" s="19">
        <f>SUM(F129:G129)</f>
        <v>66.180097801904083</v>
      </c>
      <c r="F129" s="6">
        <v>39.537869062901159</v>
      </c>
      <c r="G129" s="6">
        <v>26.642228739002931</v>
      </c>
    </row>
    <row r="130" spans="1:7" x14ac:dyDescent="0.2">
      <c r="A130" s="5" t="s">
        <v>182</v>
      </c>
      <c r="B130" s="5" t="s">
        <v>168</v>
      </c>
      <c r="C130" s="5" t="s">
        <v>173</v>
      </c>
      <c r="D130" s="19">
        <f>SUMPRODUCT(F$3:G$3,F130:G130)</f>
        <v>275393.24644258752</v>
      </c>
      <c r="E130" s="19">
        <f>SUM(F130:G130)</f>
        <v>61.837249048520739</v>
      </c>
      <c r="F130" s="6">
        <v>48.010269576379976</v>
      </c>
      <c r="G130" s="6">
        <v>13.826979472140764</v>
      </c>
    </row>
    <row r="131" spans="1:7" x14ac:dyDescent="0.2">
      <c r="A131" s="5" t="s">
        <v>183</v>
      </c>
      <c r="B131" s="5" t="s">
        <v>168</v>
      </c>
      <c r="C131" s="5" t="s">
        <v>168</v>
      </c>
      <c r="D131" s="19">
        <f>SUMPRODUCT(F$3:G$3,F131:G131)</f>
        <v>460973.06923583325</v>
      </c>
      <c r="E131" s="19">
        <f>SUM(F131:G131)</f>
        <v>99.363666479696136</v>
      </c>
      <c r="F131" s="6">
        <v>72.721437740693204</v>
      </c>
      <c r="G131" s="6">
        <v>26.642228739002931</v>
      </c>
    </row>
    <row r="132" spans="1:7" x14ac:dyDescent="0.2">
      <c r="A132" s="5" t="s">
        <v>184</v>
      </c>
      <c r="B132" s="5" t="s">
        <v>168</v>
      </c>
      <c r="C132" s="5" t="s">
        <v>168</v>
      </c>
      <c r="D132" s="19">
        <f>SUMPRODUCT(F$3:G$3,F132:G132)</f>
        <v>166662.41101758403</v>
      </c>
      <c r="E132" s="19">
        <f>SUM(F132:G132)</f>
        <v>37.747243439404606</v>
      </c>
      <c r="F132" s="6">
        <v>29.653401797175867</v>
      </c>
      <c r="G132" s="6">
        <v>8.0938416422287389</v>
      </c>
    </row>
    <row r="133" spans="1:7" x14ac:dyDescent="0.2">
      <c r="A133" s="5" t="s">
        <v>185</v>
      </c>
      <c r="B133" s="5" t="s">
        <v>168</v>
      </c>
      <c r="C133" s="5" t="s">
        <v>176</v>
      </c>
      <c r="D133" s="19">
        <f>SUMPRODUCT(F$3:G$3,F133:G133)</f>
        <v>234326.69284875336</v>
      </c>
      <c r="E133" s="19">
        <f>SUM(F133:G133)</f>
        <v>45.777991936424996</v>
      </c>
      <c r="F133" s="6">
        <v>28.241335044929393</v>
      </c>
      <c r="G133" s="6">
        <v>17.5366568914956</v>
      </c>
    </row>
    <row r="134" spans="1:7" x14ac:dyDescent="0.2">
      <c r="A134" s="28" t="s">
        <v>168</v>
      </c>
      <c r="B134" s="29"/>
      <c r="C134" s="30"/>
      <c r="D134" s="13">
        <f>SUM(D121:D133)</f>
        <v>3543181.6931395149</v>
      </c>
      <c r="E134" s="13">
        <f t="shared" ref="E134" si="6">SUM(E121:E133)</f>
        <v>746.24635313338786</v>
      </c>
      <c r="F134" s="13">
        <v>526.70089858793324</v>
      </c>
      <c r="G134" s="13">
        <v>219.54545454545456</v>
      </c>
    </row>
    <row r="135" spans="1:7" x14ac:dyDescent="0.2">
      <c r="A135" s="31" t="s">
        <v>187</v>
      </c>
      <c r="B135" s="32"/>
      <c r="C135" s="33"/>
      <c r="D135" s="15">
        <f>SUMPRODUCT(F$3:G$3,F135:G135)</f>
        <v>674655.00934181351</v>
      </c>
      <c r="E135" s="15">
        <f>SUM(F135:G135)</f>
        <v>142.07492122768116</v>
      </c>
      <c r="F135" s="21">
        <v>100.25673940949936</v>
      </c>
      <c r="G135" s="21">
        <v>41.818181818181813</v>
      </c>
    </row>
    <row r="136" spans="1:7" x14ac:dyDescent="0.2">
      <c r="A136" s="22" t="s">
        <v>186</v>
      </c>
      <c r="B136" s="22"/>
      <c r="C136" s="22"/>
      <c r="D136" s="8">
        <f>D19+D40+D50+D64+D76+D93+D107+D120+D134+D135</f>
        <v>37056309.75</v>
      </c>
      <c r="E136" s="8">
        <f t="shared" ref="E136" si="7">E19+E40+E50+E64+E76+E93+E107+E120+E134+E135</f>
        <v>7800</v>
      </c>
      <c r="F136" s="8">
        <v>5500</v>
      </c>
      <c r="G136" s="8">
        <v>2300</v>
      </c>
    </row>
  </sheetData>
  <mergeCells count="11">
    <mergeCell ref="A93:C93"/>
    <mergeCell ref="A19:C19"/>
    <mergeCell ref="A40:C40"/>
    <mergeCell ref="A50:C50"/>
    <mergeCell ref="A64:C64"/>
    <mergeCell ref="A76:C76"/>
    <mergeCell ref="A107:C107"/>
    <mergeCell ref="A120:C120"/>
    <mergeCell ref="A134:C134"/>
    <mergeCell ref="A135:C135"/>
    <mergeCell ref="A136:C1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Additional-Allocation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Mehedi Hasan</dc:creator>
  <cp:lastModifiedBy>Tahsinul Islam</cp:lastModifiedBy>
  <dcterms:created xsi:type="dcterms:W3CDTF">2020-02-03T05:57:45Z</dcterms:created>
  <dcterms:modified xsi:type="dcterms:W3CDTF">2020-02-24T05:17:17Z</dcterms:modified>
</cp:coreProperties>
</file>