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28FCA12-A916-4836-AD43-23E1226B7FE0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10.02.2020" sheetId="4" r:id="rId1"/>
    <sheet name="Sheet1" sheetId="5" r:id="rId2"/>
  </sheets>
  <definedNames>
    <definedName name="_xlnm._FilterDatabase" localSheetId="0" hidden="1">'10.02.2020'!$A$2:$N$134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5" l="1"/>
  <c r="G5" i="5"/>
  <c r="F5" i="5"/>
  <c r="E5" i="5"/>
  <c r="D5" i="5"/>
  <c r="C5" i="5"/>
  <c r="E131" i="4" l="1"/>
  <c r="D130" i="4"/>
  <c r="E129" i="4"/>
  <c r="E128" i="4"/>
  <c r="D128" i="4"/>
  <c r="E127" i="4"/>
  <c r="D126" i="4"/>
  <c r="E125" i="4"/>
  <c r="E124" i="4"/>
  <c r="D124" i="4"/>
  <c r="E123" i="4"/>
  <c r="D122" i="4"/>
  <c r="E121" i="4"/>
  <c r="D120" i="4"/>
  <c r="D117" i="4"/>
  <c r="E115" i="4"/>
  <c r="D113" i="4"/>
  <c r="D111" i="4"/>
  <c r="D109" i="4"/>
  <c r="E107" i="4"/>
  <c r="D107" i="4"/>
  <c r="D102" i="4"/>
  <c r="D100" i="4"/>
  <c r="D98" i="4"/>
  <c r="D94" i="4"/>
  <c r="D89" i="4"/>
  <c r="D87" i="4"/>
  <c r="D85" i="4"/>
  <c r="D83" i="4"/>
  <c r="D81" i="4"/>
  <c r="D79" i="4"/>
  <c r="D77" i="4"/>
  <c r="D75" i="4"/>
  <c r="E72" i="4"/>
  <c r="D72" i="4"/>
  <c r="D70" i="4"/>
  <c r="D66" i="4"/>
  <c r="E64" i="4"/>
  <c r="D61" i="4"/>
  <c r="D59" i="4"/>
  <c r="D57" i="4"/>
  <c r="E55" i="4"/>
  <c r="D55" i="4"/>
  <c r="D53" i="4"/>
  <c r="D51" i="4"/>
  <c r="D49" i="4"/>
  <c r="D46" i="4"/>
  <c r="D42" i="4"/>
  <c r="E37" i="4"/>
  <c r="D37" i="4"/>
  <c r="D35" i="4"/>
  <c r="D33" i="4"/>
  <c r="D31" i="4"/>
  <c r="D29" i="4"/>
  <c r="D27" i="4"/>
  <c r="D25" i="4"/>
  <c r="D23" i="4"/>
  <c r="E21" i="4"/>
  <c r="D21" i="4"/>
  <c r="D19" i="4"/>
  <c r="D14" i="4"/>
  <c r="E13" i="4"/>
  <c r="D13" i="4"/>
  <c r="D11" i="4"/>
  <c r="D10" i="4"/>
  <c r="E9" i="4"/>
  <c r="D9" i="4"/>
  <c r="D7" i="4"/>
  <c r="D6" i="4"/>
  <c r="E5" i="4"/>
  <c r="D5" i="4"/>
  <c r="D4" i="4"/>
  <c r="D3" i="4"/>
  <c r="E133" i="4"/>
  <c r="E89" i="4"/>
  <c r="E81" i="4"/>
  <c r="E29" i="4"/>
  <c r="D115" i="4" l="1"/>
  <c r="D133" i="4"/>
  <c r="D8" i="4"/>
  <c r="D12" i="4"/>
  <c r="D40" i="4"/>
  <c r="D64" i="4"/>
  <c r="D44" i="4"/>
  <c r="D68" i="4"/>
  <c r="D92" i="4"/>
  <c r="D96" i="4"/>
  <c r="D104" i="4"/>
  <c r="E98" i="4"/>
  <c r="E126" i="4"/>
  <c r="E46" i="4"/>
  <c r="E122" i="4"/>
  <c r="E130" i="4"/>
  <c r="E18" i="4"/>
  <c r="D18" i="4"/>
  <c r="E20" i="4"/>
  <c r="D20" i="4"/>
  <c r="E24" i="4"/>
  <c r="D24" i="4"/>
  <c r="E28" i="4"/>
  <c r="D28" i="4"/>
  <c r="E30" i="4"/>
  <c r="D30" i="4"/>
  <c r="E32" i="4"/>
  <c r="D32" i="4"/>
  <c r="E43" i="4"/>
  <c r="D43" i="4"/>
  <c r="E58" i="4"/>
  <c r="D58" i="4"/>
  <c r="E60" i="4"/>
  <c r="D60" i="4"/>
  <c r="E63" i="4"/>
  <c r="D63" i="4"/>
  <c r="E65" i="4"/>
  <c r="D65" i="4"/>
  <c r="E73" i="4"/>
  <c r="D73" i="4"/>
  <c r="E76" i="4"/>
  <c r="D76" i="4"/>
  <c r="E78" i="4"/>
  <c r="D78" i="4"/>
  <c r="E80" i="4"/>
  <c r="D80" i="4"/>
  <c r="E82" i="4"/>
  <c r="D82" i="4"/>
  <c r="E84" i="4"/>
  <c r="D84" i="4"/>
  <c r="E95" i="4"/>
  <c r="D95" i="4"/>
  <c r="E106" i="4"/>
  <c r="D106" i="4"/>
  <c r="E108" i="4"/>
  <c r="D108" i="4"/>
  <c r="E110" i="4"/>
  <c r="D110" i="4"/>
  <c r="E112" i="4"/>
  <c r="D112" i="4"/>
  <c r="E114" i="4"/>
  <c r="D114" i="4"/>
  <c r="E116" i="4"/>
  <c r="D116" i="4"/>
  <c r="E119" i="4"/>
  <c r="D119" i="4"/>
  <c r="E6" i="4"/>
  <c r="E10" i="4"/>
  <c r="E14" i="4"/>
  <c r="E23" i="4"/>
  <c r="E31" i="4"/>
  <c r="E40" i="4"/>
  <c r="E49" i="4"/>
  <c r="E57" i="4"/>
  <c r="E66" i="4"/>
  <c r="E75" i="4"/>
  <c r="E83" i="4"/>
  <c r="E92" i="4"/>
  <c r="E100" i="4"/>
  <c r="E109" i="4"/>
  <c r="E117" i="4"/>
  <c r="D16" i="4"/>
  <c r="E22" i="4"/>
  <c r="D22" i="4"/>
  <c r="E50" i="4"/>
  <c r="D50" i="4"/>
  <c r="E52" i="4"/>
  <c r="D52" i="4"/>
  <c r="E54" i="4"/>
  <c r="D54" i="4"/>
  <c r="E67" i="4"/>
  <c r="D67" i="4"/>
  <c r="E69" i="4"/>
  <c r="D69" i="4"/>
  <c r="E71" i="4"/>
  <c r="D71" i="4"/>
  <c r="E86" i="4"/>
  <c r="D86" i="4"/>
  <c r="E93" i="4"/>
  <c r="D93" i="4"/>
  <c r="E15" i="4"/>
  <c r="D15" i="4"/>
  <c r="E26" i="4"/>
  <c r="D26" i="4"/>
  <c r="E34" i="4"/>
  <c r="D34" i="4"/>
  <c r="E36" i="4"/>
  <c r="D36" i="4"/>
  <c r="E39" i="4"/>
  <c r="D39" i="4"/>
  <c r="E41" i="4"/>
  <c r="D41" i="4"/>
  <c r="E45" i="4"/>
  <c r="D45" i="4"/>
  <c r="E47" i="4"/>
  <c r="D47" i="4"/>
  <c r="E56" i="4"/>
  <c r="D56" i="4"/>
  <c r="E88" i="4"/>
  <c r="D88" i="4"/>
  <c r="E90" i="4"/>
  <c r="D90" i="4"/>
  <c r="E97" i="4"/>
  <c r="D97" i="4"/>
  <c r="E99" i="4"/>
  <c r="D99" i="4"/>
  <c r="E101" i="4"/>
  <c r="D101" i="4"/>
  <c r="E103" i="4"/>
  <c r="D103" i="4"/>
  <c r="E3" i="4"/>
  <c r="E7" i="4"/>
  <c r="E11" i="4"/>
  <c r="E16" i="4"/>
  <c r="E25" i="4"/>
  <c r="E33" i="4"/>
  <c r="E42" i="4"/>
  <c r="E51" i="4"/>
  <c r="E59" i="4"/>
  <c r="E68" i="4"/>
  <c r="E77" i="4"/>
  <c r="E85" i="4"/>
  <c r="E94" i="4"/>
  <c r="E102" i="4"/>
  <c r="E111" i="4"/>
  <c r="E120" i="4"/>
  <c r="E4" i="4"/>
  <c r="E8" i="4"/>
  <c r="E12" i="4"/>
  <c r="E19" i="4"/>
  <c r="E27" i="4"/>
  <c r="E35" i="4"/>
  <c r="E44" i="4"/>
  <c r="E53" i="4"/>
  <c r="E61" i="4"/>
  <c r="E70" i="4"/>
  <c r="E79" i="4"/>
  <c r="E87" i="4"/>
  <c r="E96" i="4"/>
  <c r="E104" i="4"/>
  <c r="E113" i="4"/>
  <c r="D121" i="4"/>
  <c r="D123" i="4"/>
  <c r="D125" i="4"/>
  <c r="D127" i="4"/>
  <c r="D129" i="4"/>
  <c r="D131" i="4"/>
  <c r="D17" i="4" l="1"/>
  <c r="E38" i="4"/>
  <c r="D62" i="4"/>
  <c r="E118" i="4"/>
  <c r="E48" i="4"/>
  <c r="D105" i="4"/>
  <c r="E17" i="4"/>
  <c r="E105" i="4"/>
  <c r="E74" i="4"/>
  <c r="D91" i="4"/>
  <c r="E132" i="4"/>
  <c r="D74" i="4"/>
  <c r="D132" i="4"/>
  <c r="D118" i="4"/>
  <c r="D38" i="4"/>
  <c r="E91" i="4"/>
  <c r="D48" i="4"/>
  <c r="E62" i="4"/>
  <c r="D134" i="4" l="1"/>
  <c r="E134" i="4"/>
</calcChain>
</file>

<file path=xl/sharedStrings.xml><?xml version="1.0" encoding="utf-8"?>
<sst xmlns="http://schemas.openxmlformats.org/spreadsheetml/2006/main" count="421" uniqueCount="194">
  <si>
    <t>DP</t>
  </si>
  <si>
    <t>Party Name</t>
  </si>
  <si>
    <t>Region</t>
  </si>
  <si>
    <t>Zone</t>
  </si>
  <si>
    <t xml:space="preserve">Quantity </t>
  </si>
  <si>
    <t>Value</t>
  </si>
  <si>
    <t>BL60</t>
  </si>
  <si>
    <t>BL98</t>
  </si>
  <si>
    <t>D40i</t>
  </si>
  <si>
    <t>i68_SKD</t>
  </si>
  <si>
    <t>I95_SKD</t>
  </si>
  <si>
    <t>L250i</t>
  </si>
  <si>
    <t>L25i</t>
  </si>
  <si>
    <t>V141_SKD</t>
  </si>
  <si>
    <t>Z12_SKD</t>
  </si>
  <si>
    <t>A One Tel</t>
  </si>
  <si>
    <t>Barisal</t>
  </si>
  <si>
    <t>Click Mobile Corner</t>
  </si>
  <si>
    <t>Desh Link</t>
  </si>
  <si>
    <t>Faridpur</t>
  </si>
  <si>
    <t>M/S Faiz Enterprise</t>
  </si>
  <si>
    <t>Madaripur</t>
  </si>
  <si>
    <t>M/S Saad Telecom</t>
  </si>
  <si>
    <t>M/S. Karachi Store</t>
  </si>
  <si>
    <t>M/S. National Electronics</t>
  </si>
  <si>
    <t>M/S. Rasel Enterprise</t>
  </si>
  <si>
    <t>Mridha Telecom</t>
  </si>
  <si>
    <t>My Fone</t>
  </si>
  <si>
    <t>Patuakhali</t>
  </si>
  <si>
    <t>Noor Electronics</t>
  </si>
  <si>
    <t>Toushi Mobile Showroom &amp; Servicing</t>
  </si>
  <si>
    <t>Winner Electronics</t>
  </si>
  <si>
    <t>Zaman Electronics</t>
  </si>
  <si>
    <t>M/S. Alam Trade Link</t>
  </si>
  <si>
    <t>Chittagong</t>
  </si>
  <si>
    <t>Chandpur</t>
  </si>
  <si>
    <t>M/S. Lotus Telecom</t>
  </si>
  <si>
    <t>Salim Telecom &amp; Electronics</t>
  </si>
  <si>
    <t>Fantasy Telecom</t>
  </si>
  <si>
    <t>Chittagong-North</t>
  </si>
  <si>
    <t>Sibgat Telecom</t>
  </si>
  <si>
    <t>M/S Sholav Bitan</t>
  </si>
  <si>
    <t>Chittagong-South</t>
  </si>
  <si>
    <t>Mobile Zone,Patia</t>
  </si>
  <si>
    <t>The National Carrier</t>
  </si>
  <si>
    <t>Biponon Communications</t>
  </si>
  <si>
    <t>Cox's Bazar</t>
  </si>
  <si>
    <t>Mobile Heaven</t>
  </si>
  <si>
    <t>Mobile Village</t>
  </si>
  <si>
    <t>Prime Mobile Center</t>
  </si>
  <si>
    <t>Shifa Enterprise</t>
  </si>
  <si>
    <t>Dhaka Telecom</t>
  </si>
  <si>
    <t>Noakhali</t>
  </si>
  <si>
    <t>Himel Mobile Center</t>
  </si>
  <si>
    <t>Mobile Media Center</t>
  </si>
  <si>
    <t>Mobile Shop</t>
  </si>
  <si>
    <t>Polly Mobile Distribution</t>
  </si>
  <si>
    <t>Rangamati</t>
  </si>
  <si>
    <t>Satkania Store</t>
  </si>
  <si>
    <t>Toyabiya Telecom</t>
  </si>
  <si>
    <t>MM Communication</t>
  </si>
  <si>
    <t>Dhaka North</t>
  </si>
  <si>
    <t>Ashulia</t>
  </si>
  <si>
    <t>Mobile House</t>
  </si>
  <si>
    <t>Mirpur</t>
  </si>
  <si>
    <t>Nabil Enterprise</t>
  </si>
  <si>
    <t>Gulshan</t>
  </si>
  <si>
    <t>Saif Telecom</t>
  </si>
  <si>
    <t>Dhaka Center</t>
  </si>
  <si>
    <t>Shore Distribution</t>
  </si>
  <si>
    <t>Uttara</t>
  </si>
  <si>
    <t>Star Telecom</t>
  </si>
  <si>
    <t>Savar</t>
  </si>
  <si>
    <t>TM Communication</t>
  </si>
  <si>
    <t>Trade plus</t>
  </si>
  <si>
    <t>Zaara Corporation</t>
  </si>
  <si>
    <t>Ananda Electronics</t>
  </si>
  <si>
    <t>Dhaka South</t>
  </si>
  <si>
    <t>Dhanmondi</t>
  </si>
  <si>
    <t>Anika Traders</t>
  </si>
  <si>
    <t>Jatrabari</t>
  </si>
  <si>
    <t>Dohar Enterprise</t>
  </si>
  <si>
    <t>Munshiganj</t>
  </si>
  <si>
    <t>M K Trading Co.</t>
  </si>
  <si>
    <t>Chittagong Road</t>
  </si>
  <si>
    <t>Mehereen Telecom</t>
  </si>
  <si>
    <t>Keraniganj</t>
  </si>
  <si>
    <t>Nandan World Link</t>
  </si>
  <si>
    <t>Nishat Telecom</t>
  </si>
  <si>
    <t>Paltan</t>
  </si>
  <si>
    <t>One Telecom</t>
  </si>
  <si>
    <t>One Telecom (CTG Road)</t>
  </si>
  <si>
    <t>One Telecom, Jatrabari</t>
  </si>
  <si>
    <t>One Telecom, Narayangonj</t>
  </si>
  <si>
    <t>Narayangonj</t>
  </si>
  <si>
    <t>Tahia Enterprise</t>
  </si>
  <si>
    <t>Taj Telecom</t>
  </si>
  <si>
    <t>Biswa Bani Telecom</t>
  </si>
  <si>
    <t>Khulna</t>
  </si>
  <si>
    <t>Kushtia</t>
  </si>
  <si>
    <t>Hello Prithibi</t>
  </si>
  <si>
    <t>Jessore</t>
  </si>
  <si>
    <t>Ideal Communication</t>
  </si>
  <si>
    <t>Konica Trading</t>
  </si>
  <si>
    <t>Jhenaidah</t>
  </si>
  <si>
    <t>M. R. Traders</t>
  </si>
  <si>
    <t>M/S. Panguchi Enterprise</t>
  </si>
  <si>
    <t>Pirojpur</t>
  </si>
  <si>
    <t>Max Tel</t>
  </si>
  <si>
    <t>Mobile Plus</t>
  </si>
  <si>
    <t>Satkhira</t>
  </si>
  <si>
    <t>Mohima Telecom</t>
  </si>
  <si>
    <t>S S Enterprise</t>
  </si>
  <si>
    <t>Shadhin Telecom</t>
  </si>
  <si>
    <t>Bismillah Telecom</t>
  </si>
  <si>
    <t>Mymensingh</t>
  </si>
  <si>
    <t>Mymensingh Outer</t>
  </si>
  <si>
    <t>F N Traders</t>
  </si>
  <si>
    <t>Bhaluka</t>
  </si>
  <si>
    <t>M/S Saidur Electronics</t>
  </si>
  <si>
    <t>M/S Siddique Enterprise</t>
  </si>
  <si>
    <t>Jamalpur</t>
  </si>
  <si>
    <t>M/S Zaman Enterprise</t>
  </si>
  <si>
    <t>M/S. Mukul Enterprise</t>
  </si>
  <si>
    <t>M/S. Sujan Telecom</t>
  </si>
  <si>
    <t>Netrokona</t>
  </si>
  <si>
    <t>M/S. Sumon Telecoms</t>
  </si>
  <si>
    <t>Mobile Point</t>
  </si>
  <si>
    <t>Gazipur</t>
  </si>
  <si>
    <t>Priyo Telecom</t>
  </si>
  <si>
    <t>Tangail</t>
  </si>
  <si>
    <t>Rathura Enterprise</t>
  </si>
  <si>
    <t>Rathura Enterprise – 2</t>
  </si>
  <si>
    <t>Repon Enterprise</t>
  </si>
  <si>
    <t>S.M Tel</t>
  </si>
  <si>
    <t>Shaheen Multimedia &amp; Telecom</t>
  </si>
  <si>
    <t>Shisha Stationary &amp; Electronics</t>
  </si>
  <si>
    <t>Hello Naogaon</t>
  </si>
  <si>
    <t>Rajshahi</t>
  </si>
  <si>
    <t>Naogaon</t>
  </si>
  <si>
    <t>M/S Chowdhury Enterprise</t>
  </si>
  <si>
    <t>Mugdho Corporation</t>
  </si>
  <si>
    <t>Pabna</t>
  </si>
  <si>
    <t>Tulip-2</t>
  </si>
  <si>
    <t>Tulip Distribution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</si>
  <si>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</si>
  <si>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</si>
  <si>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</si>
  <si>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</si>
  <si>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</si>
  <si>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</si>
  <si>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</si>
  <si>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</si>
  <si>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</si>
  <si>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Mobile collection and ghori ghor</t>
  </si>
  <si>
    <t>A.S.R. Trading</t>
  </si>
  <si>
    <t>Rangpur</t>
  </si>
  <si>
    <t>Lalmonirhat</t>
  </si>
  <si>
    <t>Feroz Telecom</t>
  </si>
  <si>
    <t>M/S. Nodi Nishat Enterprise</t>
  </si>
  <si>
    <t>Dinajpur</t>
  </si>
  <si>
    <t>Missing link trade and distribution</t>
  </si>
  <si>
    <t>M/S. Sky Tel</t>
  </si>
  <si>
    <t>Pacific Electronics</t>
  </si>
  <si>
    <t>Pacific Electronics – 2</t>
  </si>
  <si>
    <t>Paul Telecom</t>
  </si>
  <si>
    <t>Nilphamari</t>
  </si>
  <si>
    <t>Shahil Distribution</t>
  </si>
  <si>
    <t>Thakurgaon</t>
  </si>
  <si>
    <t>Swaranika  Enterprise</t>
  </si>
  <si>
    <t>Tarek &amp; Brothers</t>
  </si>
  <si>
    <t>World Media</t>
  </si>
  <si>
    <t>Gopa Telecom</t>
  </si>
  <si>
    <t>Sylhet</t>
  </si>
  <si>
    <t>Sunamganj</t>
  </si>
  <si>
    <t>M Enterprise</t>
  </si>
  <si>
    <t>Cumilla</t>
  </si>
  <si>
    <t>M/S. Murad Enterprise</t>
  </si>
  <si>
    <t>Brahmanbaria</t>
  </si>
  <si>
    <t>Nashua Associate</t>
  </si>
  <si>
    <t>New Era Telecom</t>
  </si>
  <si>
    <t>Hobiganj</t>
  </si>
  <si>
    <t>New Samanta Telecom</t>
  </si>
  <si>
    <t>Narsingdhi</t>
  </si>
  <si>
    <t>Samiya Telecom</t>
  </si>
  <si>
    <t>Samiya Telecom-2</t>
  </si>
  <si>
    <t>Sarker Telecom</t>
  </si>
  <si>
    <t>Satata Mobile Centre</t>
  </si>
  <si>
    <t>Star Tel</t>
  </si>
  <si>
    <t>StarTel Distribution-2</t>
  </si>
  <si>
    <t>Zeshan Telecom</t>
  </si>
  <si>
    <t>Edison Electronics Ltd.</t>
  </si>
  <si>
    <t>Total</t>
  </si>
  <si>
    <t>Allocation For 10 Feb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</si>
</sst>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2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47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43" fontId="4" fillId="2" borderId="1" xfId="1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43" fontId="5" fillId="3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0" fontId="3" fillId="4" borderId="1" xfId="2" applyNumberFormat="1" applyFont="1" applyFill="1" applyBorder="1" applyAlignment="1">
      <alignment horizontal="center" vertical="center"/>
    </xf>
    <xf numFmtId="164" fontId="5" fillId="6" borderId="1" xfId="3" applyNumberFormat="1" applyFont="1" applyFill="1" applyBorder="1" applyAlignment="1">
      <alignment horizontal="center" vertical="center"/>
    </xf>
    <xf numFmtId="164" fontId="3" fillId="5" borderId="1" xfId="3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5" fontId="3" fillId="0" borderId="1" xfId="2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5" borderId="2" xfId="3" applyNumberFormat="1" applyFont="1" applyFill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166" fontId="3" fillId="0" borderId="1" xfId="2" applyNumberFormat="1" applyFont="1" applyBorder="1" applyAlignment="1">
      <alignment horizontal="center" vertical="center"/>
    </xf>
    <xf numFmtId="9" fontId="3" fillId="0" borderId="1" xfId="4" applyFont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164" fontId="3" fillId="5" borderId="3" xfId="1" applyNumberFormat="1" applyFont="1" applyFill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0" fontId="7" fillId="4" borderId="1" xfId="2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/>
    </xf>
  </cellXfs>
  <cellStyles count="10">
    <cellStyle name="Comma" xfId="1" builtinId="3"/>
    <cellStyle name="Comma 5" xfId="3" xr:uid="{00000000-0005-0000-0000-000001000000}"/>
    <cellStyle name="Currency 2" xfId="6" xr:uid="{00000000-0005-0000-0000-000002000000}"/>
    <cellStyle name="Normal" xfId="0" builtinId="0"/>
    <cellStyle name="Normal 2" xfId="5" xr:uid="{00000000-0005-0000-0000-000004000000}"/>
    <cellStyle name="Normal 3" xfId="9" xr:uid="{00000000-0005-0000-0000-000005000000}"/>
    <cellStyle name="Normal 4" xfId="7" xr:uid="{00000000-0005-0000-0000-000006000000}"/>
    <cellStyle name="Normal 5" xfId="8" xr:uid="{00000000-0005-0000-0000-000007000000}"/>
    <cellStyle name="Percent" xfId="2" builtinId="5"/>
    <cellStyle name="Percent 3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34"/>
  <sheetViews>
    <sheetView zoomScale="106" zoomScaleNormal="106" workbookViewId="0">
      <pane xSplit="5" ySplit="2" topLeftCell="L3" activePane="bottomRight" state="frozen"/>
      <selection pane="topRight" activeCell="F1" sqref="F1"/>
      <selection pane="bottomLeft" activeCell="A4" sqref="A4"/>
      <selection pane="bottomRight" activeCell="A2" sqref="A2:N102"/>
    </sheetView>
  </sheetViews>
  <sheetFormatPr defaultColWidth="9.140625" defaultRowHeight="12.75" x14ac:dyDescent="0.2"/>
  <cols>
    <col min="1" max="1" width="30" style="1" bestFit="1" customWidth="1"/>
    <col min="2" max="2" width="10.7109375" style="2" bestFit="1" customWidth="1"/>
    <col min="3" max="3" width="15.7109375" style="2" bestFit="1" customWidth="1"/>
    <col min="4" max="4" width="11" style="2" bestFit="1" customWidth="1"/>
    <col min="5" max="5" width="16" style="3" bestFit="1" customWidth="1"/>
    <col min="6" max="9" width="10.140625" style="2" bestFit="1" customWidth="1"/>
    <col min="10" max="10" width="9.140625" style="2" bestFit="1" customWidth="1"/>
    <col min="11" max="12" width="10.140625" style="2" bestFit="1" customWidth="1"/>
    <col min="13" max="14" width="9.140625" style="2" bestFit="1" customWidth="1"/>
    <col min="15" max="16384" width="9.140625" style="2"/>
  </cols>
  <sheetData>
    <row r="1" spans="1:14" x14ac:dyDescent="0.2">
      <c r="E1" s="4" t="s">
        <v>0</v>
      </c>
      <c r="F1" s="5">
        <v>896.23500000000001</v>
      </c>
      <c r="G1" s="5">
        <v>801</v>
      </c>
      <c r="H1" s="5">
        <v>1014.53</v>
      </c>
      <c r="I1" s="5">
        <v>5412.4975000000004</v>
      </c>
      <c r="J1" s="5">
        <v>5877.96</v>
      </c>
      <c r="K1" s="5">
        <v>1130.82</v>
      </c>
      <c r="L1" s="5">
        <v>985.45749999999998</v>
      </c>
      <c r="M1" s="5">
        <v>4438.0675000000001</v>
      </c>
      <c r="N1" s="5">
        <v>7165.02</v>
      </c>
    </row>
    <row r="2" spans="1:14" s="10" customFormat="1" x14ac:dyDescent="0.2">
      <c r="A2" s="6" t="s">
        <v>1</v>
      </c>
      <c r="B2" s="7" t="s">
        <v>2</v>
      </c>
      <c r="C2" s="7" t="s">
        <v>3</v>
      </c>
      <c r="D2" s="8" t="s">
        <v>4</v>
      </c>
      <c r="E2" s="9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</row>
    <row r="3" spans="1:14" s="14" customFormat="1" hidden="1" x14ac:dyDescent="0.2">
      <c r="A3" s="11" t="s">
        <v>15</v>
      </c>
      <c r="B3" s="12" t="s">
        <v>16</v>
      </c>
      <c r="C3" s="12" t="s">
        <v>16</v>
      </c>
      <c r="D3" s="29">
        <f t="shared" ref="D3:D16" si="0">SUM(F3:N3)</f>
        <v>801.66053730883914</v>
      </c>
      <c r="E3" s="13">
        <f t="shared" ref="E3:E16" si="1">SUMPRODUCT($F$1:$N$1,F3:N3)</f>
        <v>1502741.139668342</v>
      </c>
      <c r="F3" s="31">
        <v>216.96745488176774</v>
      </c>
      <c r="G3" s="31">
        <v>163.125</v>
      </c>
      <c r="H3" s="31">
        <v>86.663777874070874</v>
      </c>
      <c r="I3" s="31">
        <v>52.994700529947004</v>
      </c>
      <c r="J3" s="31">
        <v>32.005334222370394</v>
      </c>
      <c r="K3" s="31">
        <v>86.684003467360128</v>
      </c>
      <c r="L3" s="31">
        <v>86.689783942384636</v>
      </c>
      <c r="M3" s="31">
        <v>42.924881457449466</v>
      </c>
      <c r="N3" s="31">
        <v>33.605600933488915</v>
      </c>
    </row>
    <row r="4" spans="1:14" s="14" customFormat="1" hidden="1" x14ac:dyDescent="0.2">
      <c r="A4" s="11" t="s">
        <v>17</v>
      </c>
      <c r="B4" s="12" t="s">
        <v>16</v>
      </c>
      <c r="C4" s="12" t="s">
        <v>16</v>
      </c>
      <c r="D4" s="29">
        <f t="shared" si="0"/>
        <v>261.45160360388127</v>
      </c>
      <c r="E4" s="13">
        <f t="shared" si="1"/>
        <v>423356.40903379791</v>
      </c>
      <c r="F4" s="31">
        <v>71.98920161975704</v>
      </c>
      <c r="G4" s="31">
        <v>64.125</v>
      </c>
      <c r="H4" s="31">
        <v>33.865537815406157</v>
      </c>
      <c r="I4" s="31">
        <v>6.9993000699930006</v>
      </c>
      <c r="J4" s="31">
        <v>11.001833638939823</v>
      </c>
      <c r="K4" s="31">
        <v>34.14016136560646</v>
      </c>
      <c r="L4" s="31">
        <v>21.605761536409709</v>
      </c>
      <c r="M4" s="31">
        <v>5.9895183428999248</v>
      </c>
      <c r="N4" s="31">
        <v>11.735289214869145</v>
      </c>
    </row>
    <row r="5" spans="1:14" s="14" customFormat="1" hidden="1" x14ac:dyDescent="0.2">
      <c r="A5" s="11" t="s">
        <v>18</v>
      </c>
      <c r="B5" s="12" t="s">
        <v>16</v>
      </c>
      <c r="C5" s="12" t="s">
        <v>19</v>
      </c>
      <c r="D5" s="29">
        <f t="shared" si="0"/>
        <v>719.19170001477903</v>
      </c>
      <c r="E5" s="13">
        <f t="shared" si="1"/>
        <v>1353344.5625326789</v>
      </c>
      <c r="F5" s="31">
        <v>193.97090436434533</v>
      </c>
      <c r="G5" s="31">
        <v>146.25</v>
      </c>
      <c r="H5" s="31">
        <v>77.330755641478618</v>
      </c>
      <c r="I5" s="31">
        <v>47.495250474952506</v>
      </c>
      <c r="J5" s="31">
        <v>28.504750791798635</v>
      </c>
      <c r="K5" s="31">
        <v>77.882243115289725</v>
      </c>
      <c r="L5" s="31">
        <v>77.887436649773264</v>
      </c>
      <c r="M5" s="31">
        <v>38.931869228849514</v>
      </c>
      <c r="N5" s="31">
        <v>30.938489748291381</v>
      </c>
    </row>
    <row r="6" spans="1:14" s="14" customFormat="1" hidden="1" x14ac:dyDescent="0.2">
      <c r="A6" s="11" t="s">
        <v>20</v>
      </c>
      <c r="B6" s="12" t="s">
        <v>16</v>
      </c>
      <c r="C6" s="12" t="s">
        <v>21</v>
      </c>
      <c r="D6" s="29">
        <f t="shared" si="0"/>
        <v>312.44763826952851</v>
      </c>
      <c r="E6" s="13">
        <f t="shared" si="1"/>
        <v>589857.28678372607</v>
      </c>
      <c r="F6" s="31">
        <v>83.987401889716537</v>
      </c>
      <c r="G6" s="31">
        <v>63.374999999999993</v>
      </c>
      <c r="H6" s="31">
        <v>33.598880037332087</v>
      </c>
      <c r="I6" s="31">
        <v>20.997900209979004</v>
      </c>
      <c r="J6" s="31">
        <v>12.502083680613435</v>
      </c>
      <c r="K6" s="31">
        <v>33.606721344268855</v>
      </c>
      <c r="L6" s="31">
        <v>33.608962389970657</v>
      </c>
      <c r="M6" s="31">
        <v>17.968555028699775</v>
      </c>
      <c r="N6" s="31">
        <v>12.802133688948159</v>
      </c>
    </row>
    <row r="7" spans="1:14" s="14" customFormat="1" hidden="1" x14ac:dyDescent="0.2">
      <c r="A7" s="11" t="s">
        <v>22</v>
      </c>
      <c r="B7" s="12" t="s">
        <v>16</v>
      </c>
      <c r="C7" s="12" t="s">
        <v>21</v>
      </c>
      <c r="D7" s="29">
        <f t="shared" si="0"/>
        <v>383.71730675396384</v>
      </c>
      <c r="E7" s="13">
        <f t="shared" si="1"/>
        <v>717591.81115967955</v>
      </c>
      <c r="F7" s="31">
        <v>123.98140278958157</v>
      </c>
      <c r="G7" s="31">
        <v>73.5</v>
      </c>
      <c r="H7" s="31">
        <v>35.465484483850538</v>
      </c>
      <c r="I7" s="31">
        <v>21.997800219978004</v>
      </c>
      <c r="J7" s="31">
        <v>16.002667111185197</v>
      </c>
      <c r="K7" s="31">
        <v>35.47376141895046</v>
      </c>
      <c r="L7" s="31">
        <v>35.476126967191256</v>
      </c>
      <c r="M7" s="31">
        <v>27.951085600199651</v>
      </c>
      <c r="N7" s="31">
        <v>13.868978163027171</v>
      </c>
    </row>
    <row r="8" spans="1:14" s="14" customFormat="1" hidden="1" x14ac:dyDescent="0.2">
      <c r="A8" s="11" t="s">
        <v>23</v>
      </c>
      <c r="B8" s="12" t="s">
        <v>16</v>
      </c>
      <c r="C8" s="12" t="s">
        <v>16</v>
      </c>
      <c r="D8" s="29">
        <f t="shared" si="0"/>
        <v>156.78709978996159</v>
      </c>
      <c r="E8" s="13">
        <f t="shared" si="1"/>
        <v>326811.34200045984</v>
      </c>
      <c r="F8" s="31">
        <v>36.994450832375144</v>
      </c>
      <c r="G8" s="31">
        <v>21</v>
      </c>
      <c r="H8" s="31">
        <v>20.26599113362888</v>
      </c>
      <c r="I8" s="31">
        <v>12.498750124987502</v>
      </c>
      <c r="J8" s="31">
        <v>7.5012502083680612</v>
      </c>
      <c r="K8" s="31">
        <v>20.270720810828834</v>
      </c>
      <c r="L8" s="31">
        <v>20.272072552680715</v>
      </c>
      <c r="M8" s="31">
        <v>9.9825305714998755</v>
      </c>
      <c r="N8" s="31">
        <v>8.0013335555925984</v>
      </c>
    </row>
    <row r="9" spans="1:14" s="14" customFormat="1" hidden="1" x14ac:dyDescent="0.2">
      <c r="A9" s="11" t="s">
        <v>24</v>
      </c>
      <c r="B9" s="12" t="s">
        <v>16</v>
      </c>
      <c r="C9" s="12" t="s">
        <v>19</v>
      </c>
      <c r="D9" s="29">
        <f t="shared" si="0"/>
        <v>561.83451504679147</v>
      </c>
      <c r="E9" s="13">
        <f t="shared" si="1"/>
        <v>1048471.5658880185</v>
      </c>
      <c r="F9" s="31">
        <v>176.97345398190271</v>
      </c>
      <c r="G9" s="31">
        <v>110.25</v>
      </c>
      <c r="H9" s="31">
        <v>53.598213392886905</v>
      </c>
      <c r="I9" s="31">
        <v>40.995900409959006</v>
      </c>
      <c r="J9" s="31">
        <v>23.503917319553256</v>
      </c>
      <c r="K9" s="31">
        <v>53.87744215509769</v>
      </c>
      <c r="L9" s="31">
        <v>53.881034942651375</v>
      </c>
      <c r="M9" s="31">
        <v>27.951085600199651</v>
      </c>
      <c r="N9" s="31">
        <v>20.803467244540759</v>
      </c>
    </row>
    <row r="10" spans="1:14" s="14" customFormat="1" hidden="1" x14ac:dyDescent="0.2">
      <c r="A10" s="11" t="s">
        <v>25</v>
      </c>
      <c r="B10" s="12" t="s">
        <v>16</v>
      </c>
      <c r="C10" s="12" t="s">
        <v>19</v>
      </c>
      <c r="D10" s="29">
        <f t="shared" si="0"/>
        <v>367.26347619466435</v>
      </c>
      <c r="E10" s="13">
        <f t="shared" si="1"/>
        <v>686468.61681906646</v>
      </c>
      <c r="F10" s="31">
        <v>102.98455231715242</v>
      </c>
      <c r="G10" s="31">
        <v>57.75</v>
      </c>
      <c r="H10" s="31">
        <v>50.398320055998134</v>
      </c>
      <c r="I10" s="31">
        <v>19.998000199980002</v>
      </c>
      <c r="J10" s="31">
        <v>15.002500416736122</v>
      </c>
      <c r="K10" s="31">
        <v>50.410082016403287</v>
      </c>
      <c r="L10" s="31">
        <v>36.00960256068285</v>
      </c>
      <c r="M10" s="31">
        <v>14.973795857249813</v>
      </c>
      <c r="N10" s="31">
        <v>19.736622770461743</v>
      </c>
    </row>
    <row r="11" spans="1:14" s="14" customFormat="1" hidden="1" x14ac:dyDescent="0.2">
      <c r="A11" s="11" t="s">
        <v>26</v>
      </c>
      <c r="B11" s="12" t="s">
        <v>16</v>
      </c>
      <c r="C11" s="12" t="s">
        <v>21</v>
      </c>
      <c r="D11" s="29">
        <f t="shared" si="0"/>
        <v>381.68454226208127</v>
      </c>
      <c r="E11" s="13">
        <f t="shared" si="1"/>
        <v>689925.59355820925</v>
      </c>
      <c r="F11" s="31">
        <v>104.98425236214567</v>
      </c>
      <c r="G11" s="31">
        <v>78.75</v>
      </c>
      <c r="H11" s="31">
        <v>41.865271157628079</v>
      </c>
      <c r="I11" s="31">
        <v>23.997600239976002</v>
      </c>
      <c r="J11" s="31">
        <v>13.502250375062511</v>
      </c>
      <c r="K11" s="31">
        <v>41.875041675001668</v>
      </c>
      <c r="L11" s="31">
        <v>41.877834089090427</v>
      </c>
      <c r="M11" s="31">
        <v>20.963314200149739</v>
      </c>
      <c r="N11" s="31">
        <v>13.868978163027171</v>
      </c>
    </row>
    <row r="12" spans="1:14" s="14" customFormat="1" hidden="1" x14ac:dyDescent="0.2">
      <c r="A12" s="11" t="s">
        <v>27</v>
      </c>
      <c r="B12" s="12" t="s">
        <v>16</v>
      </c>
      <c r="C12" s="12" t="s">
        <v>28</v>
      </c>
      <c r="D12" s="29">
        <f t="shared" si="0"/>
        <v>626.74450021445068</v>
      </c>
      <c r="E12" s="13">
        <f t="shared" si="1"/>
        <v>1211964.5100544859</v>
      </c>
      <c r="F12" s="31">
        <v>143.97840323951408</v>
      </c>
      <c r="G12" s="31">
        <v>134.625</v>
      </c>
      <c r="H12" s="31">
        <v>71.464284523849201</v>
      </c>
      <c r="I12" s="31">
        <v>44.495550444955505</v>
      </c>
      <c r="J12" s="31">
        <v>26.004334055675944</v>
      </c>
      <c r="K12" s="31">
        <v>71.480962859238502</v>
      </c>
      <c r="L12" s="31">
        <v>71.485729527874099</v>
      </c>
      <c r="M12" s="31">
        <v>34.938857000249563</v>
      </c>
      <c r="N12" s="31">
        <v>28.271378563093847</v>
      </c>
    </row>
    <row r="13" spans="1:14" s="14" customFormat="1" hidden="1" x14ac:dyDescent="0.2">
      <c r="A13" s="11" t="s">
        <v>29</v>
      </c>
      <c r="B13" s="12" t="s">
        <v>16</v>
      </c>
      <c r="C13" s="12" t="s">
        <v>28</v>
      </c>
      <c r="D13" s="29">
        <f t="shared" si="0"/>
        <v>760.35828549604196</v>
      </c>
      <c r="E13" s="13">
        <f t="shared" si="1"/>
        <v>1442625.9560318021</v>
      </c>
      <c r="F13" s="31">
        <v>184.97225416187572</v>
      </c>
      <c r="G13" s="31">
        <v>175.125</v>
      </c>
      <c r="H13" s="31">
        <v>73.597546748441729</v>
      </c>
      <c r="I13" s="31">
        <v>54.994500549945009</v>
      </c>
      <c r="J13" s="31">
        <v>30.505084180696784</v>
      </c>
      <c r="K13" s="31">
        <v>73.881442955257711</v>
      </c>
      <c r="L13" s="31">
        <v>92.558015470792213</v>
      </c>
      <c r="M13" s="31">
        <v>45.919640628899423</v>
      </c>
      <c r="N13" s="31">
        <v>28.804800800133357</v>
      </c>
    </row>
    <row r="14" spans="1:14" s="14" customFormat="1" hidden="1" x14ac:dyDescent="0.2">
      <c r="A14" s="11" t="s">
        <v>30</v>
      </c>
      <c r="B14" s="12" t="s">
        <v>16</v>
      </c>
      <c r="C14" s="12" t="s">
        <v>19</v>
      </c>
      <c r="D14" s="29">
        <f t="shared" si="0"/>
        <v>243.46206573927603</v>
      </c>
      <c r="E14" s="13">
        <f t="shared" si="1"/>
        <v>444437.69511131098</v>
      </c>
      <c r="F14" s="31">
        <v>67.989801529770531</v>
      </c>
      <c r="G14" s="31">
        <v>51.75</v>
      </c>
      <c r="H14" s="31">
        <v>27.19909336355455</v>
      </c>
      <c r="I14" s="31">
        <v>16.998300169983001</v>
      </c>
      <c r="J14" s="31">
        <v>6.0010001666944497</v>
      </c>
      <c r="K14" s="31">
        <v>27.472161098886442</v>
      </c>
      <c r="L14" s="31">
        <v>22.405974926647104</v>
      </c>
      <c r="M14" s="31">
        <v>12.977289742949838</v>
      </c>
      <c r="N14" s="31">
        <v>10.668444740790131</v>
      </c>
    </row>
    <row r="15" spans="1:14" s="14" customFormat="1" hidden="1" x14ac:dyDescent="0.2">
      <c r="A15" s="11" t="s">
        <v>31</v>
      </c>
      <c r="B15" s="12" t="s">
        <v>16</v>
      </c>
      <c r="C15" s="12" t="s">
        <v>21</v>
      </c>
      <c r="D15" s="29">
        <f t="shared" si="0"/>
        <v>446.96384287330795</v>
      </c>
      <c r="E15" s="13">
        <f t="shared" si="1"/>
        <v>796564.09299305419</v>
      </c>
      <c r="F15" s="31">
        <v>123.98140278958157</v>
      </c>
      <c r="G15" s="31">
        <v>93</v>
      </c>
      <c r="H15" s="31">
        <v>49.59834672177594</v>
      </c>
      <c r="I15" s="31">
        <v>24.997500249975005</v>
      </c>
      <c r="J15" s="31">
        <v>13.002167027837972</v>
      </c>
      <c r="K15" s="31">
        <v>49.609921984396877</v>
      </c>
      <c r="L15" s="31">
        <v>49.613230194718589</v>
      </c>
      <c r="M15" s="31">
        <v>23.958073371599699</v>
      </c>
      <c r="N15" s="31">
        <v>19.203200533422237</v>
      </c>
    </row>
    <row r="16" spans="1:14" s="14" customFormat="1" hidden="1" x14ac:dyDescent="0.2">
      <c r="A16" s="11" t="s">
        <v>32</v>
      </c>
      <c r="B16" s="12" t="s">
        <v>16</v>
      </c>
      <c r="C16" s="12" t="s">
        <v>28</v>
      </c>
      <c r="D16" s="29">
        <f t="shared" si="0"/>
        <v>308.29698292920273</v>
      </c>
      <c r="E16" s="13">
        <f t="shared" si="1"/>
        <v>608927.35872565338</v>
      </c>
      <c r="F16" s="31">
        <v>76.988451732240165</v>
      </c>
      <c r="G16" s="31">
        <v>57.75</v>
      </c>
      <c r="H16" s="31">
        <v>30.665644478517386</v>
      </c>
      <c r="I16" s="31">
        <v>28.497150284971504</v>
      </c>
      <c r="J16" s="31">
        <v>13.002167027837972</v>
      </c>
      <c r="K16" s="31">
        <v>30.672801226912046</v>
      </c>
      <c r="L16" s="31">
        <v>43.478260869565219</v>
      </c>
      <c r="M16" s="31">
        <v>14.973795857249813</v>
      </c>
      <c r="N16" s="31">
        <v>12.268711451908651</v>
      </c>
    </row>
    <row r="17" spans="1:14" hidden="1" x14ac:dyDescent="0.2">
      <c r="A17" s="39" t="s">
        <v>16</v>
      </c>
      <c r="B17" s="39"/>
      <c r="C17" s="39"/>
      <c r="D17" s="15">
        <f t="shared" ref="D17:E17" si="2">SUM(D3:D16)</f>
        <v>6331.8640964967699</v>
      </c>
      <c r="E17" s="15">
        <f t="shared" si="2"/>
        <v>11843087.940360285</v>
      </c>
      <c r="F17" s="15">
        <v>1710.7433884917261</v>
      </c>
      <c r="G17" s="15">
        <v>1290.375</v>
      </c>
      <c r="H17" s="15">
        <v>685.57714742841904</v>
      </c>
      <c r="I17" s="15">
        <v>417.95820417958208</v>
      </c>
      <c r="J17" s="15">
        <v>248.04134022337055</v>
      </c>
      <c r="K17" s="15">
        <v>687.33746749349871</v>
      </c>
      <c r="L17" s="15">
        <v>686.84982662043217</v>
      </c>
      <c r="M17" s="15">
        <v>340.40429248814576</v>
      </c>
      <c r="N17" s="15">
        <v>264.57742957159525</v>
      </c>
    </row>
    <row r="18" spans="1:14" hidden="1" x14ac:dyDescent="0.2">
      <c r="A18" s="11" t="s">
        <v>33</v>
      </c>
      <c r="B18" s="16" t="s">
        <v>34</v>
      </c>
      <c r="C18" s="12" t="s">
        <v>35</v>
      </c>
      <c r="D18" s="29">
        <f t="shared" ref="D18:D37" si="3">SUM(F18:N18)</f>
        <v>623.87563631937326</v>
      </c>
      <c r="E18" s="13">
        <f t="shared" ref="E18:E37" si="4">SUMPRODUCT($F$1:$N$1,F18:N18)</f>
        <v>1170183.0908178552</v>
      </c>
      <c r="F18" s="31">
        <v>168.97465380192972</v>
      </c>
      <c r="G18" s="31">
        <v>127.125</v>
      </c>
      <c r="H18" s="31">
        <v>67.197760074664174</v>
      </c>
      <c r="I18" s="31">
        <v>41.495850414958504</v>
      </c>
      <c r="J18" s="31">
        <v>24.504084014002334</v>
      </c>
      <c r="K18" s="31">
        <v>67.480162699206502</v>
      </c>
      <c r="L18" s="31">
        <v>67.484662576687114</v>
      </c>
      <c r="M18" s="31">
        <v>32.942350885949587</v>
      </c>
      <c r="N18" s="31">
        <v>26.671111851975326</v>
      </c>
    </row>
    <row r="19" spans="1:14" hidden="1" x14ac:dyDescent="0.2">
      <c r="A19" s="11" t="s">
        <v>36</v>
      </c>
      <c r="B19" s="16" t="s">
        <v>34</v>
      </c>
      <c r="C19" s="12" t="s">
        <v>35</v>
      </c>
      <c r="D19" s="29">
        <f t="shared" si="3"/>
        <v>319.91451512044137</v>
      </c>
      <c r="E19" s="13">
        <f t="shared" si="4"/>
        <v>602448.42838854098</v>
      </c>
      <c r="F19" s="31">
        <v>85.987101934709798</v>
      </c>
      <c r="G19" s="31">
        <v>64.875</v>
      </c>
      <c r="H19" s="31">
        <v>34.398853371554281</v>
      </c>
      <c r="I19" s="31">
        <v>21.497850214978502</v>
      </c>
      <c r="J19" s="31">
        <v>12.502083680613435</v>
      </c>
      <c r="K19" s="31">
        <v>34.673601386944057</v>
      </c>
      <c r="L19" s="31">
        <v>34.675913576953853</v>
      </c>
      <c r="M19" s="31">
        <v>17.968555028699775</v>
      </c>
      <c r="N19" s="31">
        <v>13.335555925987663</v>
      </c>
    </row>
    <row r="20" spans="1:14" hidden="1" x14ac:dyDescent="0.2">
      <c r="A20" s="11" t="s">
        <v>37</v>
      </c>
      <c r="B20" s="16" t="s">
        <v>34</v>
      </c>
      <c r="C20" s="12" t="s">
        <v>35</v>
      </c>
      <c r="D20" s="29">
        <f t="shared" si="3"/>
        <v>712.43670489459112</v>
      </c>
      <c r="E20" s="13">
        <f t="shared" si="4"/>
        <v>1337746.2520105736</v>
      </c>
      <c r="F20" s="31">
        <v>192.97105434184874</v>
      </c>
      <c r="G20" s="31">
        <v>145.125</v>
      </c>
      <c r="H20" s="31">
        <v>76.797440085330493</v>
      </c>
      <c r="I20" s="31">
        <v>46.995300469953001</v>
      </c>
      <c r="J20" s="31">
        <v>28.504750791798635</v>
      </c>
      <c r="K20" s="31">
        <v>77.082083083283322</v>
      </c>
      <c r="L20" s="31">
        <v>77.087223259535875</v>
      </c>
      <c r="M20" s="31">
        <v>36.935363114549538</v>
      </c>
      <c r="N20" s="31">
        <v>30.938489748291381</v>
      </c>
    </row>
    <row r="21" spans="1:14" hidden="1" x14ac:dyDescent="0.2">
      <c r="A21" s="11" t="s">
        <v>38</v>
      </c>
      <c r="B21" s="16" t="s">
        <v>34</v>
      </c>
      <c r="C21" s="12" t="s">
        <v>39</v>
      </c>
      <c r="D21" s="29">
        <f t="shared" si="3"/>
        <v>361.70307877560765</v>
      </c>
      <c r="E21" s="13">
        <f t="shared" si="4"/>
        <v>679355.18942678324</v>
      </c>
      <c r="F21" s="31">
        <v>97.985302204669296</v>
      </c>
      <c r="G21" s="31">
        <v>73.5</v>
      </c>
      <c r="H21" s="31">
        <v>38.932035598813371</v>
      </c>
      <c r="I21" s="31">
        <v>23.997600239976002</v>
      </c>
      <c r="J21" s="31">
        <v>14.502417069511585</v>
      </c>
      <c r="K21" s="31">
        <v>38.941121557644863</v>
      </c>
      <c r="L21" s="31">
        <v>38.943718324886632</v>
      </c>
      <c r="M21" s="31">
        <v>19.965061142999751</v>
      </c>
      <c r="N21" s="31">
        <v>14.935822637106183</v>
      </c>
    </row>
    <row r="22" spans="1:14" hidden="1" x14ac:dyDescent="0.2">
      <c r="A22" s="11" t="s">
        <v>40</v>
      </c>
      <c r="B22" s="16" t="s">
        <v>34</v>
      </c>
      <c r="C22" s="12" t="s">
        <v>39</v>
      </c>
      <c r="D22" s="29">
        <f t="shared" si="3"/>
        <v>974.45353263230788</v>
      </c>
      <c r="E22" s="13">
        <f t="shared" si="4"/>
        <v>1825682.4839942418</v>
      </c>
      <c r="F22" s="31">
        <v>263.96040593910914</v>
      </c>
      <c r="G22" s="31">
        <v>198</v>
      </c>
      <c r="H22" s="31">
        <v>105.32982233925536</v>
      </c>
      <c r="I22" s="31">
        <v>64.49355064493551</v>
      </c>
      <c r="J22" s="31">
        <v>38.506417736289379</v>
      </c>
      <c r="K22" s="31">
        <v>105.35440421417616</v>
      </c>
      <c r="L22" s="31">
        <v>105.36142971459056</v>
      </c>
      <c r="M22" s="31">
        <v>52.907412028949338</v>
      </c>
      <c r="N22" s="31">
        <v>40.540090015002498</v>
      </c>
    </row>
    <row r="23" spans="1:14" hidden="1" x14ac:dyDescent="0.2">
      <c r="A23" s="11" t="s">
        <v>41</v>
      </c>
      <c r="B23" s="16" t="s">
        <v>34</v>
      </c>
      <c r="C23" s="12" t="s">
        <v>42</v>
      </c>
      <c r="D23" s="29">
        <f t="shared" si="3"/>
        <v>1296.8634350677382</v>
      </c>
      <c r="E23" s="13">
        <f t="shared" si="4"/>
        <v>2432485.9443739769</v>
      </c>
      <c r="F23" s="31">
        <v>350.94735789631557</v>
      </c>
      <c r="G23" s="31">
        <v>264</v>
      </c>
      <c r="H23" s="31">
        <v>139.99533348888372</v>
      </c>
      <c r="I23" s="31">
        <v>85.991400859914009</v>
      </c>
      <c r="J23" s="31">
        <v>51.508584764127356</v>
      </c>
      <c r="K23" s="31">
        <v>140.294725611789</v>
      </c>
      <c r="L23" s="31">
        <v>140.30408108829022</v>
      </c>
      <c r="M23" s="31">
        <v>68.879460943349144</v>
      </c>
      <c r="N23" s="31">
        <v>54.94249041506918</v>
      </c>
    </row>
    <row r="24" spans="1:14" hidden="1" x14ac:dyDescent="0.2">
      <c r="A24" s="11" t="s">
        <v>43</v>
      </c>
      <c r="B24" s="16" t="s">
        <v>34</v>
      </c>
      <c r="C24" s="12" t="s">
        <v>46</v>
      </c>
      <c r="D24" s="29">
        <f t="shared" si="3"/>
        <v>232.26537938490893</v>
      </c>
      <c r="E24" s="13">
        <f t="shared" si="4"/>
        <v>436922.03470144561</v>
      </c>
      <c r="F24" s="31">
        <v>62.990551417287406</v>
      </c>
      <c r="G24" s="31">
        <v>47.25</v>
      </c>
      <c r="H24" s="31">
        <v>24.79917336088797</v>
      </c>
      <c r="I24" s="31">
        <v>15.998400159984003</v>
      </c>
      <c r="J24" s="31">
        <v>9.5015835972662117</v>
      </c>
      <c r="K24" s="31">
        <v>25.071681002867241</v>
      </c>
      <c r="L24" s="31">
        <v>25.073352894105096</v>
      </c>
      <c r="M24" s="31">
        <v>11.97903668579985</v>
      </c>
      <c r="N24" s="31">
        <v>9.6016002667111184</v>
      </c>
    </row>
    <row r="25" spans="1:14" hidden="1" x14ac:dyDescent="0.2">
      <c r="A25" s="11" t="s">
        <v>44</v>
      </c>
      <c r="B25" s="16" t="s">
        <v>34</v>
      </c>
      <c r="C25" s="12" t="s">
        <v>42</v>
      </c>
      <c r="D25" s="29">
        <f t="shared" si="3"/>
        <v>645.76602430665264</v>
      </c>
      <c r="E25" s="13">
        <f t="shared" si="4"/>
        <v>1212683.4924135483</v>
      </c>
      <c r="F25" s="31">
        <v>174.97375393690947</v>
      </c>
      <c r="G25" s="31">
        <v>131.25</v>
      </c>
      <c r="H25" s="31">
        <v>69.597680077330764</v>
      </c>
      <c r="I25" s="31">
        <v>42.4957504249575</v>
      </c>
      <c r="J25" s="31">
        <v>26.004334055675944</v>
      </c>
      <c r="K25" s="31">
        <v>69.880642795225711</v>
      </c>
      <c r="L25" s="31">
        <v>69.885302747399308</v>
      </c>
      <c r="M25" s="31">
        <v>33.940603943099575</v>
      </c>
      <c r="N25" s="31">
        <v>27.737956326054341</v>
      </c>
    </row>
    <row r="26" spans="1:14" hidden="1" x14ac:dyDescent="0.2">
      <c r="A26" s="11" t="s">
        <v>45</v>
      </c>
      <c r="B26" s="16" t="s">
        <v>34</v>
      </c>
      <c r="C26" s="12" t="s">
        <v>46</v>
      </c>
      <c r="D26" s="29">
        <f t="shared" si="3"/>
        <v>323.60781881907195</v>
      </c>
      <c r="E26" s="13">
        <f t="shared" si="4"/>
        <v>604756.4457362846</v>
      </c>
      <c r="F26" s="31">
        <v>87.986801979703046</v>
      </c>
      <c r="G26" s="31">
        <v>66</v>
      </c>
      <c r="H26" s="31">
        <v>34.932168927702406</v>
      </c>
      <c r="I26" s="31">
        <v>21.497850214978502</v>
      </c>
      <c r="J26" s="31">
        <v>13.002167027837972</v>
      </c>
      <c r="K26" s="31">
        <v>34.940321397612855</v>
      </c>
      <c r="L26" s="31">
        <v>34.942651373699654</v>
      </c>
      <c r="M26" s="31">
        <v>16.970301971549787</v>
      </c>
      <c r="N26" s="31">
        <v>13.335555925987663</v>
      </c>
    </row>
    <row r="27" spans="1:14" hidden="1" x14ac:dyDescent="0.2">
      <c r="A27" s="11" t="s">
        <v>47</v>
      </c>
      <c r="B27" s="16" t="s">
        <v>34</v>
      </c>
      <c r="C27" s="12" t="s">
        <v>46</v>
      </c>
      <c r="D27" s="29">
        <f t="shared" si="3"/>
        <v>207.39202024872478</v>
      </c>
      <c r="E27" s="13">
        <f t="shared" si="4"/>
        <v>391615.80665756104</v>
      </c>
      <c r="F27" s="31">
        <v>55.991601259811027</v>
      </c>
      <c r="G27" s="31">
        <v>42.375</v>
      </c>
      <c r="H27" s="31">
        <v>22.132595580147328</v>
      </c>
      <c r="I27" s="31">
        <v>13.498650134986502</v>
      </c>
      <c r="J27" s="31">
        <v>8.0013335555925984</v>
      </c>
      <c r="K27" s="31">
        <v>22.404480896179237</v>
      </c>
      <c r="L27" s="31">
        <v>22.405974926647104</v>
      </c>
      <c r="M27" s="31">
        <v>10.980783628649862</v>
      </c>
      <c r="N27" s="31">
        <v>9.6016002667111184</v>
      </c>
    </row>
    <row r="28" spans="1:14" hidden="1" x14ac:dyDescent="0.2">
      <c r="A28" s="11" t="s">
        <v>48</v>
      </c>
      <c r="B28" s="16" t="s">
        <v>34</v>
      </c>
      <c r="C28" s="12" t="s">
        <v>46</v>
      </c>
      <c r="D28" s="29">
        <f t="shared" si="3"/>
        <v>125.08940071044997</v>
      </c>
      <c r="E28" s="13">
        <f t="shared" si="4"/>
        <v>231578.47297789957</v>
      </c>
      <c r="F28" s="31">
        <v>33.994900764885266</v>
      </c>
      <c r="G28" s="31">
        <v>25.5</v>
      </c>
      <c r="H28" s="31">
        <v>13.599546681777275</v>
      </c>
      <c r="I28" s="31">
        <v>7.9992000799920016</v>
      </c>
      <c r="J28" s="31">
        <v>5.0008334722453736</v>
      </c>
      <c r="K28" s="31">
        <v>13.602720544108822</v>
      </c>
      <c r="L28" s="31">
        <v>13.603627634035742</v>
      </c>
      <c r="M28" s="31">
        <v>6.9877714000499127</v>
      </c>
      <c r="N28" s="31">
        <v>4.8008001333555592</v>
      </c>
    </row>
    <row r="29" spans="1:14" hidden="1" x14ac:dyDescent="0.2">
      <c r="A29" s="11" t="s">
        <v>49</v>
      </c>
      <c r="B29" s="16" t="s">
        <v>34</v>
      </c>
      <c r="C29" s="12" t="s">
        <v>46</v>
      </c>
      <c r="D29" s="29">
        <f t="shared" si="3"/>
        <v>262.90582643702419</v>
      </c>
      <c r="E29" s="13">
        <f t="shared" si="4"/>
        <v>492921.90077366529</v>
      </c>
      <c r="F29" s="31">
        <v>70.989351597260409</v>
      </c>
      <c r="G29" s="31">
        <v>53.625</v>
      </c>
      <c r="H29" s="31">
        <v>28.532382253924869</v>
      </c>
      <c r="I29" s="31">
        <v>17.998200179982</v>
      </c>
      <c r="J29" s="31">
        <v>10.501750291715286</v>
      </c>
      <c r="K29" s="31">
        <v>28.539041141561647</v>
      </c>
      <c r="L29" s="31">
        <v>28.540944251800479</v>
      </c>
      <c r="M29" s="31">
        <v>12.977289742949838</v>
      </c>
      <c r="N29" s="31">
        <v>11.201866977829638</v>
      </c>
    </row>
    <row r="30" spans="1:14" hidden="1" x14ac:dyDescent="0.2">
      <c r="A30" s="11" t="s">
        <v>50</v>
      </c>
      <c r="B30" s="16" t="s">
        <v>34</v>
      </c>
      <c r="C30" s="12" t="s">
        <v>46</v>
      </c>
      <c r="D30" s="29">
        <f t="shared" si="3"/>
        <v>639.34921526437904</v>
      </c>
      <c r="E30" s="13">
        <f t="shared" si="4"/>
        <v>1195331.1243854403</v>
      </c>
      <c r="F30" s="31">
        <v>172.97405389191621</v>
      </c>
      <c r="G30" s="31">
        <v>130.5</v>
      </c>
      <c r="H30" s="31">
        <v>69.064364521182625</v>
      </c>
      <c r="I30" s="31">
        <v>41.995800419958009</v>
      </c>
      <c r="J30" s="31">
        <v>25.504250708451409</v>
      </c>
      <c r="K30" s="31">
        <v>69.347202773888114</v>
      </c>
      <c r="L30" s="31">
        <v>69.351827153907706</v>
      </c>
      <c r="M30" s="31">
        <v>33.940603943099575</v>
      </c>
      <c r="N30" s="31">
        <v>26.671111851975326</v>
      </c>
    </row>
    <row r="31" spans="1:14" hidden="1" x14ac:dyDescent="0.2">
      <c r="A31" s="11" t="s">
        <v>51</v>
      </c>
      <c r="B31" s="16" t="s">
        <v>34</v>
      </c>
      <c r="C31" s="12" t="s">
        <v>52</v>
      </c>
      <c r="D31" s="29">
        <f t="shared" si="3"/>
        <v>507.9495152253557</v>
      </c>
      <c r="E31" s="13">
        <f t="shared" si="4"/>
        <v>955622.42857777246</v>
      </c>
      <c r="F31" s="31">
        <v>136.97945308203771</v>
      </c>
      <c r="G31" s="31">
        <v>103.125</v>
      </c>
      <c r="H31" s="31">
        <v>54.664844505183162</v>
      </c>
      <c r="I31" s="31">
        <v>33.996600339966001</v>
      </c>
      <c r="J31" s="31">
        <v>20.003333888981494</v>
      </c>
      <c r="K31" s="31">
        <v>54.944322197772884</v>
      </c>
      <c r="L31" s="31">
        <v>54.947986129634572</v>
      </c>
      <c r="M31" s="31">
        <v>27.951085600199651</v>
      </c>
      <c r="N31" s="31">
        <v>21.336889481580261</v>
      </c>
    </row>
    <row r="32" spans="1:14" hidden="1" x14ac:dyDescent="0.2">
      <c r="A32" s="11" t="s">
        <v>53</v>
      </c>
      <c r="B32" s="16" t="s">
        <v>34</v>
      </c>
      <c r="C32" s="12" t="s">
        <v>52</v>
      </c>
      <c r="D32" s="29">
        <f t="shared" si="3"/>
        <v>209.80030474496917</v>
      </c>
      <c r="E32" s="13">
        <f t="shared" si="4"/>
        <v>393035.30687327252</v>
      </c>
      <c r="F32" s="31">
        <v>56.991451282307658</v>
      </c>
      <c r="G32" s="31">
        <v>42.75</v>
      </c>
      <c r="H32" s="31">
        <v>22.665911136295456</v>
      </c>
      <c r="I32" s="31">
        <v>13.498650134986502</v>
      </c>
      <c r="J32" s="31">
        <v>8.5014169028171356</v>
      </c>
      <c r="K32" s="31">
        <v>22.671200906848036</v>
      </c>
      <c r="L32" s="31">
        <v>22.672712723392905</v>
      </c>
      <c r="M32" s="31">
        <v>10.980783628649862</v>
      </c>
      <c r="N32" s="31">
        <v>9.0681780296716106</v>
      </c>
    </row>
    <row r="33" spans="1:14" hidden="1" x14ac:dyDescent="0.2">
      <c r="A33" s="11" t="s">
        <v>54</v>
      </c>
      <c r="B33" s="16" t="s">
        <v>34</v>
      </c>
      <c r="C33" s="12" t="s">
        <v>52</v>
      </c>
      <c r="D33" s="29">
        <f t="shared" si="3"/>
        <v>607.36725707958215</v>
      </c>
      <c r="E33" s="13">
        <f t="shared" si="4"/>
        <v>1139017.2938134889</v>
      </c>
      <c r="F33" s="31">
        <v>163.97540368944658</v>
      </c>
      <c r="G33" s="31">
        <v>123.75</v>
      </c>
      <c r="H33" s="31">
        <v>65.331155628145737</v>
      </c>
      <c r="I33" s="31">
        <v>39.996000399960003</v>
      </c>
      <c r="J33" s="31">
        <v>24.004000666777799</v>
      </c>
      <c r="K33" s="31">
        <v>65.879842635193711</v>
      </c>
      <c r="L33" s="31">
        <v>65.884235796212323</v>
      </c>
      <c r="M33" s="31">
        <v>32.942350885949587</v>
      </c>
      <c r="N33" s="31">
        <v>25.604267377896317</v>
      </c>
    </row>
    <row r="34" spans="1:14" hidden="1" x14ac:dyDescent="0.2">
      <c r="A34" s="11" t="s">
        <v>55</v>
      </c>
      <c r="B34" s="16" t="s">
        <v>34</v>
      </c>
      <c r="C34" s="12" t="s">
        <v>52</v>
      </c>
      <c r="D34" s="29">
        <f t="shared" si="3"/>
        <v>690.60280883760709</v>
      </c>
      <c r="E34" s="13">
        <f t="shared" si="4"/>
        <v>1294671.2977825801</v>
      </c>
      <c r="F34" s="31">
        <v>186.97195420686899</v>
      </c>
      <c r="G34" s="31">
        <v>140.625</v>
      </c>
      <c r="H34" s="31">
        <v>74.397520082663917</v>
      </c>
      <c r="I34" s="31">
        <v>45.995400459954006</v>
      </c>
      <c r="J34" s="31">
        <v>27.504584097349557</v>
      </c>
      <c r="K34" s="31">
        <v>74.681602987264114</v>
      </c>
      <c r="L34" s="31">
        <v>74.686583088823681</v>
      </c>
      <c r="M34" s="31">
        <v>36.935363114549538</v>
      </c>
      <c r="N34" s="31">
        <v>28.804800800133357</v>
      </c>
    </row>
    <row r="35" spans="1:14" hidden="1" x14ac:dyDescent="0.2">
      <c r="A35" s="11" t="s">
        <v>56</v>
      </c>
      <c r="B35" s="16" t="s">
        <v>34</v>
      </c>
      <c r="C35" s="12" t="s">
        <v>57</v>
      </c>
      <c r="D35" s="29">
        <f t="shared" si="3"/>
        <v>270.71427884024462</v>
      </c>
      <c r="E35" s="13">
        <f t="shared" si="4"/>
        <v>503672.56048587384</v>
      </c>
      <c r="F35" s="31">
        <v>73.988901664750287</v>
      </c>
      <c r="G35" s="31">
        <v>55.5</v>
      </c>
      <c r="H35" s="31">
        <v>29.332355588147063</v>
      </c>
      <c r="I35" s="31">
        <v>17.498250174982502</v>
      </c>
      <c r="J35" s="31">
        <v>11.001833638939823</v>
      </c>
      <c r="K35" s="31">
        <v>29.339201173568046</v>
      </c>
      <c r="L35" s="31">
        <v>29.341157642037878</v>
      </c>
      <c r="M35" s="31">
        <v>12.977289742949838</v>
      </c>
      <c r="N35" s="31">
        <v>11.735289214869145</v>
      </c>
    </row>
    <row r="36" spans="1:14" hidden="1" x14ac:dyDescent="0.2">
      <c r="A36" s="11" t="s">
        <v>58</v>
      </c>
      <c r="B36" s="16" t="s">
        <v>34</v>
      </c>
      <c r="C36" s="12" t="s">
        <v>57</v>
      </c>
      <c r="D36" s="29">
        <f t="shared" si="3"/>
        <v>500.98240504971494</v>
      </c>
      <c r="E36" s="13">
        <f t="shared" si="4"/>
        <v>940987.91764621797</v>
      </c>
      <c r="F36" s="31">
        <v>135.97960305954106</v>
      </c>
      <c r="G36" s="31">
        <v>101.625</v>
      </c>
      <c r="H36" s="31">
        <v>53.864871170960967</v>
      </c>
      <c r="I36" s="31">
        <v>33.496650334966503</v>
      </c>
      <c r="J36" s="31">
        <v>19.503250541756959</v>
      </c>
      <c r="K36" s="31">
        <v>53.87744215509769</v>
      </c>
      <c r="L36" s="31">
        <v>53.881034942651375</v>
      </c>
      <c r="M36" s="31">
        <v>27.951085600199651</v>
      </c>
      <c r="N36" s="31">
        <v>20.803467244540759</v>
      </c>
    </row>
    <row r="37" spans="1:14" hidden="1" x14ac:dyDescent="0.2">
      <c r="A37" s="11" t="s">
        <v>59</v>
      </c>
      <c r="B37" s="16" t="s">
        <v>34</v>
      </c>
      <c r="C37" s="12" t="s">
        <v>57</v>
      </c>
      <c r="D37" s="29">
        <f t="shared" si="3"/>
        <v>343.23153231133148</v>
      </c>
      <c r="E37" s="13">
        <f t="shared" si="4"/>
        <v>640211.27460817201</v>
      </c>
      <c r="F37" s="31">
        <v>92.986052092186185</v>
      </c>
      <c r="G37" s="31">
        <v>70.125</v>
      </c>
      <c r="H37" s="31">
        <v>37.06543115229492</v>
      </c>
      <c r="I37" s="31">
        <v>22.497750224977501</v>
      </c>
      <c r="J37" s="31">
        <v>13.502250375062511</v>
      </c>
      <c r="K37" s="31">
        <v>37.340801493632057</v>
      </c>
      <c r="L37" s="31">
        <v>37.343291544411841</v>
      </c>
      <c r="M37" s="31">
        <v>17.968555028699775</v>
      </c>
      <c r="N37" s="31">
        <v>14.402400400066679</v>
      </c>
    </row>
    <row r="38" spans="1:14" hidden="1" x14ac:dyDescent="0.2">
      <c r="A38" s="39" t="s">
        <v>34</v>
      </c>
      <c r="B38" s="39"/>
      <c r="C38" s="39"/>
      <c r="D38" s="17">
        <f t="shared" ref="D38:E38" si="5">SUM(D18:D37)</f>
        <v>9856.2706900700778</v>
      </c>
      <c r="E38" s="15">
        <f t="shared" si="5"/>
        <v>18480928.746445198</v>
      </c>
      <c r="F38" s="15">
        <v>2668.5997100434934</v>
      </c>
      <c r="G38" s="15">
        <v>2006.625</v>
      </c>
      <c r="H38" s="15">
        <v>1062.631245625146</v>
      </c>
      <c r="I38" s="15">
        <v>652.93470652934718</v>
      </c>
      <c r="J38" s="15">
        <v>391.56526087681283</v>
      </c>
      <c r="K38" s="15">
        <v>1066.3466026538642</v>
      </c>
      <c r="L38" s="15">
        <v>1066.417711389704</v>
      </c>
      <c r="M38" s="15">
        <v>525.08110806089348</v>
      </c>
      <c r="N38" s="15">
        <v>416.06934489081516</v>
      </c>
    </row>
    <row r="39" spans="1:14" hidden="1" x14ac:dyDescent="0.2">
      <c r="A39" s="11" t="s">
        <v>60</v>
      </c>
      <c r="B39" s="16" t="s">
        <v>61</v>
      </c>
      <c r="C39" s="12" t="s">
        <v>62</v>
      </c>
      <c r="D39" s="18">
        <f t="shared" ref="D39:D47" si="6">SUM(F39:N39)</f>
        <v>913.26591040447772</v>
      </c>
      <c r="E39" s="27">
        <f t="shared" ref="E39:E47" si="7">SUMPRODUCT($F$1:$N$1,F39:N39)</f>
        <v>1719064.4517846825</v>
      </c>
      <c r="F39" s="31">
        <v>248.96265560165975</v>
      </c>
      <c r="G39" s="31">
        <v>185.625</v>
      </c>
      <c r="H39" s="31">
        <v>99.196693443551879</v>
      </c>
      <c r="I39" s="31">
        <v>61.493850614938502</v>
      </c>
      <c r="J39" s="31">
        <v>37.006167694615769</v>
      </c>
      <c r="K39" s="31">
        <v>98.686403947456157</v>
      </c>
      <c r="L39" s="31">
        <v>98.692984795945591</v>
      </c>
      <c r="M39" s="31">
        <v>40.92837534314949</v>
      </c>
      <c r="N39" s="31">
        <v>42.673778963160522</v>
      </c>
    </row>
    <row r="40" spans="1:14" hidden="1" x14ac:dyDescent="0.2">
      <c r="A40" s="11" t="s">
        <v>63</v>
      </c>
      <c r="B40" s="16" t="s">
        <v>61</v>
      </c>
      <c r="C40" s="12" t="s">
        <v>64</v>
      </c>
      <c r="D40" s="18">
        <f t="shared" si="6"/>
        <v>1588.4859173435677</v>
      </c>
      <c r="E40" s="27">
        <f t="shared" si="7"/>
        <v>3103418.030115102</v>
      </c>
      <c r="F40" s="31">
        <v>446.9329600559916</v>
      </c>
      <c r="G40" s="31">
        <v>295.875</v>
      </c>
      <c r="H40" s="31">
        <v>193.06023132562248</v>
      </c>
      <c r="I40" s="31">
        <v>118.48815118488152</v>
      </c>
      <c r="J40" s="31">
        <v>65.010835139189865</v>
      </c>
      <c r="K40" s="31">
        <v>150.43008601720345</v>
      </c>
      <c r="L40" s="31">
        <v>153.90770872232596</v>
      </c>
      <c r="M40" s="31">
        <v>93.835787372098821</v>
      </c>
      <c r="N40" s="31">
        <v>70.945157526254377</v>
      </c>
    </row>
    <row r="41" spans="1:14" hidden="1" x14ac:dyDescent="0.2">
      <c r="A41" s="11" t="s">
        <v>65</v>
      </c>
      <c r="B41" s="16" t="s">
        <v>61</v>
      </c>
      <c r="C41" s="12" t="s">
        <v>66</v>
      </c>
      <c r="D41" s="18">
        <f t="shared" si="6"/>
        <v>1629.3418880168424</v>
      </c>
      <c r="E41" s="27">
        <f t="shared" si="7"/>
        <v>3105984.9889178993</v>
      </c>
      <c r="F41" s="31">
        <v>464.93026046093087</v>
      </c>
      <c r="G41" s="31">
        <v>280.875</v>
      </c>
      <c r="H41" s="31">
        <v>185.06049798340055</v>
      </c>
      <c r="I41" s="31">
        <v>109.48905109489051</v>
      </c>
      <c r="J41" s="31">
        <v>68.511418569761631</v>
      </c>
      <c r="K41" s="31">
        <v>183.23664732946591</v>
      </c>
      <c r="L41" s="31">
        <v>178.44758602293945</v>
      </c>
      <c r="M41" s="31">
        <v>87.846269029198893</v>
      </c>
      <c r="N41" s="31">
        <v>70.945157526254377</v>
      </c>
    </row>
    <row r="42" spans="1:14" hidden="1" x14ac:dyDescent="0.2">
      <c r="A42" s="11" t="s">
        <v>67</v>
      </c>
      <c r="B42" s="16" t="s">
        <v>61</v>
      </c>
      <c r="C42" s="12" t="s">
        <v>68</v>
      </c>
      <c r="D42" s="18">
        <f t="shared" si="6"/>
        <v>860.62021896930435</v>
      </c>
      <c r="E42" s="27">
        <f t="shared" si="7"/>
        <v>1623762.2260370573</v>
      </c>
      <c r="F42" s="31">
        <v>225.96610508423737</v>
      </c>
      <c r="G42" s="31">
        <v>169.5</v>
      </c>
      <c r="H42" s="31">
        <v>89.863671210959637</v>
      </c>
      <c r="I42" s="31">
        <v>54.994500549945009</v>
      </c>
      <c r="J42" s="31">
        <v>33.005500916819472</v>
      </c>
      <c r="K42" s="31">
        <v>109.08848436353938</v>
      </c>
      <c r="L42" s="31">
        <v>89.09042411309683</v>
      </c>
      <c r="M42" s="31">
        <v>53.905665086099326</v>
      </c>
      <c r="N42" s="31">
        <v>35.205867644607437</v>
      </c>
    </row>
    <row r="43" spans="1:14" hidden="1" x14ac:dyDescent="0.2">
      <c r="A43" s="11" t="s">
        <v>69</v>
      </c>
      <c r="B43" s="16" t="s">
        <v>61</v>
      </c>
      <c r="C43" s="12" t="s">
        <v>70</v>
      </c>
      <c r="D43" s="18">
        <f t="shared" si="6"/>
        <v>731.51685641811912</v>
      </c>
      <c r="E43" s="27">
        <f t="shared" si="7"/>
        <v>1435112.6349493107</v>
      </c>
      <c r="F43" s="31">
        <v>147.97780332950057</v>
      </c>
      <c r="G43" s="31">
        <v>168</v>
      </c>
      <c r="H43" s="31">
        <v>85.597146761774596</v>
      </c>
      <c r="I43" s="31">
        <v>60.493950604939506</v>
      </c>
      <c r="J43" s="31">
        <v>32.505417569594933</v>
      </c>
      <c r="K43" s="31">
        <v>86.950723478028948</v>
      </c>
      <c r="L43" s="31">
        <v>89.09042411309683</v>
      </c>
      <c r="M43" s="31">
        <v>21.961567257299723</v>
      </c>
      <c r="N43" s="31">
        <v>38.939823303883983</v>
      </c>
    </row>
    <row r="44" spans="1:14" hidden="1" x14ac:dyDescent="0.2">
      <c r="A44" s="11" t="s">
        <v>71</v>
      </c>
      <c r="B44" s="16" t="s">
        <v>61</v>
      </c>
      <c r="C44" s="12" t="s">
        <v>72</v>
      </c>
      <c r="D44" s="18">
        <f t="shared" si="6"/>
        <v>469.00015985699514</v>
      </c>
      <c r="E44" s="27">
        <f t="shared" si="7"/>
        <v>896025.48303597094</v>
      </c>
      <c r="F44" s="31">
        <v>122.98155276708495</v>
      </c>
      <c r="G44" s="31">
        <v>92.25</v>
      </c>
      <c r="H44" s="31">
        <v>48.798373387553745</v>
      </c>
      <c r="I44" s="31">
        <v>29.997000299970001</v>
      </c>
      <c r="J44" s="31">
        <v>18.003000500083349</v>
      </c>
      <c r="K44" s="31">
        <v>49.07648196305928</v>
      </c>
      <c r="L44" s="31">
        <v>55.74819951987196</v>
      </c>
      <c r="M44" s="31">
        <v>32.942350885949587</v>
      </c>
      <c r="N44" s="31">
        <v>19.203200533422237</v>
      </c>
    </row>
    <row r="45" spans="1:14" hidden="1" x14ac:dyDescent="0.2">
      <c r="A45" s="11" t="s">
        <v>73</v>
      </c>
      <c r="B45" s="16" t="s">
        <v>61</v>
      </c>
      <c r="C45" s="12" t="s">
        <v>70</v>
      </c>
      <c r="D45" s="18">
        <f t="shared" si="6"/>
        <v>852.54978138280558</v>
      </c>
      <c r="E45" s="27">
        <f t="shared" si="7"/>
        <v>1720681.0622502137</v>
      </c>
      <c r="F45" s="31">
        <v>208.96865470179472</v>
      </c>
      <c r="G45" s="31">
        <v>169.125</v>
      </c>
      <c r="H45" s="31">
        <v>83.19722675910802</v>
      </c>
      <c r="I45" s="31">
        <v>59.994000599940001</v>
      </c>
      <c r="J45" s="31">
        <v>36.50608434739123</v>
      </c>
      <c r="K45" s="31">
        <v>97.352803894112157</v>
      </c>
      <c r="L45" s="31">
        <v>97.626033608962402</v>
      </c>
      <c r="M45" s="31">
        <v>53.905665086099326</v>
      </c>
      <c r="N45" s="31">
        <v>45.874312385397566</v>
      </c>
    </row>
    <row r="46" spans="1:14" hidden="1" x14ac:dyDescent="0.2">
      <c r="A46" s="11" t="s">
        <v>74</v>
      </c>
      <c r="B46" s="16" t="s">
        <v>61</v>
      </c>
      <c r="C46" s="12" t="s">
        <v>68</v>
      </c>
      <c r="D46" s="18">
        <f t="shared" si="6"/>
        <v>535.52407950550855</v>
      </c>
      <c r="E46" s="27">
        <f t="shared" si="7"/>
        <v>939009.31884515076</v>
      </c>
      <c r="F46" s="31">
        <v>118.98215267709844</v>
      </c>
      <c r="G46" s="31">
        <v>165.375</v>
      </c>
      <c r="H46" s="31">
        <v>47.465084497183426</v>
      </c>
      <c r="I46" s="31">
        <v>28.997100289971002</v>
      </c>
      <c r="J46" s="31">
        <v>17.002833805634271</v>
      </c>
      <c r="K46" s="31">
        <v>47.476161899046481</v>
      </c>
      <c r="L46" s="31">
        <v>57.615364097092559</v>
      </c>
      <c r="M46" s="31">
        <v>33.940603943099575</v>
      </c>
      <c r="N46" s="31">
        <v>18.669778296382731</v>
      </c>
    </row>
    <row r="47" spans="1:14" hidden="1" x14ac:dyDescent="0.2">
      <c r="A47" s="11" t="s">
        <v>75</v>
      </c>
      <c r="B47" s="16" t="s">
        <v>61</v>
      </c>
      <c r="C47" s="12" t="s">
        <v>72</v>
      </c>
      <c r="D47" s="18">
        <f t="shared" si="6"/>
        <v>1243.9454112076414</v>
      </c>
      <c r="E47" s="27">
        <f t="shared" si="7"/>
        <v>2025367.3986881089</v>
      </c>
      <c r="F47" s="31">
        <v>383.94240863870425</v>
      </c>
      <c r="G47" s="31">
        <v>295.125</v>
      </c>
      <c r="H47" s="31">
        <v>126.12912902903237</v>
      </c>
      <c r="I47" s="31">
        <v>59.494050594940511</v>
      </c>
      <c r="J47" s="31">
        <v>47.007834639106512</v>
      </c>
      <c r="K47" s="31">
        <v>124.291524971661</v>
      </c>
      <c r="L47" s="31">
        <v>126.43371565750866</v>
      </c>
      <c r="M47" s="31">
        <v>47.916146743199398</v>
      </c>
      <c r="N47" s="31">
        <v>33.605600933488915</v>
      </c>
    </row>
    <row r="48" spans="1:14" hidden="1" x14ac:dyDescent="0.2">
      <c r="A48" s="32" t="s">
        <v>61</v>
      </c>
      <c r="B48" s="33"/>
      <c r="C48" s="34"/>
      <c r="D48" s="17">
        <f t="shared" ref="D48:E48" si="8">SUM(D39:D47)</f>
        <v>8824.2502231052622</v>
      </c>
      <c r="E48" s="15">
        <f t="shared" si="8"/>
        <v>16568425.594623497</v>
      </c>
      <c r="F48" s="15">
        <v>2369.6445533170022</v>
      </c>
      <c r="G48" s="15">
        <v>1821.75</v>
      </c>
      <c r="H48" s="15">
        <v>958.3680543981867</v>
      </c>
      <c r="I48" s="15">
        <v>583.44165583441657</v>
      </c>
      <c r="J48" s="15">
        <v>354.55909318219699</v>
      </c>
      <c r="K48" s="15">
        <v>946.58931786357266</v>
      </c>
      <c r="L48" s="15">
        <v>946.65244065084016</v>
      </c>
      <c r="M48" s="15">
        <v>467.18243074619414</v>
      </c>
      <c r="N48" s="15">
        <v>376.06267711285216</v>
      </c>
    </row>
    <row r="49" spans="1:14" hidden="1" x14ac:dyDescent="0.2">
      <c r="A49" s="19" t="s">
        <v>76</v>
      </c>
      <c r="B49" s="20" t="s">
        <v>77</v>
      </c>
      <c r="C49" s="21" t="s">
        <v>78</v>
      </c>
      <c r="D49" s="22">
        <f t="shared" ref="D49:D61" si="9">SUM(F49:N49)</f>
        <v>388.54846999694007</v>
      </c>
      <c r="E49" s="13">
        <f t="shared" ref="E49:E61" si="10">SUMPRODUCT($F$1:$N$1,F49:N49)</f>
        <v>688503.02332128969</v>
      </c>
      <c r="F49" s="31">
        <v>107.98380242963556</v>
      </c>
      <c r="G49" s="31">
        <v>81.375</v>
      </c>
      <c r="H49" s="31">
        <v>42.931902269924336</v>
      </c>
      <c r="I49" s="31">
        <v>23.497650234976501</v>
      </c>
      <c r="J49" s="31">
        <v>14.502417069511585</v>
      </c>
      <c r="K49" s="31">
        <v>43.208641728345668</v>
      </c>
      <c r="L49" s="31">
        <v>43.211523072819418</v>
      </c>
      <c r="M49" s="31">
        <v>17.968555028699775</v>
      </c>
      <c r="N49" s="31">
        <v>13.868978163027171</v>
      </c>
    </row>
    <row r="50" spans="1:14" hidden="1" x14ac:dyDescent="0.2">
      <c r="A50" s="19" t="s">
        <v>79</v>
      </c>
      <c r="B50" s="20" t="s">
        <v>77</v>
      </c>
      <c r="C50" s="21" t="s">
        <v>80</v>
      </c>
      <c r="D50" s="22">
        <f t="shared" si="9"/>
        <v>524.14799904151118</v>
      </c>
      <c r="E50" s="13">
        <f t="shared" si="10"/>
        <v>915565.72038209415</v>
      </c>
      <c r="F50" s="31">
        <v>146.97795330700396</v>
      </c>
      <c r="G50" s="31">
        <v>110.25</v>
      </c>
      <c r="H50" s="31">
        <v>58.398053398220057</v>
      </c>
      <c r="I50" s="31">
        <v>29.997000299970001</v>
      </c>
      <c r="J50" s="31">
        <v>18.003000500083349</v>
      </c>
      <c r="K50" s="31">
        <v>58.678402347136092</v>
      </c>
      <c r="L50" s="31">
        <v>58.682315284075756</v>
      </c>
      <c r="M50" s="31">
        <v>23.958073371599699</v>
      </c>
      <c r="N50" s="31">
        <v>19.203200533422237</v>
      </c>
    </row>
    <row r="51" spans="1:14" hidden="1" x14ac:dyDescent="0.2">
      <c r="A51" s="19" t="s">
        <v>81</v>
      </c>
      <c r="B51" s="20" t="s">
        <v>77</v>
      </c>
      <c r="C51" s="21" t="s">
        <v>82</v>
      </c>
      <c r="D51" s="22">
        <f t="shared" si="9"/>
        <v>250.60985142370296</v>
      </c>
      <c r="E51" s="13">
        <f t="shared" si="10"/>
        <v>413512.84367303626</v>
      </c>
      <c r="F51" s="31">
        <v>72.989051642253671</v>
      </c>
      <c r="G51" s="31">
        <v>55.125</v>
      </c>
      <c r="H51" s="31">
        <v>29.065697810072997</v>
      </c>
      <c r="I51" s="31">
        <v>12.498750124987502</v>
      </c>
      <c r="J51" s="31">
        <v>8.0013335555925984</v>
      </c>
      <c r="K51" s="31">
        <v>27.472161098886442</v>
      </c>
      <c r="L51" s="31">
        <v>27.473993064817286</v>
      </c>
      <c r="M51" s="31">
        <v>9.9825305714998755</v>
      </c>
      <c r="N51" s="31">
        <v>8.0013335555925984</v>
      </c>
    </row>
    <row r="52" spans="1:14" hidden="1" x14ac:dyDescent="0.2">
      <c r="A52" s="19" t="s">
        <v>83</v>
      </c>
      <c r="B52" s="20" t="s">
        <v>77</v>
      </c>
      <c r="C52" s="21" t="s">
        <v>84</v>
      </c>
      <c r="D52" s="22">
        <f t="shared" si="9"/>
        <v>585.37035494979841</v>
      </c>
      <c r="E52" s="13">
        <f t="shared" si="10"/>
        <v>1096677.3290995508</v>
      </c>
      <c r="F52" s="31">
        <v>158.97615357696344</v>
      </c>
      <c r="G52" s="31">
        <v>119.25</v>
      </c>
      <c r="H52" s="31">
        <v>63.197893403553209</v>
      </c>
      <c r="I52" s="31">
        <v>37.996200379962005</v>
      </c>
      <c r="J52" s="31">
        <v>23.503917319553256</v>
      </c>
      <c r="K52" s="31">
        <v>63.212642528505697</v>
      </c>
      <c r="L52" s="31">
        <v>63.216857828754328</v>
      </c>
      <c r="M52" s="31">
        <v>30.945844771649611</v>
      </c>
      <c r="N52" s="31">
        <v>25.070845140856807</v>
      </c>
    </row>
    <row r="53" spans="1:14" hidden="1" x14ac:dyDescent="0.2">
      <c r="A53" s="19" t="s">
        <v>85</v>
      </c>
      <c r="B53" s="20" t="s">
        <v>77</v>
      </c>
      <c r="C53" s="21" t="s">
        <v>86</v>
      </c>
      <c r="D53" s="22">
        <f t="shared" si="9"/>
        <v>807.08728484307085</v>
      </c>
      <c r="E53" s="13">
        <f t="shared" si="10"/>
        <v>1409075.1221256882</v>
      </c>
      <c r="F53" s="31">
        <v>225.96610508423737</v>
      </c>
      <c r="G53" s="31">
        <v>169.875</v>
      </c>
      <c r="H53" s="31">
        <v>90.1303289890337</v>
      </c>
      <c r="I53" s="31">
        <v>45.995400459954006</v>
      </c>
      <c r="J53" s="31">
        <v>28.004667444574093</v>
      </c>
      <c r="K53" s="31">
        <v>90.418083616723351</v>
      </c>
      <c r="L53" s="31">
        <v>90.42411309682582</v>
      </c>
      <c r="M53" s="31">
        <v>36.935363114549538</v>
      </c>
      <c r="N53" s="31">
        <v>29.33822303717286</v>
      </c>
    </row>
    <row r="54" spans="1:14" hidden="1" x14ac:dyDescent="0.2">
      <c r="A54" s="19" t="s">
        <v>87</v>
      </c>
      <c r="B54" s="20" t="s">
        <v>77</v>
      </c>
      <c r="C54" s="21" t="s">
        <v>82</v>
      </c>
      <c r="D54" s="22">
        <f t="shared" si="9"/>
        <v>567.13361727505276</v>
      </c>
      <c r="E54" s="13">
        <f t="shared" si="10"/>
        <v>1100373.5041250694</v>
      </c>
      <c r="F54" s="31">
        <v>150.97735339699045</v>
      </c>
      <c r="G54" s="31">
        <v>113.25</v>
      </c>
      <c r="H54" s="31">
        <v>60.264657844738508</v>
      </c>
      <c r="I54" s="31">
        <v>38.996100389961008</v>
      </c>
      <c r="J54" s="31">
        <v>24.004000666777799</v>
      </c>
      <c r="K54" s="31">
        <v>60.278722411148898</v>
      </c>
      <c r="L54" s="31">
        <v>60.282742064550547</v>
      </c>
      <c r="M54" s="31">
        <v>32.942350885949587</v>
      </c>
      <c r="N54" s="31">
        <v>26.137689614935823</v>
      </c>
    </row>
    <row r="55" spans="1:14" hidden="1" x14ac:dyDescent="0.2">
      <c r="A55" s="19" t="s">
        <v>88</v>
      </c>
      <c r="B55" s="20" t="s">
        <v>77</v>
      </c>
      <c r="C55" s="21" t="s">
        <v>89</v>
      </c>
      <c r="D55" s="22">
        <f t="shared" si="9"/>
        <v>666.86533681214883</v>
      </c>
      <c r="E55" s="13">
        <f t="shared" si="10"/>
        <v>1259115.3197767553</v>
      </c>
      <c r="F55" s="31">
        <v>178.97315402689597</v>
      </c>
      <c r="G55" s="31">
        <v>134.25</v>
      </c>
      <c r="H55" s="31">
        <v>71.197626745775139</v>
      </c>
      <c r="I55" s="31">
        <v>44.995500449955003</v>
      </c>
      <c r="J55" s="31">
        <v>27.004500750125022</v>
      </c>
      <c r="K55" s="31">
        <v>73.348002933920114</v>
      </c>
      <c r="L55" s="31">
        <v>73.352894105094705</v>
      </c>
      <c r="M55" s="31">
        <v>34.938857000249563</v>
      </c>
      <c r="N55" s="31">
        <v>28.804800800133357</v>
      </c>
    </row>
    <row r="56" spans="1:14" hidden="1" x14ac:dyDescent="0.2">
      <c r="A56" s="19" t="s">
        <v>90</v>
      </c>
      <c r="B56" s="20" t="s">
        <v>77</v>
      </c>
      <c r="C56" s="21" t="s">
        <v>89</v>
      </c>
      <c r="D56" s="22">
        <f t="shared" si="9"/>
        <v>998.39854006113808</v>
      </c>
      <c r="E56" s="13">
        <f t="shared" si="10"/>
        <v>1881227.5397845889</v>
      </c>
      <c r="F56" s="31">
        <v>272.95905614157874</v>
      </c>
      <c r="G56" s="31">
        <v>204.75</v>
      </c>
      <c r="H56" s="31">
        <v>108.52971567614412</v>
      </c>
      <c r="I56" s="31">
        <v>65.993400659934011</v>
      </c>
      <c r="J56" s="31">
        <v>40.006667777962988</v>
      </c>
      <c r="K56" s="31">
        <v>104.28752417150098</v>
      </c>
      <c r="L56" s="31">
        <v>104.29447852760735</v>
      </c>
      <c r="M56" s="31">
        <v>54.903918143249314</v>
      </c>
      <c r="N56" s="31">
        <v>42.673778963160522</v>
      </c>
    </row>
    <row r="57" spans="1:14" hidden="1" x14ac:dyDescent="0.2">
      <c r="A57" s="19" t="s">
        <v>91</v>
      </c>
      <c r="B57" s="20" t="s">
        <v>77</v>
      </c>
      <c r="C57" s="21" t="s">
        <v>84</v>
      </c>
      <c r="D57" s="22">
        <f t="shared" si="9"/>
        <v>899.42481624365666</v>
      </c>
      <c r="E57" s="13">
        <f t="shared" si="10"/>
        <v>1729188.3268025822</v>
      </c>
      <c r="F57" s="31">
        <v>237.96430535419688</v>
      </c>
      <c r="G57" s="31">
        <v>178.5</v>
      </c>
      <c r="H57" s="31">
        <v>94.66351121629279</v>
      </c>
      <c r="I57" s="31">
        <v>62.493750624937505</v>
      </c>
      <c r="J57" s="31">
        <v>37.506251041840308</v>
      </c>
      <c r="K57" s="31">
        <v>98.953123958124962</v>
      </c>
      <c r="L57" s="31">
        <v>98.959722592691378</v>
      </c>
      <c r="M57" s="31">
        <v>50.910905914649362</v>
      </c>
      <c r="N57" s="31">
        <v>39.473245540923486</v>
      </c>
    </row>
    <row r="58" spans="1:14" hidden="1" x14ac:dyDescent="0.2">
      <c r="A58" s="19" t="s">
        <v>92</v>
      </c>
      <c r="B58" s="20" t="s">
        <v>77</v>
      </c>
      <c r="C58" s="21" t="s">
        <v>80</v>
      </c>
      <c r="D58" s="22">
        <f t="shared" si="9"/>
        <v>562.03686109241062</v>
      </c>
      <c r="E58" s="13">
        <f t="shared" si="10"/>
        <v>1071695.5060191234</v>
      </c>
      <c r="F58" s="31">
        <v>150.97735339699045</v>
      </c>
      <c r="G58" s="31">
        <v>113.25</v>
      </c>
      <c r="H58" s="31">
        <v>60.264657844738508</v>
      </c>
      <c r="I58" s="31">
        <v>37.996200379962005</v>
      </c>
      <c r="J58" s="31">
        <v>23.503917319553256</v>
      </c>
      <c r="K58" s="31">
        <v>60.278722411148898</v>
      </c>
      <c r="L58" s="31">
        <v>60.282742064550547</v>
      </c>
      <c r="M58" s="31">
        <v>30.945844771649611</v>
      </c>
      <c r="N58" s="31">
        <v>24.537422903817301</v>
      </c>
    </row>
    <row r="59" spans="1:14" hidden="1" x14ac:dyDescent="0.2">
      <c r="A59" s="19" t="s">
        <v>93</v>
      </c>
      <c r="B59" s="20" t="s">
        <v>77</v>
      </c>
      <c r="C59" s="21" t="s">
        <v>94</v>
      </c>
      <c r="D59" s="22">
        <f t="shared" si="9"/>
        <v>745.55684166685319</v>
      </c>
      <c r="E59" s="13">
        <f t="shared" si="10"/>
        <v>1564067.5720636544</v>
      </c>
      <c r="F59" s="31">
        <v>189.97150427435886</v>
      </c>
      <c r="G59" s="31">
        <v>142.5</v>
      </c>
      <c r="H59" s="31">
        <v>75.730808973034229</v>
      </c>
      <c r="I59" s="31">
        <v>60.493950604939506</v>
      </c>
      <c r="J59" s="31">
        <v>36.50608434739123</v>
      </c>
      <c r="K59" s="31">
        <v>75.748483029939322</v>
      </c>
      <c r="L59" s="31">
        <v>75.753534275806885</v>
      </c>
      <c r="M59" s="31">
        <v>49.912652857499381</v>
      </c>
      <c r="N59" s="31">
        <v>38.939823303883983</v>
      </c>
    </row>
    <row r="60" spans="1:14" hidden="1" x14ac:dyDescent="0.2">
      <c r="A60" s="19" t="s">
        <v>95</v>
      </c>
      <c r="B60" s="20" t="s">
        <v>77</v>
      </c>
      <c r="C60" s="21" t="s">
        <v>94</v>
      </c>
      <c r="D60" s="22">
        <f t="shared" si="9"/>
        <v>558.50511909377303</v>
      </c>
      <c r="E60" s="13">
        <f t="shared" si="10"/>
        <v>1052152.3144449042</v>
      </c>
      <c r="F60" s="31">
        <v>150.97735339699045</v>
      </c>
      <c r="G60" s="31">
        <v>113.25</v>
      </c>
      <c r="H60" s="31">
        <v>60.264657844738508</v>
      </c>
      <c r="I60" s="31">
        <v>36.996300369963002</v>
      </c>
      <c r="J60" s="31">
        <v>22.503750625104185</v>
      </c>
      <c r="K60" s="31">
        <v>60.278722411148898</v>
      </c>
      <c r="L60" s="31">
        <v>60.282742064550547</v>
      </c>
      <c r="M60" s="31">
        <v>29.947591714499627</v>
      </c>
      <c r="N60" s="31">
        <v>24.004000666777799</v>
      </c>
    </row>
    <row r="61" spans="1:14" hidden="1" x14ac:dyDescent="0.2">
      <c r="A61" s="19" t="s">
        <v>96</v>
      </c>
      <c r="B61" s="20" t="s">
        <v>77</v>
      </c>
      <c r="C61" s="21" t="s">
        <v>78</v>
      </c>
      <c r="D61" s="22">
        <f t="shared" si="9"/>
        <v>594.35386073703251</v>
      </c>
      <c r="E61" s="13">
        <f t="shared" si="10"/>
        <v>1101814.8556286194</v>
      </c>
      <c r="F61" s="31">
        <v>161.97570364445332</v>
      </c>
      <c r="G61" s="31">
        <v>121.5</v>
      </c>
      <c r="H61" s="31">
        <v>64.264524515849473</v>
      </c>
      <c r="I61" s="31">
        <v>37.996200379962005</v>
      </c>
      <c r="J61" s="31">
        <v>23.503917319553256</v>
      </c>
      <c r="K61" s="31">
        <v>64.812962592518502</v>
      </c>
      <c r="L61" s="31">
        <v>64.817284609229134</v>
      </c>
      <c r="M61" s="31">
        <v>30.945844771649611</v>
      </c>
      <c r="N61" s="31">
        <v>24.537422903817301</v>
      </c>
    </row>
    <row r="62" spans="1:14" hidden="1" x14ac:dyDescent="0.2">
      <c r="A62" s="32" t="s">
        <v>77</v>
      </c>
      <c r="B62" s="33"/>
      <c r="C62" s="34"/>
      <c r="D62" s="17">
        <f t="shared" ref="D62:E62" si="11">SUM(D49:D61)</f>
        <v>8148.0389532370891</v>
      </c>
      <c r="E62" s="15">
        <f t="shared" si="11"/>
        <v>15282968.977246953</v>
      </c>
      <c r="F62" s="15">
        <v>2207.6688496725492</v>
      </c>
      <c r="G62" s="15">
        <v>1657.125</v>
      </c>
      <c r="H62" s="15">
        <v>878.90403653211558</v>
      </c>
      <c r="I62" s="15">
        <v>535.94640535946405</v>
      </c>
      <c r="J62" s="15">
        <v>326.55442573762292</v>
      </c>
      <c r="K62" s="15">
        <v>880.9761952390478</v>
      </c>
      <c r="L62" s="15">
        <v>881.03494265137374</v>
      </c>
      <c r="M62" s="15">
        <v>435.23833291739453</v>
      </c>
      <c r="N62" s="15">
        <v>344.59076512752125</v>
      </c>
    </row>
    <row r="63" spans="1:14" hidden="1" x14ac:dyDescent="0.2">
      <c r="A63" s="19" t="s">
        <v>97</v>
      </c>
      <c r="B63" s="23" t="s">
        <v>98</v>
      </c>
      <c r="C63" s="21" t="s">
        <v>99</v>
      </c>
      <c r="D63" s="29">
        <f t="shared" ref="D63:D73" si="12">SUM(F63:N63)</f>
        <v>226.0404648117148</v>
      </c>
      <c r="E63" s="13">
        <f t="shared" ref="E63:E73" si="13">SUMPRODUCT($F$1:$N$1,F63:N63)</f>
        <v>424207.27551481832</v>
      </c>
      <c r="F63" s="31">
        <v>60.990851372294159</v>
      </c>
      <c r="G63" s="31">
        <v>46.125</v>
      </c>
      <c r="H63" s="31">
        <v>24.265857804739841</v>
      </c>
      <c r="I63" s="31">
        <v>14.998500149985</v>
      </c>
      <c r="J63" s="31">
        <v>9.0015002500416745</v>
      </c>
      <c r="K63" s="31">
        <v>24.53824098152964</v>
      </c>
      <c r="L63" s="31">
        <v>24.539877300613497</v>
      </c>
      <c r="M63" s="31">
        <v>11.97903668579985</v>
      </c>
      <c r="N63" s="31">
        <v>9.6016002667111184</v>
      </c>
    </row>
    <row r="64" spans="1:14" hidden="1" x14ac:dyDescent="0.2">
      <c r="A64" s="19" t="s">
        <v>100</v>
      </c>
      <c r="B64" s="23" t="s">
        <v>98</v>
      </c>
      <c r="C64" s="21" t="s">
        <v>101</v>
      </c>
      <c r="D64" s="29">
        <f t="shared" si="12"/>
        <v>241.76368929624192</v>
      </c>
      <c r="E64" s="13">
        <f t="shared" si="13"/>
        <v>455932.18773191172</v>
      </c>
      <c r="F64" s="31">
        <v>65.990101484777284</v>
      </c>
      <c r="G64" s="31">
        <v>48.75</v>
      </c>
      <c r="H64" s="31">
        <v>26.132462251258289</v>
      </c>
      <c r="I64" s="31">
        <v>15.998400159984003</v>
      </c>
      <c r="J64" s="31">
        <v>9.5015835972662117</v>
      </c>
      <c r="K64" s="31">
        <v>25.871841034873643</v>
      </c>
      <c r="L64" s="31">
        <v>25.873566284342491</v>
      </c>
      <c r="M64" s="31">
        <v>12.977289742949838</v>
      </c>
      <c r="N64" s="31">
        <v>10.668444740790131</v>
      </c>
    </row>
    <row r="65" spans="1:14" hidden="1" x14ac:dyDescent="0.2">
      <c r="A65" s="19" t="s">
        <v>102</v>
      </c>
      <c r="B65" s="23" t="s">
        <v>98</v>
      </c>
      <c r="C65" s="21" t="s">
        <v>101</v>
      </c>
      <c r="D65" s="29">
        <f t="shared" si="12"/>
        <v>1501.6384952568951</v>
      </c>
      <c r="E65" s="13">
        <f t="shared" si="13"/>
        <v>2815022.0356374821</v>
      </c>
      <c r="F65" s="31">
        <v>406.93895915612654</v>
      </c>
      <c r="G65" s="31">
        <v>305.625</v>
      </c>
      <c r="H65" s="31">
        <v>161.86127129095698</v>
      </c>
      <c r="I65" s="31">
        <v>99.4900509949005</v>
      </c>
      <c r="J65" s="31">
        <v>59.509918319719958</v>
      </c>
      <c r="K65" s="31">
        <v>162.43248649729946</v>
      </c>
      <c r="L65" s="31">
        <v>162.44331821819154</v>
      </c>
      <c r="M65" s="31">
        <v>79.860244571999004</v>
      </c>
      <c r="N65" s="31">
        <v>63.477246207701285</v>
      </c>
    </row>
    <row r="66" spans="1:14" hidden="1" x14ac:dyDescent="0.2">
      <c r="A66" s="19" t="s">
        <v>103</v>
      </c>
      <c r="B66" s="23" t="s">
        <v>98</v>
      </c>
      <c r="C66" s="21" t="s">
        <v>104</v>
      </c>
      <c r="D66" s="29">
        <f t="shared" si="12"/>
        <v>1052.1411868032185</v>
      </c>
      <c r="E66" s="13">
        <f t="shared" si="13"/>
        <v>1974804.6889167207</v>
      </c>
      <c r="F66" s="31">
        <v>284.95725641153825</v>
      </c>
      <c r="G66" s="31">
        <v>214.125</v>
      </c>
      <c r="H66" s="31">
        <v>113.59621345955134</v>
      </c>
      <c r="I66" s="31">
        <v>69.493050694930503</v>
      </c>
      <c r="J66" s="31">
        <v>42.007001166861144</v>
      </c>
      <c r="K66" s="31">
        <v>113.62272454490899</v>
      </c>
      <c r="L66" s="31">
        <v>113.63030141371031</v>
      </c>
      <c r="M66" s="31">
        <v>55.902171200399302</v>
      </c>
      <c r="N66" s="31">
        <v>44.807467911318554</v>
      </c>
    </row>
    <row r="67" spans="1:14" hidden="1" x14ac:dyDescent="0.2">
      <c r="A67" s="19" t="s">
        <v>105</v>
      </c>
      <c r="B67" s="23" t="s">
        <v>98</v>
      </c>
      <c r="C67" s="21" t="s">
        <v>99</v>
      </c>
      <c r="D67" s="29">
        <f t="shared" si="12"/>
        <v>655.65333922629418</v>
      </c>
      <c r="E67" s="13">
        <f t="shared" si="13"/>
        <v>1242365.3591771913</v>
      </c>
      <c r="F67" s="31">
        <v>174.97375393690947</v>
      </c>
      <c r="G67" s="31">
        <v>133.875</v>
      </c>
      <c r="H67" s="31">
        <v>69.597680077330764</v>
      </c>
      <c r="I67" s="31">
        <v>42.4957504249575</v>
      </c>
      <c r="J67" s="31">
        <v>26.004334055675944</v>
      </c>
      <c r="K67" s="31">
        <v>71.214242848569711</v>
      </c>
      <c r="L67" s="31">
        <v>71.218991731128312</v>
      </c>
      <c r="M67" s="31">
        <v>36.935363114549538</v>
      </c>
      <c r="N67" s="31">
        <v>29.33822303717286</v>
      </c>
    </row>
    <row r="68" spans="1:14" hidden="1" x14ac:dyDescent="0.2">
      <c r="A68" s="19" t="s">
        <v>106</v>
      </c>
      <c r="B68" s="23" t="s">
        <v>98</v>
      </c>
      <c r="C68" s="21" t="s">
        <v>107</v>
      </c>
      <c r="D68" s="29">
        <f t="shared" si="12"/>
        <v>547.47153772772742</v>
      </c>
      <c r="E68" s="13">
        <f t="shared" si="13"/>
        <v>1025717.1086516764</v>
      </c>
      <c r="F68" s="31">
        <v>147.97780332950057</v>
      </c>
      <c r="G68" s="31">
        <v>111.75</v>
      </c>
      <c r="H68" s="31">
        <v>58.931368954368189</v>
      </c>
      <c r="I68" s="31">
        <v>35.996400359963999</v>
      </c>
      <c r="J68" s="31">
        <v>21.503583930655108</v>
      </c>
      <c r="K68" s="31">
        <v>59.211842368473697</v>
      </c>
      <c r="L68" s="31">
        <v>59.21579087756735</v>
      </c>
      <c r="M68" s="31">
        <v>29.947591714499627</v>
      </c>
      <c r="N68" s="31">
        <v>22.937156192698783</v>
      </c>
    </row>
    <row r="69" spans="1:14" hidden="1" x14ac:dyDescent="0.2">
      <c r="A69" s="19" t="s">
        <v>108</v>
      </c>
      <c r="B69" s="23" t="s">
        <v>98</v>
      </c>
      <c r="C69" s="21" t="s">
        <v>98</v>
      </c>
      <c r="D69" s="29">
        <f t="shared" si="12"/>
        <v>1299.9468584831379</v>
      </c>
      <c r="E69" s="13">
        <f t="shared" si="13"/>
        <v>2435382.269444081</v>
      </c>
      <c r="F69" s="31">
        <v>351.94720791881218</v>
      </c>
      <c r="G69" s="31">
        <v>264.75</v>
      </c>
      <c r="H69" s="31">
        <v>140.26199126695775</v>
      </c>
      <c r="I69" s="31">
        <v>85.991400859914009</v>
      </c>
      <c r="J69" s="31">
        <v>51.508584764127356</v>
      </c>
      <c r="K69" s="31">
        <v>140.82816563312662</v>
      </c>
      <c r="L69" s="31">
        <v>140.83755668178179</v>
      </c>
      <c r="M69" s="31">
        <v>68.879460943349144</v>
      </c>
      <c r="N69" s="31">
        <v>54.94249041506918</v>
      </c>
    </row>
    <row r="70" spans="1:14" hidden="1" x14ac:dyDescent="0.2">
      <c r="A70" s="19" t="s">
        <v>109</v>
      </c>
      <c r="B70" s="23" t="s">
        <v>98</v>
      </c>
      <c r="C70" s="21" t="s">
        <v>110</v>
      </c>
      <c r="D70" s="29">
        <f t="shared" si="12"/>
        <v>1014.1357576667931</v>
      </c>
      <c r="E70" s="13">
        <f t="shared" si="13"/>
        <v>1900513.903679102</v>
      </c>
      <c r="F70" s="31">
        <v>274.95875618657203</v>
      </c>
      <c r="G70" s="31">
        <v>206.25</v>
      </c>
      <c r="H70" s="31">
        <v>109.59634678844039</v>
      </c>
      <c r="I70" s="31">
        <v>66.993300669933006</v>
      </c>
      <c r="J70" s="31">
        <v>40.506751125187535</v>
      </c>
      <c r="K70" s="31">
        <v>109.62192438487698</v>
      </c>
      <c r="L70" s="31">
        <v>109.62923446252334</v>
      </c>
      <c r="M70" s="31">
        <v>53.905665086099326</v>
      </c>
      <c r="N70" s="31">
        <v>42.673778963160522</v>
      </c>
    </row>
    <row r="71" spans="1:14" hidden="1" x14ac:dyDescent="0.2">
      <c r="A71" s="19" t="s">
        <v>111</v>
      </c>
      <c r="B71" s="23" t="s">
        <v>98</v>
      </c>
      <c r="C71" s="21" t="s">
        <v>99</v>
      </c>
      <c r="D71" s="29">
        <f t="shared" si="12"/>
        <v>611.40323660685738</v>
      </c>
      <c r="E71" s="13">
        <f t="shared" si="13"/>
        <v>1136071.7253696048</v>
      </c>
      <c r="F71" s="31">
        <v>167.97480377943307</v>
      </c>
      <c r="G71" s="31">
        <v>123.75</v>
      </c>
      <c r="H71" s="31">
        <v>66.931102296590126</v>
      </c>
      <c r="I71" s="31">
        <v>40.995900409959006</v>
      </c>
      <c r="J71" s="31">
        <v>24.504084014002334</v>
      </c>
      <c r="K71" s="31">
        <v>65.879842635193711</v>
      </c>
      <c r="L71" s="31">
        <v>65.884235796212323</v>
      </c>
      <c r="M71" s="31">
        <v>30.945844771649611</v>
      </c>
      <c r="N71" s="31">
        <v>24.537422903817301</v>
      </c>
    </row>
    <row r="72" spans="1:14" hidden="1" x14ac:dyDescent="0.2">
      <c r="A72" s="19" t="s">
        <v>112</v>
      </c>
      <c r="B72" s="23" t="s">
        <v>98</v>
      </c>
      <c r="C72" s="21" t="s">
        <v>104</v>
      </c>
      <c r="D72" s="29">
        <f t="shared" si="12"/>
        <v>459.65600644500194</v>
      </c>
      <c r="E72" s="13">
        <f t="shared" si="13"/>
        <v>861012.12886524014</v>
      </c>
      <c r="F72" s="31">
        <v>123.98140278958157</v>
      </c>
      <c r="G72" s="31">
        <v>94.125</v>
      </c>
      <c r="H72" s="31">
        <v>49.59834672177594</v>
      </c>
      <c r="I72" s="31">
        <v>30.496950304969502</v>
      </c>
      <c r="J72" s="31">
        <v>18.003000500083349</v>
      </c>
      <c r="K72" s="31">
        <v>49.876641995065683</v>
      </c>
      <c r="L72" s="31">
        <v>49.879967991464397</v>
      </c>
      <c r="M72" s="31">
        <v>23.958073371599699</v>
      </c>
      <c r="N72" s="31">
        <v>19.736622770461743</v>
      </c>
    </row>
    <row r="73" spans="1:14" hidden="1" x14ac:dyDescent="0.2">
      <c r="A73" s="19" t="s">
        <v>113</v>
      </c>
      <c r="B73" s="23" t="s">
        <v>98</v>
      </c>
      <c r="C73" s="21" t="s">
        <v>107</v>
      </c>
      <c r="D73" s="29">
        <f t="shared" si="12"/>
        <v>507.21951691162639</v>
      </c>
      <c r="E73" s="13">
        <f t="shared" si="13"/>
        <v>947928.43257884809</v>
      </c>
      <c r="F73" s="31">
        <v>137.97930310453432</v>
      </c>
      <c r="G73" s="31">
        <v>103.125</v>
      </c>
      <c r="H73" s="31">
        <v>54.931502283257224</v>
      </c>
      <c r="I73" s="31">
        <v>33.996600339966001</v>
      </c>
      <c r="J73" s="31">
        <v>20.003333888981494</v>
      </c>
      <c r="K73" s="31">
        <v>54.944322197772884</v>
      </c>
      <c r="L73" s="31">
        <v>54.947986129634572</v>
      </c>
      <c r="M73" s="31">
        <v>25.954579485899675</v>
      </c>
      <c r="N73" s="31">
        <v>21.336889481580261</v>
      </c>
    </row>
    <row r="74" spans="1:14" hidden="1" x14ac:dyDescent="0.2">
      <c r="A74" s="32" t="s">
        <v>98</v>
      </c>
      <c r="B74" s="33"/>
      <c r="C74" s="34"/>
      <c r="D74" s="17">
        <f t="shared" ref="D74:E74" si="14">SUBTOTAL(9,D63:D73)</f>
        <v>0</v>
      </c>
      <c r="E74" s="15">
        <f t="shared" si="14"/>
        <v>0</v>
      </c>
      <c r="F74" s="15">
        <v>2198.6701994700793</v>
      </c>
      <c r="G74" s="15">
        <v>1652.25</v>
      </c>
      <c r="H74" s="15">
        <v>875.70414319522683</v>
      </c>
      <c r="I74" s="15">
        <v>536.94630536946306</v>
      </c>
      <c r="J74" s="15">
        <v>322.05367561260209</v>
      </c>
      <c r="K74" s="15">
        <v>878.04227512169098</v>
      </c>
      <c r="L74" s="15">
        <v>878.10082688717</v>
      </c>
      <c r="M74" s="15">
        <v>431.24532068879461</v>
      </c>
      <c r="N74" s="15">
        <v>344.05734289048178</v>
      </c>
    </row>
    <row r="75" spans="1:14" hidden="1" x14ac:dyDescent="0.2">
      <c r="A75" s="19" t="s">
        <v>114</v>
      </c>
      <c r="B75" s="24" t="s">
        <v>115</v>
      </c>
      <c r="C75" s="25" t="s">
        <v>116</v>
      </c>
      <c r="D75" s="29">
        <f t="shared" ref="D75:D90" si="15">SUM(F75:N75)</f>
        <v>403.65105288001723</v>
      </c>
      <c r="E75" s="13">
        <f t="shared" ref="E75:E90" si="16">SUMPRODUCT($F$1:$N$1,F75:N75)</f>
        <v>745801.76542763633</v>
      </c>
      <c r="F75" s="31">
        <v>105.9841023846423</v>
      </c>
      <c r="G75" s="31">
        <v>79.875</v>
      </c>
      <c r="H75" s="31">
        <v>42.398586713776204</v>
      </c>
      <c r="I75" s="31">
        <v>29.497050294970503</v>
      </c>
      <c r="J75" s="31">
        <v>17.50291715285881</v>
      </c>
      <c r="K75" s="31">
        <v>48.276321931052877</v>
      </c>
      <c r="L75" s="31">
        <v>48.279541210989599</v>
      </c>
      <c r="M75" s="31">
        <v>17.968555028699775</v>
      </c>
      <c r="N75" s="31">
        <v>13.868978163027171</v>
      </c>
    </row>
    <row r="76" spans="1:14" hidden="1" x14ac:dyDescent="0.2">
      <c r="A76" s="19" t="s">
        <v>117</v>
      </c>
      <c r="B76" s="24" t="s">
        <v>115</v>
      </c>
      <c r="C76" s="25" t="s">
        <v>118</v>
      </c>
      <c r="D76" s="29">
        <f t="shared" si="15"/>
        <v>378.40226202018732</v>
      </c>
      <c r="E76" s="13">
        <f t="shared" si="16"/>
        <v>716476.88786110375</v>
      </c>
      <c r="F76" s="31">
        <v>105.9841023846423</v>
      </c>
      <c r="G76" s="31">
        <v>79.875</v>
      </c>
      <c r="H76" s="31">
        <v>42.398586713776204</v>
      </c>
      <c r="I76" s="31">
        <v>22.497750224977501</v>
      </c>
      <c r="J76" s="31">
        <v>13.002167027837972</v>
      </c>
      <c r="K76" s="31">
        <v>36.007201440288057</v>
      </c>
      <c r="L76" s="31">
        <v>36.00960256068285</v>
      </c>
      <c r="M76" s="31">
        <v>23.958073371599699</v>
      </c>
      <c r="N76" s="31">
        <v>18.669778296382731</v>
      </c>
    </row>
    <row r="77" spans="1:14" hidden="1" x14ac:dyDescent="0.2">
      <c r="A77" s="19" t="s">
        <v>119</v>
      </c>
      <c r="B77" s="24" t="s">
        <v>115</v>
      </c>
      <c r="C77" s="25" t="s">
        <v>116</v>
      </c>
      <c r="D77" s="29">
        <f t="shared" si="15"/>
        <v>624.7834442646913</v>
      </c>
      <c r="E77" s="13">
        <f t="shared" si="16"/>
        <v>1108353.6379518602</v>
      </c>
      <c r="F77" s="31">
        <v>181.97270409438585</v>
      </c>
      <c r="G77" s="31">
        <v>136.5</v>
      </c>
      <c r="H77" s="31">
        <v>72.264257858071403</v>
      </c>
      <c r="I77" s="31">
        <v>36.996300369963002</v>
      </c>
      <c r="J77" s="31">
        <v>22.003667277879646</v>
      </c>
      <c r="K77" s="31">
        <v>60.545442421817697</v>
      </c>
      <c r="L77" s="31">
        <v>60.549479861296341</v>
      </c>
      <c r="M77" s="31">
        <v>29.947591714499627</v>
      </c>
      <c r="N77" s="31">
        <v>24.004000666777799</v>
      </c>
    </row>
    <row r="78" spans="1:14" hidden="1" x14ac:dyDescent="0.2">
      <c r="A78" s="19" t="s">
        <v>120</v>
      </c>
      <c r="B78" s="24" t="s">
        <v>115</v>
      </c>
      <c r="C78" s="25" t="s">
        <v>121</v>
      </c>
      <c r="D78" s="29">
        <f t="shared" si="15"/>
        <v>1224.7976130117427</v>
      </c>
      <c r="E78" s="13">
        <f t="shared" si="16"/>
        <v>2281831.2950369236</v>
      </c>
      <c r="F78" s="31">
        <v>332.9500574913763</v>
      </c>
      <c r="G78" s="31">
        <v>250.12499999999997</v>
      </c>
      <c r="H78" s="31">
        <v>132.52891570280991</v>
      </c>
      <c r="I78" s="31">
        <v>81.491850814918507</v>
      </c>
      <c r="J78" s="31">
        <v>49.008168028004668</v>
      </c>
      <c r="K78" s="31">
        <v>132.82656531306262</v>
      </c>
      <c r="L78" s="31">
        <v>132.83542277940785</v>
      </c>
      <c r="M78" s="31">
        <v>62.88994260044921</v>
      </c>
      <c r="N78" s="31">
        <v>50.141690281713615</v>
      </c>
    </row>
    <row r="79" spans="1:14" hidden="1" x14ac:dyDescent="0.2">
      <c r="A79" s="19" t="s">
        <v>122</v>
      </c>
      <c r="B79" s="24" t="s">
        <v>115</v>
      </c>
      <c r="C79" s="25" t="s">
        <v>115</v>
      </c>
      <c r="D79" s="29">
        <f t="shared" si="15"/>
        <v>919.17365831976338</v>
      </c>
      <c r="E79" s="13">
        <f t="shared" si="16"/>
        <v>1778707.7087502612</v>
      </c>
      <c r="F79" s="31">
        <v>244.96325551167325</v>
      </c>
      <c r="G79" s="31">
        <v>184.125</v>
      </c>
      <c r="H79" s="31">
        <v>97.596746775107491</v>
      </c>
      <c r="I79" s="31">
        <v>59.994000599940001</v>
      </c>
      <c r="J79" s="31">
        <v>36.006001000166698</v>
      </c>
      <c r="K79" s="31">
        <v>97.886243915449754</v>
      </c>
      <c r="L79" s="31">
        <v>97.892771405708189</v>
      </c>
      <c r="M79" s="31">
        <v>55.902171200399302</v>
      </c>
      <c r="N79" s="31">
        <v>44.807467911318554</v>
      </c>
    </row>
    <row r="80" spans="1:14" hidden="1" x14ac:dyDescent="0.2">
      <c r="A80" s="19" t="s">
        <v>123</v>
      </c>
      <c r="B80" s="24" t="s">
        <v>115</v>
      </c>
      <c r="C80" s="25" t="s">
        <v>121</v>
      </c>
      <c r="D80" s="29">
        <f t="shared" si="15"/>
        <v>497.41767509936415</v>
      </c>
      <c r="E80" s="13">
        <f t="shared" si="16"/>
        <v>911279.03309206478</v>
      </c>
      <c r="F80" s="31">
        <v>143.97840323951408</v>
      </c>
      <c r="G80" s="31">
        <v>108</v>
      </c>
      <c r="H80" s="31">
        <v>57.331422285923807</v>
      </c>
      <c r="I80" s="31">
        <v>27.997200279972002</v>
      </c>
      <c r="J80" s="31">
        <v>17.002833805634271</v>
      </c>
      <c r="K80" s="31">
        <v>45.875841835033675</v>
      </c>
      <c r="L80" s="31">
        <v>45.878901040277405</v>
      </c>
      <c r="M80" s="31">
        <v>28.949338657349639</v>
      </c>
      <c r="N80" s="31">
        <v>22.403733955659277</v>
      </c>
    </row>
    <row r="81" spans="1:14" hidden="1" x14ac:dyDescent="0.2">
      <c r="A81" s="19" t="s">
        <v>124</v>
      </c>
      <c r="B81" s="24" t="s">
        <v>115</v>
      </c>
      <c r="C81" s="25" t="s">
        <v>125</v>
      </c>
      <c r="D81" s="29">
        <f t="shared" si="15"/>
        <v>268.71945582197662</v>
      </c>
      <c r="E81" s="13">
        <f t="shared" si="16"/>
        <v>567975.31550969242</v>
      </c>
      <c r="F81" s="31">
        <v>59.991001349797536</v>
      </c>
      <c r="G81" s="31">
        <v>45.375</v>
      </c>
      <c r="H81" s="31">
        <v>23.999200026665779</v>
      </c>
      <c r="I81" s="31">
        <v>22.497750224977501</v>
      </c>
      <c r="J81" s="31">
        <v>13.002167027837972</v>
      </c>
      <c r="K81" s="31">
        <v>36.007201440288057</v>
      </c>
      <c r="L81" s="31">
        <v>36.00960256068285</v>
      </c>
      <c r="M81" s="31">
        <v>17.968555028699775</v>
      </c>
      <c r="N81" s="31">
        <v>13.868978163027171</v>
      </c>
    </row>
    <row r="82" spans="1:14" hidden="1" x14ac:dyDescent="0.2">
      <c r="A82" s="19" t="s">
        <v>126</v>
      </c>
      <c r="B82" s="24" t="s">
        <v>115</v>
      </c>
      <c r="C82" s="25" t="s">
        <v>118</v>
      </c>
      <c r="D82" s="29">
        <f t="shared" si="15"/>
        <v>174.68507539034624</v>
      </c>
      <c r="E82" s="13">
        <f t="shared" si="16"/>
        <v>313139.44725825504</v>
      </c>
      <c r="F82" s="31">
        <v>59.991001349797536</v>
      </c>
      <c r="G82" s="31">
        <v>45.375</v>
      </c>
      <c r="H82" s="31">
        <v>12.266257791406954</v>
      </c>
      <c r="I82" s="31">
        <v>7.4992500749925002</v>
      </c>
      <c r="J82" s="31">
        <v>4.5007501250208373</v>
      </c>
      <c r="K82" s="31">
        <v>12.002400480096018</v>
      </c>
      <c r="L82" s="31">
        <v>12.00320085356095</v>
      </c>
      <c r="M82" s="31">
        <v>11.97903668579985</v>
      </c>
      <c r="N82" s="31">
        <v>9.0681780296716106</v>
      </c>
    </row>
    <row r="83" spans="1:14" hidden="1" x14ac:dyDescent="0.2">
      <c r="A83" s="19" t="s">
        <v>127</v>
      </c>
      <c r="B83" s="24" t="s">
        <v>115</v>
      </c>
      <c r="C83" s="25" t="s">
        <v>128</v>
      </c>
      <c r="D83" s="29">
        <f t="shared" si="15"/>
        <v>351.94659016471888</v>
      </c>
      <c r="E83" s="13">
        <f t="shared" si="16"/>
        <v>683058.4696837446</v>
      </c>
      <c r="F83" s="31">
        <v>85.987101934709798</v>
      </c>
      <c r="G83" s="31">
        <v>64.5</v>
      </c>
      <c r="H83" s="31">
        <v>34.398853371554281</v>
      </c>
      <c r="I83" s="31">
        <v>27.997200279972002</v>
      </c>
      <c r="J83" s="31">
        <v>17.002833805634271</v>
      </c>
      <c r="K83" s="31">
        <v>45.875841835033675</v>
      </c>
      <c r="L83" s="31">
        <v>45.878901040277405</v>
      </c>
      <c r="M83" s="31">
        <v>16.970301971549787</v>
      </c>
      <c r="N83" s="31">
        <v>13.335555925987663</v>
      </c>
    </row>
    <row r="84" spans="1:14" hidden="1" x14ac:dyDescent="0.2">
      <c r="A84" s="19" t="s">
        <v>129</v>
      </c>
      <c r="B84" s="24" t="s">
        <v>115</v>
      </c>
      <c r="C84" s="25" t="s">
        <v>130</v>
      </c>
      <c r="D84" s="29">
        <f t="shared" si="15"/>
        <v>257.92913734572119</v>
      </c>
      <c r="E84" s="13">
        <f t="shared" si="16"/>
        <v>506995.59983991913</v>
      </c>
      <c r="F84" s="31">
        <v>59.991001349797536</v>
      </c>
      <c r="G84" s="31">
        <v>45.375</v>
      </c>
      <c r="H84" s="31">
        <v>23.999200026665779</v>
      </c>
      <c r="I84" s="31">
        <v>22.497750224977501</v>
      </c>
      <c r="J84" s="31">
        <v>13.002167027837972</v>
      </c>
      <c r="K84" s="31">
        <v>36.007201440288057</v>
      </c>
      <c r="L84" s="31">
        <v>36.00960256068285</v>
      </c>
      <c r="M84" s="31">
        <v>11.97903668579985</v>
      </c>
      <c r="N84" s="31">
        <v>9.0681780296716106</v>
      </c>
    </row>
    <row r="85" spans="1:14" hidden="1" x14ac:dyDescent="0.2">
      <c r="A85" s="19" t="s">
        <v>131</v>
      </c>
      <c r="B85" s="24" t="s">
        <v>115</v>
      </c>
      <c r="C85" s="25" t="s">
        <v>128</v>
      </c>
      <c r="D85" s="29">
        <f t="shared" si="15"/>
        <v>2444.1792558073835</v>
      </c>
      <c r="E85" s="13">
        <f t="shared" si="16"/>
        <v>4595987.5972865615</v>
      </c>
      <c r="F85" s="31">
        <v>664.90026496025587</v>
      </c>
      <c r="G85" s="31">
        <v>499.875</v>
      </c>
      <c r="H85" s="31">
        <v>252.79157361421284</v>
      </c>
      <c r="I85" s="31">
        <v>162.98370162983701</v>
      </c>
      <c r="J85" s="31">
        <v>97.516252708784805</v>
      </c>
      <c r="K85" s="31">
        <v>265.65313062612523</v>
      </c>
      <c r="L85" s="31">
        <v>265.6708455588157</v>
      </c>
      <c r="M85" s="31">
        <v>130.77115048664837</v>
      </c>
      <c r="N85" s="31">
        <v>104.01733622270379</v>
      </c>
    </row>
    <row r="86" spans="1:14" hidden="1" x14ac:dyDescent="0.2">
      <c r="A86" s="19" t="s">
        <v>132</v>
      </c>
      <c r="B86" s="24" t="s">
        <v>115</v>
      </c>
      <c r="C86" s="25" t="s">
        <v>118</v>
      </c>
      <c r="D86" s="29">
        <f t="shared" si="15"/>
        <v>365.23064656891017</v>
      </c>
      <c r="E86" s="13">
        <f t="shared" si="16"/>
        <v>724894.0725835152</v>
      </c>
      <c r="F86" s="31">
        <v>81.98770184472329</v>
      </c>
      <c r="G86" s="31">
        <v>61.124999999999993</v>
      </c>
      <c r="H86" s="31">
        <v>54.13152894903503</v>
      </c>
      <c r="I86" s="31">
        <v>26.997300269973003</v>
      </c>
      <c r="J86" s="31">
        <v>16.002667111185197</v>
      </c>
      <c r="K86" s="31">
        <v>43.475361739014474</v>
      </c>
      <c r="L86" s="31">
        <v>43.478260869565219</v>
      </c>
      <c r="M86" s="31">
        <v>20.963314200149739</v>
      </c>
      <c r="N86" s="31">
        <v>17.069511585264209</v>
      </c>
    </row>
    <row r="87" spans="1:14" hidden="1" x14ac:dyDescent="0.2">
      <c r="A87" s="19" t="s">
        <v>133</v>
      </c>
      <c r="B87" s="24" t="s">
        <v>115</v>
      </c>
      <c r="C87" s="25" t="s">
        <v>125</v>
      </c>
      <c r="D87" s="29">
        <f t="shared" si="15"/>
        <v>786.28860126407574</v>
      </c>
      <c r="E87" s="13">
        <f t="shared" si="16"/>
        <v>1431518.7210207221</v>
      </c>
      <c r="F87" s="31">
        <v>215.96760485927112</v>
      </c>
      <c r="G87" s="31">
        <v>162.375</v>
      </c>
      <c r="H87" s="31">
        <v>85.863804539848672</v>
      </c>
      <c r="I87" s="31">
        <v>52.994700529947004</v>
      </c>
      <c r="J87" s="31">
        <v>31.505250875145858</v>
      </c>
      <c r="K87" s="31">
        <v>86.417283456691337</v>
      </c>
      <c r="L87" s="31">
        <v>86.423046145638835</v>
      </c>
      <c r="M87" s="31">
        <v>35.937110057399551</v>
      </c>
      <c r="N87" s="31">
        <v>28.804800800133357</v>
      </c>
    </row>
    <row r="88" spans="1:14" hidden="1" x14ac:dyDescent="0.2">
      <c r="A88" s="19" t="s">
        <v>134</v>
      </c>
      <c r="B88" s="24" t="s">
        <v>115</v>
      </c>
      <c r="C88" s="25" t="s">
        <v>130</v>
      </c>
      <c r="D88" s="29">
        <f t="shared" si="15"/>
        <v>1121.5198687536042</v>
      </c>
      <c r="E88" s="13">
        <f t="shared" si="16"/>
        <v>2041050.8518941016</v>
      </c>
      <c r="F88" s="31">
        <v>315.95260710893365</v>
      </c>
      <c r="G88" s="31">
        <v>237.37499999999997</v>
      </c>
      <c r="H88" s="31">
        <v>125.59581347288423</v>
      </c>
      <c r="I88" s="31">
        <v>70.492950704929513</v>
      </c>
      <c r="J88" s="31">
        <v>42.007001166861144</v>
      </c>
      <c r="K88" s="31">
        <v>114.68960458758418</v>
      </c>
      <c r="L88" s="31">
        <v>114.69725260069352</v>
      </c>
      <c r="M88" s="31">
        <v>55.902171200399302</v>
      </c>
      <c r="N88" s="31">
        <v>44.807467911318554</v>
      </c>
    </row>
    <row r="89" spans="1:14" hidden="1" x14ac:dyDescent="0.2">
      <c r="A89" s="19" t="s">
        <v>135</v>
      </c>
      <c r="B89" s="24" t="s">
        <v>115</v>
      </c>
      <c r="C89" s="25" t="s">
        <v>125</v>
      </c>
      <c r="D89" s="29">
        <f t="shared" si="15"/>
        <v>780.5370326981249</v>
      </c>
      <c r="E89" s="13">
        <f t="shared" si="16"/>
        <v>1463474.1467535126</v>
      </c>
      <c r="F89" s="31">
        <v>210.96835474678798</v>
      </c>
      <c r="G89" s="31">
        <v>159</v>
      </c>
      <c r="H89" s="31">
        <v>83.997200093330221</v>
      </c>
      <c r="I89" s="31">
        <v>51.994800519948001</v>
      </c>
      <c r="J89" s="31">
        <v>31.005167527921319</v>
      </c>
      <c r="K89" s="31">
        <v>84.550243382009739</v>
      </c>
      <c r="L89" s="31">
        <v>84.555881568418243</v>
      </c>
      <c r="M89" s="31">
        <v>41.926628400299478</v>
      </c>
      <c r="N89" s="31">
        <v>32.538756459409903</v>
      </c>
    </row>
    <row r="90" spans="1:14" hidden="1" x14ac:dyDescent="0.2">
      <c r="A90" s="19" t="s">
        <v>136</v>
      </c>
      <c r="B90" s="24" t="s">
        <v>115</v>
      </c>
      <c r="C90" s="25" t="s">
        <v>116</v>
      </c>
      <c r="D90" s="29">
        <f t="shared" si="15"/>
        <v>334.48106431077895</v>
      </c>
      <c r="E90" s="13">
        <f t="shared" si="16"/>
        <v>626221.42015908856</v>
      </c>
      <c r="F90" s="31">
        <v>90.986352047192923</v>
      </c>
      <c r="G90" s="31">
        <v>67.875</v>
      </c>
      <c r="H90" s="31">
        <v>36.265457818072726</v>
      </c>
      <c r="I90" s="31">
        <v>22.497750224977501</v>
      </c>
      <c r="J90" s="31">
        <v>13.002167027837972</v>
      </c>
      <c r="K90" s="31">
        <v>36.007201440288057</v>
      </c>
      <c r="L90" s="31">
        <v>36.00960256068285</v>
      </c>
      <c r="M90" s="31">
        <v>17.968555028699775</v>
      </c>
      <c r="N90" s="31">
        <v>13.868978163027171</v>
      </c>
    </row>
    <row r="91" spans="1:14" hidden="1" x14ac:dyDescent="0.2">
      <c r="A91" s="32" t="s">
        <v>115</v>
      </c>
      <c r="B91" s="33"/>
      <c r="C91" s="34"/>
      <c r="D91" s="17">
        <f t="shared" ref="D91:E91" si="17">SUM(D75:D90)</f>
        <v>10933.742433721407</v>
      </c>
      <c r="E91" s="15">
        <f t="shared" si="17"/>
        <v>20496765.970108964</v>
      </c>
      <c r="F91" s="15">
        <v>2962.5556166575011</v>
      </c>
      <c r="G91" s="15">
        <v>2226.75</v>
      </c>
      <c r="H91" s="15">
        <v>1177.8274057531414</v>
      </c>
      <c r="I91" s="15">
        <v>726.92730726927311</v>
      </c>
      <c r="J91" s="15">
        <v>433.07217869644938</v>
      </c>
      <c r="K91" s="15">
        <v>1182.1030872841234</v>
      </c>
      <c r="L91" s="15">
        <v>1182.1819151773807</v>
      </c>
      <c r="M91" s="15">
        <v>581.98153231844276</v>
      </c>
      <c r="N91" s="15">
        <v>460.34339056509418</v>
      </c>
    </row>
    <row r="92" spans="1:14" hidden="1" x14ac:dyDescent="0.2">
      <c r="A92" s="11" t="s">
        <v>137</v>
      </c>
      <c r="B92" s="16" t="s">
        <v>138</v>
      </c>
      <c r="C92" s="12" t="s">
        <v>139</v>
      </c>
      <c r="D92" s="29">
        <f t="shared" ref="D92:D104" si="18">SUM(F92:N92)</f>
        <v>793.66283479276308</v>
      </c>
      <c r="E92" s="13">
        <f t="shared" ref="E92:E104" si="19">SUMPRODUCT($F$1:$N$1,F92:N92)</f>
        <v>1350643.229431333</v>
      </c>
      <c r="F92" s="31">
        <v>223.96640503924411</v>
      </c>
      <c r="G92" s="31">
        <v>168.75</v>
      </c>
      <c r="H92" s="31">
        <v>89.330355654811513</v>
      </c>
      <c r="I92" s="31">
        <v>45.995400459954006</v>
      </c>
      <c r="J92" s="31">
        <v>27.504584097349557</v>
      </c>
      <c r="K92" s="31">
        <v>89.617923584716948</v>
      </c>
      <c r="L92" s="31">
        <v>89.623899706588418</v>
      </c>
      <c r="M92" s="31">
        <v>35.937110057399551</v>
      </c>
      <c r="N92" s="31">
        <v>22.937156192698783</v>
      </c>
    </row>
    <row r="93" spans="1:14" hidden="1" x14ac:dyDescent="0.2">
      <c r="A93" s="11" t="s">
        <v>140</v>
      </c>
      <c r="B93" s="16" t="s">
        <v>138</v>
      </c>
      <c r="C93" s="12" t="s">
        <v>139</v>
      </c>
      <c r="D93" s="29">
        <f t="shared" si="18"/>
        <v>493.47558671482142</v>
      </c>
      <c r="E93" s="13">
        <f t="shared" si="19"/>
        <v>831431.34891700151</v>
      </c>
      <c r="F93" s="31">
        <v>139.97900314952759</v>
      </c>
      <c r="G93" s="31">
        <v>105.375</v>
      </c>
      <c r="H93" s="31">
        <v>55.731475617479418</v>
      </c>
      <c r="I93" s="31">
        <v>27.497250274972505</v>
      </c>
      <c r="J93" s="31">
        <v>16.502750458409736</v>
      </c>
      <c r="K93" s="31">
        <v>56.011202240448085</v>
      </c>
      <c r="L93" s="31">
        <v>56.014937316617768</v>
      </c>
      <c r="M93" s="31">
        <v>21.961567257299723</v>
      </c>
      <c r="N93" s="31">
        <v>14.402400400066679</v>
      </c>
    </row>
    <row r="94" spans="1:14" x14ac:dyDescent="0.2">
      <c r="A94" s="11" t="s">
        <v>141</v>
      </c>
      <c r="B94" s="16" t="s">
        <v>138</v>
      </c>
      <c r="C94" s="12" t="s">
        <v>142</v>
      </c>
      <c r="D94" s="29">
        <f t="shared" si="18"/>
        <v>621.78729158894282</v>
      </c>
      <c r="E94" s="13">
        <f t="shared" si="19"/>
        <v>1299468.2591232541</v>
      </c>
      <c r="F94" s="31">
        <v>158.97615357696344</v>
      </c>
      <c r="G94" s="31">
        <v>119.25</v>
      </c>
      <c r="H94" s="31">
        <v>63.197893403553209</v>
      </c>
      <c r="I94" s="31">
        <v>50.494950504949507</v>
      </c>
      <c r="J94" s="31">
        <v>30.505084180696784</v>
      </c>
      <c r="K94" s="31">
        <v>63.212642528505697</v>
      </c>
      <c r="L94" s="31">
        <v>63.216857828754328</v>
      </c>
      <c r="M94" s="31">
        <v>40.92837534314949</v>
      </c>
      <c r="N94" s="31">
        <v>32.005334222370394</v>
      </c>
    </row>
    <row r="95" spans="1:14" x14ac:dyDescent="0.2">
      <c r="A95" s="11" t="s">
        <v>143</v>
      </c>
      <c r="B95" s="16" t="s">
        <v>138</v>
      </c>
      <c r="C95" s="12" t="s">
        <v>142</v>
      </c>
      <c r="D95" s="29">
        <f t="shared" si="18"/>
        <v>345.97789104946298</v>
      </c>
      <c r="E95" s="13">
        <f t="shared" si="19"/>
        <v>591398.59727246594</v>
      </c>
      <c r="F95" s="31">
        <v>97.985302204669296</v>
      </c>
      <c r="G95" s="31">
        <v>73.5</v>
      </c>
      <c r="H95" s="31">
        <v>38.932035598813371</v>
      </c>
      <c r="I95" s="31">
        <v>19.498050194980504</v>
      </c>
      <c r="J95" s="31">
        <v>12.002000333388899</v>
      </c>
      <c r="K95" s="31">
        <v>38.941121557644863</v>
      </c>
      <c r="L95" s="31">
        <v>38.943718324886632</v>
      </c>
      <c r="M95" s="31">
        <v>14.973795857249813</v>
      </c>
      <c r="N95" s="31">
        <v>11.201866977829638</v>
      </c>
    </row>
    <row r="96" spans="1:14" x14ac:dyDescent="0.2">
      <c r="A96" s="11" t="s">
        <v>144</v>
      </c>
      <c r="B96" s="16" t="s">
        <v>138</v>
      </c>
      <c r="C96" s="12" t="s">
        <v>142</v>
      </c>
      <c r="D96" s="29">
        <f t="shared" si="18"/>
        <v>525.83707669371756</v>
      </c>
      <c r="E96" s="13">
        <f t="shared" si="19"/>
        <v>1138182.3312603766</v>
      </c>
      <c r="F96" s="31">
        <v>132.98005299205118</v>
      </c>
      <c r="G96" s="31">
        <v>99.75</v>
      </c>
      <c r="H96" s="31">
        <v>53.064897836738773</v>
      </c>
      <c r="I96" s="31">
        <v>38.996100389961008</v>
      </c>
      <c r="J96" s="31">
        <v>24.004000666777799</v>
      </c>
      <c r="K96" s="31">
        <v>53.077282123091287</v>
      </c>
      <c r="L96" s="31">
        <v>53.080821552413973</v>
      </c>
      <c r="M96" s="31">
        <v>31.944097828799602</v>
      </c>
      <c r="N96" s="31">
        <v>38.939823303883983</v>
      </c>
    </row>
    <row r="97" spans="1:14" x14ac:dyDescent="0.2">
      <c r="A97" s="11" t="s">
        <v>145</v>
      </c>
      <c r="B97" s="16" t="s">
        <v>138</v>
      </c>
      <c r="C97" s="12" t="s">
        <v>142</v>
      </c>
      <c r="D97" s="29">
        <f t="shared" si="18"/>
        <v>388.29821777484733</v>
      </c>
      <c r="E97" s="13">
        <f t="shared" si="19"/>
        <v>668913.04158881109</v>
      </c>
      <c r="F97" s="31">
        <v>108.98365245213218</v>
      </c>
      <c r="G97" s="31">
        <v>82.125</v>
      </c>
      <c r="H97" s="31">
        <v>43.465217826072461</v>
      </c>
      <c r="I97" s="31">
        <v>22.497750224977501</v>
      </c>
      <c r="J97" s="31">
        <v>13.502250375062511</v>
      </c>
      <c r="K97" s="31">
        <v>43.742081749683265</v>
      </c>
      <c r="L97" s="31">
        <v>43.744998666311012</v>
      </c>
      <c r="M97" s="31">
        <v>17.968555028699775</v>
      </c>
      <c r="N97" s="31">
        <v>12.268711451908651</v>
      </c>
    </row>
    <row r="98" spans="1:14" hidden="1" x14ac:dyDescent="0.2">
      <c r="A98" s="11" t="s">
        <v>146</v>
      </c>
      <c r="B98" s="16" t="s">
        <v>138</v>
      </c>
      <c r="C98" s="12" t="s">
        <v>138</v>
      </c>
      <c r="D98" s="29">
        <f t="shared" si="18"/>
        <v>609.570929719687</v>
      </c>
      <c r="E98" s="13">
        <f t="shared" si="19"/>
        <v>705736.52547113132</v>
      </c>
      <c r="F98" s="31">
        <v>195.97060440933859</v>
      </c>
      <c r="G98" s="31">
        <v>147.75</v>
      </c>
      <c r="H98" s="31">
        <v>77.864071197626743</v>
      </c>
      <c r="I98" s="31">
        <v>11.498850114988501</v>
      </c>
      <c r="J98" s="31">
        <v>7.0011668611435232</v>
      </c>
      <c r="K98" s="31">
        <v>78.415683136627322</v>
      </c>
      <c r="L98" s="31">
        <v>78.42091224326488</v>
      </c>
      <c r="M98" s="31">
        <v>9.9825305714998755</v>
      </c>
      <c r="N98" s="31">
        <v>2.6671111851975327</v>
      </c>
    </row>
    <row r="99" spans="1:14" hidden="1" x14ac:dyDescent="0.2">
      <c r="A99" s="11" t="s">
        <v>147</v>
      </c>
      <c r="B99" s="16" t="s">
        <v>138</v>
      </c>
      <c r="C99" s="12" t="s">
        <v>138</v>
      </c>
      <c r="D99" s="29">
        <f t="shared" si="18"/>
        <v>468.43551602063997</v>
      </c>
      <c r="E99" s="13">
        <f t="shared" si="19"/>
        <v>885700.58432583394</v>
      </c>
      <c r="F99" s="31">
        <v>125.98110283457481</v>
      </c>
      <c r="G99" s="31">
        <v>94.875</v>
      </c>
      <c r="H99" s="31">
        <v>50.131662277924065</v>
      </c>
      <c r="I99" s="31">
        <v>32.996700329967005</v>
      </c>
      <c r="J99" s="31">
        <v>19.003167194532423</v>
      </c>
      <c r="K99" s="31">
        <v>50.410082016403287</v>
      </c>
      <c r="L99" s="31">
        <v>50.413443584955992</v>
      </c>
      <c r="M99" s="31">
        <v>25.954579485899675</v>
      </c>
      <c r="N99" s="31">
        <v>18.669778296382731</v>
      </c>
    </row>
    <row r="100" spans="1:14" hidden="1" x14ac:dyDescent="0.2">
      <c r="A100" s="11" t="s">
        <v>148</v>
      </c>
      <c r="B100" s="16" t="s">
        <v>138</v>
      </c>
      <c r="C100" s="12" t="s">
        <v>138</v>
      </c>
      <c r="D100" s="29">
        <f t="shared" si="18"/>
        <v>240.0083436328645</v>
      </c>
      <c r="E100" s="13">
        <f t="shared" si="19"/>
        <v>310169.44166622625</v>
      </c>
      <c r="F100" s="31">
        <v>74.988751687246918</v>
      </c>
      <c r="G100" s="31">
        <v>56.25</v>
      </c>
      <c r="H100" s="31">
        <v>29.865671144295192</v>
      </c>
      <c r="I100" s="31">
        <v>6.4993500649935001</v>
      </c>
      <c r="J100" s="31">
        <v>4.0006667777962992</v>
      </c>
      <c r="K100" s="31">
        <v>29.872641194905651</v>
      </c>
      <c r="L100" s="31">
        <v>29.874633235529476</v>
      </c>
      <c r="M100" s="31">
        <v>5.9895183428999248</v>
      </c>
      <c r="N100" s="31">
        <v>2.6671111851975327</v>
      </c>
    </row>
    <row r="101" spans="1:14" x14ac:dyDescent="0.2">
      <c r="A101" s="11" t="s">
        <v>149</v>
      </c>
      <c r="B101" s="16" t="s">
        <v>138</v>
      </c>
      <c r="C101" s="12" t="s">
        <v>150</v>
      </c>
      <c r="D101" s="29">
        <f t="shared" si="18"/>
        <v>526.12998947504786</v>
      </c>
      <c r="E101" s="13">
        <f t="shared" si="19"/>
        <v>1021415.7903072073</v>
      </c>
      <c r="F101" s="31">
        <v>139.97900314952759</v>
      </c>
      <c r="G101" s="31">
        <v>105.375</v>
      </c>
      <c r="H101" s="31">
        <v>55.731475617479418</v>
      </c>
      <c r="I101" s="31">
        <v>36.496350364963504</v>
      </c>
      <c r="J101" s="31">
        <v>21.503583930655108</v>
      </c>
      <c r="K101" s="31">
        <v>56.011202240448085</v>
      </c>
      <c r="L101" s="31">
        <v>56.014937316617768</v>
      </c>
      <c r="M101" s="31">
        <v>29.947591714499627</v>
      </c>
      <c r="N101" s="31">
        <v>25.070845140856807</v>
      </c>
    </row>
    <row r="102" spans="1:14" x14ac:dyDescent="0.2">
      <c r="A102" s="11" t="s">
        <v>151</v>
      </c>
      <c r="B102" s="16" t="s">
        <v>138</v>
      </c>
      <c r="C102" s="12" t="s">
        <v>150</v>
      </c>
      <c r="D102" s="29">
        <f t="shared" si="18"/>
        <v>511.13311597490718</v>
      </c>
      <c r="E102" s="13">
        <f t="shared" si="19"/>
        <v>1062089.242847149</v>
      </c>
      <c r="F102" s="31">
        <v>130.98035294705792</v>
      </c>
      <c r="G102" s="31">
        <v>98.25</v>
      </c>
      <c r="H102" s="31">
        <v>52.264924502516578</v>
      </c>
      <c r="I102" s="31">
        <v>40.995900409959006</v>
      </c>
      <c r="J102" s="31">
        <v>25.00416736122687</v>
      </c>
      <c r="K102" s="31">
        <v>52.277122091084884</v>
      </c>
      <c r="L102" s="31">
        <v>52.280608162176577</v>
      </c>
      <c r="M102" s="31">
        <v>32.942350885949587</v>
      </c>
      <c r="N102" s="31">
        <v>26.137689614935823</v>
      </c>
    </row>
    <row r="103" spans="1:14" hidden="1" x14ac:dyDescent="0.2">
      <c r="A103" s="11" t="s">
        <v>152</v>
      </c>
      <c r="B103" s="16" t="s">
        <v>138</v>
      </c>
      <c r="C103" s="12" t="s">
        <v>153</v>
      </c>
      <c r="D103" s="29">
        <f t="shared" si="18"/>
        <v>819.64193721524941</v>
      </c>
      <c r="E103" s="13">
        <f t="shared" si="19"/>
        <v>2032310.4525867214</v>
      </c>
      <c r="F103" s="31">
        <v>186.97195420686899</v>
      </c>
      <c r="G103" s="31">
        <v>140.25</v>
      </c>
      <c r="H103" s="31">
        <v>74.397520082663917</v>
      </c>
      <c r="I103" s="31">
        <v>86.991300869913005</v>
      </c>
      <c r="J103" s="31">
        <v>51.508584764127356</v>
      </c>
      <c r="K103" s="31">
        <v>74.414882976595322</v>
      </c>
      <c r="L103" s="31">
        <v>74.419845292077895</v>
      </c>
      <c r="M103" s="31">
        <v>69.877714000499125</v>
      </c>
      <c r="N103" s="31">
        <v>60.810135022503751</v>
      </c>
    </row>
    <row r="104" spans="1:14" hidden="1" x14ac:dyDescent="0.2">
      <c r="A104" s="11" t="s">
        <v>154</v>
      </c>
      <c r="B104" s="16" t="s">
        <v>138</v>
      </c>
      <c r="C104" s="12" t="s">
        <v>153</v>
      </c>
      <c r="D104" s="29">
        <f t="shared" si="18"/>
        <v>412.1669737569905</v>
      </c>
      <c r="E104" s="13">
        <f t="shared" si="19"/>
        <v>770870.98155541194</v>
      </c>
      <c r="F104" s="31">
        <v>111.98320251962205</v>
      </c>
      <c r="G104" s="31">
        <v>84</v>
      </c>
      <c r="H104" s="31">
        <v>44.531848938368725</v>
      </c>
      <c r="I104" s="31">
        <v>26.997300269973003</v>
      </c>
      <c r="J104" s="31">
        <v>16.002667111185197</v>
      </c>
      <c r="K104" s="31">
        <v>44.542241781689675</v>
      </c>
      <c r="L104" s="31">
        <v>44.545212056548415</v>
      </c>
      <c r="M104" s="31">
        <v>21.961567257299723</v>
      </c>
      <c r="N104" s="31">
        <v>17.602933822303719</v>
      </c>
    </row>
    <row r="105" spans="1:14" hidden="1" x14ac:dyDescent="0.2">
      <c r="A105" s="32" t="s">
        <v>138</v>
      </c>
      <c r="B105" s="33"/>
      <c r="C105" s="34"/>
      <c r="D105" s="17">
        <f t="shared" ref="D105:E105" si="20">SUM(D92:D104)</f>
        <v>6756.125704409942</v>
      </c>
      <c r="E105" s="15">
        <f t="shared" si="20"/>
        <v>12668329.826352922</v>
      </c>
      <c r="F105" s="15">
        <v>1829.7255411688245</v>
      </c>
      <c r="G105" s="15">
        <v>1375.5</v>
      </c>
      <c r="H105" s="15">
        <v>728.50904969834335</v>
      </c>
      <c r="I105" s="15">
        <v>447.45525447455253</v>
      </c>
      <c r="J105" s="15">
        <v>268.04467411235203</v>
      </c>
      <c r="K105" s="15">
        <v>730.5461092218444</v>
      </c>
      <c r="L105" s="15">
        <v>730.59482528674312</v>
      </c>
      <c r="M105" s="15">
        <v>360.36935363114549</v>
      </c>
      <c r="N105" s="15">
        <v>285.38089681613604</v>
      </c>
    </row>
    <row r="106" spans="1:14" hidden="1" x14ac:dyDescent="0.2">
      <c r="A106" s="19" t="s">
        <v>155</v>
      </c>
      <c r="B106" s="23" t="s">
        <v>156</v>
      </c>
      <c r="C106" s="21" t="s">
        <v>157</v>
      </c>
      <c r="D106" s="29">
        <f t="shared" ref="D106:D117" si="21">SUM(F106:N106)</f>
        <v>566.21081106701001</v>
      </c>
      <c r="E106" s="13">
        <f t="shared" ref="E106:E117" si="22">SUMPRODUCT($F$1:$N$1,F106:N106)</f>
        <v>1056412.2805396332</v>
      </c>
      <c r="F106" s="31">
        <v>151.97720341948707</v>
      </c>
      <c r="G106" s="31">
        <v>119.62499999999999</v>
      </c>
      <c r="H106" s="31">
        <v>53.331555614812842</v>
      </c>
      <c r="I106" s="31">
        <v>38.996100389961008</v>
      </c>
      <c r="J106" s="31">
        <v>21.503583930655108</v>
      </c>
      <c r="K106" s="31">
        <v>63.47936253917451</v>
      </c>
      <c r="L106" s="31">
        <v>63.483595625500129</v>
      </c>
      <c r="M106" s="31">
        <v>31.944097828799602</v>
      </c>
      <c r="N106" s="31">
        <v>21.870311718619771</v>
      </c>
    </row>
    <row r="107" spans="1:14" hidden="1" x14ac:dyDescent="0.2">
      <c r="A107" s="19" t="s">
        <v>158</v>
      </c>
      <c r="B107" s="23" t="s">
        <v>156</v>
      </c>
      <c r="C107" s="21" t="s">
        <v>157</v>
      </c>
      <c r="D107" s="29">
        <f t="shared" si="21"/>
        <v>621.22873476303516</v>
      </c>
      <c r="E107" s="13">
        <f t="shared" si="22"/>
        <v>1176085.7604217117</v>
      </c>
      <c r="F107" s="31">
        <v>170.97435384692295</v>
      </c>
      <c r="G107" s="31">
        <v>127.875</v>
      </c>
      <c r="H107" s="31">
        <v>59.198026732442251</v>
      </c>
      <c r="I107" s="31">
        <v>45.995400459954006</v>
      </c>
      <c r="J107" s="31">
        <v>23.003833972328721</v>
      </c>
      <c r="K107" s="31">
        <v>68.0136027205441</v>
      </c>
      <c r="L107" s="31">
        <v>68.018138170178716</v>
      </c>
      <c r="M107" s="31">
        <v>30.945844771649611</v>
      </c>
      <c r="N107" s="31">
        <v>27.204534089014835</v>
      </c>
    </row>
    <row r="108" spans="1:14" hidden="1" x14ac:dyDescent="0.2">
      <c r="A108" s="19" t="s">
        <v>159</v>
      </c>
      <c r="B108" s="23" t="s">
        <v>156</v>
      </c>
      <c r="C108" s="21" t="s">
        <v>160</v>
      </c>
      <c r="D108" s="29">
        <f t="shared" si="21"/>
        <v>458.8462546549182</v>
      </c>
      <c r="E108" s="13">
        <f t="shared" si="22"/>
        <v>819311.13506594859</v>
      </c>
      <c r="F108" s="31">
        <v>127.98080287956806</v>
      </c>
      <c r="G108" s="31">
        <v>96</v>
      </c>
      <c r="H108" s="31">
        <v>50.931635612146259</v>
      </c>
      <c r="I108" s="31">
        <v>30.996900309969003</v>
      </c>
      <c r="J108" s="31">
        <v>19.003167194532423</v>
      </c>
      <c r="K108" s="31">
        <v>50.943522037740884</v>
      </c>
      <c r="L108" s="31">
        <v>50.946919178447587</v>
      </c>
      <c r="M108" s="31">
        <v>14.973795857249813</v>
      </c>
      <c r="N108" s="31">
        <v>17.069511585264209</v>
      </c>
    </row>
    <row r="109" spans="1:14" hidden="1" x14ac:dyDescent="0.2">
      <c r="A109" s="19" t="s">
        <v>161</v>
      </c>
      <c r="B109" s="23" t="s">
        <v>156</v>
      </c>
      <c r="C109" s="21" t="s">
        <v>156</v>
      </c>
      <c r="D109" s="29">
        <f t="shared" si="21"/>
        <v>583.18247153207437</v>
      </c>
      <c r="E109" s="13">
        <f t="shared" si="22"/>
        <v>1280126.3206468532</v>
      </c>
      <c r="F109" s="31">
        <v>134.97975303704445</v>
      </c>
      <c r="G109" s="31">
        <v>113.625</v>
      </c>
      <c r="H109" s="31">
        <v>53.598213392886905</v>
      </c>
      <c r="I109" s="31">
        <v>48.995100489951007</v>
      </c>
      <c r="J109" s="31">
        <v>29.504917486247706</v>
      </c>
      <c r="K109" s="31">
        <v>60.545442421817697</v>
      </c>
      <c r="L109" s="31">
        <v>60.549479861296341</v>
      </c>
      <c r="M109" s="31">
        <v>49.912652857499381</v>
      </c>
      <c r="N109" s="31">
        <v>31.471911985330888</v>
      </c>
    </row>
    <row r="110" spans="1:14" hidden="1" x14ac:dyDescent="0.2">
      <c r="A110" s="19" t="s">
        <v>162</v>
      </c>
      <c r="B110" s="23" t="s">
        <v>156</v>
      </c>
      <c r="C110" s="21" t="s">
        <v>160</v>
      </c>
      <c r="D110" s="29">
        <f t="shared" si="21"/>
        <v>881.67073648165103</v>
      </c>
      <c r="E110" s="13">
        <f t="shared" si="22"/>
        <v>1603987.0564073115</v>
      </c>
      <c r="F110" s="31">
        <v>247.96280557916313</v>
      </c>
      <c r="G110" s="31">
        <v>168</v>
      </c>
      <c r="H110" s="31">
        <v>98.663377887403755</v>
      </c>
      <c r="I110" s="31">
        <v>60.993900609939004</v>
      </c>
      <c r="J110" s="31">
        <v>31.005167527921319</v>
      </c>
      <c r="K110" s="31">
        <v>100.02000400080016</v>
      </c>
      <c r="L110" s="31">
        <v>100.02667377967458</v>
      </c>
      <c r="M110" s="31">
        <v>41.926628400299478</v>
      </c>
      <c r="N110" s="31">
        <v>33.072178696449406</v>
      </c>
    </row>
    <row r="111" spans="1:14" hidden="1" x14ac:dyDescent="0.2">
      <c r="A111" s="19" t="s">
        <v>163</v>
      </c>
      <c r="B111" s="23" t="s">
        <v>156</v>
      </c>
      <c r="C111" s="21" t="s">
        <v>156</v>
      </c>
      <c r="D111" s="29">
        <f t="shared" si="21"/>
        <v>567.87502952325372</v>
      </c>
      <c r="E111" s="13">
        <f t="shared" si="22"/>
        <v>956144.52500660706</v>
      </c>
      <c r="F111" s="31">
        <v>205.96910463430484</v>
      </c>
      <c r="G111" s="31">
        <v>99.75</v>
      </c>
      <c r="H111" s="31">
        <v>65.331155628145737</v>
      </c>
      <c r="I111" s="31">
        <v>30.996900309969003</v>
      </c>
      <c r="J111" s="31">
        <v>19.503250541756959</v>
      </c>
      <c r="K111" s="31">
        <v>53.077282123091287</v>
      </c>
      <c r="L111" s="31">
        <v>53.080821552413973</v>
      </c>
      <c r="M111" s="31">
        <v>20.963314200149739</v>
      </c>
      <c r="N111" s="31">
        <v>19.203200533422237</v>
      </c>
    </row>
    <row r="112" spans="1:14" hidden="1" x14ac:dyDescent="0.2">
      <c r="A112" s="19" t="s">
        <v>164</v>
      </c>
      <c r="B112" s="23" t="s">
        <v>156</v>
      </c>
      <c r="C112" s="21" t="s">
        <v>156</v>
      </c>
      <c r="D112" s="29">
        <f t="shared" si="21"/>
        <v>369.61059310601416</v>
      </c>
      <c r="E112" s="13">
        <f t="shared" si="22"/>
        <v>703305.37477255543</v>
      </c>
      <c r="F112" s="31">
        <v>100.98485227215917</v>
      </c>
      <c r="G112" s="31">
        <v>67.875</v>
      </c>
      <c r="H112" s="31">
        <v>53.598213392886905</v>
      </c>
      <c r="I112" s="31">
        <v>19.498050194980504</v>
      </c>
      <c r="J112" s="31">
        <v>17.002833805634271</v>
      </c>
      <c r="K112" s="31">
        <v>36.007201440288057</v>
      </c>
      <c r="L112" s="31">
        <v>36.00960256068285</v>
      </c>
      <c r="M112" s="31">
        <v>19.965061142999751</v>
      </c>
      <c r="N112" s="31">
        <v>18.669778296382731</v>
      </c>
    </row>
    <row r="113" spans="1:14" hidden="1" x14ac:dyDescent="0.2">
      <c r="A113" s="19" t="s">
        <v>165</v>
      </c>
      <c r="B113" s="23" t="s">
        <v>156</v>
      </c>
      <c r="C113" s="21" t="s">
        <v>166</v>
      </c>
      <c r="D113" s="29">
        <f t="shared" si="21"/>
        <v>177.74466122919472</v>
      </c>
      <c r="E113" s="13">
        <f t="shared" si="22"/>
        <v>328923.12276563176</v>
      </c>
      <c r="F113" s="31">
        <v>47.992801079838031</v>
      </c>
      <c r="G113" s="31">
        <v>35.625</v>
      </c>
      <c r="H113" s="31">
        <v>21.332622245925137</v>
      </c>
      <c r="I113" s="31">
        <v>11.998800119988001</v>
      </c>
      <c r="J113" s="31">
        <v>7.0011668611435232</v>
      </c>
      <c r="K113" s="31">
        <v>18.937120757484831</v>
      </c>
      <c r="L113" s="31">
        <v>18.938383568951721</v>
      </c>
      <c r="M113" s="31">
        <v>8.9842775143498876</v>
      </c>
      <c r="N113" s="31">
        <v>6.9344890815135853</v>
      </c>
    </row>
    <row r="114" spans="1:14" hidden="1" x14ac:dyDescent="0.2">
      <c r="A114" s="19" t="s">
        <v>167</v>
      </c>
      <c r="B114" s="23" t="s">
        <v>156</v>
      </c>
      <c r="C114" s="21" t="s">
        <v>168</v>
      </c>
      <c r="D114" s="29">
        <f t="shared" si="21"/>
        <v>744.79529200282423</v>
      </c>
      <c r="E114" s="13">
        <f t="shared" si="22"/>
        <v>1432986.0138675943</v>
      </c>
      <c r="F114" s="31">
        <v>200.9698545218217</v>
      </c>
      <c r="G114" s="31">
        <v>151.125</v>
      </c>
      <c r="H114" s="31">
        <v>74.13086230458984</v>
      </c>
      <c r="I114" s="31">
        <v>51.994800519948001</v>
      </c>
      <c r="J114" s="31">
        <v>31.005167527921319</v>
      </c>
      <c r="K114" s="31">
        <v>80.282723211308934</v>
      </c>
      <c r="L114" s="31">
        <v>80.288076820485458</v>
      </c>
      <c r="M114" s="31">
        <v>41.926628400299478</v>
      </c>
      <c r="N114" s="31">
        <v>33.072178696449406</v>
      </c>
    </row>
    <row r="115" spans="1:14" hidden="1" x14ac:dyDescent="0.2">
      <c r="A115" s="19" t="s">
        <v>169</v>
      </c>
      <c r="B115" s="23" t="s">
        <v>156</v>
      </c>
      <c r="C115" s="21" t="s">
        <v>168</v>
      </c>
      <c r="D115" s="29">
        <f t="shared" si="21"/>
        <v>586.49139706675157</v>
      </c>
      <c r="E115" s="13">
        <f t="shared" si="22"/>
        <v>1101742.3967917322</v>
      </c>
      <c r="F115" s="31">
        <v>140.9788531720242</v>
      </c>
      <c r="G115" s="31">
        <v>127.50000000000001</v>
      </c>
      <c r="H115" s="31">
        <v>65.331155628145737</v>
      </c>
      <c r="I115" s="31">
        <v>31.996800319968006</v>
      </c>
      <c r="J115" s="31">
        <v>25.504250708451409</v>
      </c>
      <c r="K115" s="31">
        <v>67.746882709875308</v>
      </c>
      <c r="L115" s="31">
        <v>67.751400373432915</v>
      </c>
      <c r="M115" s="31">
        <v>31.944097828799602</v>
      </c>
      <c r="N115" s="31">
        <v>27.737956326054341</v>
      </c>
    </row>
    <row r="116" spans="1:14" hidden="1" x14ac:dyDescent="0.2">
      <c r="A116" s="19" t="s">
        <v>170</v>
      </c>
      <c r="B116" s="23" t="s">
        <v>156</v>
      </c>
      <c r="C116" s="21" t="s">
        <v>166</v>
      </c>
      <c r="D116" s="29">
        <f t="shared" si="21"/>
        <v>940.31415558025003</v>
      </c>
      <c r="E116" s="13">
        <f t="shared" si="22"/>
        <v>1782246.6082320684</v>
      </c>
      <c r="F116" s="31">
        <v>247.96280557916313</v>
      </c>
      <c r="G116" s="31">
        <v>188.625</v>
      </c>
      <c r="H116" s="31">
        <v>97.596746775107491</v>
      </c>
      <c r="I116" s="31">
        <v>65.493450654934506</v>
      </c>
      <c r="J116" s="31">
        <v>37.006167694615769</v>
      </c>
      <c r="K116" s="31">
        <v>105.88784423551377</v>
      </c>
      <c r="L116" s="31">
        <v>105.89490530808216</v>
      </c>
      <c r="M116" s="31">
        <v>52.907412028949338</v>
      </c>
      <c r="N116" s="31">
        <v>38.939823303883983</v>
      </c>
    </row>
    <row r="117" spans="1:14" hidden="1" x14ac:dyDescent="0.2">
      <c r="A117" s="19" t="s">
        <v>171</v>
      </c>
      <c r="B117" s="23" t="s">
        <v>156</v>
      </c>
      <c r="C117" s="21" t="s">
        <v>156</v>
      </c>
      <c r="D117" s="29">
        <f t="shared" si="21"/>
        <v>766.40039939851772</v>
      </c>
      <c r="E117" s="13">
        <f t="shared" si="22"/>
        <v>1443206.462306068</v>
      </c>
      <c r="F117" s="31">
        <v>201.96970454431835</v>
      </c>
      <c r="G117" s="31">
        <v>159</v>
      </c>
      <c r="H117" s="31">
        <v>80.263991200293333</v>
      </c>
      <c r="I117" s="31">
        <v>47.495250474952506</v>
      </c>
      <c r="J117" s="31">
        <v>29.504917486247706</v>
      </c>
      <c r="K117" s="31">
        <v>84.550243382009739</v>
      </c>
      <c r="L117" s="31">
        <v>84.555881568418243</v>
      </c>
      <c r="M117" s="31">
        <v>44.921387571749442</v>
      </c>
      <c r="N117" s="31">
        <v>34.139023170528418</v>
      </c>
    </row>
    <row r="118" spans="1:14" hidden="1" x14ac:dyDescent="0.2">
      <c r="A118" s="32" t="s">
        <v>156</v>
      </c>
      <c r="B118" s="33"/>
      <c r="C118" s="34"/>
      <c r="D118" s="17">
        <f t="shared" ref="D118:E118" si="23">SUM(D106:D117)</f>
        <v>7264.3705364054958</v>
      </c>
      <c r="E118" s="15">
        <f t="shared" si="23"/>
        <v>13684477.056823714</v>
      </c>
      <c r="F118" s="15">
        <v>1980.7028945658151</v>
      </c>
      <c r="G118" s="15">
        <v>1454.625</v>
      </c>
      <c r="H118" s="15">
        <v>773.30755641478618</v>
      </c>
      <c r="I118" s="15">
        <v>485.45145485451457</v>
      </c>
      <c r="J118" s="15">
        <v>290.54842473745623</v>
      </c>
      <c r="K118" s="15">
        <v>789.49123157964925</v>
      </c>
      <c r="L118" s="15">
        <v>789.54387836756473</v>
      </c>
      <c r="M118" s="15">
        <v>391.31519840279509</v>
      </c>
      <c r="N118" s="15">
        <v>309.3848974829138</v>
      </c>
    </row>
    <row r="119" spans="1:14" hidden="1" x14ac:dyDescent="0.2">
      <c r="A119" s="19" t="s">
        <v>172</v>
      </c>
      <c r="B119" s="23" t="s">
        <v>173</v>
      </c>
      <c r="C119" s="21" t="s">
        <v>174</v>
      </c>
      <c r="D119" s="29">
        <f t="shared" ref="D119:D131" si="24">SUM(F119:N119)</f>
        <v>754.97830421033632</v>
      </c>
      <c r="E119" s="13">
        <f t="shared" ref="E119:E131" si="25">SUMPRODUCT($F$1:$N$1,F119:N119)</f>
        <v>1160201.6093268064</v>
      </c>
      <c r="F119" s="31">
        <v>191.97120431935213</v>
      </c>
      <c r="G119" s="31">
        <v>144.375</v>
      </c>
      <c r="H119" s="31">
        <v>104.79650678310723</v>
      </c>
      <c r="I119" s="31">
        <v>27.997200279972002</v>
      </c>
      <c r="J119" s="31">
        <v>17.002833805634271</v>
      </c>
      <c r="K119" s="31">
        <v>105.08768420350737</v>
      </c>
      <c r="L119" s="31">
        <v>105.09469191784476</v>
      </c>
      <c r="M119" s="31">
        <v>46.91789368604941</v>
      </c>
      <c r="N119" s="31">
        <v>11.735289214869145</v>
      </c>
    </row>
    <row r="120" spans="1:14" hidden="1" x14ac:dyDescent="0.2">
      <c r="A120" s="19" t="s">
        <v>175</v>
      </c>
      <c r="B120" s="23" t="s">
        <v>173</v>
      </c>
      <c r="C120" s="21" t="s">
        <v>176</v>
      </c>
      <c r="D120" s="29">
        <f t="shared" si="24"/>
        <v>353.32505316923476</v>
      </c>
      <c r="E120" s="13">
        <f t="shared" si="25"/>
        <v>694660.07491758675</v>
      </c>
      <c r="F120" s="31">
        <v>85.987101934709798</v>
      </c>
      <c r="G120" s="31">
        <v>64.5</v>
      </c>
      <c r="H120" s="31">
        <v>40.798640045331823</v>
      </c>
      <c r="I120" s="31">
        <v>23.497650234976501</v>
      </c>
      <c r="J120" s="31">
        <v>13.502250375062511</v>
      </c>
      <c r="K120" s="31">
        <v>41.074881642995265</v>
      </c>
      <c r="L120" s="31">
        <v>41.077620698853025</v>
      </c>
      <c r="M120" s="31">
        <v>27.951085600199651</v>
      </c>
      <c r="N120" s="31">
        <v>14.935822637106183</v>
      </c>
    </row>
    <row r="121" spans="1:14" hidden="1" x14ac:dyDescent="0.2">
      <c r="A121" s="19" t="s">
        <v>177</v>
      </c>
      <c r="B121" s="23" t="s">
        <v>173</v>
      </c>
      <c r="C121" s="21" t="s">
        <v>178</v>
      </c>
      <c r="D121" s="29">
        <f t="shared" si="24"/>
        <v>262.68079217515384</v>
      </c>
      <c r="E121" s="13">
        <f t="shared" si="25"/>
        <v>512579.31852934678</v>
      </c>
      <c r="F121" s="31">
        <v>76.988451732240165</v>
      </c>
      <c r="G121" s="31">
        <v>58.5</v>
      </c>
      <c r="H121" s="31">
        <v>23.199226692443585</v>
      </c>
      <c r="I121" s="31">
        <v>23.497650234976501</v>
      </c>
      <c r="J121" s="31">
        <v>13.502250375062511</v>
      </c>
      <c r="K121" s="31">
        <v>23.20464092818564</v>
      </c>
      <c r="L121" s="31">
        <v>23.206188316884504</v>
      </c>
      <c r="M121" s="31">
        <v>10.980783628649862</v>
      </c>
      <c r="N121" s="31">
        <v>9.6016002667111184</v>
      </c>
    </row>
    <row r="122" spans="1:14" hidden="1" x14ac:dyDescent="0.2">
      <c r="A122" s="19" t="s">
        <v>179</v>
      </c>
      <c r="B122" s="23" t="s">
        <v>173</v>
      </c>
      <c r="C122" s="21" t="s">
        <v>176</v>
      </c>
      <c r="D122" s="29">
        <f t="shared" si="24"/>
        <v>781.16494290783453</v>
      </c>
      <c r="E122" s="13">
        <f t="shared" si="25"/>
        <v>1559793.3673560426</v>
      </c>
      <c r="F122" s="31">
        <v>199.97000449932509</v>
      </c>
      <c r="G122" s="31">
        <v>149.625</v>
      </c>
      <c r="H122" s="31">
        <v>85.063831205626485</v>
      </c>
      <c r="I122" s="31">
        <v>59.994000599940001</v>
      </c>
      <c r="J122" s="31">
        <v>36.006001000166698</v>
      </c>
      <c r="K122" s="31">
        <v>85.350403414016128</v>
      </c>
      <c r="L122" s="31">
        <v>85.356094958655646</v>
      </c>
      <c r="M122" s="31">
        <v>41.926628400299478</v>
      </c>
      <c r="N122" s="31">
        <v>37.872978829804964</v>
      </c>
    </row>
    <row r="123" spans="1:14" hidden="1" x14ac:dyDescent="0.2">
      <c r="A123" s="19" t="s">
        <v>180</v>
      </c>
      <c r="B123" s="23" t="s">
        <v>173</v>
      </c>
      <c r="C123" s="21" t="s">
        <v>181</v>
      </c>
      <c r="D123" s="29">
        <f t="shared" si="24"/>
        <v>590.75489316243738</v>
      </c>
      <c r="E123" s="13">
        <f t="shared" si="25"/>
        <v>962147.90381217969</v>
      </c>
      <c r="F123" s="31">
        <v>193.97090436434533</v>
      </c>
      <c r="G123" s="31">
        <v>145.125</v>
      </c>
      <c r="H123" s="31">
        <v>53.598213392886905</v>
      </c>
      <c r="I123" s="31">
        <v>36.496350364963504</v>
      </c>
      <c r="J123" s="31">
        <v>21.503583930655108</v>
      </c>
      <c r="K123" s="31">
        <v>53.87744215509769</v>
      </c>
      <c r="L123" s="31">
        <v>53.881034942651375</v>
      </c>
      <c r="M123" s="31">
        <v>18.966808085849763</v>
      </c>
      <c r="N123" s="31">
        <v>13.335555925987663</v>
      </c>
    </row>
    <row r="124" spans="1:14" hidden="1" x14ac:dyDescent="0.2">
      <c r="A124" s="19" t="s">
        <v>182</v>
      </c>
      <c r="B124" s="23" t="s">
        <v>173</v>
      </c>
      <c r="C124" s="21" t="s">
        <v>183</v>
      </c>
      <c r="D124" s="29">
        <f t="shared" si="24"/>
        <v>264.21789741353234</v>
      </c>
      <c r="E124" s="13">
        <f t="shared" si="25"/>
        <v>432281.06442307163</v>
      </c>
      <c r="F124" s="31">
        <v>82.987551867219921</v>
      </c>
      <c r="G124" s="31">
        <v>61.500000000000007</v>
      </c>
      <c r="H124" s="31">
        <v>26.399120029332355</v>
      </c>
      <c r="I124" s="31">
        <v>14.998500149985</v>
      </c>
      <c r="J124" s="31">
        <v>8.0013335555925984</v>
      </c>
      <c r="K124" s="31">
        <v>26.672001066880043</v>
      </c>
      <c r="L124" s="31">
        <v>26.673779674579887</v>
      </c>
      <c r="M124" s="31">
        <v>8.9842775143498876</v>
      </c>
      <c r="N124" s="31">
        <v>8.0013335555925984</v>
      </c>
    </row>
    <row r="125" spans="1:14" hidden="1" x14ac:dyDescent="0.2">
      <c r="A125" s="19" t="s">
        <v>184</v>
      </c>
      <c r="B125" s="23" t="s">
        <v>173</v>
      </c>
      <c r="C125" s="21" t="s">
        <v>183</v>
      </c>
      <c r="D125" s="29">
        <f t="shared" si="24"/>
        <v>628.91297964871524</v>
      </c>
      <c r="E125" s="13">
        <f t="shared" si="25"/>
        <v>1403433.5238830226</v>
      </c>
      <c r="F125" s="31">
        <v>140.9788531720242</v>
      </c>
      <c r="G125" s="31">
        <v>106.125</v>
      </c>
      <c r="H125" s="31">
        <v>70.664311189627014</v>
      </c>
      <c r="I125" s="31">
        <v>60.493950604939506</v>
      </c>
      <c r="J125" s="31">
        <v>37.006167694615769</v>
      </c>
      <c r="K125" s="31">
        <v>70.414082816563308</v>
      </c>
      <c r="L125" s="31">
        <v>70.418778340890896</v>
      </c>
      <c r="M125" s="31">
        <v>34.938857000249563</v>
      </c>
      <c r="N125" s="31">
        <v>37.872978829804964</v>
      </c>
    </row>
    <row r="126" spans="1:14" hidden="1" x14ac:dyDescent="0.2">
      <c r="A126" s="19" t="s">
        <v>185</v>
      </c>
      <c r="B126" s="23" t="s">
        <v>173</v>
      </c>
      <c r="C126" s="21" t="s">
        <v>183</v>
      </c>
      <c r="D126" s="29">
        <f t="shared" si="24"/>
        <v>348.7654311878041</v>
      </c>
      <c r="E126" s="13">
        <f t="shared" si="25"/>
        <v>728483.68143531296</v>
      </c>
      <c r="F126" s="31">
        <v>88.986652002199676</v>
      </c>
      <c r="G126" s="31">
        <v>57</v>
      </c>
      <c r="H126" s="31">
        <v>38.665377820739309</v>
      </c>
      <c r="I126" s="31">
        <v>31.496850314968505</v>
      </c>
      <c r="J126" s="31">
        <v>19.503250541756959</v>
      </c>
      <c r="K126" s="31">
        <v>38.407681536307258</v>
      </c>
      <c r="L126" s="31">
        <v>38.410242731395037</v>
      </c>
      <c r="M126" s="31">
        <v>22.959820314449711</v>
      </c>
      <c r="N126" s="31">
        <v>13.335555925987663</v>
      </c>
    </row>
    <row r="127" spans="1:14" hidden="1" x14ac:dyDescent="0.2">
      <c r="A127" s="19" t="s">
        <v>186</v>
      </c>
      <c r="B127" s="23" t="s">
        <v>173</v>
      </c>
      <c r="C127" s="21" t="s">
        <v>176</v>
      </c>
      <c r="D127" s="29">
        <f t="shared" si="24"/>
        <v>470.74731055575091</v>
      </c>
      <c r="E127" s="13">
        <f t="shared" si="25"/>
        <v>1144242.9081995196</v>
      </c>
      <c r="F127" s="31">
        <v>118.98215267709844</v>
      </c>
      <c r="G127" s="31">
        <v>89.25</v>
      </c>
      <c r="H127" s="31">
        <v>39.998666711109635</v>
      </c>
      <c r="I127" s="31">
        <v>42.995700429957004</v>
      </c>
      <c r="J127" s="31">
        <v>26.004334055675944</v>
      </c>
      <c r="K127" s="31">
        <v>40.274721610988863</v>
      </c>
      <c r="L127" s="31">
        <v>40.277407308615636</v>
      </c>
      <c r="M127" s="31">
        <v>24.956326428749691</v>
      </c>
      <c r="N127" s="31">
        <v>48.008001333555598</v>
      </c>
    </row>
    <row r="128" spans="1:14" hidden="1" x14ac:dyDescent="0.2">
      <c r="A128" s="19" t="s">
        <v>187</v>
      </c>
      <c r="B128" s="23" t="s">
        <v>173</v>
      </c>
      <c r="C128" s="21" t="s">
        <v>178</v>
      </c>
      <c r="D128" s="29">
        <f t="shared" si="24"/>
        <v>596.85345969957973</v>
      </c>
      <c r="E128" s="13">
        <f t="shared" si="25"/>
        <v>998550.89079034072</v>
      </c>
      <c r="F128" s="31">
        <v>184.97225416187572</v>
      </c>
      <c r="G128" s="31">
        <v>138.75</v>
      </c>
      <c r="H128" s="31">
        <v>57.598080063997863</v>
      </c>
      <c r="I128" s="31">
        <v>30.996900309969003</v>
      </c>
      <c r="J128" s="31">
        <v>19.503250541756959</v>
      </c>
      <c r="K128" s="31">
        <v>57.611522304460891</v>
      </c>
      <c r="L128" s="31">
        <v>57.615364097092559</v>
      </c>
      <c r="M128" s="31">
        <v>35.937110057399551</v>
      </c>
      <c r="N128" s="31">
        <v>13.868978163027171</v>
      </c>
    </row>
    <row r="129" spans="1:14" hidden="1" x14ac:dyDescent="0.2">
      <c r="A129" s="19" t="s">
        <v>188</v>
      </c>
      <c r="B129" s="23" t="s">
        <v>173</v>
      </c>
      <c r="C129" s="21" t="s">
        <v>173</v>
      </c>
      <c r="D129" s="29">
        <f t="shared" si="24"/>
        <v>837.94869053082198</v>
      </c>
      <c r="E129" s="13">
        <f t="shared" si="25"/>
        <v>1804348.1220998664</v>
      </c>
      <c r="F129" s="31">
        <v>220.96685497175423</v>
      </c>
      <c r="G129" s="31">
        <v>165.75</v>
      </c>
      <c r="H129" s="31">
        <v>77.064097863404555</v>
      </c>
      <c r="I129" s="31">
        <v>66.493350664933516</v>
      </c>
      <c r="J129" s="31">
        <v>41.006834472412066</v>
      </c>
      <c r="K129" s="31">
        <v>77.348803093952114</v>
      </c>
      <c r="L129" s="31">
        <v>77.353961056281676</v>
      </c>
      <c r="M129" s="31">
        <v>62.88994260044921</v>
      </c>
      <c r="N129" s="31">
        <v>49.074845807634603</v>
      </c>
    </row>
    <row r="130" spans="1:14" hidden="1" x14ac:dyDescent="0.2">
      <c r="A130" s="19" t="s">
        <v>189</v>
      </c>
      <c r="B130" s="23" t="s">
        <v>173</v>
      </c>
      <c r="C130" s="21" t="s">
        <v>173</v>
      </c>
      <c r="D130" s="29">
        <f t="shared" si="24"/>
        <v>522.08772034439062</v>
      </c>
      <c r="E130" s="13">
        <f t="shared" si="25"/>
        <v>759237.8468119998</v>
      </c>
      <c r="F130" s="31">
        <v>156.97645353197021</v>
      </c>
      <c r="G130" s="31">
        <v>116.25</v>
      </c>
      <c r="H130" s="31">
        <v>63.197893403553209</v>
      </c>
      <c r="I130" s="31">
        <v>16.498350164983503</v>
      </c>
      <c r="J130" s="31">
        <v>10.501750291715286</v>
      </c>
      <c r="K130" s="31">
        <v>63.212642528505697</v>
      </c>
      <c r="L130" s="31">
        <v>63.216857828754328</v>
      </c>
      <c r="M130" s="31">
        <v>19.965061142999751</v>
      </c>
      <c r="N130" s="31">
        <v>12.268711451908651</v>
      </c>
    </row>
    <row r="131" spans="1:14" hidden="1" x14ac:dyDescent="0.2">
      <c r="A131" s="19" t="s">
        <v>190</v>
      </c>
      <c r="B131" s="23" t="s">
        <v>173</v>
      </c>
      <c r="C131" s="21" t="s">
        <v>181</v>
      </c>
      <c r="D131" s="29">
        <f t="shared" si="24"/>
        <v>683.49403956943661</v>
      </c>
      <c r="E131" s="13">
        <f t="shared" si="25"/>
        <v>1136570.1303574315</v>
      </c>
      <c r="F131" s="31">
        <v>178.97315402689597</v>
      </c>
      <c r="G131" s="31">
        <v>134.25</v>
      </c>
      <c r="H131" s="31">
        <v>89.06369787673745</v>
      </c>
      <c r="I131" s="31">
        <v>35.496450354964509</v>
      </c>
      <c r="J131" s="31">
        <v>20.503417236206033</v>
      </c>
      <c r="K131" s="31">
        <v>89.084483563379351</v>
      </c>
      <c r="L131" s="31">
        <v>89.09042411309683</v>
      </c>
      <c r="M131" s="31">
        <v>21.961567257299723</v>
      </c>
      <c r="N131" s="31">
        <v>25.070845140856807</v>
      </c>
    </row>
    <row r="132" spans="1:14" hidden="1" x14ac:dyDescent="0.2">
      <c r="A132" s="32" t="s">
        <v>173</v>
      </c>
      <c r="B132" s="33"/>
      <c r="C132" s="34"/>
      <c r="D132" s="17">
        <f t="shared" ref="D132:E132" si="26">SUM(D119:D131)</f>
        <v>7095.9315145750288</v>
      </c>
      <c r="E132" s="15">
        <f t="shared" si="26"/>
        <v>13296530.441942528</v>
      </c>
      <c r="F132" s="15">
        <v>1922.7115932610109</v>
      </c>
      <c r="G132" s="15">
        <v>1431</v>
      </c>
      <c r="H132" s="15">
        <v>770.10766307789731</v>
      </c>
      <c r="I132" s="15">
        <v>470.95290470952909</v>
      </c>
      <c r="J132" s="15">
        <v>283.5472578763127</v>
      </c>
      <c r="K132" s="15">
        <v>771.62099086483954</v>
      </c>
      <c r="L132" s="15">
        <v>771.67244598559614</v>
      </c>
      <c r="M132" s="15">
        <v>379.33616171699526</v>
      </c>
      <c r="N132" s="15">
        <v>294.98249708284715</v>
      </c>
    </row>
    <row r="133" spans="1:14" hidden="1" x14ac:dyDescent="0.2">
      <c r="A133" s="35" t="s">
        <v>191</v>
      </c>
      <c r="B133" s="36"/>
      <c r="C133" s="37"/>
      <c r="D133" s="30">
        <f>SUM(F133:N133)</f>
        <v>872.33575874342353</v>
      </c>
      <c r="E133" s="28">
        <f>SUMPRODUCT($F$1:$N$1,F133:N133)</f>
        <v>2822389.8305292642</v>
      </c>
      <c r="F133" s="31">
        <v>148.97765335199722</v>
      </c>
      <c r="G133" s="31">
        <v>84</v>
      </c>
      <c r="H133" s="31">
        <v>89.06369787673745</v>
      </c>
      <c r="I133" s="31">
        <v>141.98580141985803</v>
      </c>
      <c r="J133" s="31">
        <v>82.013668944824133</v>
      </c>
      <c r="K133" s="31">
        <v>66.94672267786892</v>
      </c>
      <c r="L133" s="31">
        <v>66.951186983195527</v>
      </c>
      <c r="M133" s="31">
        <v>87.846269029198893</v>
      </c>
      <c r="N133" s="31">
        <v>104.55075845974329</v>
      </c>
    </row>
    <row r="134" spans="1:14" hidden="1" x14ac:dyDescent="0.2">
      <c r="A134" s="38" t="s">
        <v>192</v>
      </c>
      <c r="B134" s="38"/>
      <c r="C134" s="38"/>
      <c r="D134" s="26">
        <f t="shared" ref="D134:E134" si="27">D17+D38+D48+D62+D74+D91+D105+D118+D132+D133</f>
        <v>66082.929910764506</v>
      </c>
      <c r="E134" s="26">
        <f t="shared" si="27"/>
        <v>125143904.38443331</v>
      </c>
      <c r="F134" s="26">
        <v>20000</v>
      </c>
      <c r="G134" s="26">
        <v>15000</v>
      </c>
      <c r="H134" s="26">
        <v>8000</v>
      </c>
      <c r="I134" s="26">
        <v>5000</v>
      </c>
      <c r="J134" s="26">
        <v>3000</v>
      </c>
      <c r="K134" s="26">
        <v>8000</v>
      </c>
      <c r="L134" s="26">
        <v>8000</v>
      </c>
      <c r="M134" s="26">
        <v>4000</v>
      </c>
      <c r="N134" s="26">
        <v>3200</v>
      </c>
    </row>
  </sheetData>
  <autoFilter ref="A2:N134" xr:uid="{468AC3F2-7E5B-4060-809B-69D8B95E7239}">
    <filterColumn colId="2">
      <filters>
        <filter val="Pabna"/>
        <filter val="Sirajgonj"/>
      </filters>
    </filterColumn>
  </autoFilter>
  <mergeCells count="11">
    <mergeCell ref="A91:C91"/>
    <mergeCell ref="A17:C17"/>
    <mergeCell ref="A38:C38"/>
    <mergeCell ref="A48:C48"/>
    <mergeCell ref="A62:C62"/>
    <mergeCell ref="A74:C74"/>
    <mergeCell ref="A105:C105"/>
    <mergeCell ref="A118:C118"/>
    <mergeCell ref="A132:C132"/>
    <mergeCell ref="A133:C133"/>
    <mergeCell ref="A134:C1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6139-C662-488D-B431-5FD541BB3327}">
  <dimension ref="B1:H14"/>
  <sheetViews>
    <sheetView tabSelected="1" workbookViewId="0">
      <selection activeCell="I12" sqref="I12"/>
    </sheetView>
  </sheetViews>
  <sheetFormatPr defaultRowHeight="12.75" x14ac:dyDescent="0.2"/>
  <cols>
    <col min="2" max="2" width="12.5703125" bestFit="1" customWidth="1"/>
    <col min="3" max="3" width="20.28515625" customWidth="1"/>
    <col min="4" max="4" width="9" bestFit="1" customWidth="1"/>
    <col min="5" max="5" width="17.28515625" bestFit="1" customWidth="1"/>
    <col min="6" max="6" width="20.140625" bestFit="1" customWidth="1"/>
    <col min="7" max="7" width="24.7109375" bestFit="1" customWidth="1"/>
    <col min="8" max="8" width="17" bestFit="1" customWidth="1"/>
  </cols>
  <sheetData>
    <row r="1" spans="2:8" ht="25.5" x14ac:dyDescent="0.35">
      <c r="B1" s="46" t="s">
        <v>193</v>
      </c>
      <c r="C1" s="46"/>
      <c r="D1" s="46"/>
      <c r="E1" s="46"/>
      <c r="F1" s="46"/>
      <c r="G1" s="46"/>
      <c r="H1" s="46"/>
    </row>
    <row r="2" spans="2:8" ht="15.75" x14ac:dyDescent="0.2">
      <c r="B2" s="40" t="s">
        <v>1</v>
      </c>
      <c r="C2" s="42" t="s">
        <v>141</v>
      </c>
      <c r="D2" s="42" t="s">
        <v>143</v>
      </c>
      <c r="E2" s="42" t="s">
        <v>144</v>
      </c>
      <c r="F2" s="42" t="s">
        <v>145</v>
      </c>
      <c r="G2" s="42" t="s">
        <v>149</v>
      </c>
      <c r="H2" s="42" t="s">
        <v>151</v>
      </c>
    </row>
    <row r="3" spans="2:8" ht="15.75" x14ac:dyDescent="0.2">
      <c r="B3" s="40" t="s">
        <v>2</v>
      </c>
      <c r="C3" s="41" t="s">
        <v>138</v>
      </c>
      <c r="D3" s="41" t="s">
        <v>138</v>
      </c>
      <c r="E3" s="41" t="s">
        <v>138</v>
      </c>
      <c r="F3" s="41" t="s">
        <v>138</v>
      </c>
      <c r="G3" s="41" t="s">
        <v>138</v>
      </c>
      <c r="H3" s="41" t="s">
        <v>138</v>
      </c>
    </row>
    <row r="4" spans="2:8" ht="15.75" x14ac:dyDescent="0.2">
      <c r="B4" s="40" t="s">
        <v>3</v>
      </c>
      <c r="C4" s="42" t="s">
        <v>142</v>
      </c>
      <c r="D4" s="42" t="s">
        <v>142</v>
      </c>
      <c r="E4" s="42" t="s">
        <v>142</v>
      </c>
      <c r="F4" s="42" t="s">
        <v>142</v>
      </c>
      <c r="G4" s="42" t="s">
        <v>150</v>
      </c>
      <c r="H4" s="42" t="s">
        <v>150</v>
      </c>
    </row>
    <row r="5" spans="2:8" ht="15.75" x14ac:dyDescent="0.2">
      <c r="B5" s="43" t="s">
        <v>4</v>
      </c>
      <c r="C5" s="44">
        <f>SUM(C6:C14)</f>
        <v>621.78729158894282</v>
      </c>
      <c r="D5" s="44">
        <f>SUM(D6:D14)</f>
        <v>345.97789104946298</v>
      </c>
      <c r="E5" s="44">
        <f>SUM(E6:E14)</f>
        <v>525.83707669371756</v>
      </c>
      <c r="F5" s="44">
        <f>SUM(F6:F14)</f>
        <v>388.29821777484733</v>
      </c>
      <c r="G5" s="44">
        <f>SUM(G6:G14)</f>
        <v>526.12998947504786</v>
      </c>
      <c r="H5" s="44">
        <f>SUM(H6:H14)</f>
        <v>511.13311597490718</v>
      </c>
    </row>
    <row r="6" spans="2:8" ht="15.75" x14ac:dyDescent="0.2">
      <c r="B6" s="40" t="s">
        <v>6</v>
      </c>
      <c r="C6" s="45">
        <v>158.97615357696344</v>
      </c>
      <c r="D6" s="45">
        <v>97.985302204669296</v>
      </c>
      <c r="E6" s="45">
        <v>132.98005299205118</v>
      </c>
      <c r="F6" s="45">
        <v>108.98365245213218</v>
      </c>
      <c r="G6" s="45">
        <v>139.97900314952759</v>
      </c>
      <c r="H6" s="45">
        <v>130.98035294705792</v>
      </c>
    </row>
    <row r="7" spans="2:8" ht="15.75" x14ac:dyDescent="0.2">
      <c r="B7" s="40" t="s">
        <v>7</v>
      </c>
      <c r="C7" s="45">
        <v>119.25</v>
      </c>
      <c r="D7" s="45">
        <v>73.5</v>
      </c>
      <c r="E7" s="45">
        <v>99.75</v>
      </c>
      <c r="F7" s="45">
        <v>82.125</v>
      </c>
      <c r="G7" s="45">
        <v>105.375</v>
      </c>
      <c r="H7" s="45">
        <v>98.25</v>
      </c>
    </row>
    <row r="8" spans="2:8" ht="15.75" x14ac:dyDescent="0.2">
      <c r="B8" s="40" t="s">
        <v>8</v>
      </c>
      <c r="C8" s="45">
        <v>63.197893403553209</v>
      </c>
      <c r="D8" s="45">
        <v>38.932035598813371</v>
      </c>
      <c r="E8" s="45">
        <v>53.064897836738773</v>
      </c>
      <c r="F8" s="45">
        <v>43.465217826072461</v>
      </c>
      <c r="G8" s="45">
        <v>55.731475617479418</v>
      </c>
      <c r="H8" s="45">
        <v>52.264924502516578</v>
      </c>
    </row>
    <row r="9" spans="2:8" ht="15.75" x14ac:dyDescent="0.2">
      <c r="B9" s="40" t="s">
        <v>9</v>
      </c>
      <c r="C9" s="45">
        <v>50.494950504949507</v>
      </c>
      <c r="D9" s="45">
        <v>19.498050194980504</v>
      </c>
      <c r="E9" s="45">
        <v>38.996100389961008</v>
      </c>
      <c r="F9" s="45">
        <v>22.497750224977501</v>
      </c>
      <c r="G9" s="45">
        <v>36.496350364963504</v>
      </c>
      <c r="H9" s="45">
        <v>40.995900409959006</v>
      </c>
    </row>
    <row r="10" spans="2:8" ht="15.75" x14ac:dyDescent="0.2">
      <c r="B10" s="40" t="s">
        <v>10</v>
      </c>
      <c r="C10" s="45">
        <v>30.505084180696784</v>
      </c>
      <c r="D10" s="45">
        <v>12.002000333388899</v>
      </c>
      <c r="E10" s="45">
        <v>24.004000666777799</v>
      </c>
      <c r="F10" s="45">
        <v>13.502250375062511</v>
      </c>
      <c r="G10" s="45">
        <v>21.503583930655108</v>
      </c>
      <c r="H10" s="45">
        <v>25.00416736122687</v>
      </c>
    </row>
    <row r="11" spans="2:8" ht="15.75" x14ac:dyDescent="0.2">
      <c r="B11" s="40" t="s">
        <v>11</v>
      </c>
      <c r="C11" s="45">
        <v>63.212642528505697</v>
      </c>
      <c r="D11" s="45">
        <v>38.941121557644863</v>
      </c>
      <c r="E11" s="45">
        <v>53.077282123091287</v>
      </c>
      <c r="F11" s="45">
        <v>43.742081749683265</v>
      </c>
      <c r="G11" s="45">
        <v>56.011202240448085</v>
      </c>
      <c r="H11" s="45">
        <v>52.277122091084884</v>
      </c>
    </row>
    <row r="12" spans="2:8" ht="15.75" x14ac:dyDescent="0.2">
      <c r="B12" s="40" t="s">
        <v>12</v>
      </c>
      <c r="C12" s="45">
        <v>63.216857828754328</v>
      </c>
      <c r="D12" s="45">
        <v>38.943718324886632</v>
      </c>
      <c r="E12" s="45">
        <v>53.080821552413973</v>
      </c>
      <c r="F12" s="45">
        <v>43.744998666311012</v>
      </c>
      <c r="G12" s="45">
        <v>56.014937316617768</v>
      </c>
      <c r="H12" s="45">
        <v>52.280608162176577</v>
      </c>
    </row>
    <row r="13" spans="2:8" ht="15.75" x14ac:dyDescent="0.2">
      <c r="B13" s="40" t="s">
        <v>13</v>
      </c>
      <c r="C13" s="45">
        <v>40.92837534314949</v>
      </c>
      <c r="D13" s="45">
        <v>14.973795857249813</v>
      </c>
      <c r="E13" s="45">
        <v>31.944097828799602</v>
      </c>
      <c r="F13" s="45">
        <v>17.968555028699775</v>
      </c>
      <c r="G13" s="45">
        <v>29.947591714499627</v>
      </c>
      <c r="H13" s="45">
        <v>32.942350885949587</v>
      </c>
    </row>
    <row r="14" spans="2:8" ht="15.75" x14ac:dyDescent="0.2">
      <c r="B14" s="40" t="s">
        <v>14</v>
      </c>
      <c r="C14" s="45">
        <v>32.005334222370394</v>
      </c>
      <c r="D14" s="45">
        <v>11.201866977829638</v>
      </c>
      <c r="E14" s="45">
        <v>38.939823303883983</v>
      </c>
      <c r="F14" s="45">
        <v>12.268711451908651</v>
      </c>
      <c r="G14" s="45">
        <v>25.070845140856807</v>
      </c>
      <c r="H14" s="45">
        <v>26.137689614935823</v>
      </c>
    </row>
  </sheetData>
  <mergeCells count="1">
    <mergeCell ref="B1:H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10.02.2020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2020-01-19T05:06:00Z</dcterms:created>
  <dcterms:modified xsi:type="dcterms:W3CDTF">2020-02-09T11:43:01Z</dcterms:modified>
</cp:coreProperties>
</file>