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03AF8D0-0BC1-430C-857C-111A805E6CB6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16.02.2020" sheetId="7" r:id="rId1"/>
    <sheet name="Sheet1" sheetId="8" r:id="rId2"/>
  </sheets>
  <definedNames>
    <definedName name="_xlnm._FilterDatabase" localSheetId="0" hidden="1">'16.02.2020'!$A$2:$N$134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8" l="1"/>
  <c r="G5" i="8"/>
  <c r="F5" i="8"/>
  <c r="E5" i="8"/>
  <c r="D5" i="8"/>
  <c r="C5" i="8"/>
  <c r="E131" i="7" l="1"/>
  <c r="E130" i="7"/>
  <c r="D130" i="7"/>
  <c r="E128" i="7"/>
  <c r="D127" i="7"/>
  <c r="E126" i="7"/>
  <c r="D126" i="7"/>
  <c r="E124" i="7"/>
  <c r="E123" i="7"/>
  <c r="E122" i="7"/>
  <c r="D122" i="7"/>
  <c r="D120" i="7"/>
  <c r="E119" i="7"/>
  <c r="E116" i="7"/>
  <c r="E115" i="7"/>
  <c r="E114" i="7"/>
  <c r="D112" i="7"/>
  <c r="E111" i="7"/>
  <c r="E110" i="7"/>
  <c r="E108" i="7"/>
  <c r="E107" i="7"/>
  <c r="E106" i="7"/>
  <c r="E104" i="7"/>
  <c r="E103" i="7"/>
  <c r="E102" i="7"/>
  <c r="D102" i="7"/>
  <c r="E100" i="7"/>
  <c r="E99" i="7"/>
  <c r="E98" i="7"/>
  <c r="D98" i="7"/>
  <c r="E96" i="7"/>
  <c r="E95" i="7"/>
  <c r="E94" i="7"/>
  <c r="D94" i="7"/>
  <c r="E92" i="7"/>
  <c r="E90" i="7"/>
  <c r="E88" i="7"/>
  <c r="E87" i="7"/>
  <c r="E86" i="7"/>
  <c r="E84" i="7"/>
  <c r="E83" i="7"/>
  <c r="E82" i="7"/>
  <c r="E80" i="7"/>
  <c r="E79" i="7"/>
  <c r="E78" i="7"/>
  <c r="E76" i="7"/>
  <c r="E75" i="7"/>
  <c r="E72" i="7"/>
  <c r="E71" i="7"/>
  <c r="E70" i="7"/>
  <c r="D70" i="7"/>
  <c r="D68" i="7"/>
  <c r="E67" i="7"/>
  <c r="E66" i="7"/>
  <c r="D66" i="7"/>
  <c r="E64" i="7"/>
  <c r="E63" i="7"/>
  <c r="E60" i="7"/>
  <c r="E59" i="7"/>
  <c r="E58" i="7"/>
  <c r="E56" i="7"/>
  <c r="D55" i="7"/>
  <c r="E54" i="7"/>
  <c r="E52" i="7"/>
  <c r="D51" i="7"/>
  <c r="E50" i="7"/>
  <c r="D47" i="7"/>
  <c r="E46" i="7"/>
  <c r="D46" i="7"/>
  <c r="D44" i="7"/>
  <c r="E43" i="7"/>
  <c r="E42" i="7"/>
  <c r="D42" i="7"/>
  <c r="E41" i="7"/>
  <c r="E40" i="7"/>
  <c r="D39" i="7"/>
  <c r="E37" i="7"/>
  <c r="E36" i="7"/>
  <c r="D35" i="7"/>
  <c r="E34" i="7"/>
  <c r="D33" i="7"/>
  <c r="E32" i="7"/>
  <c r="E31" i="7"/>
  <c r="E30" i="7"/>
  <c r="E29" i="7"/>
  <c r="E28" i="7"/>
  <c r="E25" i="7"/>
  <c r="E24" i="7"/>
  <c r="E22" i="7"/>
  <c r="E21" i="7"/>
  <c r="E20" i="7"/>
  <c r="E18" i="7"/>
  <c r="E16" i="7"/>
  <c r="E14" i="7"/>
  <c r="D14" i="7"/>
  <c r="E13" i="7"/>
  <c r="E12" i="7"/>
  <c r="D10" i="7"/>
  <c r="E9" i="7"/>
  <c r="D8" i="7"/>
  <c r="D6" i="7"/>
  <c r="E5" i="7"/>
  <c r="E4" i="7"/>
  <c r="E133" i="7"/>
  <c r="D133" i="7"/>
  <c r="E129" i="7"/>
  <c r="D129" i="7"/>
  <c r="D128" i="7"/>
  <c r="E127" i="7"/>
  <c r="E125" i="7"/>
  <c r="D125" i="7"/>
  <c r="E121" i="7"/>
  <c r="D121" i="7"/>
  <c r="E120" i="7"/>
  <c r="E117" i="7"/>
  <c r="D117" i="7"/>
  <c r="E113" i="7"/>
  <c r="D113" i="7"/>
  <c r="E112" i="7"/>
  <c r="D111" i="7"/>
  <c r="E109" i="7"/>
  <c r="D109" i="7"/>
  <c r="D107" i="7"/>
  <c r="E101" i="7"/>
  <c r="D101" i="7"/>
  <c r="E97" i="7"/>
  <c r="D97" i="7"/>
  <c r="D96" i="7"/>
  <c r="D95" i="7"/>
  <c r="E93" i="7"/>
  <c r="D93" i="7"/>
  <c r="E89" i="7"/>
  <c r="D89" i="7"/>
  <c r="E85" i="7"/>
  <c r="D85" i="7"/>
  <c r="D84" i="7"/>
  <c r="E81" i="7"/>
  <c r="D81" i="7"/>
  <c r="E77" i="7"/>
  <c r="D77" i="7"/>
  <c r="D76" i="7"/>
  <c r="D75" i="7"/>
  <c r="E73" i="7"/>
  <c r="D73" i="7"/>
  <c r="D71" i="7"/>
  <c r="E69" i="7"/>
  <c r="D69" i="7"/>
  <c r="E68" i="7"/>
  <c r="E65" i="7"/>
  <c r="D65" i="7"/>
  <c r="D64" i="7"/>
  <c r="D63" i="7"/>
  <c r="E61" i="7"/>
  <c r="D61" i="7"/>
  <c r="D59" i="7"/>
  <c r="E57" i="7"/>
  <c r="D57" i="7"/>
  <c r="D56" i="7"/>
  <c r="E55" i="7"/>
  <c r="E53" i="7"/>
  <c r="D53" i="7"/>
  <c r="E51" i="7"/>
  <c r="E49" i="7"/>
  <c r="D49" i="7"/>
  <c r="E47" i="7"/>
  <c r="E45" i="7"/>
  <c r="D45" i="7"/>
  <c r="E44" i="7"/>
  <c r="D40" i="7"/>
  <c r="E39" i="7"/>
  <c r="E35" i="7"/>
  <c r="E33" i="7"/>
  <c r="D32" i="7"/>
  <c r="D29" i="7"/>
  <c r="D21" i="7"/>
  <c r="D16" i="7"/>
  <c r="D12" i="7"/>
  <c r="E10" i="7"/>
  <c r="E8" i="7"/>
  <c r="E6" i="7"/>
  <c r="E3" i="7"/>
  <c r="D5" i="7" l="1"/>
  <c r="D9" i="7"/>
  <c r="D13" i="7"/>
  <c r="D37" i="7"/>
  <c r="D41" i="7"/>
  <c r="D25" i="7"/>
  <c r="E26" i="7"/>
  <c r="D79" i="7"/>
  <c r="D83" i="7"/>
  <c r="D99" i="7"/>
  <c r="D115" i="7"/>
  <c r="D119" i="7"/>
  <c r="D131" i="7"/>
  <c r="E23" i="7"/>
  <c r="D27" i="7"/>
  <c r="D87" i="7"/>
  <c r="D103" i="7"/>
  <c r="D123" i="7"/>
  <c r="D43" i="7"/>
  <c r="D31" i="7"/>
  <c r="D67" i="7"/>
  <c r="D15" i="7"/>
  <c r="D19" i="7"/>
  <c r="D104" i="7"/>
  <c r="D108" i="7"/>
  <c r="D116" i="7"/>
  <c r="D124" i="7"/>
  <c r="D24" i="7"/>
  <c r="D36" i="7"/>
  <c r="D52" i="7"/>
  <c r="D60" i="7"/>
  <c r="D72" i="7"/>
  <c r="D74" i="7" s="1"/>
  <c r="D80" i="7"/>
  <c r="D88" i="7"/>
  <c r="D92" i="7"/>
  <c r="D100" i="7"/>
  <c r="D4" i="7"/>
  <c r="D20" i="7"/>
  <c r="D28" i="7"/>
  <c r="D3" i="7"/>
  <c r="E7" i="7"/>
  <c r="E11" i="7"/>
  <c r="E15" i="7"/>
  <c r="E19" i="7"/>
  <c r="D7" i="7"/>
  <c r="D23" i="7"/>
  <c r="D11" i="7"/>
  <c r="E27" i="7"/>
  <c r="D18" i="7"/>
  <c r="D50" i="7"/>
  <c r="D54" i="7"/>
  <c r="D58" i="7"/>
  <c r="D82" i="7"/>
  <c r="D90" i="7"/>
  <c r="D106" i="7"/>
  <c r="D110" i="7"/>
  <c r="D114" i="7"/>
  <c r="D22" i="7"/>
  <c r="D26" i="7"/>
  <c r="D30" i="7"/>
  <c r="D34" i="7"/>
  <c r="D78" i="7"/>
  <c r="D86" i="7"/>
  <c r="E91" i="7"/>
  <c r="E105" i="7"/>
  <c r="E48" i="7"/>
  <c r="E62" i="7"/>
  <c r="E74" i="7"/>
  <c r="E118" i="7"/>
  <c r="E132" i="7"/>
  <c r="D48" i="7" l="1"/>
  <c r="D17" i="7"/>
  <c r="E17" i="7"/>
  <c r="D105" i="7"/>
  <c r="D132" i="7"/>
  <c r="E38" i="7"/>
  <c r="D118" i="7"/>
  <c r="D91" i="7"/>
  <c r="D62" i="7"/>
  <c r="D38" i="7"/>
  <c r="E134" i="7" l="1"/>
  <c r="D134" i="7"/>
</calcChain>
</file>

<file path=xl/sharedStrings.xml><?xml version="1.0" encoding="utf-8"?>
<sst xmlns="http://schemas.openxmlformats.org/spreadsheetml/2006/main" count="421" uniqueCount="196">
  <si>
    <t>DP</t>
  </si>
  <si>
    <t>Party Name</t>
  </si>
  <si>
    <t>Region</t>
  </si>
  <si>
    <t>Zone</t>
  </si>
  <si>
    <t>Total Value</t>
  </si>
  <si>
    <t>Total Qnty</t>
  </si>
  <si>
    <t>B12+</t>
  </si>
  <si>
    <t>B66</t>
  </si>
  <si>
    <t>D40i</t>
  </si>
  <si>
    <t>i74_SKD</t>
  </si>
  <si>
    <t>I95_SKD</t>
  </si>
  <si>
    <t>L130</t>
  </si>
  <si>
    <t>L42</t>
  </si>
  <si>
    <t>Z12_SKD</t>
  </si>
  <si>
    <t>A One Tel</t>
  </si>
  <si>
    <t>Barisal</t>
  </si>
  <si>
    <t>Click Mobile Corner</t>
  </si>
  <si>
    <t>Desh Link</t>
  </si>
  <si>
    <t>Faridpur</t>
  </si>
  <si>
    <t>M/S Faiz Enterprise</t>
  </si>
  <si>
    <t>Gopalganj</t>
  </si>
  <si>
    <t>M/S Saad Telecom</t>
  </si>
  <si>
    <t>M/S. Karachi Store</t>
  </si>
  <si>
    <t>M/S. National Electronics</t>
  </si>
  <si>
    <t>M/S. Rasel Enterprise</t>
  </si>
  <si>
    <t>Mridha Telecom</t>
  </si>
  <si>
    <t>My Fone</t>
  </si>
  <si>
    <t>Patuakhali</t>
  </si>
  <si>
    <t>Noor Electronics</t>
  </si>
  <si>
    <t>Toushi Mobile Showroom &amp; Servicing</t>
  </si>
  <si>
    <t>Winner Electronics</t>
  </si>
  <si>
    <t>Zaman Electronics</t>
  </si>
  <si>
    <t>Biponon Communications</t>
  </si>
  <si>
    <t>Chittagong</t>
  </si>
  <si>
    <t>Cox's Bazar</t>
  </si>
  <si>
    <t>Dhaka Telecom</t>
  </si>
  <si>
    <t>Noakhali</t>
  </si>
  <si>
    <t>Fantasy Telecom</t>
  </si>
  <si>
    <t>Chittagong-North</t>
  </si>
  <si>
    <t>Himel Mobile Center</t>
  </si>
  <si>
    <t>M/S Sholav Bitan</t>
  </si>
  <si>
    <t>Chittagong-South</t>
  </si>
  <si>
    <t>M/S. Alam Trade Link</t>
  </si>
  <si>
    <t>Chandpur</t>
  </si>
  <si>
    <t>M/S. Lotus Telecom</t>
  </si>
  <si>
    <t>Mobile Heaven</t>
  </si>
  <si>
    <t xml:space="preserve">R.K Mobile Center </t>
  </si>
  <si>
    <t>Mobile Shop</t>
  </si>
  <si>
    <t>Feni</t>
  </si>
  <si>
    <t>Mobile Village</t>
  </si>
  <si>
    <t>Mobile Zone,Patia</t>
  </si>
  <si>
    <t>Polly Mobile Distribution</t>
  </si>
  <si>
    <t>Rangamati</t>
  </si>
  <si>
    <t>Prime Mobile Center</t>
  </si>
  <si>
    <t>Salim Telecom &amp; Electronics</t>
  </si>
  <si>
    <t>Satkania Store</t>
  </si>
  <si>
    <t>Shifa Enterprise</t>
  </si>
  <si>
    <t>Sibgat Telecom</t>
  </si>
  <si>
    <t>The National Carrier</t>
  </si>
  <si>
    <t>Toyabiya Telecom</t>
  </si>
  <si>
    <t>Rangpur</t>
  </si>
  <si>
    <t>MM Communication</t>
  </si>
  <si>
    <t>Dhaka North</t>
  </si>
  <si>
    <t>Ashulia</t>
  </si>
  <si>
    <t>Mobile House</t>
  </si>
  <si>
    <t>Mirpur</t>
  </si>
  <si>
    <t>Nabil Enterprise</t>
  </si>
  <si>
    <t>Gulshan</t>
  </si>
  <si>
    <t>Saif Telecom</t>
  </si>
  <si>
    <t>Dhaka Center</t>
  </si>
  <si>
    <t>Shore Distribution</t>
  </si>
  <si>
    <t>Uttara</t>
  </si>
  <si>
    <t>Star Telecom</t>
  </si>
  <si>
    <t>Savar</t>
  </si>
  <si>
    <t>TM Communication</t>
  </si>
  <si>
    <t>Trade plus</t>
  </si>
  <si>
    <t>Zaara Corporation</t>
  </si>
  <si>
    <t>Ananda Electronics</t>
  </si>
  <si>
    <t>Dhaka South</t>
  </si>
  <si>
    <t>Dhanmondi</t>
  </si>
  <si>
    <t>Anika Traders</t>
  </si>
  <si>
    <t>Jatrabari</t>
  </si>
  <si>
    <t>Dohar Enterprise</t>
  </si>
  <si>
    <t>Munshiganj</t>
  </si>
  <si>
    <t>M K Trading Co.</t>
  </si>
  <si>
    <t>Chittagong Road</t>
  </si>
  <si>
    <t>Mehereen Telecom</t>
  </si>
  <si>
    <t>Keraniganj</t>
  </si>
  <si>
    <t>Nandan World Link</t>
  </si>
  <si>
    <t>Nishat Telecom</t>
  </si>
  <si>
    <t>Paltan</t>
  </si>
  <si>
    <t>One Telecom</t>
  </si>
  <si>
    <t>One Telecom (CTG Road)</t>
  </si>
  <si>
    <t>One Telecom, Jatrabari</t>
  </si>
  <si>
    <t>One Telecom, Narayangonj</t>
  </si>
  <si>
    <t>Narayangonj</t>
  </si>
  <si>
    <t>Tahia Enterprise</t>
  </si>
  <si>
    <t>Taj Telecom</t>
  </si>
  <si>
    <t>Biswa Bani Telecom</t>
  </si>
  <si>
    <t>Khulna</t>
  </si>
  <si>
    <t>Kushtia</t>
  </si>
  <si>
    <t>Hello Prithibi</t>
  </si>
  <si>
    <t>Jessore</t>
  </si>
  <si>
    <t>Ideal Communication</t>
  </si>
  <si>
    <t>Konica Trading</t>
  </si>
  <si>
    <t>Jhenaidah</t>
  </si>
  <si>
    <t>M. R. Traders</t>
  </si>
  <si>
    <t>M/S. Panguchi Enterprise</t>
  </si>
  <si>
    <t>Pirojpur</t>
  </si>
  <si>
    <t>Max Tel</t>
  </si>
  <si>
    <t>Mobile Plus</t>
  </si>
  <si>
    <t>Satkhira</t>
  </si>
  <si>
    <t>Mohima Telecom</t>
  </si>
  <si>
    <t>S S Enterprise</t>
  </si>
  <si>
    <t>Shadhin Telecom</t>
  </si>
  <si>
    <t>Bismillah Telecom</t>
  </si>
  <si>
    <t>Mymensingh</t>
  </si>
  <si>
    <t>Mymensingh Outer</t>
  </si>
  <si>
    <t>F N Traders</t>
  </si>
  <si>
    <t>Bhaluka</t>
  </si>
  <si>
    <t>M/S Saidur Electronics</t>
  </si>
  <si>
    <t>M/S Siddique Enterprise</t>
  </si>
  <si>
    <t>Jamalpur</t>
  </si>
  <si>
    <t>M/S Zaman Enterprise</t>
  </si>
  <si>
    <t>M/S. Mukul Enterprise</t>
  </si>
  <si>
    <t>M/S. Sujan Telecom</t>
  </si>
  <si>
    <t>Netrokona</t>
  </si>
  <si>
    <t>M/S. Sumon Telecoms</t>
  </si>
  <si>
    <t>Mobile Point</t>
  </si>
  <si>
    <t>Gazipur</t>
  </si>
  <si>
    <t>Priyo Telecom</t>
  </si>
  <si>
    <t>Tangail</t>
  </si>
  <si>
    <t>Rathura Enterprise</t>
  </si>
  <si>
    <t>Rathura Enterprise – 2</t>
  </si>
  <si>
    <t>Repon Enterprise</t>
  </si>
  <si>
    <t>S.M Tel</t>
  </si>
  <si>
    <t>Shaheen Multimedia &amp; Telecom</t>
  </si>
  <si>
    <t>Shisha Stationary &amp; Electronics</t>
  </si>
  <si>
    <t>Hello Naogaon</t>
  </si>
  <si>
    <t>Rajshahi</t>
  </si>
  <si>
    <t>Naogaon</t>
  </si>
  <si>
    <t>M/S Chowdhury Enterprise</t>
  </si>
  <si>
    <t>Mugdho Corporation</t>
  </si>
  <si>
    <t>Pabna</t>
  </si>
  <si>
    <t>Tulip-2</t>
  </si>
  <si>
    <t>Tulip Distribution</t>
  </si>
  <si>
    <t>Swastidip Enterprise</t>
  </si>
  <si>
    <t>Haque Enterprise</t>
  </si>
  <si>
    <t>Hello Rajshahi</t>
  </si>
  <si>
    <t>Prithibi Corporation</t>
  </si>
  <si>
    <t>Sarkar Telecom, Sirajgonj</t>
  </si>
  <si>
    <t>Sirajgonj</t>
  </si>
  <si>
    <t>Satata Enterprise</t>
  </si>
  <si>
    <t>New Sarker Electronics</t>
  </si>
  <si>
    <t>Bogra</t>
  </si>
  <si>
    <t>Mobile collection and ghori ghor</t>
  </si>
  <si>
    <t>A.S.R. Trading</t>
  </si>
  <si>
    <t>Lalmonirhat</t>
  </si>
  <si>
    <t>Feroz Telecom</t>
  </si>
  <si>
    <t>M/S. Nodi Nishat Enterprise</t>
  </si>
  <si>
    <t>Dinajpur</t>
  </si>
  <si>
    <t>M/S. Sky Tel</t>
  </si>
  <si>
    <t>Missing link trade and distribution</t>
  </si>
  <si>
    <t>Pacific Electronics</t>
  </si>
  <si>
    <t>Pacific Electronics – 2</t>
  </si>
  <si>
    <t>Gaibandha</t>
  </si>
  <si>
    <t>Paul Telecom</t>
  </si>
  <si>
    <t>Nilphamari</t>
  </si>
  <si>
    <t>Shahil Distribution</t>
  </si>
  <si>
    <t>Thakurgaon</t>
  </si>
  <si>
    <t>Swaranika  Enterprise</t>
  </si>
  <si>
    <t>Tarek &amp; Brothers</t>
  </si>
  <si>
    <t>World Media</t>
  </si>
  <si>
    <t>Gopa Telecom</t>
  </si>
  <si>
    <t>Sylhet</t>
  </si>
  <si>
    <t>Sunamganj</t>
  </si>
  <si>
    <t>M Enterprise</t>
  </si>
  <si>
    <t>Cumilla</t>
  </si>
  <si>
    <t>M/S. Murad Enterprise</t>
  </si>
  <si>
    <t>Brahmanbaria</t>
  </si>
  <si>
    <t>Nashua Associate</t>
  </si>
  <si>
    <t>New Era Telecom</t>
  </si>
  <si>
    <t>Hobiganj</t>
  </si>
  <si>
    <t>New Samanta Telecom</t>
  </si>
  <si>
    <t>Narsingdhi</t>
  </si>
  <si>
    <t>Samiya Telecom</t>
  </si>
  <si>
    <t>Samiya Telecom-2</t>
  </si>
  <si>
    <t>Sarker Telecom</t>
  </si>
  <si>
    <t>Satata Mobile Centre</t>
  </si>
  <si>
    <t>Star Tel</t>
  </si>
  <si>
    <t>StarTel Distribution-2</t>
  </si>
  <si>
    <t>Zeshan Telecom</t>
  </si>
  <si>
    <t>Total</t>
  </si>
  <si>
    <t>EEL</t>
  </si>
  <si>
    <t>i65_SKD</t>
  </si>
  <si>
    <t>Allocation For 16 February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</si>
</sst>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name val="Calibri Light"/>
      <family val="2"/>
      <scheme val="major"/>
    </font>
    <font>
      <b/>
      <sz val="9"/>
      <name val="Calibri Light"/>
      <family val="2"/>
      <scheme val="major"/>
    </font>
    <font>
      <sz val="9"/>
      <color theme="0"/>
      <name val="Calibri Light"/>
      <family val="2"/>
      <scheme val="major"/>
    </font>
    <font>
      <b/>
      <sz val="9"/>
      <color theme="0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b/>
      <sz val="12"/>
      <name val="Calibri Light"/>
      <family val="2"/>
      <scheme val="major"/>
    </font>
    <font>
      <sz val="2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44" fontId="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64" fontId="4" fillId="0" borderId="1" xfId="13" applyNumberFormat="1" applyFont="1" applyBorder="1" applyAlignment="1">
      <alignment horizontal="center" vertical="center"/>
    </xf>
    <xf numFmtId="2" fontId="8" fillId="6" borderId="1" xfId="0" applyNumberFormat="1" applyFont="1" applyFill="1" applyBorder="1" applyAlignment="1">
      <alignment horizontal="center" vertical="center"/>
    </xf>
    <xf numFmtId="164" fontId="5" fillId="2" borderId="1" xfId="13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7" fillId="5" borderId="1" xfId="13" applyNumberFormat="1" applyFont="1" applyFill="1" applyBorder="1" applyAlignment="1">
      <alignment horizontal="center" vertical="center"/>
    </xf>
    <xf numFmtId="164" fontId="7" fillId="5" borderId="2" xfId="13" applyNumberFormat="1" applyFont="1" applyFill="1" applyBorder="1" applyAlignment="1">
      <alignment horizontal="center" vertical="center"/>
    </xf>
    <xf numFmtId="164" fontId="5" fillId="7" borderId="1" xfId="13" applyNumberFormat="1" applyFont="1" applyFill="1" applyBorder="1" applyAlignment="1">
      <alignment horizontal="center" vertical="center"/>
    </xf>
    <xf numFmtId="43" fontId="4" fillId="0" borderId="0" xfId="13" applyFont="1" applyAlignment="1">
      <alignment horizontal="center" vertical="center"/>
    </xf>
    <xf numFmtId="43" fontId="8" fillId="6" borderId="1" xfId="13" applyFont="1" applyFill="1" applyBorder="1" applyAlignment="1">
      <alignment horizontal="center" vertical="center"/>
    </xf>
    <xf numFmtId="43" fontId="5" fillId="3" borderId="1" xfId="13" applyFont="1" applyFill="1" applyBorder="1" applyAlignment="1">
      <alignment horizontal="center" vertical="center"/>
    </xf>
    <xf numFmtId="164" fontId="4" fillId="4" borderId="1" xfId="13" applyNumberFormat="1" applyFont="1" applyFill="1" applyBorder="1" applyAlignment="1">
      <alignment horizontal="center" vertical="center"/>
    </xf>
    <xf numFmtId="164" fontId="4" fillId="0" borderId="1" xfId="13" applyNumberFormat="1" applyFont="1" applyFill="1" applyBorder="1" applyAlignment="1">
      <alignment horizontal="center" vertical="center"/>
    </xf>
    <xf numFmtId="164" fontId="4" fillId="7" borderId="1" xfId="13" applyNumberFormat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43" fontId="9" fillId="3" borderId="1" xfId="13" applyFont="1" applyFill="1" applyBorder="1" applyAlignment="1">
      <alignment horizontal="center" vertical="center"/>
    </xf>
    <xf numFmtId="164" fontId="9" fillId="4" borderId="1" xfId="13" applyNumberFormat="1" applyFont="1" applyFill="1" applyBorder="1" applyAlignment="1">
      <alignment horizontal="center" vertical="center"/>
    </xf>
    <xf numFmtId="164" fontId="9" fillId="0" borderId="1" xfId="13" applyNumberFormat="1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/>
    </xf>
  </cellXfs>
  <cellStyles count="15">
    <cellStyle name="Comma" xfId="13" builtinId="3"/>
    <cellStyle name="Comma 2" xfId="7" xr:uid="{00000000-0005-0000-0000-000001000000}"/>
    <cellStyle name="Comma 3" xfId="9" xr:uid="{00000000-0005-0000-0000-000002000000}"/>
    <cellStyle name="Comma 4" xfId="5" xr:uid="{00000000-0005-0000-0000-000003000000}"/>
    <cellStyle name="Comma 5" xfId="12" xr:uid="{00000000-0005-0000-0000-000004000000}"/>
    <cellStyle name="Comma 6" xfId="1" xr:uid="{00000000-0005-0000-0000-000005000000}"/>
    <cellStyle name="Currency 2" xfId="3" xr:uid="{00000000-0005-0000-0000-000006000000}"/>
    <cellStyle name="Normal" xfId="0" builtinId="0"/>
    <cellStyle name="Normal 2" xfId="8" xr:uid="{00000000-0005-0000-0000-000008000000}"/>
    <cellStyle name="Normal 3" xfId="4" xr:uid="{00000000-0005-0000-0000-000009000000}"/>
    <cellStyle name="Normal 4" xfId="6" xr:uid="{00000000-0005-0000-0000-00000A000000}"/>
    <cellStyle name="Normal 5" xfId="2" xr:uid="{00000000-0005-0000-0000-00000B000000}"/>
    <cellStyle name="Percent 2" xfId="10" xr:uid="{00000000-0005-0000-0000-00000C000000}"/>
    <cellStyle name="Percent 3" xfId="11" xr:uid="{00000000-0005-0000-0000-00000D000000}"/>
    <cellStyle name="Percent 5 2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34"/>
  <sheetViews>
    <sheetView zoomScale="110" zoomScaleNormal="110" workbookViewId="0">
      <pane xSplit="4" ySplit="2" topLeftCell="G3" activePane="bottomRight" state="frozen"/>
      <selection pane="topRight" activeCell="E1" sqref="E1"/>
      <selection pane="bottomLeft" activeCell="A5" sqref="A5"/>
      <selection pane="bottomRight" activeCell="A2" sqref="A2:N102"/>
    </sheetView>
  </sheetViews>
  <sheetFormatPr defaultColWidth="9.140625" defaultRowHeight="12" x14ac:dyDescent="0.2"/>
  <cols>
    <col min="1" max="1" width="27.28515625" style="1" bestFit="1" customWidth="1"/>
    <col min="2" max="2" width="10" style="1" bestFit="1" customWidth="1"/>
    <col min="3" max="3" width="14.5703125" style="1" bestFit="1" customWidth="1"/>
    <col min="4" max="4" width="16.85546875" style="1" bestFit="1" customWidth="1"/>
    <col min="5" max="5" width="11.7109375" style="16" bestFit="1" customWidth="1"/>
    <col min="6" max="6" width="13.28515625" style="1" bestFit="1" customWidth="1"/>
    <col min="7" max="8" width="10.5703125" style="1" bestFit="1" customWidth="1"/>
    <col min="9" max="9" width="10.5703125" style="1" customWidth="1"/>
    <col min="10" max="10" width="10.5703125" style="1" bestFit="1" customWidth="1"/>
    <col min="11" max="11" width="9.7109375" style="1" bestFit="1" customWidth="1"/>
    <col min="12" max="13" width="10.5703125" style="1" bestFit="1" customWidth="1"/>
    <col min="14" max="14" width="9.7109375" style="1" bestFit="1" customWidth="1"/>
    <col min="15" max="16384" width="9.140625" style="1"/>
  </cols>
  <sheetData>
    <row r="1" spans="1:14" x14ac:dyDescent="0.2">
      <c r="E1" s="17" t="s">
        <v>0</v>
      </c>
      <c r="F1" s="7">
        <v>760.89750000000004</v>
      </c>
      <c r="G1" s="7">
        <v>779.94500000000005</v>
      </c>
      <c r="H1" s="7">
        <v>1014.53</v>
      </c>
      <c r="I1" s="7">
        <v>5607.9849999999997</v>
      </c>
      <c r="J1" s="7">
        <v>5793.4475000000002</v>
      </c>
      <c r="K1" s="7">
        <v>5878.66</v>
      </c>
      <c r="L1" s="7">
        <v>1042.5999999999999</v>
      </c>
      <c r="M1" s="7">
        <v>945.35749999999996</v>
      </c>
      <c r="N1" s="7">
        <v>7165.87</v>
      </c>
    </row>
    <row r="2" spans="1:14" s="3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18" t="s">
        <v>5</v>
      </c>
      <c r="F2" s="2" t="s">
        <v>6</v>
      </c>
      <c r="G2" s="2" t="s">
        <v>7</v>
      </c>
      <c r="H2" s="2" t="s">
        <v>8</v>
      </c>
      <c r="I2" s="2" t="s">
        <v>194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hidden="1" x14ac:dyDescent="0.2">
      <c r="A3" s="10" t="s">
        <v>14</v>
      </c>
      <c r="B3" s="10" t="s">
        <v>15</v>
      </c>
      <c r="C3" s="10" t="s">
        <v>15</v>
      </c>
      <c r="D3" s="6">
        <f t="shared" ref="D3:D16" si="0">SUMPRODUCT(F$1:N$1,F3:N3)</f>
        <v>1503566.0470888419</v>
      </c>
      <c r="E3" s="6">
        <f t="shared" ref="E3:E16" si="1">SUM(F3:N3)</f>
        <v>730.19636133830647</v>
      </c>
      <c r="F3" s="6">
        <v>207.37168446434723</v>
      </c>
      <c r="G3" s="6">
        <v>132.51858941323712</v>
      </c>
      <c r="H3" s="6">
        <v>88.74072682881021</v>
      </c>
      <c r="I3" s="6">
        <v>53.700516351118758</v>
      </c>
      <c r="J3" s="6">
        <v>44.304886441844459</v>
      </c>
      <c r="K3" s="6">
        <v>35.607080012421079</v>
      </c>
      <c r="L3" s="6">
        <v>61.889585689318395</v>
      </c>
      <c r="M3" s="6">
        <v>70.624948673729165</v>
      </c>
      <c r="N3" s="6">
        <v>35.43834346347996</v>
      </c>
    </row>
    <row r="4" spans="1:14" s="4" customFormat="1" hidden="1" x14ac:dyDescent="0.2">
      <c r="A4" s="5" t="s">
        <v>16</v>
      </c>
      <c r="B4" s="5" t="s">
        <v>15</v>
      </c>
      <c r="C4" s="5" t="s">
        <v>15</v>
      </c>
      <c r="D4" s="19">
        <f t="shared" si="0"/>
        <v>504770.68718868843</v>
      </c>
      <c r="E4" s="19">
        <f t="shared" si="1"/>
        <v>197.37101282652719</v>
      </c>
      <c r="F4" s="6">
        <v>15.15673441267654</v>
      </c>
      <c r="G4" s="6">
        <v>44.172863137745708</v>
      </c>
      <c r="H4" s="6">
        <v>29.58024227627007</v>
      </c>
      <c r="I4" s="6">
        <v>18.588640275387263</v>
      </c>
      <c r="J4" s="6">
        <v>18.496214728148658</v>
      </c>
      <c r="K4" s="6">
        <v>14.905289307525102</v>
      </c>
      <c r="L4" s="6">
        <v>20.869744011514342</v>
      </c>
      <c r="M4" s="6">
        <v>23.651145602365116</v>
      </c>
      <c r="N4" s="6">
        <v>11.950139074894407</v>
      </c>
    </row>
    <row r="5" spans="1:14" s="4" customFormat="1" hidden="1" x14ac:dyDescent="0.2">
      <c r="A5" s="5" t="s">
        <v>17</v>
      </c>
      <c r="B5" s="5" t="s">
        <v>15</v>
      </c>
      <c r="C5" s="5" t="s">
        <v>18</v>
      </c>
      <c r="D5" s="19">
        <f t="shared" si="0"/>
        <v>1199925.6658992849</v>
      </c>
      <c r="E5" s="19">
        <f t="shared" si="1"/>
        <v>589.69682926222094</v>
      </c>
      <c r="F5" s="6">
        <v>138.4774371339993</v>
      </c>
      <c r="G5" s="6">
        <v>123.684016785688</v>
      </c>
      <c r="H5" s="6">
        <v>72.776786552727955</v>
      </c>
      <c r="I5" s="6">
        <v>28.915662650602414</v>
      </c>
      <c r="J5" s="6">
        <v>41.293874741913285</v>
      </c>
      <c r="K5" s="6">
        <v>33.122865127833556</v>
      </c>
      <c r="L5" s="6">
        <v>57.21188444535828</v>
      </c>
      <c r="M5" s="6">
        <v>65.369138539870249</v>
      </c>
      <c r="N5" s="6">
        <v>28.845163284227876</v>
      </c>
    </row>
    <row r="6" spans="1:14" s="4" customFormat="1" hidden="1" x14ac:dyDescent="0.2">
      <c r="A6" s="5" t="s">
        <v>19</v>
      </c>
      <c r="B6" s="5" t="s">
        <v>15</v>
      </c>
      <c r="C6" s="5" t="s">
        <v>20</v>
      </c>
      <c r="D6" s="19">
        <f t="shared" si="0"/>
        <v>570474.38076661061</v>
      </c>
      <c r="E6" s="19">
        <f t="shared" si="1"/>
        <v>282.67035223879094</v>
      </c>
      <c r="F6" s="6">
        <v>73.027902170168787</v>
      </c>
      <c r="G6" s="6">
        <v>55.216078922182142</v>
      </c>
      <c r="H6" s="6">
        <v>37.092684759132311</v>
      </c>
      <c r="I6" s="6">
        <v>20.654044750430295</v>
      </c>
      <c r="J6" s="6">
        <v>15.055058499655884</v>
      </c>
      <c r="K6" s="6">
        <v>12.007038608839665</v>
      </c>
      <c r="L6" s="6">
        <v>25.54744525547445</v>
      </c>
      <c r="M6" s="6">
        <v>29.235443869590213</v>
      </c>
      <c r="N6" s="6">
        <v>14.834655403317194</v>
      </c>
    </row>
    <row r="7" spans="1:14" s="4" customFormat="1" hidden="1" x14ac:dyDescent="0.2">
      <c r="A7" s="5" t="s">
        <v>21</v>
      </c>
      <c r="B7" s="5" t="s">
        <v>15</v>
      </c>
      <c r="C7" s="5" t="s">
        <v>20</v>
      </c>
      <c r="D7" s="19">
        <f t="shared" si="0"/>
        <v>735205.70111899322</v>
      </c>
      <c r="E7" s="19">
        <f t="shared" si="1"/>
        <v>331.87864379582129</v>
      </c>
      <c r="F7" s="6">
        <v>64.071650017223561</v>
      </c>
      <c r="G7" s="6">
        <v>68.467937863505853</v>
      </c>
      <c r="H7" s="6">
        <v>45.544182552352332</v>
      </c>
      <c r="I7" s="6">
        <v>26.850258175559379</v>
      </c>
      <c r="J7" s="6">
        <v>22.797660013764627</v>
      </c>
      <c r="K7" s="6">
        <v>18.217575820308458</v>
      </c>
      <c r="L7" s="6">
        <v>31.664439189883829</v>
      </c>
      <c r="M7" s="6">
        <v>36.133694670280036</v>
      </c>
      <c r="N7" s="6">
        <v>18.131245492943236</v>
      </c>
    </row>
    <row r="8" spans="1:14" hidden="1" x14ac:dyDescent="0.2">
      <c r="A8" s="10" t="s">
        <v>22</v>
      </c>
      <c r="B8" s="10" t="s">
        <v>15</v>
      </c>
      <c r="C8" s="10" t="s">
        <v>15</v>
      </c>
      <c r="D8" s="6">
        <f t="shared" si="0"/>
        <v>298389.12810169521</v>
      </c>
      <c r="E8" s="6">
        <f t="shared" si="1"/>
        <v>138.88765935767574</v>
      </c>
      <c r="F8" s="6">
        <v>31.002411298656561</v>
      </c>
      <c r="G8" s="6">
        <v>27.608039461091071</v>
      </c>
      <c r="H8" s="6">
        <v>18.311578551976712</v>
      </c>
      <c r="I8" s="6">
        <v>10.327022375215147</v>
      </c>
      <c r="J8" s="6">
        <v>9.0330350997935298</v>
      </c>
      <c r="K8" s="6">
        <v>7.452644653762551</v>
      </c>
      <c r="L8" s="6">
        <v>12.953634214043385</v>
      </c>
      <c r="M8" s="6">
        <v>14.781966001478196</v>
      </c>
      <c r="N8" s="6">
        <v>7.4173277016585972</v>
      </c>
    </row>
    <row r="9" spans="1:14" hidden="1" x14ac:dyDescent="0.2">
      <c r="A9" s="10" t="s">
        <v>23</v>
      </c>
      <c r="B9" s="10" t="s">
        <v>15</v>
      </c>
      <c r="C9" s="10" t="s">
        <v>20</v>
      </c>
      <c r="D9" s="6">
        <f t="shared" si="0"/>
        <v>1083705.8085221858</v>
      </c>
      <c r="E9" s="6">
        <f t="shared" si="1"/>
        <v>503.87055081088153</v>
      </c>
      <c r="F9" s="6">
        <v>117.12022046159144</v>
      </c>
      <c r="G9" s="6">
        <v>98.284620481484211</v>
      </c>
      <c r="H9" s="6">
        <v>65.733871725044608</v>
      </c>
      <c r="I9" s="6">
        <v>39.242685025817558</v>
      </c>
      <c r="J9" s="6">
        <v>32.690984170681354</v>
      </c>
      <c r="K9" s="6">
        <v>26.498292102266849</v>
      </c>
      <c r="L9" s="6">
        <v>45.69754292176416</v>
      </c>
      <c r="M9" s="6">
        <v>52.229613205222968</v>
      </c>
      <c r="N9" s="6">
        <v>26.372720717008345</v>
      </c>
    </row>
    <row r="10" spans="1:14" hidden="1" x14ac:dyDescent="0.2">
      <c r="A10" s="10" t="s">
        <v>24</v>
      </c>
      <c r="B10" s="10" t="s">
        <v>15</v>
      </c>
      <c r="C10" s="10" t="s">
        <v>18</v>
      </c>
      <c r="D10" s="6">
        <f t="shared" si="0"/>
        <v>937368.33731917385</v>
      </c>
      <c r="E10" s="6">
        <f t="shared" si="1"/>
        <v>400.18270702453367</v>
      </c>
      <c r="F10" s="6">
        <v>95.7630037891836</v>
      </c>
      <c r="G10" s="6">
        <v>70.676581020393144</v>
      </c>
      <c r="H10" s="6">
        <v>46.952765517888999</v>
      </c>
      <c r="I10" s="6">
        <v>55.765920826161782</v>
      </c>
      <c r="J10" s="6">
        <v>23.657949070887817</v>
      </c>
      <c r="K10" s="6">
        <v>18.631611634406376</v>
      </c>
      <c r="L10" s="6">
        <v>32.743908707720777</v>
      </c>
      <c r="M10" s="6">
        <v>37.447647203744765</v>
      </c>
      <c r="N10" s="6">
        <v>18.543319254146493</v>
      </c>
    </row>
    <row r="11" spans="1:14" hidden="1" x14ac:dyDescent="0.2">
      <c r="A11" s="10" t="s">
        <v>25</v>
      </c>
      <c r="B11" s="10" t="s">
        <v>15</v>
      </c>
      <c r="C11" s="10" t="s">
        <v>20</v>
      </c>
      <c r="D11" s="6">
        <f t="shared" si="0"/>
        <v>730485.52165706397</v>
      </c>
      <c r="E11" s="6">
        <f t="shared" si="1"/>
        <v>338.64875776171948</v>
      </c>
      <c r="F11" s="6">
        <v>77.850499483293149</v>
      </c>
      <c r="G11" s="6">
        <v>66.259294706618562</v>
      </c>
      <c r="H11" s="6">
        <v>44.135599586815665</v>
      </c>
      <c r="I11" s="6">
        <v>26.850258175559379</v>
      </c>
      <c r="J11" s="6">
        <v>21.937370956641431</v>
      </c>
      <c r="K11" s="6">
        <v>17.80354000621054</v>
      </c>
      <c r="L11" s="6">
        <v>30.944792844659197</v>
      </c>
      <c r="M11" s="6">
        <v>35.148230270181493</v>
      </c>
      <c r="N11" s="6">
        <v>17.71917173173998</v>
      </c>
    </row>
    <row r="12" spans="1:14" hidden="1" x14ac:dyDescent="0.2">
      <c r="A12" s="10" t="s">
        <v>26</v>
      </c>
      <c r="B12" s="10" t="s">
        <v>15</v>
      </c>
      <c r="C12" s="10" t="s">
        <v>27</v>
      </c>
      <c r="D12" s="6">
        <f t="shared" si="0"/>
        <v>1241526.8927817419</v>
      </c>
      <c r="E12" s="6">
        <f t="shared" si="1"/>
        <v>629.10911906902163</v>
      </c>
      <c r="F12" s="6">
        <v>208.06062693765071</v>
      </c>
      <c r="G12" s="6">
        <v>107.11919310903335</v>
      </c>
      <c r="H12" s="6">
        <v>71.368203587191289</v>
      </c>
      <c r="I12" s="6">
        <v>43.373493975903614</v>
      </c>
      <c r="J12" s="6">
        <v>35.701995870612528</v>
      </c>
      <c r="K12" s="6">
        <v>28.568471172756443</v>
      </c>
      <c r="L12" s="6">
        <v>49.655597820499644</v>
      </c>
      <c r="M12" s="6">
        <v>56.828447072349512</v>
      </c>
      <c r="N12" s="6">
        <v>28.433089523024623</v>
      </c>
    </row>
    <row r="13" spans="1:14" hidden="1" x14ac:dyDescent="0.2">
      <c r="A13" s="10" t="s">
        <v>28</v>
      </c>
      <c r="B13" s="10" t="s">
        <v>15</v>
      </c>
      <c r="C13" s="10" t="s">
        <v>27</v>
      </c>
      <c r="D13" s="6">
        <f t="shared" si="0"/>
        <v>1459191.3254049986</v>
      </c>
      <c r="E13" s="6">
        <f t="shared" si="1"/>
        <v>714.73621375750031</v>
      </c>
      <c r="F13" s="6">
        <v>209.43851188425768</v>
      </c>
      <c r="G13" s="6">
        <v>128.10130309946257</v>
      </c>
      <c r="H13" s="6">
        <v>85.923560897736877</v>
      </c>
      <c r="I13" s="6">
        <v>51.635111876075726</v>
      </c>
      <c r="J13" s="6">
        <v>43.014452856159664</v>
      </c>
      <c r="K13" s="6">
        <v>34.364972570127314</v>
      </c>
      <c r="L13" s="6">
        <v>59.730646653644492</v>
      </c>
      <c r="M13" s="6">
        <v>68.325531740165886</v>
      </c>
      <c r="N13" s="6">
        <v>34.202122179870194</v>
      </c>
    </row>
    <row r="14" spans="1:14" hidden="1" x14ac:dyDescent="0.2">
      <c r="A14" s="10" t="s">
        <v>29</v>
      </c>
      <c r="B14" s="10" t="s">
        <v>15</v>
      </c>
      <c r="C14" s="10" t="s">
        <v>18</v>
      </c>
      <c r="D14" s="6">
        <f t="shared" si="0"/>
        <v>419467.39329843951</v>
      </c>
      <c r="E14" s="6">
        <f t="shared" si="1"/>
        <v>217.70442315595082</v>
      </c>
      <c r="F14" s="6">
        <v>68.894247330347923</v>
      </c>
      <c r="G14" s="6">
        <v>36.44261208864021</v>
      </c>
      <c r="H14" s="6">
        <v>33.336463517701191</v>
      </c>
      <c r="I14" s="6">
        <v>8.2616179001721175</v>
      </c>
      <c r="J14" s="6">
        <v>12.044046799724708</v>
      </c>
      <c r="K14" s="6">
        <v>9.522823724252147</v>
      </c>
      <c r="L14" s="6">
        <v>16.551865940166547</v>
      </c>
      <c r="M14" s="6">
        <v>19.052311735238565</v>
      </c>
      <c r="N14" s="6">
        <v>13.598434119707427</v>
      </c>
    </row>
    <row r="15" spans="1:14" s="4" customFormat="1" hidden="1" x14ac:dyDescent="0.2">
      <c r="A15" s="5" t="s">
        <v>30</v>
      </c>
      <c r="B15" s="5" t="s">
        <v>15</v>
      </c>
      <c r="C15" s="5" t="s">
        <v>20</v>
      </c>
      <c r="D15" s="19">
        <f t="shared" si="0"/>
        <v>835885.14535857679</v>
      </c>
      <c r="E15" s="19">
        <f t="shared" si="1"/>
        <v>394.99307868951166</v>
      </c>
      <c r="F15" s="6">
        <v>99.896658629004477</v>
      </c>
      <c r="G15" s="6">
        <v>75.093867334167712</v>
      </c>
      <c r="H15" s="6">
        <v>49.769931448962346</v>
      </c>
      <c r="I15" s="6">
        <v>30.981067125645442</v>
      </c>
      <c r="J15" s="6">
        <v>24.948382656572612</v>
      </c>
      <c r="K15" s="6">
        <v>19.873719076700134</v>
      </c>
      <c r="L15" s="6">
        <v>34.902847743394673</v>
      </c>
      <c r="M15" s="6">
        <v>39.747064137308037</v>
      </c>
      <c r="N15" s="6">
        <v>19.779540537756258</v>
      </c>
    </row>
    <row r="16" spans="1:14" hidden="1" x14ac:dyDescent="0.2">
      <c r="A16" s="10" t="s">
        <v>31</v>
      </c>
      <c r="B16" s="10" t="s">
        <v>15</v>
      </c>
      <c r="C16" s="10" t="s">
        <v>27</v>
      </c>
      <c r="D16" s="6">
        <f t="shared" si="0"/>
        <v>613106.83634323161</v>
      </c>
      <c r="E16" s="6">
        <f t="shared" si="1"/>
        <v>273.3448037599847</v>
      </c>
      <c r="F16" s="6">
        <v>50.292800551153981</v>
      </c>
      <c r="G16" s="6">
        <v>56.32040050062578</v>
      </c>
      <c r="H16" s="6">
        <v>38.031740069490091</v>
      </c>
      <c r="I16" s="6">
        <v>22.719449225473323</v>
      </c>
      <c r="J16" s="6">
        <v>18.926359256710253</v>
      </c>
      <c r="K16" s="6">
        <v>15.31932512162302</v>
      </c>
      <c r="L16" s="6">
        <v>26.267091600699086</v>
      </c>
      <c r="M16" s="6">
        <v>30.22090826968876</v>
      </c>
      <c r="N16" s="6">
        <v>15.246729164520449</v>
      </c>
    </row>
    <row r="17" spans="1:14" hidden="1" x14ac:dyDescent="0.2">
      <c r="A17" s="32" t="s">
        <v>15</v>
      </c>
      <c r="B17" s="32"/>
      <c r="C17" s="32"/>
      <c r="D17" s="13">
        <f>SUM(D3:D16)</f>
        <v>12133068.870849527</v>
      </c>
      <c r="E17" s="13">
        <f>SUM(E3:E16)</f>
        <v>5743.2905128484463</v>
      </c>
      <c r="F17" s="13">
        <v>1456.4243885635549</v>
      </c>
      <c r="G17" s="13">
        <v>1089.9653979238756</v>
      </c>
      <c r="H17" s="13">
        <v>727.29833787210066</v>
      </c>
      <c r="I17" s="13">
        <v>437.86574870912222</v>
      </c>
      <c r="J17" s="13">
        <v>363.90227116311081</v>
      </c>
      <c r="K17" s="13">
        <v>291.89524893903325</v>
      </c>
      <c r="L17" s="13">
        <v>506.63102703814127</v>
      </c>
      <c r="M17" s="13">
        <v>578.79609099121296</v>
      </c>
      <c r="N17" s="13">
        <v>290.51200164829504</v>
      </c>
    </row>
    <row r="18" spans="1:14" hidden="1" x14ac:dyDescent="0.2">
      <c r="A18" s="11" t="s">
        <v>32</v>
      </c>
      <c r="B18" s="11" t="s">
        <v>33</v>
      </c>
      <c r="C18" s="11" t="s">
        <v>34</v>
      </c>
      <c r="D18" s="20">
        <f t="shared" ref="D18:D37" si="2">SUMPRODUCT($F$1:$N$1,F18:N18)</f>
        <v>847190.11124024482</v>
      </c>
      <c r="E18" s="6">
        <f t="shared" ref="E18:E37" si="3">SUM(F18:N18)</f>
        <v>380.53756073549255</v>
      </c>
      <c r="F18" s="6">
        <v>93.696176369273161</v>
      </c>
      <c r="G18" s="6">
        <v>69.572259441949498</v>
      </c>
      <c r="H18" s="6">
        <v>46.483237862710112</v>
      </c>
      <c r="I18" s="6">
        <v>41.308089500860589</v>
      </c>
      <c r="J18" s="6">
        <v>22.797660013764627</v>
      </c>
      <c r="K18" s="6">
        <v>19.045647448504294</v>
      </c>
      <c r="L18" s="6">
        <v>32.384085535108461</v>
      </c>
      <c r="M18" s="6">
        <v>37.119159070378586</v>
      </c>
      <c r="N18" s="6">
        <v>18.131245492943236</v>
      </c>
    </row>
    <row r="19" spans="1:14" hidden="1" x14ac:dyDescent="0.2">
      <c r="A19" s="11" t="s">
        <v>35</v>
      </c>
      <c r="B19" s="11" t="s">
        <v>33</v>
      </c>
      <c r="C19" s="11" t="s">
        <v>36</v>
      </c>
      <c r="D19" s="20">
        <f t="shared" si="2"/>
        <v>1257770.7188809172</v>
      </c>
      <c r="E19" s="6">
        <f t="shared" si="3"/>
        <v>589.89892859667395</v>
      </c>
      <c r="F19" s="6">
        <v>148.81157423355151</v>
      </c>
      <c r="G19" s="6">
        <v>111.53647942280791</v>
      </c>
      <c r="H19" s="6">
        <v>74.185369518264622</v>
      </c>
      <c r="I19" s="6">
        <v>49.569707401032694</v>
      </c>
      <c r="J19" s="6">
        <v>35.701995870612528</v>
      </c>
      <c r="K19" s="6">
        <v>29.810578615050204</v>
      </c>
      <c r="L19" s="6">
        <v>51.81453685617354</v>
      </c>
      <c r="M19" s="6">
        <v>58.799375872546605</v>
      </c>
      <c r="N19" s="6">
        <v>29.669310806634389</v>
      </c>
    </row>
    <row r="20" spans="1:14" hidden="1" x14ac:dyDescent="0.2">
      <c r="A20" s="11" t="s">
        <v>37</v>
      </c>
      <c r="B20" s="11" t="s">
        <v>33</v>
      </c>
      <c r="C20" s="11" t="s">
        <v>38</v>
      </c>
      <c r="D20" s="20">
        <f t="shared" si="2"/>
        <v>755003.30772477482</v>
      </c>
      <c r="E20" s="6">
        <f t="shared" si="3"/>
        <v>364.96474621653556</v>
      </c>
      <c r="F20" s="6">
        <v>93.007233895969676</v>
      </c>
      <c r="G20" s="6">
        <v>70.676581020393144</v>
      </c>
      <c r="H20" s="6">
        <v>46.952765517888999</v>
      </c>
      <c r="I20" s="6">
        <v>24.784853700516347</v>
      </c>
      <c r="J20" s="6">
        <v>23.657949070887817</v>
      </c>
      <c r="K20" s="6">
        <v>18.631611634406376</v>
      </c>
      <c r="L20" s="6">
        <v>32.743908707720777</v>
      </c>
      <c r="M20" s="6">
        <v>36.790670937012401</v>
      </c>
      <c r="N20" s="6">
        <v>17.71917173173998</v>
      </c>
    </row>
    <row r="21" spans="1:14" hidden="1" x14ac:dyDescent="0.2">
      <c r="A21" s="11" t="s">
        <v>39</v>
      </c>
      <c r="B21" s="11" t="s">
        <v>33</v>
      </c>
      <c r="C21" s="11" t="s">
        <v>36</v>
      </c>
      <c r="D21" s="20">
        <f t="shared" si="2"/>
        <v>480769.64620500186</v>
      </c>
      <c r="E21" s="6">
        <f t="shared" si="3"/>
        <v>237.79317514261248</v>
      </c>
      <c r="F21" s="6">
        <v>62.6937650706166</v>
      </c>
      <c r="G21" s="6">
        <v>46.381506294632999</v>
      </c>
      <c r="H21" s="6">
        <v>30.51929758662785</v>
      </c>
      <c r="I21" s="6">
        <v>12.392426850258174</v>
      </c>
      <c r="J21" s="6">
        <v>15.485203028217482</v>
      </c>
      <c r="K21" s="6">
        <v>12.421074422937584</v>
      </c>
      <c r="L21" s="6">
        <v>21.229567184126658</v>
      </c>
      <c r="M21" s="6">
        <v>24.30812186909748</v>
      </c>
      <c r="N21" s="6">
        <v>12.36221283609766</v>
      </c>
    </row>
    <row r="22" spans="1:14" hidden="1" x14ac:dyDescent="0.2">
      <c r="A22" s="11" t="s">
        <v>40</v>
      </c>
      <c r="B22" s="11" t="s">
        <v>33</v>
      </c>
      <c r="C22" s="11" t="s">
        <v>41</v>
      </c>
      <c r="D22" s="20">
        <f t="shared" si="2"/>
        <v>3057225.7328052889</v>
      </c>
      <c r="E22" s="6">
        <f t="shared" si="3"/>
        <v>1456.7791291022245</v>
      </c>
      <c r="F22" s="6">
        <v>371.33999311057528</v>
      </c>
      <c r="G22" s="6">
        <v>277.18471618935433</v>
      </c>
      <c r="H22" s="6">
        <v>185.46342379566156</v>
      </c>
      <c r="I22" s="6">
        <v>105.33562822719449</v>
      </c>
      <c r="J22" s="6">
        <v>92.481073640743276</v>
      </c>
      <c r="K22" s="6">
        <v>74.112410723527589</v>
      </c>
      <c r="L22" s="6">
        <v>128.4568726225969</v>
      </c>
      <c r="M22" s="6">
        <v>147.81966001478196</v>
      </c>
      <c r="N22" s="6">
        <v>74.58535077778923</v>
      </c>
    </row>
    <row r="23" spans="1:14" hidden="1" x14ac:dyDescent="0.2">
      <c r="A23" s="11" t="s">
        <v>42</v>
      </c>
      <c r="B23" s="11" t="s">
        <v>33</v>
      </c>
      <c r="C23" s="11" t="s">
        <v>43</v>
      </c>
      <c r="D23" s="20">
        <f t="shared" si="2"/>
        <v>1369862.6733699511</v>
      </c>
      <c r="E23" s="6">
        <f t="shared" si="3"/>
        <v>673.75517847486094</v>
      </c>
      <c r="F23" s="6">
        <v>172.23561832586981</v>
      </c>
      <c r="G23" s="6">
        <v>132.51858941323712</v>
      </c>
      <c r="H23" s="6">
        <v>84.51497793220021</v>
      </c>
      <c r="I23" s="6">
        <v>41.308089500860589</v>
      </c>
      <c r="J23" s="6">
        <v>43.014452856159664</v>
      </c>
      <c r="K23" s="6">
        <v>28.982506986854364</v>
      </c>
      <c r="L23" s="6">
        <v>61.169939344093763</v>
      </c>
      <c r="M23" s="6">
        <v>72.924365607292444</v>
      </c>
      <c r="N23" s="6">
        <v>37.086638508292985</v>
      </c>
    </row>
    <row r="24" spans="1:14" hidden="1" x14ac:dyDescent="0.2">
      <c r="A24" s="11" t="s">
        <v>44</v>
      </c>
      <c r="B24" s="11" t="s">
        <v>33</v>
      </c>
      <c r="C24" s="11" t="s">
        <v>43</v>
      </c>
      <c r="D24" s="20">
        <f t="shared" si="2"/>
        <v>766323.62738043303</v>
      </c>
      <c r="E24" s="6">
        <f t="shared" si="3"/>
        <v>369.72474902822779</v>
      </c>
      <c r="F24" s="6">
        <v>95.07406131588013</v>
      </c>
      <c r="G24" s="6">
        <v>70.676581020393144</v>
      </c>
      <c r="H24" s="6">
        <v>47.422293173067892</v>
      </c>
      <c r="I24" s="6">
        <v>24.784853700516347</v>
      </c>
      <c r="J24" s="6">
        <v>23.657949070887817</v>
      </c>
      <c r="K24" s="6">
        <v>19.045647448504294</v>
      </c>
      <c r="L24" s="6">
        <v>32.743908707720777</v>
      </c>
      <c r="M24" s="6">
        <v>37.776135337110944</v>
      </c>
      <c r="N24" s="6">
        <v>18.543319254146493</v>
      </c>
    </row>
    <row r="25" spans="1:14" hidden="1" x14ac:dyDescent="0.2">
      <c r="A25" s="11" t="s">
        <v>45</v>
      </c>
      <c r="B25" s="11" t="s">
        <v>33</v>
      </c>
      <c r="C25" s="11" t="s">
        <v>34</v>
      </c>
      <c r="D25" s="20">
        <f t="shared" si="2"/>
        <v>501073.21570258419</v>
      </c>
      <c r="E25" s="6">
        <f t="shared" si="3"/>
        <v>240.08148187070492</v>
      </c>
      <c r="F25" s="6">
        <v>62.004822597313122</v>
      </c>
      <c r="G25" s="6">
        <v>45.277184716189353</v>
      </c>
      <c r="H25" s="6">
        <v>30.988825241806744</v>
      </c>
      <c r="I25" s="6">
        <v>14.457831325301207</v>
      </c>
      <c r="J25" s="6">
        <v>15.055058499655884</v>
      </c>
      <c r="K25" s="6">
        <v>12.421074422937584</v>
      </c>
      <c r="L25" s="6">
        <v>21.229567184126658</v>
      </c>
      <c r="M25" s="6">
        <v>24.636610002463662</v>
      </c>
      <c r="N25" s="6">
        <v>14.010507880910684</v>
      </c>
    </row>
    <row r="26" spans="1:14" hidden="1" x14ac:dyDescent="0.2">
      <c r="A26" s="12" t="s">
        <v>46</v>
      </c>
      <c r="B26" s="11" t="s">
        <v>33</v>
      </c>
      <c r="C26" s="11" t="s">
        <v>36</v>
      </c>
      <c r="D26" s="20">
        <f t="shared" si="2"/>
        <v>1480827.8655053962</v>
      </c>
      <c r="E26" s="6">
        <f t="shared" si="3"/>
        <v>710.25898156253709</v>
      </c>
      <c r="F26" s="6">
        <v>181.19187047881502</v>
      </c>
      <c r="G26" s="6">
        <v>135.83155414856807</v>
      </c>
      <c r="H26" s="6">
        <v>90.618837449525785</v>
      </c>
      <c r="I26" s="6">
        <v>49.569707401032694</v>
      </c>
      <c r="J26" s="6">
        <v>45.165175498967656</v>
      </c>
      <c r="K26" s="6">
        <v>36.435151640616915</v>
      </c>
      <c r="L26" s="6">
        <v>63.328878379767659</v>
      </c>
      <c r="M26" s="6">
        <v>72.267389340560072</v>
      </c>
      <c r="N26" s="6">
        <v>35.85041722468322</v>
      </c>
    </row>
    <row r="27" spans="1:14" hidden="1" x14ac:dyDescent="0.2">
      <c r="A27" s="11" t="s">
        <v>47</v>
      </c>
      <c r="B27" s="11" t="s">
        <v>33</v>
      </c>
      <c r="C27" s="11" t="s">
        <v>48</v>
      </c>
      <c r="D27" s="20">
        <f t="shared" si="2"/>
        <v>1640541.8934994473</v>
      </c>
      <c r="E27" s="6">
        <f t="shared" si="3"/>
        <v>772.1399881847243</v>
      </c>
      <c r="F27" s="6">
        <v>195.65966241818808</v>
      </c>
      <c r="G27" s="6">
        <v>145.77044835456084</v>
      </c>
      <c r="H27" s="6">
        <v>97.661752277209132</v>
      </c>
      <c r="I27" s="6">
        <v>61.962134251290884</v>
      </c>
      <c r="J27" s="6">
        <v>48.17618719889883</v>
      </c>
      <c r="K27" s="6">
        <v>39.333402339302346</v>
      </c>
      <c r="L27" s="6">
        <v>67.646756451115451</v>
      </c>
      <c r="M27" s="6">
        <v>77.194711341052809</v>
      </c>
      <c r="N27" s="6">
        <v>38.734933553106004</v>
      </c>
    </row>
    <row r="28" spans="1:14" hidden="1" x14ac:dyDescent="0.2">
      <c r="A28" s="11" t="s">
        <v>49</v>
      </c>
      <c r="B28" s="11" t="s">
        <v>33</v>
      </c>
      <c r="C28" s="11" t="s">
        <v>34</v>
      </c>
      <c r="D28" s="20">
        <f t="shared" si="2"/>
        <v>320698.35559528082</v>
      </c>
      <c r="E28" s="6">
        <f t="shared" si="3"/>
        <v>149.7070095519808</v>
      </c>
      <c r="F28" s="6">
        <v>36.513951085084393</v>
      </c>
      <c r="G28" s="6">
        <v>28.712361039534713</v>
      </c>
      <c r="H28" s="6">
        <v>18.781106207155602</v>
      </c>
      <c r="I28" s="6">
        <v>14.457831325301207</v>
      </c>
      <c r="J28" s="6">
        <v>9.893324156916723</v>
      </c>
      <c r="K28" s="6">
        <v>7.452644653762551</v>
      </c>
      <c r="L28" s="6">
        <v>13.673280559268019</v>
      </c>
      <c r="M28" s="6">
        <v>14.453477868112014</v>
      </c>
      <c r="N28" s="6">
        <v>5.7690326568455754</v>
      </c>
    </row>
    <row r="29" spans="1:14" hidden="1" x14ac:dyDescent="0.2">
      <c r="A29" s="11" t="s">
        <v>50</v>
      </c>
      <c r="B29" s="11" t="s">
        <v>33</v>
      </c>
      <c r="C29" s="11" t="s">
        <v>41</v>
      </c>
      <c r="D29" s="20">
        <f t="shared" si="2"/>
        <v>501510.10712800245</v>
      </c>
      <c r="E29" s="6">
        <f t="shared" si="3"/>
        <v>250.61438125424317</v>
      </c>
      <c r="F29" s="6">
        <v>64.760592490527046</v>
      </c>
      <c r="G29" s="6">
        <v>49.694471029963928</v>
      </c>
      <c r="H29" s="6">
        <v>32.866935862522304</v>
      </c>
      <c r="I29" s="6">
        <v>12.392426850258174</v>
      </c>
      <c r="J29" s="6">
        <v>15.485203028217482</v>
      </c>
      <c r="K29" s="6">
        <v>13.249146051133424</v>
      </c>
      <c r="L29" s="6">
        <v>23.028683047188242</v>
      </c>
      <c r="M29" s="6">
        <v>25.950562535928388</v>
      </c>
      <c r="N29" s="6">
        <v>13.186360358504173</v>
      </c>
    </row>
    <row r="30" spans="1:14" hidden="1" x14ac:dyDescent="0.2">
      <c r="A30" s="11" t="s">
        <v>51</v>
      </c>
      <c r="B30" s="11" t="s">
        <v>33</v>
      </c>
      <c r="C30" s="11" t="s">
        <v>52</v>
      </c>
      <c r="D30" s="20">
        <f t="shared" si="2"/>
        <v>637387.58806445566</v>
      </c>
      <c r="E30" s="6">
        <f t="shared" si="3"/>
        <v>298.58801191010673</v>
      </c>
      <c r="F30" s="6">
        <v>75.094729590079226</v>
      </c>
      <c r="G30" s="6">
        <v>56.32040050062578</v>
      </c>
      <c r="H30" s="6">
        <v>37.562212414311205</v>
      </c>
      <c r="I30" s="6">
        <v>24.784853700516347</v>
      </c>
      <c r="J30" s="6">
        <v>18.926359256710253</v>
      </c>
      <c r="K30" s="6">
        <v>14.905289307525102</v>
      </c>
      <c r="L30" s="6">
        <v>26.267091600699086</v>
      </c>
      <c r="M30" s="6">
        <v>29.892420136322574</v>
      </c>
      <c r="N30" s="6">
        <v>14.834655403317194</v>
      </c>
    </row>
    <row r="31" spans="1:14" hidden="1" x14ac:dyDescent="0.2">
      <c r="A31" s="11" t="s">
        <v>53</v>
      </c>
      <c r="B31" s="11" t="s">
        <v>33</v>
      </c>
      <c r="C31" s="11" t="s">
        <v>34</v>
      </c>
      <c r="D31" s="20">
        <f t="shared" si="2"/>
        <v>694081.99641668831</v>
      </c>
      <c r="E31" s="6">
        <f t="shared" si="3"/>
        <v>330.34305822226315</v>
      </c>
      <c r="F31" s="6">
        <v>84.050981743024451</v>
      </c>
      <c r="G31" s="6">
        <v>62.946329971287639</v>
      </c>
      <c r="H31" s="6">
        <v>41.787961310921212</v>
      </c>
      <c r="I31" s="6">
        <v>24.784853700516347</v>
      </c>
      <c r="J31" s="6">
        <v>21.077081899518237</v>
      </c>
      <c r="K31" s="6">
        <v>16.561432563916778</v>
      </c>
      <c r="L31" s="6">
        <v>29.145676981597614</v>
      </c>
      <c r="M31" s="6">
        <v>33.505789603350578</v>
      </c>
      <c r="N31" s="6">
        <v>16.482950448130218</v>
      </c>
    </row>
    <row r="32" spans="1:14" hidden="1" x14ac:dyDescent="0.2">
      <c r="A32" s="11" t="s">
        <v>54</v>
      </c>
      <c r="B32" s="11" t="s">
        <v>33</v>
      </c>
      <c r="C32" s="11" t="s">
        <v>43</v>
      </c>
      <c r="D32" s="20">
        <f t="shared" si="2"/>
        <v>1555747.3348208177</v>
      </c>
      <c r="E32" s="6">
        <f t="shared" si="3"/>
        <v>723.8757899302002</v>
      </c>
      <c r="F32" s="6">
        <v>172.23561832586981</v>
      </c>
      <c r="G32" s="6">
        <v>132.51858941323712</v>
      </c>
      <c r="H32" s="6">
        <v>93.905531035777997</v>
      </c>
      <c r="I32" s="6">
        <v>61.962134251290884</v>
      </c>
      <c r="J32" s="6">
        <v>43.014452856159664</v>
      </c>
      <c r="K32" s="6">
        <v>37.263223268812752</v>
      </c>
      <c r="L32" s="6">
        <v>68.366402796340083</v>
      </c>
      <c r="M32" s="6">
        <v>77.523199474418988</v>
      </c>
      <c r="N32" s="6">
        <v>37.086638508292985</v>
      </c>
    </row>
    <row r="33" spans="1:14" hidden="1" x14ac:dyDescent="0.2">
      <c r="A33" s="11" t="s">
        <v>55</v>
      </c>
      <c r="B33" s="11" t="s">
        <v>33</v>
      </c>
      <c r="C33" s="11" t="s">
        <v>52</v>
      </c>
      <c r="D33" s="20">
        <f t="shared" si="2"/>
        <v>1079742.7542939405</v>
      </c>
      <c r="E33" s="6">
        <f t="shared" si="3"/>
        <v>516.94642006632171</v>
      </c>
      <c r="F33" s="6">
        <v>131.58801240096452</v>
      </c>
      <c r="G33" s="6">
        <v>98.284620481484211</v>
      </c>
      <c r="H33" s="6">
        <v>66.203399380223487</v>
      </c>
      <c r="I33" s="6">
        <v>37.177280550774526</v>
      </c>
      <c r="J33" s="6">
        <v>32.260839642119755</v>
      </c>
      <c r="K33" s="6">
        <v>26.084256288168927</v>
      </c>
      <c r="L33" s="6">
        <v>46.417189266988792</v>
      </c>
      <c r="M33" s="6">
        <v>52.558101338589147</v>
      </c>
      <c r="N33" s="6">
        <v>26.372720717008345</v>
      </c>
    </row>
    <row r="34" spans="1:14" hidden="1" x14ac:dyDescent="0.2">
      <c r="A34" s="11" t="s">
        <v>56</v>
      </c>
      <c r="B34" s="11" t="s">
        <v>33</v>
      </c>
      <c r="C34" s="11" t="s">
        <v>34</v>
      </c>
      <c r="D34" s="20">
        <f t="shared" si="2"/>
        <v>1175061.0493348637</v>
      </c>
      <c r="E34" s="6">
        <f t="shared" si="3"/>
        <v>532.43768178851315</v>
      </c>
      <c r="F34" s="6">
        <v>130.89906992766103</v>
      </c>
      <c r="G34" s="6">
        <v>98.284620481484211</v>
      </c>
      <c r="H34" s="6">
        <v>65.733871725044608</v>
      </c>
      <c r="I34" s="6">
        <v>53.700516351118758</v>
      </c>
      <c r="J34" s="6">
        <v>32.690984170681354</v>
      </c>
      <c r="K34" s="6">
        <v>26.912327916364767</v>
      </c>
      <c r="L34" s="6">
        <v>45.69754292176416</v>
      </c>
      <c r="M34" s="6">
        <v>52.558101338589147</v>
      </c>
      <c r="N34" s="6">
        <v>25.960646955805089</v>
      </c>
    </row>
    <row r="35" spans="1:14" hidden="1" x14ac:dyDescent="0.2">
      <c r="A35" s="11" t="s">
        <v>57</v>
      </c>
      <c r="B35" s="11" t="s">
        <v>33</v>
      </c>
      <c r="C35" s="11" t="s">
        <v>38</v>
      </c>
      <c r="D35" s="20">
        <f t="shared" si="2"/>
        <v>2348724.8775355965</v>
      </c>
      <c r="E35" s="6">
        <f t="shared" si="3"/>
        <v>1103.7562858962524</v>
      </c>
      <c r="F35" s="6">
        <v>279.02170168790906</v>
      </c>
      <c r="G35" s="6">
        <v>207.61245674740485</v>
      </c>
      <c r="H35" s="6">
        <v>139.91924124330924</v>
      </c>
      <c r="I35" s="6">
        <v>86.746987951807228</v>
      </c>
      <c r="J35" s="6">
        <v>72.264280798348238</v>
      </c>
      <c r="K35" s="6">
        <v>55.480799089121206</v>
      </c>
      <c r="L35" s="6">
        <v>96.792433432713068</v>
      </c>
      <c r="M35" s="6">
        <v>110.70050094440339</v>
      </c>
      <c r="N35" s="6">
        <v>55.217884001236222</v>
      </c>
    </row>
    <row r="36" spans="1:14" hidden="1" x14ac:dyDescent="0.2">
      <c r="A36" s="11" t="s">
        <v>58</v>
      </c>
      <c r="B36" s="11" t="s">
        <v>33</v>
      </c>
      <c r="C36" s="11" t="s">
        <v>41</v>
      </c>
      <c r="D36" s="20">
        <f t="shared" si="2"/>
        <v>1432975.3099570894</v>
      </c>
      <c r="E36" s="6">
        <f t="shared" si="3"/>
        <v>679.92823631286899</v>
      </c>
      <c r="F36" s="6">
        <v>172.92456079917326</v>
      </c>
      <c r="G36" s="6">
        <v>129.2056246779062</v>
      </c>
      <c r="H36" s="6">
        <v>85.923560897736877</v>
      </c>
      <c r="I36" s="6">
        <v>49.569707401032694</v>
      </c>
      <c r="J36" s="6">
        <v>43.014452856159664</v>
      </c>
      <c r="K36" s="6">
        <v>34.779008384225236</v>
      </c>
      <c r="L36" s="6">
        <v>60.090469826256815</v>
      </c>
      <c r="M36" s="6">
        <v>68.982508006898257</v>
      </c>
      <c r="N36" s="6">
        <v>35.43834346347996</v>
      </c>
    </row>
    <row r="37" spans="1:14" hidden="1" x14ac:dyDescent="0.2">
      <c r="A37" s="11" t="s">
        <v>59</v>
      </c>
      <c r="B37" s="11" t="s">
        <v>33</v>
      </c>
      <c r="C37" s="11" t="s">
        <v>52</v>
      </c>
      <c r="D37" s="20">
        <f t="shared" si="2"/>
        <v>807481.1264058277</v>
      </c>
      <c r="E37" s="6">
        <f t="shared" si="3"/>
        <v>390.68784920006323</v>
      </c>
      <c r="F37" s="6">
        <v>100.58560110230796</v>
      </c>
      <c r="G37" s="6">
        <v>75.093867334167712</v>
      </c>
      <c r="H37" s="6">
        <v>49.769931448962346</v>
      </c>
      <c r="I37" s="6">
        <v>24.784853700516347</v>
      </c>
      <c r="J37" s="6">
        <v>25.378527185134203</v>
      </c>
      <c r="K37" s="6">
        <v>19.873719076700134</v>
      </c>
      <c r="L37" s="6">
        <v>35.262670916006989</v>
      </c>
      <c r="M37" s="6">
        <v>39.747064137308037</v>
      </c>
      <c r="N37" s="6">
        <v>20.191614298959514</v>
      </c>
    </row>
    <row r="38" spans="1:14" hidden="1" x14ac:dyDescent="0.2">
      <c r="A38" s="25" t="s">
        <v>33</v>
      </c>
      <c r="B38" s="26"/>
      <c r="C38" s="27"/>
      <c r="D38" s="13">
        <f t="shared" ref="D38:E38" si="4">SUM(D18:D37)</f>
        <v>22709999.291866604</v>
      </c>
      <c r="E38" s="13">
        <f t="shared" si="4"/>
        <v>10772.818643047407</v>
      </c>
      <c r="F38" s="13">
        <v>2723.3895969686532</v>
      </c>
      <c r="G38" s="13">
        <v>2044.0992416991828</v>
      </c>
      <c r="H38" s="13">
        <v>1367.264531880928</v>
      </c>
      <c r="I38" s="13">
        <v>815.83476764199668</v>
      </c>
      <c r="J38" s="13">
        <v>679.19821059876119</v>
      </c>
      <c r="K38" s="13">
        <v>542.80095228237246</v>
      </c>
      <c r="L38" s="13">
        <v>957.48946232137337</v>
      </c>
      <c r="M38" s="13">
        <v>1095.5079247762174</v>
      </c>
      <c r="N38" s="13">
        <v>547.23395487792311</v>
      </c>
    </row>
    <row r="39" spans="1:14" hidden="1" x14ac:dyDescent="0.2">
      <c r="A39" s="5" t="s">
        <v>61</v>
      </c>
      <c r="B39" s="5" t="s">
        <v>62</v>
      </c>
      <c r="C39" s="5" t="s">
        <v>63</v>
      </c>
      <c r="D39" s="19">
        <f t="shared" ref="D39:D47" si="5">SUMPRODUCT($F$1:$N$1,F39:N39)</f>
        <v>1986933.3472933399</v>
      </c>
      <c r="E39" s="19">
        <f t="shared" ref="E39:E47" si="6">SUM(F39:N39)</f>
        <v>941.1832858159421</v>
      </c>
      <c r="F39" s="6">
        <v>237.68515328970031</v>
      </c>
      <c r="G39" s="6">
        <v>177.79577412942649</v>
      </c>
      <c r="H39" s="6">
        <v>119.26002441543807</v>
      </c>
      <c r="I39" s="6">
        <v>72.289156626506028</v>
      </c>
      <c r="J39" s="6">
        <v>59.359944941500345</v>
      </c>
      <c r="K39" s="6">
        <v>48.028154435358658</v>
      </c>
      <c r="L39" s="6">
        <v>84.198622391282001</v>
      </c>
      <c r="M39" s="6">
        <v>95.590046809558999</v>
      </c>
      <c r="N39" s="6">
        <v>46.976408777171116</v>
      </c>
    </row>
    <row r="40" spans="1:14" hidden="1" x14ac:dyDescent="0.2">
      <c r="A40" s="5" t="s">
        <v>64</v>
      </c>
      <c r="B40" s="5" t="s">
        <v>62</v>
      </c>
      <c r="C40" s="5" t="s">
        <v>65</v>
      </c>
      <c r="D40" s="19">
        <f t="shared" si="5"/>
        <v>3710220.5659175869</v>
      </c>
      <c r="E40" s="19">
        <f t="shared" si="6"/>
        <v>1759.560050398364</v>
      </c>
      <c r="F40" s="6">
        <v>444.36789528074411</v>
      </c>
      <c r="G40" s="6">
        <v>333.50511668998013</v>
      </c>
      <c r="H40" s="6">
        <v>222.55610855479387</v>
      </c>
      <c r="I40" s="6">
        <v>134.25129087779689</v>
      </c>
      <c r="J40" s="6">
        <v>111.40743289745355</v>
      </c>
      <c r="K40" s="6">
        <v>89.431735845150598</v>
      </c>
      <c r="L40" s="6">
        <v>157.24272643158221</v>
      </c>
      <c r="M40" s="6">
        <v>179.02603268456926</v>
      </c>
      <c r="N40" s="6">
        <v>87.771711136293391</v>
      </c>
    </row>
    <row r="41" spans="1:14" hidden="1" x14ac:dyDescent="0.2">
      <c r="A41" s="5" t="s">
        <v>66</v>
      </c>
      <c r="B41" s="5" t="s">
        <v>62</v>
      </c>
      <c r="C41" s="5" t="s">
        <v>67</v>
      </c>
      <c r="D41" s="19">
        <f t="shared" si="5"/>
        <v>3805627.7115112804</v>
      </c>
      <c r="E41" s="19">
        <f t="shared" si="6"/>
        <v>1803.0725501544148</v>
      </c>
      <c r="F41" s="6">
        <v>455.39097485359974</v>
      </c>
      <c r="G41" s="6">
        <v>341.23536773908563</v>
      </c>
      <c r="H41" s="6">
        <v>228.19044041694053</v>
      </c>
      <c r="I41" s="6">
        <v>138.38209982788297</v>
      </c>
      <c r="J41" s="6">
        <v>113.98830006882312</v>
      </c>
      <c r="K41" s="6">
        <v>91.915950729738128</v>
      </c>
      <c r="L41" s="6">
        <v>160.84095815770536</v>
      </c>
      <c r="M41" s="6">
        <v>183.29637841832962</v>
      </c>
      <c r="N41" s="6">
        <v>89.832079942309676</v>
      </c>
    </row>
    <row r="42" spans="1:14" hidden="1" x14ac:dyDescent="0.2">
      <c r="A42" s="5" t="s">
        <v>68</v>
      </c>
      <c r="B42" s="5" t="s">
        <v>62</v>
      </c>
      <c r="C42" s="5" t="s">
        <v>69</v>
      </c>
      <c r="D42" s="19">
        <f t="shared" si="5"/>
        <v>1978484.5335159935</v>
      </c>
      <c r="E42" s="19">
        <f t="shared" si="6"/>
        <v>936.99210150508543</v>
      </c>
      <c r="F42" s="6">
        <v>236.30726834309334</v>
      </c>
      <c r="G42" s="6">
        <v>177.79577412942649</v>
      </c>
      <c r="H42" s="6">
        <v>118.32096910508028</v>
      </c>
      <c r="I42" s="6">
        <v>72.289156626506028</v>
      </c>
      <c r="J42" s="6">
        <v>59.359944941500345</v>
      </c>
      <c r="K42" s="6">
        <v>47.614118621260744</v>
      </c>
      <c r="L42" s="6">
        <v>83.478976046057369</v>
      </c>
      <c r="M42" s="6">
        <v>95.26155867619282</v>
      </c>
      <c r="N42" s="6">
        <v>46.564335015967856</v>
      </c>
    </row>
    <row r="43" spans="1:14" hidden="1" x14ac:dyDescent="0.2">
      <c r="A43" s="5" t="s">
        <v>70</v>
      </c>
      <c r="B43" s="5" t="s">
        <v>62</v>
      </c>
      <c r="C43" s="5" t="s">
        <v>71</v>
      </c>
      <c r="D43" s="19">
        <f t="shared" si="5"/>
        <v>1764264.0004572175</v>
      </c>
      <c r="E43" s="19">
        <f t="shared" si="6"/>
        <v>836.18914835508701</v>
      </c>
      <c r="F43" s="6">
        <v>211.50533930416807</v>
      </c>
      <c r="G43" s="6">
        <v>157.91798571744093</v>
      </c>
      <c r="H43" s="6">
        <v>105.64372241525027</v>
      </c>
      <c r="I43" s="6">
        <v>64.027538726333916</v>
      </c>
      <c r="J43" s="6">
        <v>52.907777013076398</v>
      </c>
      <c r="K43" s="6">
        <v>42.645688852085712</v>
      </c>
      <c r="L43" s="6">
        <v>74.843219903361771</v>
      </c>
      <c r="M43" s="6">
        <v>85.078426541841182</v>
      </c>
      <c r="N43" s="6">
        <v>41.619449881528787</v>
      </c>
    </row>
    <row r="44" spans="1:14" hidden="1" x14ac:dyDescent="0.2">
      <c r="A44" s="5" t="s">
        <v>72</v>
      </c>
      <c r="B44" s="5" t="s">
        <v>62</v>
      </c>
      <c r="C44" s="5" t="s">
        <v>73</v>
      </c>
      <c r="D44" s="19">
        <f t="shared" si="5"/>
        <v>1029043.7464528355</v>
      </c>
      <c r="E44" s="19">
        <f t="shared" si="6"/>
        <v>488.03433752748384</v>
      </c>
      <c r="F44" s="6">
        <v>123.32070272132277</v>
      </c>
      <c r="G44" s="6">
        <v>92.763012589265998</v>
      </c>
      <c r="H44" s="6">
        <v>61.508122828434601</v>
      </c>
      <c r="I44" s="6">
        <v>37.177280550774526</v>
      </c>
      <c r="J44" s="6">
        <v>30.970406056434964</v>
      </c>
      <c r="K44" s="6">
        <v>24.842148845875169</v>
      </c>
      <c r="L44" s="6">
        <v>43.538603886090264</v>
      </c>
      <c r="M44" s="6">
        <v>49.601708138293503</v>
      </c>
      <c r="N44" s="6">
        <v>24.312351910992067</v>
      </c>
    </row>
    <row r="45" spans="1:14" hidden="1" x14ac:dyDescent="0.2">
      <c r="A45" s="5" t="s">
        <v>74</v>
      </c>
      <c r="B45" s="5" t="s">
        <v>62</v>
      </c>
      <c r="C45" s="5" t="s">
        <v>71</v>
      </c>
      <c r="D45" s="19">
        <f t="shared" si="5"/>
        <v>2293704.2754029306</v>
      </c>
      <c r="E45" s="19">
        <f t="shared" si="6"/>
        <v>1088.1343816737206</v>
      </c>
      <c r="F45" s="6">
        <v>274.88804684808821</v>
      </c>
      <c r="G45" s="6">
        <v>206.50813516896122</v>
      </c>
      <c r="H45" s="6">
        <v>137.57160296741478</v>
      </c>
      <c r="I45" s="6">
        <v>82.616179001721179</v>
      </c>
      <c r="J45" s="6">
        <v>68.823124569855466</v>
      </c>
      <c r="K45" s="6">
        <v>55.480799089121206</v>
      </c>
      <c r="L45" s="6">
        <v>97.152256605325377</v>
      </c>
      <c r="M45" s="6">
        <v>110.70050094440339</v>
      </c>
      <c r="N45" s="6">
        <v>54.393736478829709</v>
      </c>
    </row>
    <row r="46" spans="1:14" hidden="1" x14ac:dyDescent="0.2">
      <c r="A46" s="5" t="s">
        <v>75</v>
      </c>
      <c r="B46" s="5" t="s">
        <v>62</v>
      </c>
      <c r="C46" s="5" t="s">
        <v>69</v>
      </c>
      <c r="D46" s="19">
        <f t="shared" si="5"/>
        <v>970070.13570197672</v>
      </c>
      <c r="E46" s="19">
        <f t="shared" si="6"/>
        <v>459.49416630480243</v>
      </c>
      <c r="F46" s="6">
        <v>115.74233551498449</v>
      </c>
      <c r="G46" s="6">
        <v>87.241404697047784</v>
      </c>
      <c r="H46" s="6">
        <v>58.221429242182367</v>
      </c>
      <c r="I46" s="6">
        <v>35.111876075731502</v>
      </c>
      <c r="J46" s="6">
        <v>29.249827942188574</v>
      </c>
      <c r="K46" s="6">
        <v>23.186005589483489</v>
      </c>
      <c r="L46" s="6">
        <v>41.019841677804052</v>
      </c>
      <c r="M46" s="6">
        <v>46.645314937997867</v>
      </c>
      <c r="N46" s="6">
        <v>23.076130627382302</v>
      </c>
    </row>
    <row r="47" spans="1:14" hidden="1" x14ac:dyDescent="0.2">
      <c r="A47" s="5" t="s">
        <v>76</v>
      </c>
      <c r="B47" s="5" t="s">
        <v>62</v>
      </c>
      <c r="C47" s="5" t="s">
        <v>73</v>
      </c>
      <c r="D47" s="19">
        <f t="shared" si="5"/>
        <v>2335386.7354090875</v>
      </c>
      <c r="E47" s="19">
        <f t="shared" si="6"/>
        <v>1106.7067413993557</v>
      </c>
      <c r="F47" s="6">
        <v>279.02170168790906</v>
      </c>
      <c r="G47" s="6">
        <v>209.82109990429214</v>
      </c>
      <c r="H47" s="6">
        <v>139.91924124330924</v>
      </c>
      <c r="I47" s="6">
        <v>84.681583476764203</v>
      </c>
      <c r="J47" s="6">
        <v>70.113558155540261</v>
      </c>
      <c r="K47" s="6">
        <v>56.308870717317049</v>
      </c>
      <c r="L47" s="6">
        <v>98.951372468386964</v>
      </c>
      <c r="M47" s="6">
        <v>112.67142974460049</v>
      </c>
      <c r="N47" s="6">
        <v>55.217884001236222</v>
      </c>
    </row>
    <row r="48" spans="1:14" hidden="1" x14ac:dyDescent="0.2">
      <c r="A48" s="33" t="s">
        <v>62</v>
      </c>
      <c r="B48" s="33"/>
      <c r="C48" s="33"/>
      <c r="D48" s="13">
        <f>SUM(D39:D47)</f>
        <v>19873735.051662251</v>
      </c>
      <c r="E48" s="13">
        <f>SUM(E39:E47)</f>
        <v>9419.366763134256</v>
      </c>
      <c r="F48" s="13">
        <v>2378.22941784361</v>
      </c>
      <c r="G48" s="13">
        <v>1784.5836707649266</v>
      </c>
      <c r="H48" s="13">
        <v>1191.1916611888439</v>
      </c>
      <c r="I48" s="13">
        <v>720.8261617900173</v>
      </c>
      <c r="J48" s="13">
        <v>596.18031658637301</v>
      </c>
      <c r="K48" s="13">
        <v>479.45347272539072</v>
      </c>
      <c r="L48" s="13">
        <v>841.26657756759539</v>
      </c>
      <c r="M48" s="13">
        <v>957.87139689578714</v>
      </c>
      <c r="N48" s="13">
        <v>469.76408777171116</v>
      </c>
    </row>
    <row r="49" spans="1:14" hidden="1" x14ac:dyDescent="0.2">
      <c r="A49" s="10" t="s">
        <v>77</v>
      </c>
      <c r="B49" s="10" t="s">
        <v>78</v>
      </c>
      <c r="C49" s="10" t="s">
        <v>79</v>
      </c>
      <c r="D49" s="6">
        <f t="shared" ref="D49:D61" si="7">SUMPRODUCT(F$1:N$1,F49:N49)</f>
        <v>963182.82039433287</v>
      </c>
      <c r="E49" s="6">
        <f t="shared" ref="E49:E61" si="8">SUM(F49:N49)</f>
        <v>454.26676849620054</v>
      </c>
      <c r="F49" s="6">
        <v>115.05339304168102</v>
      </c>
      <c r="G49" s="6">
        <v>86.137083118604139</v>
      </c>
      <c r="H49" s="6">
        <v>57.282373931824587</v>
      </c>
      <c r="I49" s="6">
        <v>35.111876075731502</v>
      </c>
      <c r="J49" s="6">
        <v>28.819683413626979</v>
      </c>
      <c r="K49" s="6">
        <v>23.186005589483489</v>
      </c>
      <c r="L49" s="6">
        <v>39.940372159967104</v>
      </c>
      <c r="M49" s="6">
        <v>45.659850537899317</v>
      </c>
      <c r="N49" s="6">
        <v>23.076130627382302</v>
      </c>
    </row>
    <row r="50" spans="1:14" hidden="1" x14ac:dyDescent="0.2">
      <c r="A50" s="10" t="s">
        <v>80</v>
      </c>
      <c r="B50" s="10" t="s">
        <v>78</v>
      </c>
      <c r="C50" s="10" t="s">
        <v>81</v>
      </c>
      <c r="D50" s="6">
        <f t="shared" si="7"/>
        <v>981733.15825247008</v>
      </c>
      <c r="E50" s="6">
        <f t="shared" si="8"/>
        <v>515.61386578436259</v>
      </c>
      <c r="F50" s="6">
        <v>137.78849466069585</v>
      </c>
      <c r="G50" s="6">
        <v>110.43215784436428</v>
      </c>
      <c r="H50" s="6">
        <v>65.733871725044608</v>
      </c>
      <c r="I50" s="6">
        <v>26.850258175559379</v>
      </c>
      <c r="J50" s="6">
        <v>25.808671713695801</v>
      </c>
      <c r="K50" s="6">
        <v>24.842148845875169</v>
      </c>
      <c r="L50" s="6">
        <v>43.178780713477948</v>
      </c>
      <c r="M50" s="6">
        <v>55.842982672250962</v>
      </c>
      <c r="N50" s="6">
        <v>25.136499433398576</v>
      </c>
    </row>
    <row r="51" spans="1:14" hidden="1" x14ac:dyDescent="0.2">
      <c r="A51" s="10" t="s">
        <v>82</v>
      </c>
      <c r="B51" s="10" t="s">
        <v>78</v>
      </c>
      <c r="C51" s="10" t="s">
        <v>83</v>
      </c>
      <c r="D51" s="6">
        <f t="shared" si="7"/>
        <v>577578.19836863945</v>
      </c>
      <c r="E51" s="6">
        <f t="shared" si="8"/>
        <v>313.54093771043722</v>
      </c>
      <c r="F51" s="6">
        <v>86.117809162934904</v>
      </c>
      <c r="G51" s="6">
        <v>64.050651549731285</v>
      </c>
      <c r="H51" s="6">
        <v>43.196544276457885</v>
      </c>
      <c r="I51" s="6">
        <v>16.523235800344235</v>
      </c>
      <c r="J51" s="6">
        <v>14.194769442532692</v>
      </c>
      <c r="K51" s="6">
        <v>16.561432563916778</v>
      </c>
      <c r="L51" s="6">
        <v>28.426030636372985</v>
      </c>
      <c r="M51" s="6">
        <v>32.520325203252035</v>
      </c>
      <c r="N51" s="6">
        <v>11.950139074894407</v>
      </c>
    </row>
    <row r="52" spans="1:14" hidden="1" x14ac:dyDescent="0.2">
      <c r="A52" s="10" t="s">
        <v>84</v>
      </c>
      <c r="B52" s="10" t="s">
        <v>78</v>
      </c>
      <c r="C52" s="10" t="s">
        <v>85</v>
      </c>
      <c r="D52" s="6">
        <f t="shared" si="7"/>
        <v>1338434.7814944473</v>
      </c>
      <c r="E52" s="6">
        <f t="shared" si="8"/>
        <v>635.12379873046314</v>
      </c>
      <c r="F52" s="6">
        <v>161.9014812263176</v>
      </c>
      <c r="G52" s="6">
        <v>120.37105205035705</v>
      </c>
      <c r="H52" s="6">
        <v>80.289229035590196</v>
      </c>
      <c r="I52" s="6">
        <v>47.50430292598967</v>
      </c>
      <c r="J52" s="6">
        <v>40.433585684790089</v>
      </c>
      <c r="K52" s="6">
        <v>32.294793499637713</v>
      </c>
      <c r="L52" s="6">
        <v>56.132414927521332</v>
      </c>
      <c r="M52" s="6">
        <v>64.055186006405521</v>
      </c>
      <c r="N52" s="6">
        <v>32.141753373853923</v>
      </c>
    </row>
    <row r="53" spans="1:14" hidden="1" x14ac:dyDescent="0.2">
      <c r="A53" s="10" t="s">
        <v>86</v>
      </c>
      <c r="B53" s="10" t="s">
        <v>78</v>
      </c>
      <c r="C53" s="10" t="s">
        <v>87</v>
      </c>
      <c r="D53" s="6">
        <f t="shared" si="7"/>
        <v>1531227.5257035729</v>
      </c>
      <c r="E53" s="6">
        <f t="shared" si="8"/>
        <v>813.50299418305417</v>
      </c>
      <c r="F53" s="6">
        <v>220.46159145711334</v>
      </c>
      <c r="G53" s="6">
        <v>154.60502098210998</v>
      </c>
      <c r="H53" s="6">
        <v>103.29608413935581</v>
      </c>
      <c r="I53" s="6">
        <v>41.308089500860589</v>
      </c>
      <c r="J53" s="6">
        <v>43.014452856159664</v>
      </c>
      <c r="K53" s="6">
        <v>33.122865127833556</v>
      </c>
      <c r="L53" s="6">
        <v>83.119152873445046</v>
      </c>
      <c r="M53" s="6">
        <v>94.604582409460463</v>
      </c>
      <c r="N53" s="6">
        <v>39.971154836715776</v>
      </c>
    </row>
    <row r="54" spans="1:14" hidden="1" x14ac:dyDescent="0.2">
      <c r="A54" s="10" t="s">
        <v>88</v>
      </c>
      <c r="B54" s="10" t="s">
        <v>78</v>
      </c>
      <c r="C54" s="10" t="s">
        <v>83</v>
      </c>
      <c r="D54" s="6">
        <f t="shared" si="7"/>
        <v>1254653.5475032423</v>
      </c>
      <c r="E54" s="6">
        <f t="shared" si="8"/>
        <v>593.77029921755809</v>
      </c>
      <c r="F54" s="6">
        <v>150.87840165346194</v>
      </c>
      <c r="G54" s="6">
        <v>112.64080100125156</v>
      </c>
      <c r="H54" s="6">
        <v>75.124424828622409</v>
      </c>
      <c r="I54" s="6">
        <v>45.438898450946645</v>
      </c>
      <c r="J54" s="6">
        <v>37.422573984858914</v>
      </c>
      <c r="K54" s="6">
        <v>30.224614429148119</v>
      </c>
      <c r="L54" s="6">
        <v>52.174360028785848</v>
      </c>
      <c r="M54" s="6">
        <v>59.784840272645148</v>
      </c>
      <c r="N54" s="6">
        <v>30.081384567837645</v>
      </c>
    </row>
    <row r="55" spans="1:14" hidden="1" x14ac:dyDescent="0.2">
      <c r="A55" s="10" t="s">
        <v>89</v>
      </c>
      <c r="B55" s="10" t="s">
        <v>78</v>
      </c>
      <c r="C55" s="10" t="s">
        <v>90</v>
      </c>
      <c r="D55" s="6">
        <f t="shared" si="7"/>
        <v>1552993.1609565457</v>
      </c>
      <c r="E55" s="6">
        <f t="shared" si="8"/>
        <v>730.32367834027173</v>
      </c>
      <c r="F55" s="6">
        <v>183.94764037202896</v>
      </c>
      <c r="G55" s="6">
        <v>136.93587572701171</v>
      </c>
      <c r="H55" s="6">
        <v>91.557892759883558</v>
      </c>
      <c r="I55" s="6">
        <v>55.765920826161782</v>
      </c>
      <c r="J55" s="6">
        <v>46.885753613214035</v>
      </c>
      <c r="K55" s="6">
        <v>37.677259082910666</v>
      </c>
      <c r="L55" s="6">
        <v>65.487817415441555</v>
      </c>
      <c r="M55" s="6">
        <v>74.566806274123351</v>
      </c>
      <c r="N55" s="6">
        <v>37.498712269496238</v>
      </c>
    </row>
    <row r="56" spans="1:14" hidden="1" x14ac:dyDescent="0.2">
      <c r="A56" s="10" t="s">
        <v>91</v>
      </c>
      <c r="B56" s="10" t="s">
        <v>78</v>
      </c>
      <c r="C56" s="10" t="s">
        <v>90</v>
      </c>
      <c r="D56" s="6">
        <f t="shared" si="7"/>
        <v>2281968.7539855894</v>
      </c>
      <c r="E56" s="6">
        <f t="shared" si="8"/>
        <v>1079.2310649925962</v>
      </c>
      <c r="F56" s="6">
        <v>276.9548742679986</v>
      </c>
      <c r="G56" s="6">
        <v>206.50813516896122</v>
      </c>
      <c r="H56" s="6">
        <v>138.04113062259367</v>
      </c>
      <c r="I56" s="6">
        <v>82.616179001721179</v>
      </c>
      <c r="J56" s="6">
        <v>69.253269098417064</v>
      </c>
      <c r="K56" s="6">
        <v>52.996584204533697</v>
      </c>
      <c r="L56" s="6">
        <v>92.114732188752967</v>
      </c>
      <c r="M56" s="6">
        <v>105.11620267717829</v>
      </c>
      <c r="N56" s="6">
        <v>55.629957762439474</v>
      </c>
    </row>
    <row r="57" spans="1:14" hidden="1" x14ac:dyDescent="0.2">
      <c r="A57" s="10" t="s">
        <v>92</v>
      </c>
      <c r="B57" s="10" t="s">
        <v>78</v>
      </c>
      <c r="C57" s="10" t="s">
        <v>85</v>
      </c>
      <c r="D57" s="6">
        <f t="shared" si="7"/>
        <v>2080966.1664650363</v>
      </c>
      <c r="E57" s="6">
        <f t="shared" si="8"/>
        <v>961.12697973982563</v>
      </c>
      <c r="F57" s="6">
        <v>243.88563554943164</v>
      </c>
      <c r="G57" s="6">
        <v>181.10873886475741</v>
      </c>
      <c r="H57" s="6">
        <v>112.68663724293361</v>
      </c>
      <c r="I57" s="6">
        <v>78.485370051635115</v>
      </c>
      <c r="J57" s="6">
        <v>64.521679284239511</v>
      </c>
      <c r="K57" s="6">
        <v>49.684297691750338</v>
      </c>
      <c r="L57" s="6">
        <v>82.759329700832737</v>
      </c>
      <c r="M57" s="6">
        <v>98.546440009854649</v>
      </c>
      <c r="N57" s="6">
        <v>49.44885134439064</v>
      </c>
    </row>
    <row r="58" spans="1:14" hidden="1" x14ac:dyDescent="0.2">
      <c r="A58" s="10" t="s">
        <v>93</v>
      </c>
      <c r="B58" s="10" t="s">
        <v>78</v>
      </c>
      <c r="C58" s="10" t="s">
        <v>81</v>
      </c>
      <c r="D58" s="6">
        <f t="shared" si="7"/>
        <v>1345111.625269061</v>
      </c>
      <c r="E58" s="6">
        <f t="shared" si="8"/>
        <v>623.28322386300749</v>
      </c>
      <c r="F58" s="6">
        <v>155.01205649328281</v>
      </c>
      <c r="G58" s="6">
        <v>117.05808731502613</v>
      </c>
      <c r="H58" s="6">
        <v>78.41111841487465</v>
      </c>
      <c r="I58" s="6">
        <v>49.569707401032694</v>
      </c>
      <c r="J58" s="6">
        <v>40.863730213351687</v>
      </c>
      <c r="K58" s="6">
        <v>32.708829313735635</v>
      </c>
      <c r="L58" s="6">
        <v>54.693122237072075</v>
      </c>
      <c r="M58" s="6">
        <v>62.412745339574613</v>
      </c>
      <c r="N58" s="6">
        <v>32.553827135057176</v>
      </c>
    </row>
    <row r="59" spans="1:14" hidden="1" x14ac:dyDescent="0.2">
      <c r="A59" s="10" t="s">
        <v>94</v>
      </c>
      <c r="B59" s="10" t="s">
        <v>78</v>
      </c>
      <c r="C59" s="10" t="s">
        <v>95</v>
      </c>
      <c r="D59" s="6">
        <f t="shared" si="7"/>
        <v>1698202.2979979501</v>
      </c>
      <c r="E59" s="6">
        <f t="shared" si="8"/>
        <v>728.64135650335209</v>
      </c>
      <c r="F59" s="6">
        <v>174.99138821908372</v>
      </c>
      <c r="G59" s="6">
        <v>130.30994625634983</v>
      </c>
      <c r="H59" s="6">
        <v>87.332143863273558</v>
      </c>
      <c r="I59" s="6">
        <v>68.158347676419965</v>
      </c>
      <c r="J59" s="6">
        <v>57.20922229869236</v>
      </c>
      <c r="K59" s="6">
        <v>34.779008384225236</v>
      </c>
      <c r="L59" s="6">
        <v>60.81011617148144</v>
      </c>
      <c r="M59" s="6">
        <v>69.310996140264436</v>
      </c>
      <c r="N59" s="6">
        <v>45.740187493561344</v>
      </c>
    </row>
    <row r="60" spans="1:14" hidden="1" x14ac:dyDescent="0.2">
      <c r="A60" s="10" t="s">
        <v>96</v>
      </c>
      <c r="B60" s="10" t="s">
        <v>78</v>
      </c>
      <c r="C60" s="10" t="s">
        <v>95</v>
      </c>
      <c r="D60" s="6">
        <f t="shared" si="7"/>
        <v>1300994.0056436788</v>
      </c>
      <c r="E60" s="6">
        <f t="shared" si="8"/>
        <v>612.38686144441317</v>
      </c>
      <c r="F60" s="6">
        <v>155.01205649328281</v>
      </c>
      <c r="G60" s="6">
        <v>115.9537657365825</v>
      </c>
      <c r="H60" s="6">
        <v>77.002535449337969</v>
      </c>
      <c r="I60" s="6">
        <v>47.50430292598967</v>
      </c>
      <c r="J60" s="6">
        <v>39.143152099105301</v>
      </c>
      <c r="K60" s="6">
        <v>31.052686057343958</v>
      </c>
      <c r="L60" s="6">
        <v>53.973475891847436</v>
      </c>
      <c r="M60" s="6">
        <v>61.427280939476063</v>
      </c>
      <c r="N60" s="6">
        <v>31.317605851447411</v>
      </c>
    </row>
    <row r="61" spans="1:14" hidden="1" x14ac:dyDescent="0.2">
      <c r="A61" s="10" t="s">
        <v>97</v>
      </c>
      <c r="B61" s="10" t="s">
        <v>78</v>
      </c>
      <c r="C61" s="10" t="s">
        <v>79</v>
      </c>
      <c r="D61" s="6">
        <f t="shared" si="7"/>
        <v>990629.02758715744</v>
      </c>
      <c r="E61" s="6">
        <f t="shared" si="8"/>
        <v>470.34421038555581</v>
      </c>
      <c r="F61" s="6">
        <v>119.87599035480537</v>
      </c>
      <c r="G61" s="6">
        <v>89.450047853935061</v>
      </c>
      <c r="H61" s="6">
        <v>59.630012207719034</v>
      </c>
      <c r="I61" s="6">
        <v>35.111876075731502</v>
      </c>
      <c r="J61" s="6">
        <v>29.679972470750172</v>
      </c>
      <c r="K61" s="6">
        <v>24.014077217679329</v>
      </c>
      <c r="L61" s="6">
        <v>41.379664850416368</v>
      </c>
      <c r="M61" s="6">
        <v>47.302291204730231</v>
      </c>
      <c r="N61" s="6">
        <v>23.900278149788814</v>
      </c>
    </row>
    <row r="62" spans="1:14" hidden="1" x14ac:dyDescent="0.2">
      <c r="A62" s="22" t="s">
        <v>78</v>
      </c>
      <c r="B62" s="23"/>
      <c r="C62" s="24"/>
      <c r="D62" s="13">
        <f>SUM(D49:D61)</f>
        <v>17897675.069621723</v>
      </c>
      <c r="E62" s="13">
        <f t="shared" ref="E62" si="9">SUM(E49:E61)</f>
        <v>8531.1560393910968</v>
      </c>
      <c r="F62" s="13">
        <v>2181.8808129521185</v>
      </c>
      <c r="G62" s="13">
        <v>1625.5613634690421</v>
      </c>
      <c r="H62" s="13">
        <v>1069.5839984975116</v>
      </c>
      <c r="I62" s="13">
        <v>629.94836488812393</v>
      </c>
      <c r="J62" s="13">
        <v>537.25051617343433</v>
      </c>
      <c r="K62" s="13">
        <v>423.14460200807366</v>
      </c>
      <c r="L62" s="13">
        <v>754.1893697954149</v>
      </c>
      <c r="M62" s="13">
        <v>871.15052968711507</v>
      </c>
      <c r="N62" s="13">
        <v>438.44648192026375</v>
      </c>
    </row>
    <row r="63" spans="1:14" hidden="1" x14ac:dyDescent="0.2">
      <c r="A63" s="10" t="s">
        <v>98</v>
      </c>
      <c r="B63" s="10" t="s">
        <v>99</v>
      </c>
      <c r="C63" s="10" t="s">
        <v>100</v>
      </c>
      <c r="D63" s="6">
        <f t="shared" ref="D63:D73" si="10">SUMPRODUCT(F$1:N$1,F63:N63)</f>
        <v>503518.84685605811</v>
      </c>
      <c r="E63" s="6">
        <f t="shared" ref="E63:E73" si="11">SUM(F63:N63)</f>
        <v>237.71520403106379</v>
      </c>
      <c r="F63" s="6">
        <v>59.937995177402684</v>
      </c>
      <c r="G63" s="6">
        <v>45.277184716189353</v>
      </c>
      <c r="H63" s="6">
        <v>30.04976993144896</v>
      </c>
      <c r="I63" s="6">
        <v>18.588640275387263</v>
      </c>
      <c r="J63" s="6">
        <v>15.055058499655884</v>
      </c>
      <c r="K63" s="6">
        <v>12.007038608839665</v>
      </c>
      <c r="L63" s="6">
        <v>20.869744011514342</v>
      </c>
      <c r="M63" s="6">
        <v>23.979633735731294</v>
      </c>
      <c r="N63" s="6">
        <v>11.950139074894407</v>
      </c>
    </row>
    <row r="64" spans="1:14" hidden="1" x14ac:dyDescent="0.2">
      <c r="A64" s="10" t="s">
        <v>101</v>
      </c>
      <c r="B64" s="10" t="s">
        <v>99</v>
      </c>
      <c r="C64" s="10" t="s">
        <v>102</v>
      </c>
      <c r="D64" s="6">
        <f t="shared" si="10"/>
        <v>608128.34911385621</v>
      </c>
      <c r="E64" s="6">
        <f t="shared" si="11"/>
        <v>286.39827886906596</v>
      </c>
      <c r="F64" s="6">
        <v>72.338959696865317</v>
      </c>
      <c r="G64" s="6">
        <v>54.111757343738503</v>
      </c>
      <c r="H64" s="6">
        <v>36.153629448774531</v>
      </c>
      <c r="I64" s="6">
        <v>22.719449225473323</v>
      </c>
      <c r="J64" s="6">
        <v>18.06607019958706</v>
      </c>
      <c r="K64" s="6">
        <v>14.491253493427182</v>
      </c>
      <c r="L64" s="6">
        <v>25.187622082862138</v>
      </c>
      <c r="M64" s="6">
        <v>28.906955736224027</v>
      </c>
      <c r="N64" s="6">
        <v>14.422581642113938</v>
      </c>
    </row>
    <row r="65" spans="1:14" hidden="1" x14ac:dyDescent="0.2">
      <c r="A65" s="10" t="s">
        <v>103</v>
      </c>
      <c r="B65" s="10" t="s">
        <v>99</v>
      </c>
      <c r="C65" s="10" t="s">
        <v>102</v>
      </c>
      <c r="D65" s="6">
        <f t="shared" si="10"/>
        <v>3391582.8999927896</v>
      </c>
      <c r="E65" s="6">
        <f t="shared" si="11"/>
        <v>1607.3716968894707</v>
      </c>
      <c r="F65" s="6">
        <v>407.85394419565966</v>
      </c>
      <c r="G65" s="6">
        <v>304.79275565044543</v>
      </c>
      <c r="H65" s="6">
        <v>203.77500234763826</v>
      </c>
      <c r="I65" s="6">
        <v>121.85886402753873</v>
      </c>
      <c r="J65" s="6">
        <v>101.94425326909841</v>
      </c>
      <c r="K65" s="6">
        <v>81.565055377290136</v>
      </c>
      <c r="L65" s="6">
        <v>142.1301531818649</v>
      </c>
      <c r="M65" s="6">
        <v>162.27313788289399</v>
      </c>
      <c r="N65" s="6">
        <v>81.178530957041303</v>
      </c>
    </row>
    <row r="66" spans="1:14" hidden="1" x14ac:dyDescent="0.2">
      <c r="A66" s="10" t="s">
        <v>104</v>
      </c>
      <c r="B66" s="10" t="s">
        <v>99</v>
      </c>
      <c r="C66" s="10" t="s">
        <v>105</v>
      </c>
      <c r="D66" s="6">
        <f t="shared" si="10"/>
        <v>2286815.9721307415</v>
      </c>
      <c r="E66" s="6">
        <f t="shared" si="11"/>
        <v>1082.357750028058</v>
      </c>
      <c r="F66" s="6">
        <v>274.19910437478467</v>
      </c>
      <c r="G66" s="6">
        <v>205.40381359051756</v>
      </c>
      <c r="H66" s="6">
        <v>137.10207531223591</v>
      </c>
      <c r="I66" s="6">
        <v>82.616179001721179</v>
      </c>
      <c r="J66" s="6">
        <v>68.392980041293882</v>
      </c>
      <c r="K66" s="6">
        <v>55.066763275023284</v>
      </c>
      <c r="L66" s="6">
        <v>95.712963914876113</v>
      </c>
      <c r="M66" s="6">
        <v>109.05806027757248</v>
      </c>
      <c r="N66" s="6">
        <v>54.805810240032969</v>
      </c>
    </row>
    <row r="67" spans="1:14" hidden="1" x14ac:dyDescent="0.2">
      <c r="A67" s="10" t="s">
        <v>106</v>
      </c>
      <c r="B67" s="10" t="s">
        <v>99</v>
      </c>
      <c r="C67" s="10" t="s">
        <v>100</v>
      </c>
      <c r="D67" s="6">
        <f t="shared" si="10"/>
        <v>1361606.0065388591</v>
      </c>
      <c r="E67" s="6">
        <f t="shared" si="11"/>
        <v>642.55439928343094</v>
      </c>
      <c r="F67" s="6">
        <v>162.59042369962108</v>
      </c>
      <c r="G67" s="6">
        <v>121.4753736288007</v>
      </c>
      <c r="H67" s="6">
        <v>81.228284345947984</v>
      </c>
      <c r="I67" s="6">
        <v>49.569707401032694</v>
      </c>
      <c r="J67" s="6">
        <v>40.863730213351687</v>
      </c>
      <c r="K67" s="6">
        <v>32.708829313735635</v>
      </c>
      <c r="L67" s="6">
        <v>56.852061272745971</v>
      </c>
      <c r="M67" s="6">
        <v>64.712162273137878</v>
      </c>
      <c r="N67" s="6">
        <v>32.553827135057176</v>
      </c>
    </row>
    <row r="68" spans="1:14" hidden="1" x14ac:dyDescent="0.2">
      <c r="A68" s="10" t="s">
        <v>107</v>
      </c>
      <c r="B68" s="10" t="s">
        <v>99</v>
      </c>
      <c r="C68" s="10" t="s">
        <v>108</v>
      </c>
      <c r="D68" s="6">
        <f t="shared" si="10"/>
        <v>1147871.6319338172</v>
      </c>
      <c r="E68" s="6">
        <f t="shared" si="11"/>
        <v>542.49594453926386</v>
      </c>
      <c r="F68" s="6">
        <v>137.78849466069585</v>
      </c>
      <c r="G68" s="6">
        <v>102.70190679525878</v>
      </c>
      <c r="H68" s="6">
        <v>68.551037656117956</v>
      </c>
      <c r="I68" s="6">
        <v>41.308089500860589</v>
      </c>
      <c r="J68" s="6">
        <v>34.411562284927733</v>
      </c>
      <c r="K68" s="6">
        <v>27.740399544560603</v>
      </c>
      <c r="L68" s="6">
        <v>47.856481957438056</v>
      </c>
      <c r="M68" s="6">
        <v>54.52903013878624</v>
      </c>
      <c r="N68" s="6">
        <v>27.608942000618111</v>
      </c>
    </row>
    <row r="69" spans="1:14" hidden="1" x14ac:dyDescent="0.2">
      <c r="A69" s="10" t="s">
        <v>109</v>
      </c>
      <c r="B69" s="10" t="s">
        <v>99</v>
      </c>
      <c r="C69" s="10" t="s">
        <v>99</v>
      </c>
      <c r="D69" s="6">
        <f t="shared" si="10"/>
        <v>2962910.9481912656</v>
      </c>
      <c r="E69" s="6">
        <f t="shared" si="11"/>
        <v>1402.2479915509575</v>
      </c>
      <c r="F69" s="6">
        <v>355.49431622459525</v>
      </c>
      <c r="G69" s="6">
        <v>266.14150040491791</v>
      </c>
      <c r="H69" s="6">
        <v>177.48145365762042</v>
      </c>
      <c r="I69" s="6">
        <v>107.40103270223752</v>
      </c>
      <c r="J69" s="6">
        <v>88.609772883688919</v>
      </c>
      <c r="K69" s="6">
        <v>71.214160024842158</v>
      </c>
      <c r="L69" s="6">
        <v>123.77917137863679</v>
      </c>
      <c r="M69" s="6">
        <v>141.24989734745833</v>
      </c>
      <c r="N69" s="6">
        <v>70.87668692695992</v>
      </c>
    </row>
    <row r="70" spans="1:14" hidden="1" x14ac:dyDescent="0.2">
      <c r="A70" s="10" t="s">
        <v>110</v>
      </c>
      <c r="B70" s="10" t="s">
        <v>99</v>
      </c>
      <c r="C70" s="10" t="s">
        <v>111</v>
      </c>
      <c r="D70" s="6">
        <f t="shared" si="10"/>
        <v>2432624.8821282419</v>
      </c>
      <c r="E70" s="6">
        <f t="shared" si="11"/>
        <v>1152.7731990074142</v>
      </c>
      <c r="F70" s="6">
        <v>292.80055115397863</v>
      </c>
      <c r="G70" s="6">
        <v>218.65567253184128</v>
      </c>
      <c r="H70" s="6">
        <v>146.0231007606348</v>
      </c>
      <c r="I70" s="6">
        <v>86.746987951807228</v>
      </c>
      <c r="J70" s="6">
        <v>73.124569855471435</v>
      </c>
      <c r="K70" s="6">
        <v>58.793085601904565</v>
      </c>
      <c r="L70" s="6">
        <v>101.82995784928549</v>
      </c>
      <c r="M70" s="6">
        <v>116.28479921162848</v>
      </c>
      <c r="N70" s="6">
        <v>58.514474090862265</v>
      </c>
    </row>
    <row r="71" spans="1:14" hidden="1" x14ac:dyDescent="0.2">
      <c r="A71" s="10" t="s">
        <v>112</v>
      </c>
      <c r="B71" s="10" t="s">
        <v>99</v>
      </c>
      <c r="C71" s="10" t="s">
        <v>100</v>
      </c>
      <c r="D71" s="6">
        <f t="shared" si="10"/>
        <v>1486064.4037439097</v>
      </c>
      <c r="E71" s="6">
        <f t="shared" si="11"/>
        <v>703.95308252772304</v>
      </c>
      <c r="F71" s="6">
        <v>178.43610058560111</v>
      </c>
      <c r="G71" s="6">
        <v>133.62291099168075</v>
      </c>
      <c r="H71" s="6">
        <v>89.210254483989104</v>
      </c>
      <c r="I71" s="6">
        <v>53.700516351118758</v>
      </c>
      <c r="J71" s="6">
        <v>44.735030970406058</v>
      </c>
      <c r="K71" s="6">
        <v>35.607080012421079</v>
      </c>
      <c r="L71" s="6">
        <v>62.249408861930711</v>
      </c>
      <c r="M71" s="6">
        <v>70.953436807095343</v>
      </c>
      <c r="N71" s="6">
        <v>35.43834346347996</v>
      </c>
    </row>
    <row r="72" spans="1:14" hidden="1" x14ac:dyDescent="0.2">
      <c r="A72" s="10" t="s">
        <v>113</v>
      </c>
      <c r="B72" s="10" t="s">
        <v>99</v>
      </c>
      <c r="C72" s="10" t="s">
        <v>105</v>
      </c>
      <c r="D72" s="6">
        <f t="shared" si="10"/>
        <v>1124808.3075160936</v>
      </c>
      <c r="E72" s="6">
        <f t="shared" si="11"/>
        <v>531.54550639796491</v>
      </c>
      <c r="F72" s="6">
        <v>135.03272476748191</v>
      </c>
      <c r="G72" s="6">
        <v>100.49326363837149</v>
      </c>
      <c r="H72" s="6">
        <v>67.142454690581275</v>
      </c>
      <c r="I72" s="6">
        <v>41.308089500860589</v>
      </c>
      <c r="J72" s="6">
        <v>33.551273227804543</v>
      </c>
      <c r="K72" s="6">
        <v>26.912327916364767</v>
      </c>
      <c r="L72" s="6">
        <v>46.777012439601108</v>
      </c>
      <c r="M72" s="6">
        <v>53.54356573868769</v>
      </c>
      <c r="N72" s="6">
        <v>26.784794478211598</v>
      </c>
    </row>
    <row r="73" spans="1:14" hidden="1" x14ac:dyDescent="0.2">
      <c r="A73" s="10" t="s">
        <v>114</v>
      </c>
      <c r="B73" s="10" t="s">
        <v>99</v>
      </c>
      <c r="C73" s="10" t="s">
        <v>108</v>
      </c>
      <c r="D73" s="6">
        <f t="shared" si="10"/>
        <v>1321946.8968785151</v>
      </c>
      <c r="E73" s="6">
        <f t="shared" si="11"/>
        <v>626.24420009739674</v>
      </c>
      <c r="F73" s="6">
        <v>158.45676885980021</v>
      </c>
      <c r="G73" s="6">
        <v>119.26673047191342</v>
      </c>
      <c r="H73" s="6">
        <v>79.350173725232423</v>
      </c>
      <c r="I73" s="6">
        <v>47.50430292598967</v>
      </c>
      <c r="J73" s="6">
        <v>39.573296627666892</v>
      </c>
      <c r="K73" s="6">
        <v>31.880757685539802</v>
      </c>
      <c r="L73" s="6">
        <v>55.4127685822967</v>
      </c>
      <c r="M73" s="6">
        <v>63.06972160630697</v>
      </c>
      <c r="N73" s="6">
        <v>31.729679612650664</v>
      </c>
    </row>
    <row r="74" spans="1:14" hidden="1" x14ac:dyDescent="0.2">
      <c r="A74" s="22" t="s">
        <v>99</v>
      </c>
      <c r="B74" s="23"/>
      <c r="C74" s="24"/>
      <c r="D74" s="13">
        <f>SUM(D63:D73)</f>
        <v>18627879.145024147</v>
      </c>
      <c r="E74" s="13">
        <f t="shared" ref="E74" si="12">SUM(E63:E73)</f>
        <v>8815.6572532218106</v>
      </c>
      <c r="F74" s="13">
        <v>2234.9293833964866</v>
      </c>
      <c r="G74" s="13">
        <v>1671.9428697636752</v>
      </c>
      <c r="H74" s="13">
        <v>1116.0672363602216</v>
      </c>
      <c r="I74" s="13">
        <v>673.32185886402749</v>
      </c>
      <c r="J74" s="13">
        <v>558.32759807295258</v>
      </c>
      <c r="K74" s="13">
        <v>447.98675085394882</v>
      </c>
      <c r="L74" s="13">
        <v>778.65734553305242</v>
      </c>
      <c r="M74" s="13">
        <v>888.56040075552266</v>
      </c>
      <c r="N74" s="13">
        <v>445.86380962192237</v>
      </c>
    </row>
    <row r="75" spans="1:14" hidden="1" x14ac:dyDescent="0.2">
      <c r="A75" s="10" t="s">
        <v>115</v>
      </c>
      <c r="B75" s="10" t="s">
        <v>116</v>
      </c>
      <c r="C75" s="10" t="s">
        <v>117</v>
      </c>
      <c r="D75" s="6">
        <f t="shared" ref="D75:D90" si="13">SUMPRODUCT(F$1:N$1,F75:N75)</f>
        <v>806315.3676874385</v>
      </c>
      <c r="E75" s="6">
        <f t="shared" ref="E75:E90" si="14">SUM(F75:N75)</f>
        <v>382.4748575151047</v>
      </c>
      <c r="F75" s="6">
        <v>97.140888735790554</v>
      </c>
      <c r="G75" s="6">
        <v>72.885224177280421</v>
      </c>
      <c r="H75" s="6">
        <v>48.361348483425672</v>
      </c>
      <c r="I75" s="6">
        <v>28.915662650602414</v>
      </c>
      <c r="J75" s="6">
        <v>24.088093599449415</v>
      </c>
      <c r="K75" s="6">
        <v>19.459683262602216</v>
      </c>
      <c r="L75" s="6">
        <v>33.823378225557725</v>
      </c>
      <c r="M75" s="6">
        <v>38.433111603843315</v>
      </c>
      <c r="N75" s="6">
        <v>19.367466776553002</v>
      </c>
    </row>
    <row r="76" spans="1:14" hidden="1" x14ac:dyDescent="0.2">
      <c r="A76" s="10" t="s">
        <v>118</v>
      </c>
      <c r="B76" s="10" t="s">
        <v>116</v>
      </c>
      <c r="C76" s="10" t="s">
        <v>119</v>
      </c>
      <c r="D76" s="6">
        <f t="shared" si="13"/>
        <v>806315.3676874385</v>
      </c>
      <c r="E76" s="6">
        <f t="shared" si="14"/>
        <v>382.4748575151047</v>
      </c>
      <c r="F76" s="6">
        <v>97.140888735790554</v>
      </c>
      <c r="G76" s="6">
        <v>72.885224177280421</v>
      </c>
      <c r="H76" s="6">
        <v>48.361348483425672</v>
      </c>
      <c r="I76" s="6">
        <v>28.915662650602414</v>
      </c>
      <c r="J76" s="6">
        <v>24.088093599449415</v>
      </c>
      <c r="K76" s="6">
        <v>19.459683262602216</v>
      </c>
      <c r="L76" s="6">
        <v>33.823378225557725</v>
      </c>
      <c r="M76" s="6">
        <v>38.433111603843315</v>
      </c>
      <c r="N76" s="6">
        <v>19.367466776553002</v>
      </c>
    </row>
    <row r="77" spans="1:14" hidden="1" x14ac:dyDescent="0.2">
      <c r="A77" s="10" t="s">
        <v>120</v>
      </c>
      <c r="B77" s="10" t="s">
        <v>116</v>
      </c>
      <c r="C77" s="10" t="s">
        <v>117</v>
      </c>
      <c r="D77" s="6">
        <f t="shared" si="13"/>
        <v>1314012.4891450242</v>
      </c>
      <c r="E77" s="6">
        <f t="shared" si="14"/>
        <v>622.4669875091912</v>
      </c>
      <c r="F77" s="6">
        <v>157.76782638649675</v>
      </c>
      <c r="G77" s="6">
        <v>118.16240889346977</v>
      </c>
      <c r="H77" s="6">
        <v>78.88064607005353</v>
      </c>
      <c r="I77" s="6">
        <v>47.50430292598967</v>
      </c>
      <c r="J77" s="6">
        <v>39.573296627666892</v>
      </c>
      <c r="K77" s="6">
        <v>31.46672187144188</v>
      </c>
      <c r="L77" s="6">
        <v>55.052945409684384</v>
      </c>
      <c r="M77" s="6">
        <v>62.741233472940792</v>
      </c>
      <c r="N77" s="6">
        <v>31.317605851447411</v>
      </c>
    </row>
    <row r="78" spans="1:14" hidden="1" x14ac:dyDescent="0.2">
      <c r="A78" s="10" t="s">
        <v>121</v>
      </c>
      <c r="B78" s="10" t="s">
        <v>116</v>
      </c>
      <c r="C78" s="10" t="s">
        <v>122</v>
      </c>
      <c r="D78" s="6">
        <f t="shared" si="13"/>
        <v>2685388.221241083</v>
      </c>
      <c r="E78" s="6">
        <f t="shared" si="14"/>
        <v>1270.9745001159795</v>
      </c>
      <c r="F78" s="6">
        <v>322.42507750602829</v>
      </c>
      <c r="G78" s="6">
        <v>240.7421041007141</v>
      </c>
      <c r="H78" s="6">
        <v>161.04798572635929</v>
      </c>
      <c r="I78" s="6">
        <v>97.074010327022378</v>
      </c>
      <c r="J78" s="6">
        <v>80.437026841018579</v>
      </c>
      <c r="K78" s="6">
        <v>64.589586999275426</v>
      </c>
      <c r="L78" s="6">
        <v>112.26482985504266</v>
      </c>
      <c r="M78" s="6">
        <v>128.11037201281104</v>
      </c>
      <c r="N78" s="6">
        <v>64.283506747707847</v>
      </c>
    </row>
    <row r="79" spans="1:14" hidden="1" x14ac:dyDescent="0.2">
      <c r="A79" s="10" t="s">
        <v>123</v>
      </c>
      <c r="B79" s="10" t="s">
        <v>116</v>
      </c>
      <c r="C79" s="10" t="s">
        <v>116</v>
      </c>
      <c r="D79" s="6">
        <f t="shared" si="13"/>
        <v>1948752.2921255855</v>
      </c>
      <c r="E79" s="6">
        <f t="shared" si="14"/>
        <v>923.92527766094281</v>
      </c>
      <c r="F79" s="6">
        <v>234.24044092318289</v>
      </c>
      <c r="G79" s="6">
        <v>175.5871309725392</v>
      </c>
      <c r="H79" s="6">
        <v>117.38191379472251</v>
      </c>
      <c r="I79" s="6">
        <v>70.223752151463003</v>
      </c>
      <c r="J79" s="6">
        <v>58.499655884377148</v>
      </c>
      <c r="K79" s="6">
        <v>46.7860469930649</v>
      </c>
      <c r="L79" s="6">
        <v>81.679860182995796</v>
      </c>
      <c r="M79" s="6">
        <v>92.962141742629555</v>
      </c>
      <c r="N79" s="6">
        <v>46.564335015967856</v>
      </c>
    </row>
    <row r="80" spans="1:14" hidden="1" x14ac:dyDescent="0.2">
      <c r="A80" s="10" t="s">
        <v>124</v>
      </c>
      <c r="B80" s="10" t="s">
        <v>116</v>
      </c>
      <c r="C80" s="10" t="s">
        <v>122</v>
      </c>
      <c r="D80" s="6">
        <f t="shared" si="13"/>
        <v>1219172.7124444253</v>
      </c>
      <c r="E80" s="6">
        <f t="shared" si="14"/>
        <v>579.73702599454657</v>
      </c>
      <c r="F80" s="6">
        <v>147.43368928694454</v>
      </c>
      <c r="G80" s="6">
        <v>110.43215784436428</v>
      </c>
      <c r="H80" s="6">
        <v>73.715841863085728</v>
      </c>
      <c r="I80" s="6">
        <v>43.373493975903614</v>
      </c>
      <c r="J80" s="6">
        <v>36.562284927735718</v>
      </c>
      <c r="K80" s="6">
        <v>29.396542800952282</v>
      </c>
      <c r="L80" s="6">
        <v>51.0948905109489</v>
      </c>
      <c r="M80" s="6">
        <v>58.470887739180426</v>
      </c>
      <c r="N80" s="6">
        <v>29.257237045431133</v>
      </c>
    </row>
    <row r="81" spans="1:14" hidden="1" x14ac:dyDescent="0.2">
      <c r="A81" s="10" t="s">
        <v>125</v>
      </c>
      <c r="B81" s="10" t="s">
        <v>116</v>
      </c>
      <c r="C81" s="10" t="s">
        <v>126</v>
      </c>
      <c r="D81" s="6">
        <f t="shared" si="13"/>
        <v>634573.99180909165</v>
      </c>
      <c r="E81" s="6">
        <f t="shared" si="14"/>
        <v>301.31725062993905</v>
      </c>
      <c r="F81" s="6">
        <v>76.472614536686194</v>
      </c>
      <c r="G81" s="6">
        <v>57.424722079069426</v>
      </c>
      <c r="H81" s="6">
        <v>38.031740069490091</v>
      </c>
      <c r="I81" s="6">
        <v>22.719449225473323</v>
      </c>
      <c r="J81" s="6">
        <v>18.926359256710253</v>
      </c>
      <c r="K81" s="6">
        <v>15.31932512162302</v>
      </c>
      <c r="L81" s="6">
        <v>26.626914773311398</v>
      </c>
      <c r="M81" s="6">
        <v>30.549396403054939</v>
      </c>
      <c r="N81" s="6">
        <v>15.246729164520449</v>
      </c>
    </row>
    <row r="82" spans="1:14" hidden="1" x14ac:dyDescent="0.2">
      <c r="A82" s="10" t="s">
        <v>127</v>
      </c>
      <c r="B82" s="10" t="s">
        <v>116</v>
      </c>
      <c r="C82" s="10" t="s">
        <v>116</v>
      </c>
      <c r="D82" s="6">
        <f t="shared" si="13"/>
        <v>326427.34756214602</v>
      </c>
      <c r="E82" s="6">
        <f t="shared" si="14"/>
        <v>152.8478614710659</v>
      </c>
      <c r="F82" s="6">
        <v>38.580778504994832</v>
      </c>
      <c r="G82" s="6">
        <v>28.712361039534713</v>
      </c>
      <c r="H82" s="6">
        <v>19.250633862334492</v>
      </c>
      <c r="I82" s="6">
        <v>12.392426850258174</v>
      </c>
      <c r="J82" s="6">
        <v>9.4631796283551264</v>
      </c>
      <c r="K82" s="6">
        <v>7.86668046786047</v>
      </c>
      <c r="L82" s="6">
        <v>13.313457386655699</v>
      </c>
      <c r="M82" s="6">
        <v>15.43894226821056</v>
      </c>
      <c r="N82" s="6">
        <v>7.8294014628618527</v>
      </c>
    </row>
    <row r="83" spans="1:14" hidden="1" x14ac:dyDescent="0.2">
      <c r="A83" s="10" t="s">
        <v>128</v>
      </c>
      <c r="B83" s="10" t="s">
        <v>116</v>
      </c>
      <c r="C83" s="10" t="s">
        <v>129</v>
      </c>
      <c r="D83" s="6">
        <f t="shared" si="13"/>
        <v>693247.24309056916</v>
      </c>
      <c r="E83" s="6">
        <f t="shared" si="14"/>
        <v>329.32562761559348</v>
      </c>
      <c r="F83" s="6">
        <v>83.362039269720981</v>
      </c>
      <c r="G83" s="6">
        <v>62.946329971287639</v>
      </c>
      <c r="H83" s="6">
        <v>41.787961310921212</v>
      </c>
      <c r="I83" s="6">
        <v>24.784853700516347</v>
      </c>
      <c r="J83" s="6">
        <v>21.077081899518237</v>
      </c>
      <c r="K83" s="6">
        <v>16.561432563916778</v>
      </c>
      <c r="L83" s="6">
        <v>29.145676981597614</v>
      </c>
      <c r="M83" s="6">
        <v>33.1773014699844</v>
      </c>
      <c r="N83" s="6">
        <v>16.482950448130218</v>
      </c>
    </row>
    <row r="84" spans="1:14" hidden="1" x14ac:dyDescent="0.2">
      <c r="A84" s="10" t="s">
        <v>130</v>
      </c>
      <c r="B84" s="10" t="s">
        <v>116</v>
      </c>
      <c r="C84" s="10" t="s">
        <v>131</v>
      </c>
      <c r="D84" s="6">
        <f t="shared" si="13"/>
        <v>701155.09405667998</v>
      </c>
      <c r="E84" s="6">
        <f t="shared" si="14"/>
        <v>333.01594923202521</v>
      </c>
      <c r="F84" s="6">
        <v>84.73992421632795</v>
      </c>
      <c r="G84" s="6">
        <v>62.946329971287639</v>
      </c>
      <c r="H84" s="6">
        <v>42.257488966100105</v>
      </c>
      <c r="I84" s="6">
        <v>24.784853700516347</v>
      </c>
      <c r="J84" s="6">
        <v>21.077081899518237</v>
      </c>
      <c r="K84" s="6">
        <v>16.9754683780147</v>
      </c>
      <c r="L84" s="6">
        <v>29.505500154209933</v>
      </c>
      <c r="M84" s="6">
        <v>33.834277736716757</v>
      </c>
      <c r="N84" s="6">
        <v>16.895024209333471</v>
      </c>
    </row>
    <row r="85" spans="1:14" hidden="1" x14ac:dyDescent="0.2">
      <c r="A85" s="10" t="s">
        <v>132</v>
      </c>
      <c r="B85" s="10" t="s">
        <v>116</v>
      </c>
      <c r="C85" s="10" t="s">
        <v>129</v>
      </c>
      <c r="D85" s="6">
        <f t="shared" si="13"/>
        <v>5362868.5915160533</v>
      </c>
      <c r="E85" s="6">
        <f t="shared" si="14"/>
        <v>2538.2586786155275</v>
      </c>
      <c r="F85" s="6">
        <v>643.47227006544949</v>
      </c>
      <c r="G85" s="6">
        <v>481.4842082014282</v>
      </c>
      <c r="H85" s="6">
        <v>321.62644379753971</v>
      </c>
      <c r="I85" s="6">
        <v>194.14802065404476</v>
      </c>
      <c r="J85" s="6">
        <v>160.87405368203716</v>
      </c>
      <c r="K85" s="6">
        <v>128.76513818445295</v>
      </c>
      <c r="L85" s="6">
        <v>224.169836537473</v>
      </c>
      <c r="M85" s="6">
        <v>255.56376775888972</v>
      </c>
      <c r="N85" s="6">
        <v>128.15493973421243</v>
      </c>
    </row>
    <row r="86" spans="1:14" hidden="1" x14ac:dyDescent="0.2">
      <c r="A86" s="10" t="s">
        <v>133</v>
      </c>
      <c r="B86" s="10" t="s">
        <v>116</v>
      </c>
      <c r="C86" s="10" t="s">
        <v>119</v>
      </c>
      <c r="D86" s="6">
        <f t="shared" si="13"/>
        <v>1361606.0065388591</v>
      </c>
      <c r="E86" s="6">
        <f t="shared" si="14"/>
        <v>642.55439928343094</v>
      </c>
      <c r="F86" s="6">
        <v>162.59042369962108</v>
      </c>
      <c r="G86" s="6">
        <v>121.4753736288007</v>
      </c>
      <c r="H86" s="6">
        <v>81.228284345947984</v>
      </c>
      <c r="I86" s="6">
        <v>49.569707401032694</v>
      </c>
      <c r="J86" s="6">
        <v>40.863730213351687</v>
      </c>
      <c r="K86" s="6">
        <v>32.708829313735635</v>
      </c>
      <c r="L86" s="6">
        <v>56.852061272745971</v>
      </c>
      <c r="M86" s="6">
        <v>64.712162273137878</v>
      </c>
      <c r="N86" s="6">
        <v>32.553827135057176</v>
      </c>
    </row>
    <row r="87" spans="1:14" hidden="1" x14ac:dyDescent="0.2">
      <c r="A87" s="10" t="s">
        <v>134</v>
      </c>
      <c r="B87" s="10" t="s">
        <v>116</v>
      </c>
      <c r="C87" s="10" t="s">
        <v>126</v>
      </c>
      <c r="D87" s="6">
        <f t="shared" si="13"/>
        <v>1812491.7513060553</v>
      </c>
      <c r="E87" s="6">
        <f t="shared" si="14"/>
        <v>856.80094399878874</v>
      </c>
      <c r="F87" s="6">
        <v>217.01687909059592</v>
      </c>
      <c r="G87" s="6">
        <v>162.33527203121548</v>
      </c>
      <c r="H87" s="6">
        <v>108.4608883463236</v>
      </c>
      <c r="I87" s="6">
        <v>66.09294320137694</v>
      </c>
      <c r="J87" s="6">
        <v>54.198210598761179</v>
      </c>
      <c r="K87" s="6">
        <v>43.473760480281541</v>
      </c>
      <c r="L87" s="6">
        <v>75.562866248586417</v>
      </c>
      <c r="M87" s="6">
        <v>86.392379075305911</v>
      </c>
      <c r="N87" s="6">
        <v>43.267744926341813</v>
      </c>
    </row>
    <row r="88" spans="1:14" hidden="1" x14ac:dyDescent="0.2">
      <c r="A88" s="10" t="s">
        <v>135</v>
      </c>
      <c r="B88" s="10" t="s">
        <v>116</v>
      </c>
      <c r="C88" s="10" t="s">
        <v>131</v>
      </c>
      <c r="D88" s="6">
        <f t="shared" si="13"/>
        <v>2474307.3421343984</v>
      </c>
      <c r="E88" s="6">
        <f t="shared" si="14"/>
        <v>1171.3455587330493</v>
      </c>
      <c r="F88" s="6">
        <v>296.93420599379948</v>
      </c>
      <c r="G88" s="6">
        <v>221.9686372671722</v>
      </c>
      <c r="H88" s="6">
        <v>148.37073903652924</v>
      </c>
      <c r="I88" s="6">
        <v>88.812392426850266</v>
      </c>
      <c r="J88" s="6">
        <v>74.41500344115623</v>
      </c>
      <c r="K88" s="6">
        <v>59.621157230100408</v>
      </c>
      <c r="L88" s="6">
        <v>103.62907371234708</v>
      </c>
      <c r="M88" s="6">
        <v>118.25572801182557</v>
      </c>
      <c r="N88" s="6">
        <v>59.338621613268778</v>
      </c>
    </row>
    <row r="89" spans="1:14" hidden="1" x14ac:dyDescent="0.2">
      <c r="A89" s="10" t="s">
        <v>136</v>
      </c>
      <c r="B89" s="10" t="s">
        <v>116</v>
      </c>
      <c r="C89" s="10" t="s">
        <v>126</v>
      </c>
      <c r="D89" s="6">
        <f t="shared" si="13"/>
        <v>1658116.3183427956</v>
      </c>
      <c r="E89" s="6">
        <f t="shared" si="14"/>
        <v>785.43917754625465</v>
      </c>
      <c r="F89" s="6">
        <v>199.10437478470547</v>
      </c>
      <c r="G89" s="6">
        <v>149.08341308989179</v>
      </c>
      <c r="H89" s="6">
        <v>99.539862897924692</v>
      </c>
      <c r="I89" s="6">
        <v>59.896729776247852</v>
      </c>
      <c r="J89" s="6">
        <v>49.896765313145224</v>
      </c>
      <c r="K89" s="6">
        <v>39.747438153400267</v>
      </c>
      <c r="L89" s="6">
        <v>69.445872314177038</v>
      </c>
      <c r="M89" s="6">
        <v>79.165640141249895</v>
      </c>
      <c r="N89" s="6">
        <v>39.559081075512516</v>
      </c>
    </row>
    <row r="90" spans="1:14" hidden="1" x14ac:dyDescent="0.2">
      <c r="A90" s="10" t="s">
        <v>137</v>
      </c>
      <c r="B90" s="10" t="s">
        <v>116</v>
      </c>
      <c r="C90" s="10" t="s">
        <v>117</v>
      </c>
      <c r="D90" s="6">
        <f t="shared" si="13"/>
        <v>756859.97570251487</v>
      </c>
      <c r="E90" s="6">
        <f t="shared" si="14"/>
        <v>360.12465403393901</v>
      </c>
      <c r="F90" s="6">
        <v>91.629348949362722</v>
      </c>
      <c r="G90" s="6">
        <v>68.467937863505853</v>
      </c>
      <c r="H90" s="6">
        <v>45.544182552352332</v>
      </c>
      <c r="I90" s="6">
        <v>26.850258175559379</v>
      </c>
      <c r="J90" s="6">
        <v>22.797660013764627</v>
      </c>
      <c r="K90" s="6">
        <v>18.217575820308458</v>
      </c>
      <c r="L90" s="6">
        <v>32.024262362496145</v>
      </c>
      <c r="M90" s="6">
        <v>36.462182803646222</v>
      </c>
      <c r="N90" s="6">
        <v>18.131245492943236</v>
      </c>
    </row>
    <row r="91" spans="1:14" hidden="1" x14ac:dyDescent="0.2">
      <c r="A91" s="22" t="s">
        <v>116</v>
      </c>
      <c r="B91" s="23"/>
      <c r="C91" s="24"/>
      <c r="D91" s="13">
        <f>SUM(D75:D90)</f>
        <v>24561610.112390161</v>
      </c>
      <c r="E91" s="13">
        <f t="shared" ref="E91" si="15">SUM(E75:E90)</f>
        <v>11633.083607470484</v>
      </c>
      <c r="F91" s="13">
        <v>2950.0516706854978</v>
      </c>
      <c r="G91" s="13">
        <v>2207.538835308842</v>
      </c>
      <c r="H91" s="13">
        <v>1473.8473096065359</v>
      </c>
      <c r="I91" s="13">
        <v>886.0585197934596</v>
      </c>
      <c r="J91" s="13">
        <v>736.83757742601506</v>
      </c>
      <c r="K91" s="13">
        <v>590.41507090363325</v>
      </c>
      <c r="L91" s="13">
        <v>1028.0148041533876</v>
      </c>
      <c r="M91" s="13">
        <v>1172.7026361172702</v>
      </c>
      <c r="N91" s="13">
        <v>587.61718347584213</v>
      </c>
    </row>
    <row r="92" spans="1:14" hidden="1" x14ac:dyDescent="0.2">
      <c r="A92" s="9" t="s">
        <v>138</v>
      </c>
      <c r="B92" s="9" t="s">
        <v>139</v>
      </c>
      <c r="C92" s="9" t="s">
        <v>140</v>
      </c>
      <c r="D92" s="6">
        <f t="shared" ref="D92:D104" si="16">SUMPRODUCT(F$1:N$1,F92:N92)</f>
        <v>1578265.8779543138</v>
      </c>
      <c r="E92" s="19">
        <f t="shared" ref="E92:E104" si="17">SUM(F92:N92)</f>
        <v>829.74407009420725</v>
      </c>
      <c r="F92" s="6">
        <v>221.15053393041683</v>
      </c>
      <c r="G92" s="6">
        <v>165.6482367665464</v>
      </c>
      <c r="H92" s="6">
        <v>110.33899896703916</v>
      </c>
      <c r="I92" s="6">
        <v>55.765920826161782</v>
      </c>
      <c r="J92" s="6">
        <v>46.025464556090853</v>
      </c>
      <c r="K92" s="6">
        <v>36.849187454714837</v>
      </c>
      <c r="L92" s="6">
        <v>77.002158939035667</v>
      </c>
      <c r="M92" s="6">
        <v>87.706331608770626</v>
      </c>
      <c r="N92" s="6">
        <v>29.257237045431133</v>
      </c>
    </row>
    <row r="93" spans="1:14" hidden="1" x14ac:dyDescent="0.2">
      <c r="A93" s="9" t="s">
        <v>141</v>
      </c>
      <c r="B93" s="9" t="s">
        <v>139</v>
      </c>
      <c r="C93" s="9" t="s">
        <v>140</v>
      </c>
      <c r="D93" s="6">
        <f t="shared" si="16"/>
        <v>965177.11675224453</v>
      </c>
      <c r="E93" s="19">
        <f t="shared" si="17"/>
        <v>515.44099305116822</v>
      </c>
      <c r="F93" s="6">
        <v>138.4774371339993</v>
      </c>
      <c r="G93" s="6">
        <v>103.80622837370242</v>
      </c>
      <c r="H93" s="6">
        <v>69.020565311296835</v>
      </c>
      <c r="I93" s="6">
        <v>33.04647160068847</v>
      </c>
      <c r="J93" s="6">
        <v>27.529249827942188</v>
      </c>
      <c r="K93" s="6">
        <v>21.943898147189731</v>
      </c>
      <c r="L93" s="6">
        <v>48.21630513005038</v>
      </c>
      <c r="M93" s="6">
        <v>54.857518272152419</v>
      </c>
      <c r="N93" s="6">
        <v>18.543319254146493</v>
      </c>
    </row>
    <row r="94" spans="1:14" x14ac:dyDescent="0.2">
      <c r="A94" s="9" t="s">
        <v>142</v>
      </c>
      <c r="B94" s="9" t="s">
        <v>139</v>
      </c>
      <c r="C94" s="9" t="s">
        <v>143</v>
      </c>
      <c r="D94" s="6">
        <f t="shared" si="16"/>
        <v>1563429.7692980033</v>
      </c>
      <c r="E94" s="19">
        <f t="shared" si="17"/>
        <v>660.24904913910245</v>
      </c>
      <c r="F94" s="6">
        <v>156.38994143988978</v>
      </c>
      <c r="G94" s="6">
        <v>117.05808731502613</v>
      </c>
      <c r="H94" s="6">
        <v>78.41111841487465</v>
      </c>
      <c r="I94" s="6">
        <v>59.896729776247852</v>
      </c>
      <c r="J94" s="6">
        <v>50.757054370268406</v>
      </c>
      <c r="K94" s="6">
        <v>40.575509781596111</v>
      </c>
      <c r="L94" s="6">
        <v>54.693122237072075</v>
      </c>
      <c r="M94" s="6">
        <v>62.084257206208427</v>
      </c>
      <c r="N94" s="6">
        <v>40.383228597919029</v>
      </c>
    </row>
    <row r="95" spans="1:14" x14ac:dyDescent="0.2">
      <c r="A95" s="9" t="s">
        <v>144</v>
      </c>
      <c r="B95" s="9" t="s">
        <v>139</v>
      </c>
      <c r="C95" s="9" t="s">
        <v>143</v>
      </c>
      <c r="D95" s="6">
        <f t="shared" si="16"/>
        <v>725169.13387727411</v>
      </c>
      <c r="E95" s="19">
        <f t="shared" si="17"/>
        <v>380.67630960629725</v>
      </c>
      <c r="F95" s="6">
        <v>101.27454357561143</v>
      </c>
      <c r="G95" s="6">
        <v>76.198188912611357</v>
      </c>
      <c r="H95" s="6">
        <v>50.708986759320126</v>
      </c>
      <c r="I95" s="6">
        <v>24.784853700516347</v>
      </c>
      <c r="J95" s="6">
        <v>20.646937370956643</v>
      </c>
      <c r="K95" s="6">
        <v>16.561432563916778</v>
      </c>
      <c r="L95" s="6">
        <v>35.262670916006989</v>
      </c>
      <c r="M95" s="6">
        <v>40.404040404040408</v>
      </c>
      <c r="N95" s="6">
        <v>14.834655403317194</v>
      </c>
    </row>
    <row r="96" spans="1:14" x14ac:dyDescent="0.2">
      <c r="A96" s="9" t="s">
        <v>145</v>
      </c>
      <c r="B96" s="9" t="s">
        <v>139</v>
      </c>
      <c r="C96" s="9" t="s">
        <v>143</v>
      </c>
      <c r="D96" s="6">
        <f t="shared" si="16"/>
        <v>1439530.5133542391</v>
      </c>
      <c r="E96" s="19">
        <f t="shared" si="17"/>
        <v>589.87372164238786</v>
      </c>
      <c r="F96" s="6">
        <v>138.4774371339993</v>
      </c>
      <c r="G96" s="6">
        <v>103.80622837370242</v>
      </c>
      <c r="H96" s="6">
        <v>69.020565311296835</v>
      </c>
      <c r="I96" s="6">
        <v>49.569707401032694</v>
      </c>
      <c r="J96" s="6">
        <v>41.293874741913285</v>
      </c>
      <c r="K96" s="6">
        <v>33.122865127833556</v>
      </c>
      <c r="L96" s="6">
        <v>48.21630513005038</v>
      </c>
      <c r="M96" s="6">
        <v>54.857518272152419</v>
      </c>
      <c r="N96" s="6">
        <v>51.509220150406925</v>
      </c>
    </row>
    <row r="97" spans="1:14" x14ac:dyDescent="0.2">
      <c r="A97" s="9" t="s">
        <v>146</v>
      </c>
      <c r="B97" s="9" t="s">
        <v>139</v>
      </c>
      <c r="C97" s="9" t="s">
        <v>143</v>
      </c>
      <c r="D97" s="6">
        <f t="shared" si="16"/>
        <v>868171.61781354679</v>
      </c>
      <c r="E97" s="19">
        <f t="shared" si="17"/>
        <v>451.45661742729249</v>
      </c>
      <c r="F97" s="6">
        <v>119.87599035480537</v>
      </c>
      <c r="G97" s="6">
        <v>89.450047853935061</v>
      </c>
      <c r="H97" s="6">
        <v>59.630012207719034</v>
      </c>
      <c r="I97" s="6">
        <v>30.981067125645442</v>
      </c>
      <c r="J97" s="6">
        <v>25.378527185134203</v>
      </c>
      <c r="K97" s="6">
        <v>20.287754890798055</v>
      </c>
      <c r="L97" s="6">
        <v>41.739488023028684</v>
      </c>
      <c r="M97" s="6">
        <v>47.63077933809641</v>
      </c>
      <c r="N97" s="6">
        <v>16.482950448130218</v>
      </c>
    </row>
    <row r="98" spans="1:14" hidden="1" x14ac:dyDescent="0.2">
      <c r="A98" s="9" t="s">
        <v>147</v>
      </c>
      <c r="B98" s="9" t="s">
        <v>139</v>
      </c>
      <c r="C98" s="9" t="s">
        <v>139</v>
      </c>
      <c r="D98" s="6">
        <f t="shared" si="16"/>
        <v>729570.52586009132</v>
      </c>
      <c r="E98" s="19">
        <f t="shared" si="17"/>
        <v>618.02400058488377</v>
      </c>
      <c r="F98" s="6">
        <v>193.59283499827765</v>
      </c>
      <c r="G98" s="6">
        <v>144.66612677611718</v>
      </c>
      <c r="H98" s="6">
        <v>96.722696966851345</v>
      </c>
      <c r="I98" s="6">
        <v>14.457831325301207</v>
      </c>
      <c r="J98" s="6">
        <v>11.613902271163109</v>
      </c>
      <c r="K98" s="6">
        <v>9.1087879101542288</v>
      </c>
      <c r="L98" s="6">
        <v>67.286933278503142</v>
      </c>
      <c r="M98" s="6">
        <v>76.86622320768663</v>
      </c>
      <c r="N98" s="6">
        <v>3.7086638508292986</v>
      </c>
    </row>
    <row r="99" spans="1:14" hidden="1" x14ac:dyDescent="0.2">
      <c r="A99" s="9" t="s">
        <v>148</v>
      </c>
      <c r="B99" s="9" t="s">
        <v>139</v>
      </c>
      <c r="C99" s="9" t="s">
        <v>139</v>
      </c>
      <c r="D99" s="6">
        <f t="shared" si="16"/>
        <v>1171925.6407616388</v>
      </c>
      <c r="E99" s="19">
        <f t="shared" si="17"/>
        <v>549.68909364895649</v>
      </c>
      <c r="F99" s="6">
        <v>138.4774371339993</v>
      </c>
      <c r="G99" s="6">
        <v>103.80622837370242</v>
      </c>
      <c r="H99" s="6">
        <v>69.020565311296835</v>
      </c>
      <c r="I99" s="6">
        <v>43.373493975903614</v>
      </c>
      <c r="J99" s="6">
        <v>36.992429456297316</v>
      </c>
      <c r="K99" s="6">
        <v>29.396542800952282</v>
      </c>
      <c r="L99" s="6">
        <v>48.21630513005038</v>
      </c>
      <c r="M99" s="6">
        <v>54.857518272152419</v>
      </c>
      <c r="N99" s="6">
        <v>25.548573194601833</v>
      </c>
    </row>
    <row r="100" spans="1:14" hidden="1" x14ac:dyDescent="0.2">
      <c r="A100" s="9" t="s">
        <v>149</v>
      </c>
      <c r="B100" s="9" t="s">
        <v>139</v>
      </c>
      <c r="C100" s="9" t="s">
        <v>139</v>
      </c>
      <c r="D100" s="6">
        <f t="shared" si="16"/>
        <v>335006.30491258949</v>
      </c>
      <c r="E100" s="19">
        <f t="shared" si="17"/>
        <v>244.57402958593244</v>
      </c>
      <c r="F100" s="6">
        <v>73.716844643472271</v>
      </c>
      <c r="G100" s="6">
        <v>55.216078922182142</v>
      </c>
      <c r="H100" s="6">
        <v>36.623157103953424</v>
      </c>
      <c r="I100" s="6">
        <v>8.2616179001721175</v>
      </c>
      <c r="J100" s="6">
        <v>6.8823124569855469</v>
      </c>
      <c r="K100" s="6">
        <v>5.3824655832729524</v>
      </c>
      <c r="L100" s="6">
        <v>25.54744525547445</v>
      </c>
      <c r="M100" s="6">
        <v>29.235443869590213</v>
      </c>
      <c r="N100" s="6">
        <v>3.7086638508292986</v>
      </c>
    </row>
    <row r="101" spans="1:14" x14ac:dyDescent="0.2">
      <c r="A101" s="9" t="s">
        <v>150</v>
      </c>
      <c r="B101" s="9" t="s">
        <v>139</v>
      </c>
      <c r="C101" s="9" t="s">
        <v>151</v>
      </c>
      <c r="D101" s="6">
        <f t="shared" si="16"/>
        <v>1213265.7788063488</v>
      </c>
      <c r="E101" s="19">
        <f t="shared" si="17"/>
        <v>555.45812630580201</v>
      </c>
      <c r="F101" s="6">
        <v>138.4774371339993</v>
      </c>
      <c r="G101" s="6">
        <v>103.80622837370242</v>
      </c>
      <c r="H101" s="6">
        <v>69.020565311296835</v>
      </c>
      <c r="I101" s="6">
        <v>43.373493975903614</v>
      </c>
      <c r="J101" s="6">
        <v>36.992429456297316</v>
      </c>
      <c r="K101" s="6">
        <v>29.396542800952282</v>
      </c>
      <c r="L101" s="6">
        <v>48.21630513005038</v>
      </c>
      <c r="M101" s="6">
        <v>54.857518272152419</v>
      </c>
      <c r="N101" s="6">
        <v>31.317605851447411</v>
      </c>
    </row>
    <row r="102" spans="1:14" x14ac:dyDescent="0.2">
      <c r="A102" s="9" t="s">
        <v>152</v>
      </c>
      <c r="B102" s="9" t="s">
        <v>139</v>
      </c>
      <c r="C102" s="9" t="s">
        <v>151</v>
      </c>
      <c r="D102" s="6">
        <f t="shared" si="16"/>
        <v>1281727.5334740048</v>
      </c>
      <c r="E102" s="19">
        <f t="shared" si="17"/>
        <v>542.40790214055937</v>
      </c>
      <c r="F102" s="6">
        <v>128.83224250775061</v>
      </c>
      <c r="G102" s="6">
        <v>96.07597732459692</v>
      </c>
      <c r="H102" s="6">
        <v>64.325288759507941</v>
      </c>
      <c r="I102" s="6">
        <v>49.569707401032694</v>
      </c>
      <c r="J102" s="6">
        <v>41.293874741913285</v>
      </c>
      <c r="K102" s="6">
        <v>33.122865127833556</v>
      </c>
      <c r="L102" s="6">
        <v>44.977896576539536</v>
      </c>
      <c r="M102" s="6">
        <v>51.244148805124418</v>
      </c>
      <c r="N102" s="6">
        <v>32.965900896260436</v>
      </c>
    </row>
    <row r="103" spans="1:14" hidden="1" x14ac:dyDescent="0.2">
      <c r="A103" s="9" t="s">
        <v>153</v>
      </c>
      <c r="B103" s="9" t="s">
        <v>139</v>
      </c>
      <c r="C103" s="9" t="s">
        <v>154</v>
      </c>
      <c r="D103" s="6">
        <f t="shared" si="16"/>
        <v>2535378.949122393</v>
      </c>
      <c r="E103" s="19">
        <f t="shared" si="17"/>
        <v>888.57339203594165</v>
      </c>
      <c r="F103" s="6">
        <v>183.25869789872544</v>
      </c>
      <c r="G103" s="6">
        <v>135.83155414856807</v>
      </c>
      <c r="H103" s="6">
        <v>92.496948070241345</v>
      </c>
      <c r="I103" s="6">
        <v>105.33562822719449</v>
      </c>
      <c r="J103" s="6">
        <v>87.319339298004124</v>
      </c>
      <c r="K103" s="6">
        <v>69.972052582548386</v>
      </c>
      <c r="L103" s="6">
        <v>64.048524724992291</v>
      </c>
      <c r="M103" s="6">
        <v>73.252853740658622</v>
      </c>
      <c r="N103" s="6">
        <v>77.057793345008761</v>
      </c>
    </row>
    <row r="104" spans="1:14" hidden="1" x14ac:dyDescent="0.2">
      <c r="A104" s="9" t="s">
        <v>155</v>
      </c>
      <c r="B104" s="9" t="s">
        <v>139</v>
      </c>
      <c r="C104" s="9" t="s">
        <v>154</v>
      </c>
      <c r="D104" s="6">
        <f t="shared" si="16"/>
        <v>923988.65767029813</v>
      </c>
      <c r="E104" s="19">
        <f t="shared" si="17"/>
        <v>436.54796808616572</v>
      </c>
      <c r="F104" s="6">
        <v>110.23079572855667</v>
      </c>
      <c r="G104" s="6">
        <v>82.824118383273202</v>
      </c>
      <c r="H104" s="6">
        <v>55.404263311109027</v>
      </c>
      <c r="I104" s="6">
        <v>33.04647160068847</v>
      </c>
      <c r="J104" s="6">
        <v>27.529249827942188</v>
      </c>
      <c r="K104" s="6">
        <v>23.186005589483489</v>
      </c>
      <c r="L104" s="6">
        <v>38.141256296905517</v>
      </c>
      <c r="M104" s="6">
        <v>44.345898004434595</v>
      </c>
      <c r="N104" s="6">
        <v>21.839909343772536</v>
      </c>
    </row>
    <row r="105" spans="1:14" hidden="1" x14ac:dyDescent="0.2">
      <c r="A105" s="22" t="s">
        <v>139</v>
      </c>
      <c r="B105" s="23"/>
      <c r="C105" s="24"/>
      <c r="D105" s="14">
        <f>SUM(D92:D104)</f>
        <v>15330607.419656988</v>
      </c>
      <c r="E105" s="14">
        <f t="shared" ref="E105" si="18">SUM(E92:E104)</f>
        <v>7262.7152733486955</v>
      </c>
      <c r="F105" s="14">
        <v>1842.2321736135034</v>
      </c>
      <c r="G105" s="14">
        <v>1378.1933298976662</v>
      </c>
      <c r="H105" s="14">
        <v>920.74373180580335</v>
      </c>
      <c r="I105" s="14">
        <v>551.46299483648886</v>
      </c>
      <c r="J105" s="14">
        <v>460.2546455609085</v>
      </c>
      <c r="K105" s="14">
        <v>368.90591036124624</v>
      </c>
      <c r="L105" s="14">
        <v>641.56471676775982</v>
      </c>
      <c r="M105" s="14">
        <v>732.20004927321997</v>
      </c>
      <c r="N105" s="14">
        <v>367.15772123210053</v>
      </c>
    </row>
    <row r="106" spans="1:14" hidden="1" x14ac:dyDescent="0.2">
      <c r="A106" s="11" t="s">
        <v>156</v>
      </c>
      <c r="B106" s="11" t="s">
        <v>60</v>
      </c>
      <c r="C106" s="11" t="s">
        <v>157</v>
      </c>
      <c r="D106" s="20">
        <f t="shared" ref="D106:D117" si="19">SUMPRODUCT($F$1:$N$1,F106:N106)</f>
        <v>1277468.1001375879</v>
      </c>
      <c r="E106" s="6">
        <f t="shared" ref="E106:E117" si="20">SUM(F106:N106)</f>
        <v>627.78902283050593</v>
      </c>
      <c r="F106" s="6">
        <v>163.96830864622805</v>
      </c>
      <c r="G106" s="6">
        <v>132.51858941323712</v>
      </c>
      <c r="H106" s="6">
        <v>79.819701380411303</v>
      </c>
      <c r="I106" s="6">
        <v>41.308089500860589</v>
      </c>
      <c r="J106" s="6">
        <v>38.713007570543702</v>
      </c>
      <c r="K106" s="6">
        <v>31.052686057343958</v>
      </c>
      <c r="L106" s="6">
        <v>50.375244165724276</v>
      </c>
      <c r="M106" s="6">
        <v>59.127864005912784</v>
      </c>
      <c r="N106" s="6">
        <v>30.905532090244154</v>
      </c>
    </row>
    <row r="107" spans="1:14" hidden="1" x14ac:dyDescent="0.2">
      <c r="A107" s="11" t="s">
        <v>158</v>
      </c>
      <c r="B107" s="11" t="s">
        <v>60</v>
      </c>
      <c r="C107" s="11" t="s">
        <v>157</v>
      </c>
      <c r="D107" s="20">
        <f t="shared" si="19"/>
        <v>1392982.2058348691</v>
      </c>
      <c r="E107" s="6">
        <f t="shared" si="20"/>
        <v>678.54316761916516</v>
      </c>
      <c r="F107" s="6">
        <v>179.12504305890457</v>
      </c>
      <c r="G107" s="6">
        <v>132.51858941323712</v>
      </c>
      <c r="H107" s="6">
        <v>93.905531035777997</v>
      </c>
      <c r="I107" s="6">
        <v>51.635111876075726</v>
      </c>
      <c r="J107" s="6">
        <v>43.014452856159664</v>
      </c>
      <c r="K107" s="6">
        <v>31.052686057343958</v>
      </c>
      <c r="L107" s="6">
        <v>53.973475891847436</v>
      </c>
      <c r="M107" s="6">
        <v>62.412745339574613</v>
      </c>
      <c r="N107" s="6">
        <v>30.905532090244154</v>
      </c>
    </row>
    <row r="108" spans="1:14" hidden="1" x14ac:dyDescent="0.2">
      <c r="A108" s="11" t="s">
        <v>159</v>
      </c>
      <c r="B108" s="11" t="s">
        <v>60</v>
      </c>
      <c r="C108" s="11" t="s">
        <v>160</v>
      </c>
      <c r="D108" s="20">
        <f t="shared" si="19"/>
        <v>1039712.3071343726</v>
      </c>
      <c r="E108" s="6">
        <f t="shared" si="20"/>
        <v>481.50468854403488</v>
      </c>
      <c r="F108" s="6">
        <v>143.30003444712366</v>
      </c>
      <c r="G108" s="6">
        <v>66.259294706618562</v>
      </c>
      <c r="H108" s="6">
        <v>70.429148276833502</v>
      </c>
      <c r="I108" s="6">
        <v>30.981067125645442</v>
      </c>
      <c r="J108" s="6">
        <v>30.110116999311767</v>
      </c>
      <c r="K108" s="6">
        <v>28.982506986854364</v>
      </c>
      <c r="L108" s="6">
        <v>43.178780713477948</v>
      </c>
      <c r="M108" s="6">
        <v>39.418576003941858</v>
      </c>
      <c r="N108" s="6">
        <v>28.845163284227876</v>
      </c>
    </row>
    <row r="109" spans="1:14" hidden="1" x14ac:dyDescent="0.2">
      <c r="A109" s="11" t="s">
        <v>161</v>
      </c>
      <c r="B109" s="11" t="s">
        <v>60</v>
      </c>
      <c r="C109" s="11" t="s">
        <v>160</v>
      </c>
      <c r="D109" s="20">
        <f t="shared" si="19"/>
        <v>1804995.8297262629</v>
      </c>
      <c r="E109" s="6">
        <f t="shared" si="20"/>
        <v>891.18124353301789</v>
      </c>
      <c r="F109" s="6">
        <v>234.24044092318289</v>
      </c>
      <c r="G109" s="6">
        <v>176.69145255098283</v>
      </c>
      <c r="H109" s="6">
        <v>116.44285848436473</v>
      </c>
      <c r="I109" s="6">
        <v>61.962134251290884</v>
      </c>
      <c r="J109" s="6">
        <v>55.918788713007572</v>
      </c>
      <c r="K109" s="6">
        <v>41.403581409791947</v>
      </c>
      <c r="L109" s="6">
        <v>64.768171070216923</v>
      </c>
      <c r="M109" s="6">
        <v>98.546440009854649</v>
      </c>
      <c r="N109" s="6">
        <v>41.207376120325542</v>
      </c>
    </row>
    <row r="110" spans="1:14" hidden="1" x14ac:dyDescent="0.2">
      <c r="A110" s="11" t="s">
        <v>162</v>
      </c>
      <c r="B110" s="11" t="s">
        <v>60</v>
      </c>
      <c r="C110" s="11" t="s">
        <v>60</v>
      </c>
      <c r="D110" s="20">
        <f t="shared" si="19"/>
        <v>1769095.1853212193</v>
      </c>
      <c r="E110" s="6">
        <f t="shared" si="20"/>
        <v>707.67526909174751</v>
      </c>
      <c r="F110" s="6">
        <v>192.90389252497417</v>
      </c>
      <c r="G110" s="6">
        <v>110.43215784436428</v>
      </c>
      <c r="H110" s="6">
        <v>70.429148276833502</v>
      </c>
      <c r="I110" s="6">
        <v>72.289156626506028</v>
      </c>
      <c r="J110" s="6">
        <v>60.220233998623534</v>
      </c>
      <c r="K110" s="6">
        <v>46.372011178966979</v>
      </c>
      <c r="L110" s="6">
        <v>43.178780713477948</v>
      </c>
      <c r="M110" s="6">
        <v>65.697626673236428</v>
      </c>
      <c r="N110" s="6">
        <v>46.152261254764603</v>
      </c>
    </row>
    <row r="111" spans="1:14" hidden="1" x14ac:dyDescent="0.2">
      <c r="A111" s="11" t="s">
        <v>163</v>
      </c>
      <c r="B111" s="11" t="s">
        <v>60</v>
      </c>
      <c r="C111" s="11" t="s">
        <v>60</v>
      </c>
      <c r="D111" s="20">
        <f t="shared" si="19"/>
        <v>1376266.4513332332</v>
      </c>
      <c r="E111" s="6">
        <f t="shared" si="20"/>
        <v>629.4391739500918</v>
      </c>
      <c r="F111" s="6">
        <v>137.78849466069585</v>
      </c>
      <c r="G111" s="6">
        <v>132.51858941323712</v>
      </c>
      <c r="H111" s="6">
        <v>75.124424828622409</v>
      </c>
      <c r="I111" s="6">
        <v>51.635111876075726</v>
      </c>
      <c r="J111" s="6">
        <v>43.014452856159664</v>
      </c>
      <c r="K111" s="6">
        <v>33.122865127833556</v>
      </c>
      <c r="L111" s="6">
        <v>57.571707617970596</v>
      </c>
      <c r="M111" s="6">
        <v>65.697626673236428</v>
      </c>
      <c r="N111" s="6">
        <v>32.965900896260436</v>
      </c>
    </row>
    <row r="112" spans="1:14" hidden="1" x14ac:dyDescent="0.2">
      <c r="A112" s="11" t="s">
        <v>164</v>
      </c>
      <c r="B112" s="11" t="s">
        <v>60</v>
      </c>
      <c r="C112" s="11" t="s">
        <v>165</v>
      </c>
      <c r="D112" s="20">
        <f t="shared" si="19"/>
        <v>1169282.2400065449</v>
      </c>
      <c r="E112" s="6">
        <f t="shared" si="20"/>
        <v>549.13889139313403</v>
      </c>
      <c r="F112" s="6">
        <v>124.00964519462624</v>
      </c>
      <c r="G112" s="6">
        <v>110.43215784436428</v>
      </c>
      <c r="H112" s="6">
        <v>65.733871725044608</v>
      </c>
      <c r="I112" s="6">
        <v>41.308089500860589</v>
      </c>
      <c r="J112" s="6">
        <v>34.411562284927733</v>
      </c>
      <c r="K112" s="6">
        <v>28.982506986854364</v>
      </c>
      <c r="L112" s="6">
        <v>50.375244165724276</v>
      </c>
      <c r="M112" s="6">
        <v>65.040650406504071</v>
      </c>
      <c r="N112" s="6">
        <v>28.845163284227876</v>
      </c>
    </row>
    <row r="113" spans="1:14" hidden="1" x14ac:dyDescent="0.2">
      <c r="A113" s="11" t="s">
        <v>166</v>
      </c>
      <c r="B113" s="11" t="s">
        <v>60</v>
      </c>
      <c r="C113" s="11" t="s">
        <v>167</v>
      </c>
      <c r="D113" s="20">
        <f t="shared" si="19"/>
        <v>373874.69121162535</v>
      </c>
      <c r="E113" s="6">
        <f t="shared" si="20"/>
        <v>202.43372171043828</v>
      </c>
      <c r="F113" s="6">
        <v>48.225973131243542</v>
      </c>
      <c r="G113" s="6">
        <v>44.172863137745708</v>
      </c>
      <c r="H113" s="6">
        <v>28.171659310733403</v>
      </c>
      <c r="I113" s="6">
        <v>10.327022375215147</v>
      </c>
      <c r="J113" s="6">
        <v>10.753613214039916</v>
      </c>
      <c r="K113" s="6">
        <v>6.2105372114687922</v>
      </c>
      <c r="L113" s="6">
        <v>17.991158630615811</v>
      </c>
      <c r="M113" s="6">
        <v>26.279050669294573</v>
      </c>
      <c r="N113" s="6">
        <v>10.301844030081385</v>
      </c>
    </row>
    <row r="114" spans="1:14" hidden="1" x14ac:dyDescent="0.2">
      <c r="A114" s="11" t="s">
        <v>168</v>
      </c>
      <c r="B114" s="11" t="s">
        <v>60</v>
      </c>
      <c r="C114" s="11" t="s">
        <v>169</v>
      </c>
      <c r="D114" s="20">
        <f t="shared" si="19"/>
        <v>1582371.7393212067</v>
      </c>
      <c r="E114" s="6">
        <f t="shared" si="20"/>
        <v>774.74538652606452</v>
      </c>
      <c r="F114" s="6">
        <v>182.56975542542196</v>
      </c>
      <c r="G114" s="6">
        <v>176.69145255098283</v>
      </c>
      <c r="H114" s="6">
        <v>93.905531035777997</v>
      </c>
      <c r="I114" s="6">
        <v>61.962134251290884</v>
      </c>
      <c r="J114" s="6">
        <v>45.165175498967656</v>
      </c>
      <c r="K114" s="6">
        <v>35.193044198323157</v>
      </c>
      <c r="L114" s="6">
        <v>71.964634522463243</v>
      </c>
      <c r="M114" s="6">
        <v>72.267389340560072</v>
      </c>
      <c r="N114" s="6">
        <v>35.026269702276707</v>
      </c>
    </row>
    <row r="115" spans="1:14" hidden="1" x14ac:dyDescent="0.2">
      <c r="A115" s="11" t="s">
        <v>170</v>
      </c>
      <c r="B115" s="11" t="s">
        <v>60</v>
      </c>
      <c r="C115" s="11" t="s">
        <v>169</v>
      </c>
      <c r="D115" s="20">
        <f t="shared" si="19"/>
        <v>1086586.696556139</v>
      </c>
      <c r="E115" s="6">
        <f t="shared" si="20"/>
        <v>524.8057649321579</v>
      </c>
      <c r="F115" s="6">
        <v>137.78849466069585</v>
      </c>
      <c r="G115" s="6">
        <v>88.345726275491415</v>
      </c>
      <c r="H115" s="6">
        <v>75.124424828622409</v>
      </c>
      <c r="I115" s="6">
        <v>30.981067125645442</v>
      </c>
      <c r="J115" s="6">
        <v>36.562284927735718</v>
      </c>
      <c r="K115" s="6">
        <v>26.912327916364767</v>
      </c>
      <c r="L115" s="6">
        <v>43.178780713477948</v>
      </c>
      <c r="M115" s="6">
        <v>59.127864005912784</v>
      </c>
      <c r="N115" s="6">
        <v>26.784794478211598</v>
      </c>
    </row>
    <row r="116" spans="1:14" hidden="1" x14ac:dyDescent="0.2">
      <c r="A116" s="11" t="s">
        <v>171</v>
      </c>
      <c r="B116" s="11" t="s">
        <v>60</v>
      </c>
      <c r="C116" s="11" t="s">
        <v>167</v>
      </c>
      <c r="D116" s="20">
        <f t="shared" si="19"/>
        <v>2065471.2262387145</v>
      </c>
      <c r="E116" s="6">
        <f t="shared" si="20"/>
        <v>1006.4723490822928</v>
      </c>
      <c r="F116" s="6">
        <v>261.79813985532206</v>
      </c>
      <c r="G116" s="6">
        <v>181.10873886475741</v>
      </c>
      <c r="H116" s="6">
        <v>122.0771903465114</v>
      </c>
      <c r="I116" s="6">
        <v>82.616179001721179</v>
      </c>
      <c r="J116" s="6">
        <v>53.768066070199588</v>
      </c>
      <c r="K116" s="6">
        <v>49.684297691750338</v>
      </c>
      <c r="L116" s="6">
        <v>111.54518350981805</v>
      </c>
      <c r="M116" s="6">
        <v>98.546440009854649</v>
      </c>
      <c r="N116" s="6">
        <v>45.328113732358091</v>
      </c>
    </row>
    <row r="117" spans="1:14" hidden="1" x14ac:dyDescent="0.2">
      <c r="A117" s="11" t="s">
        <v>172</v>
      </c>
      <c r="B117" s="11" t="s">
        <v>60</v>
      </c>
      <c r="C117" s="11" t="s">
        <v>60</v>
      </c>
      <c r="D117" s="20">
        <f t="shared" si="19"/>
        <v>1697771.7265756899</v>
      </c>
      <c r="E117" s="6">
        <f t="shared" si="20"/>
        <v>806.26493579592716</v>
      </c>
      <c r="F117" s="6">
        <v>192.90389252497417</v>
      </c>
      <c r="G117" s="6">
        <v>143.56180519767355</v>
      </c>
      <c r="H117" s="6">
        <v>107.99136069114471</v>
      </c>
      <c r="I117" s="6">
        <v>61.962134251290884</v>
      </c>
      <c r="J117" s="6">
        <v>47.315898141775634</v>
      </c>
      <c r="K117" s="6">
        <v>41.403581409791947</v>
      </c>
      <c r="L117" s="6">
        <v>87.796854117405161</v>
      </c>
      <c r="M117" s="6">
        <v>82.122033341545546</v>
      </c>
      <c r="N117" s="6">
        <v>41.207376120325542</v>
      </c>
    </row>
    <row r="118" spans="1:14" hidden="1" x14ac:dyDescent="0.2">
      <c r="A118" s="25" t="s">
        <v>60</v>
      </c>
      <c r="B118" s="26"/>
      <c r="C118" s="27"/>
      <c r="D118" s="13">
        <f>SUM(D106:D117)</f>
        <v>16635878.399397466</v>
      </c>
      <c r="E118" s="13">
        <f t="shared" ref="E118" si="21">SUM(E106:E117)</f>
        <v>7879.9936150085778</v>
      </c>
      <c r="F118" s="13">
        <v>1998.6221150533931</v>
      </c>
      <c r="G118" s="13">
        <v>1495.2514172126923</v>
      </c>
      <c r="H118" s="13">
        <v>999.15485022067799</v>
      </c>
      <c r="I118" s="13">
        <v>598.96729776247844</v>
      </c>
      <c r="J118" s="13">
        <v>498.96765313145215</v>
      </c>
      <c r="K118" s="13">
        <v>400.37263223268815</v>
      </c>
      <c r="L118" s="13">
        <v>695.89801583221958</v>
      </c>
      <c r="M118" s="13">
        <v>794.28430647942844</v>
      </c>
      <c r="N118" s="13">
        <v>398.47532708354794</v>
      </c>
    </row>
    <row r="119" spans="1:14" hidden="1" x14ac:dyDescent="0.2">
      <c r="A119" s="5" t="s">
        <v>173</v>
      </c>
      <c r="B119" s="5" t="s">
        <v>174</v>
      </c>
      <c r="C119" s="5" t="s">
        <v>175</v>
      </c>
      <c r="D119" s="19">
        <f t="shared" ref="D119:D131" si="22">SUMPRODUCT(F$1:N$1,F119:N119)</f>
        <v>1218217.9188487732</v>
      </c>
      <c r="E119" s="19">
        <f t="shared" ref="E119:E131" si="23">SUM(F119:N119)</f>
        <v>707.9407248319352</v>
      </c>
      <c r="F119" s="6">
        <v>166.03513606613845</v>
      </c>
      <c r="G119" s="6">
        <v>123.684016785688</v>
      </c>
      <c r="H119" s="6">
        <v>121.60766269133252</v>
      </c>
      <c r="I119" s="6">
        <v>37.177280550774526</v>
      </c>
      <c r="J119" s="6">
        <v>30.110116999311767</v>
      </c>
      <c r="K119" s="6">
        <v>24.428113031777247</v>
      </c>
      <c r="L119" s="6">
        <v>84.918268736506633</v>
      </c>
      <c r="M119" s="6">
        <v>96.903999343023742</v>
      </c>
      <c r="N119" s="6">
        <v>23.076130627382302</v>
      </c>
    </row>
    <row r="120" spans="1:14" hidden="1" x14ac:dyDescent="0.2">
      <c r="A120" s="5" t="s">
        <v>176</v>
      </c>
      <c r="B120" s="5" t="s">
        <v>174</v>
      </c>
      <c r="C120" s="5" t="s">
        <v>177</v>
      </c>
      <c r="D120" s="19">
        <f t="shared" si="22"/>
        <v>873002.25930193241</v>
      </c>
      <c r="E120" s="19">
        <f t="shared" si="23"/>
        <v>391.10481512425946</v>
      </c>
      <c r="F120" s="6">
        <v>84.050981743024451</v>
      </c>
      <c r="G120" s="6">
        <v>62.946329971287639</v>
      </c>
      <c r="H120" s="6">
        <v>56.812846276645693</v>
      </c>
      <c r="I120" s="6">
        <v>33.04647160068847</v>
      </c>
      <c r="J120" s="6">
        <v>27.529249827942188</v>
      </c>
      <c r="K120" s="6">
        <v>21.943898147189731</v>
      </c>
      <c r="L120" s="6">
        <v>39.580548987354781</v>
      </c>
      <c r="M120" s="6">
        <v>45.002874271166952</v>
      </c>
      <c r="N120" s="6">
        <v>20.191614298959514</v>
      </c>
    </row>
    <row r="121" spans="1:14" hidden="1" x14ac:dyDescent="0.2">
      <c r="A121" s="5" t="s">
        <v>178</v>
      </c>
      <c r="B121" s="5" t="s">
        <v>174</v>
      </c>
      <c r="C121" s="5" t="s">
        <v>179</v>
      </c>
      <c r="D121" s="19">
        <f t="shared" si="22"/>
        <v>641994.29430724878</v>
      </c>
      <c r="E121" s="19">
        <f t="shared" si="23"/>
        <v>254.54302876730787</v>
      </c>
      <c r="F121" s="6">
        <v>57.871167757492245</v>
      </c>
      <c r="G121" s="6">
        <v>43.068541559302069</v>
      </c>
      <c r="H121" s="6">
        <v>28.641186965912294</v>
      </c>
      <c r="I121" s="6">
        <v>26.850258175559379</v>
      </c>
      <c r="J121" s="6">
        <v>21.507226428079832</v>
      </c>
      <c r="K121" s="6">
        <v>17.389504192112618</v>
      </c>
      <c r="L121" s="6">
        <v>20.15009766628971</v>
      </c>
      <c r="M121" s="6">
        <v>22.994169335632748</v>
      </c>
      <c r="N121" s="6">
        <v>16.070876686926962</v>
      </c>
    </row>
    <row r="122" spans="1:14" hidden="1" x14ac:dyDescent="0.2">
      <c r="A122" s="5" t="s">
        <v>180</v>
      </c>
      <c r="B122" s="5" t="s">
        <v>174</v>
      </c>
      <c r="C122" s="5" t="s">
        <v>177</v>
      </c>
      <c r="D122" s="19">
        <f t="shared" si="22"/>
        <v>2011392.8075454631</v>
      </c>
      <c r="E122" s="19">
        <f t="shared" si="23"/>
        <v>899.55563871093341</v>
      </c>
      <c r="F122" s="6">
        <v>208.74956941095417</v>
      </c>
      <c r="G122" s="6">
        <v>155.70934256055364</v>
      </c>
      <c r="H122" s="6">
        <v>119.72955207061696</v>
      </c>
      <c r="I122" s="6">
        <v>74.354561101549052</v>
      </c>
      <c r="J122" s="6">
        <v>61.080523055746731</v>
      </c>
      <c r="K122" s="6">
        <v>49.270261877652416</v>
      </c>
      <c r="L122" s="6">
        <v>83.478976046057369</v>
      </c>
      <c r="M122" s="6">
        <v>95.26155867619282</v>
      </c>
      <c r="N122" s="6">
        <v>51.921293911610178</v>
      </c>
    </row>
    <row r="123" spans="1:14" hidden="1" x14ac:dyDescent="0.2">
      <c r="A123" s="5" t="s">
        <v>181</v>
      </c>
      <c r="B123" s="5" t="s">
        <v>174</v>
      </c>
      <c r="C123" s="5" t="s">
        <v>182</v>
      </c>
      <c r="D123" s="19">
        <f t="shared" si="22"/>
        <v>1198601.8040535641</v>
      </c>
      <c r="E123" s="19">
        <f t="shared" si="23"/>
        <v>662.3349434688655</v>
      </c>
      <c r="F123" s="6">
        <v>192.90389252497417</v>
      </c>
      <c r="G123" s="6">
        <v>144.66612677611718</v>
      </c>
      <c r="H123" s="6">
        <v>81.228284345947984</v>
      </c>
      <c r="I123" s="6">
        <v>39.242685025817558</v>
      </c>
      <c r="J123" s="6">
        <v>32.690984170681354</v>
      </c>
      <c r="K123" s="6">
        <v>26.498292102266849</v>
      </c>
      <c r="L123" s="6">
        <v>56.492238100133648</v>
      </c>
      <c r="M123" s="6">
        <v>64.712162273137878</v>
      </c>
      <c r="N123" s="6">
        <v>23.900278149788814</v>
      </c>
    </row>
    <row r="124" spans="1:14" hidden="1" x14ac:dyDescent="0.2">
      <c r="A124" s="5" t="s">
        <v>183</v>
      </c>
      <c r="B124" s="5" t="s">
        <v>174</v>
      </c>
      <c r="C124" s="5" t="s">
        <v>184</v>
      </c>
      <c r="D124" s="19">
        <f t="shared" si="22"/>
        <v>530144.78008202882</v>
      </c>
      <c r="E124" s="19">
        <f t="shared" si="23"/>
        <v>294.30253123823434</v>
      </c>
      <c r="F124" s="6">
        <v>85.42886668963142</v>
      </c>
      <c r="G124" s="6">
        <v>64.050651549731285</v>
      </c>
      <c r="H124" s="6">
        <v>36.623157103953424</v>
      </c>
      <c r="I124" s="6">
        <v>16.523235800344235</v>
      </c>
      <c r="J124" s="6">
        <v>13.764624913971094</v>
      </c>
      <c r="K124" s="6">
        <v>11.178966980643825</v>
      </c>
      <c r="L124" s="6">
        <v>25.54744525547445</v>
      </c>
      <c r="M124" s="6">
        <v>29.235443869590213</v>
      </c>
      <c r="N124" s="6">
        <v>11.950139074894407</v>
      </c>
    </row>
    <row r="125" spans="1:14" hidden="1" x14ac:dyDescent="0.2">
      <c r="A125" s="5" t="s">
        <v>185</v>
      </c>
      <c r="B125" s="5" t="s">
        <v>174</v>
      </c>
      <c r="C125" s="5" t="s">
        <v>184</v>
      </c>
      <c r="D125" s="19">
        <f t="shared" si="22"/>
        <v>2019787.1221064501</v>
      </c>
      <c r="E125" s="19">
        <f t="shared" si="23"/>
        <v>753.47930425215998</v>
      </c>
      <c r="F125" s="6">
        <v>155.01205649328281</v>
      </c>
      <c r="G125" s="6">
        <v>115.9537657365825</v>
      </c>
      <c r="H125" s="6">
        <v>87.332143863273558</v>
      </c>
      <c r="I125" s="6">
        <v>84.681583476764203</v>
      </c>
      <c r="J125" s="6">
        <v>71.403991741225056</v>
      </c>
      <c r="K125" s="6">
        <v>57.136942345512885</v>
      </c>
      <c r="L125" s="6">
        <v>60.81011617148144</v>
      </c>
      <c r="M125" s="6">
        <v>69.639484273630615</v>
      </c>
      <c r="N125" s="6">
        <v>51.509220150406925</v>
      </c>
    </row>
    <row r="126" spans="1:14" hidden="1" x14ac:dyDescent="0.2">
      <c r="A126" s="5" t="s">
        <v>186</v>
      </c>
      <c r="B126" s="5" t="s">
        <v>174</v>
      </c>
      <c r="C126" s="5" t="s">
        <v>184</v>
      </c>
      <c r="D126" s="19">
        <f t="shared" si="22"/>
        <v>953989.72164830565</v>
      </c>
      <c r="E126" s="19">
        <f t="shared" si="23"/>
        <v>404.49722359886073</v>
      </c>
      <c r="F126" s="6">
        <v>99.896658629004477</v>
      </c>
      <c r="G126" s="6">
        <v>75.093867334167712</v>
      </c>
      <c r="H126" s="6">
        <v>45.074654897173446</v>
      </c>
      <c r="I126" s="6">
        <v>37.177280550774526</v>
      </c>
      <c r="J126" s="6">
        <v>31.400550584996559</v>
      </c>
      <c r="K126" s="6">
        <v>25.256184659973087</v>
      </c>
      <c r="L126" s="6">
        <v>31.30461601727151</v>
      </c>
      <c r="M126" s="6">
        <v>35.80520653691385</v>
      </c>
      <c r="N126" s="6">
        <v>23.488204388585558</v>
      </c>
    </row>
    <row r="127" spans="1:14" hidden="1" x14ac:dyDescent="0.2">
      <c r="A127" s="5" t="s">
        <v>187</v>
      </c>
      <c r="B127" s="5" t="s">
        <v>174</v>
      </c>
      <c r="C127" s="5" t="s">
        <v>177</v>
      </c>
      <c r="D127" s="19">
        <f t="shared" si="22"/>
        <v>1445564.0155078357</v>
      </c>
      <c r="E127" s="19">
        <f t="shared" si="23"/>
        <v>532.07023897015949</v>
      </c>
      <c r="F127" s="6">
        <v>124.69858766792973</v>
      </c>
      <c r="G127" s="6">
        <v>92.763012589265998</v>
      </c>
      <c r="H127" s="6">
        <v>50.239459104141233</v>
      </c>
      <c r="I127" s="6">
        <v>57.831325301204828</v>
      </c>
      <c r="J127" s="6">
        <v>47.315898141775634</v>
      </c>
      <c r="K127" s="6">
        <v>38.091294897008588</v>
      </c>
      <c r="L127" s="6">
        <v>34.902847743394673</v>
      </c>
      <c r="M127" s="6">
        <v>40.075552270674223</v>
      </c>
      <c r="N127" s="6">
        <v>46.152261254764603</v>
      </c>
    </row>
    <row r="128" spans="1:14" hidden="1" x14ac:dyDescent="0.2">
      <c r="A128" s="5" t="s">
        <v>188</v>
      </c>
      <c r="B128" s="5" t="s">
        <v>174</v>
      </c>
      <c r="C128" s="5" t="s">
        <v>179</v>
      </c>
      <c r="D128" s="19">
        <f t="shared" si="22"/>
        <v>1212905.3914218175</v>
      </c>
      <c r="E128" s="19">
        <f t="shared" si="23"/>
        <v>650.99717586545648</v>
      </c>
      <c r="F128" s="6">
        <v>194.97071994488462</v>
      </c>
      <c r="G128" s="6">
        <v>145.77044835456084</v>
      </c>
      <c r="H128" s="6">
        <v>73.246314207906849</v>
      </c>
      <c r="I128" s="6">
        <v>41.308089500860589</v>
      </c>
      <c r="J128" s="6">
        <v>34.411562284927733</v>
      </c>
      <c r="K128" s="6">
        <v>27.740399544560603</v>
      </c>
      <c r="L128" s="6">
        <v>51.0948905109489</v>
      </c>
      <c r="M128" s="6">
        <v>58.142399605814241</v>
      </c>
      <c r="N128" s="6">
        <v>24.312351910992067</v>
      </c>
    </row>
    <row r="129" spans="1:14" hidden="1" x14ac:dyDescent="0.2">
      <c r="A129" s="5" t="s">
        <v>189</v>
      </c>
      <c r="B129" s="5" t="s">
        <v>174</v>
      </c>
      <c r="C129" s="5" t="s">
        <v>174</v>
      </c>
      <c r="D129" s="19">
        <f t="shared" si="22"/>
        <v>1781763.6555371634</v>
      </c>
      <c r="E129" s="19">
        <f t="shared" si="23"/>
        <v>772.86998501497578</v>
      </c>
      <c r="F129" s="6">
        <v>199.79331725800895</v>
      </c>
      <c r="G129" s="6">
        <v>149.08341308989179</v>
      </c>
      <c r="H129" s="6">
        <v>83.575922621842423</v>
      </c>
      <c r="I129" s="6">
        <v>68.158347676419965</v>
      </c>
      <c r="J129" s="6">
        <v>55.918788713007572</v>
      </c>
      <c r="K129" s="6">
        <v>45.129903736673221</v>
      </c>
      <c r="L129" s="6">
        <v>58.291353963195228</v>
      </c>
      <c r="M129" s="6">
        <v>66.3546029399688</v>
      </c>
      <c r="N129" s="6">
        <v>46.564335015967856</v>
      </c>
    </row>
    <row r="130" spans="1:14" hidden="1" x14ac:dyDescent="0.2">
      <c r="A130" s="5" t="s">
        <v>190</v>
      </c>
      <c r="B130" s="5" t="s">
        <v>174</v>
      </c>
      <c r="C130" s="5" t="s">
        <v>174</v>
      </c>
      <c r="D130" s="19">
        <f t="shared" si="22"/>
        <v>809330.1260166273</v>
      </c>
      <c r="E130" s="19">
        <f t="shared" si="23"/>
        <v>560.31985949679802</v>
      </c>
      <c r="F130" s="6">
        <v>153.63417154667584</v>
      </c>
      <c r="G130" s="6">
        <v>114.84944415813885</v>
      </c>
      <c r="H130" s="6">
        <v>92.496948070241345</v>
      </c>
      <c r="I130" s="6">
        <v>18.588640275387263</v>
      </c>
      <c r="J130" s="6">
        <v>15.915347556779077</v>
      </c>
      <c r="K130" s="6">
        <v>12.835110237035504</v>
      </c>
      <c r="L130" s="6">
        <v>64.4083478976046</v>
      </c>
      <c r="M130" s="6">
        <v>73.581341874024801</v>
      </c>
      <c r="N130" s="6">
        <v>14.010507880910684</v>
      </c>
    </row>
    <row r="131" spans="1:14" hidden="1" x14ac:dyDescent="0.2">
      <c r="A131" s="5" t="s">
        <v>191</v>
      </c>
      <c r="B131" s="5" t="s">
        <v>174</v>
      </c>
      <c r="C131" s="5" t="s">
        <v>182</v>
      </c>
      <c r="D131" s="19">
        <f t="shared" si="22"/>
        <v>1225127.9154896655</v>
      </c>
      <c r="E131" s="19">
        <f t="shared" si="23"/>
        <v>643.59814655926414</v>
      </c>
      <c r="F131" s="6">
        <v>172.23561832586981</v>
      </c>
      <c r="G131" s="6">
        <v>143.56180519767355</v>
      </c>
      <c r="H131" s="6">
        <v>75.124424828622409</v>
      </c>
      <c r="I131" s="6">
        <v>41.308089500860589</v>
      </c>
      <c r="J131" s="6">
        <v>34.411562284927733</v>
      </c>
      <c r="K131" s="6">
        <v>24.842148845875169</v>
      </c>
      <c r="L131" s="6">
        <v>57.571707617970596</v>
      </c>
      <c r="M131" s="6">
        <v>65.697626673236428</v>
      </c>
      <c r="N131" s="6">
        <v>28.845163284227876</v>
      </c>
    </row>
    <row r="132" spans="1:14" hidden="1" x14ac:dyDescent="0.2">
      <c r="A132" s="22" t="s">
        <v>174</v>
      </c>
      <c r="B132" s="23"/>
      <c r="C132" s="24"/>
      <c r="D132" s="13">
        <f>SUM(D119:D131)</f>
        <v>15921821.811866876</v>
      </c>
      <c r="E132" s="13">
        <f t="shared" ref="E132" si="24">SUM(E119:E131)</f>
        <v>7527.6136158992103</v>
      </c>
      <c r="F132" s="13">
        <v>1895.2807440578711</v>
      </c>
      <c r="G132" s="13">
        <v>1431.200765662961</v>
      </c>
      <c r="H132" s="13">
        <v>951.73255704761016</v>
      </c>
      <c r="I132" s="13">
        <v>576.2478485370051</v>
      </c>
      <c r="J132" s="13">
        <v>477.46042670337232</v>
      </c>
      <c r="K132" s="13">
        <v>381.74102059828175</v>
      </c>
      <c r="L132" s="13">
        <v>668.5514547136836</v>
      </c>
      <c r="M132" s="13">
        <v>763.40642194300733</v>
      </c>
      <c r="N132" s="13">
        <v>381.99237663541771</v>
      </c>
    </row>
    <row r="133" spans="1:14" hidden="1" x14ac:dyDescent="0.2">
      <c r="A133" s="28" t="s">
        <v>193</v>
      </c>
      <c r="B133" s="29"/>
      <c r="C133" s="30"/>
      <c r="D133" s="15">
        <f>SUMPRODUCT(F$1:N$1,F133:N133)</f>
        <v>3024477.3276642635</v>
      </c>
      <c r="E133" s="15">
        <f>SUM(F133:N133)</f>
        <v>1414.3046766300147</v>
      </c>
      <c r="F133" s="21">
        <v>338.9596968653118</v>
      </c>
      <c r="G133" s="21">
        <v>271.66310829713615</v>
      </c>
      <c r="H133" s="21">
        <v>183.11578551976712</v>
      </c>
      <c r="I133" s="21">
        <v>109.46643717728055</v>
      </c>
      <c r="J133" s="21">
        <v>91.620784583620107</v>
      </c>
      <c r="K133" s="21">
        <v>73.284339095331745</v>
      </c>
      <c r="L133" s="21">
        <v>127.73722627737226</v>
      </c>
      <c r="M133" s="21">
        <v>145.52024308121869</v>
      </c>
      <c r="N133" s="21">
        <v>72.937055732976205</v>
      </c>
    </row>
    <row r="134" spans="1:14" hidden="1" x14ac:dyDescent="0.2">
      <c r="A134" s="31" t="s">
        <v>192</v>
      </c>
      <c r="B134" s="31"/>
      <c r="C134" s="31"/>
      <c r="D134" s="8">
        <f>D17+D38+D48+D62+D74+D91+D105+D118+D132+D133</f>
        <v>166716752.50000003</v>
      </c>
      <c r="E134" s="8">
        <f t="shared" ref="E134" si="25">E17+E38+E48+E62+E74+E91+E105+E118+E132+E133</f>
        <v>79000.000000000015</v>
      </c>
      <c r="F134" s="8">
        <v>20000</v>
      </c>
      <c r="G134" s="8">
        <v>15000</v>
      </c>
      <c r="H134" s="8">
        <v>10000</v>
      </c>
      <c r="I134" s="8">
        <v>6000</v>
      </c>
      <c r="J134" s="8">
        <v>5000</v>
      </c>
      <c r="K134" s="8">
        <v>4000</v>
      </c>
      <c r="L134" s="8">
        <v>7000</v>
      </c>
      <c r="M134" s="8">
        <v>8000</v>
      </c>
      <c r="N134" s="8">
        <v>4000</v>
      </c>
    </row>
  </sheetData>
  <autoFilter ref="A2:N134" xr:uid="{5CF690E9-CAA8-4F62-876A-6554E5BD28A1}">
    <filterColumn colId="2">
      <filters>
        <filter val="Pabna"/>
        <filter val="Sirajgonj"/>
      </filters>
    </filterColumn>
  </autoFilter>
  <mergeCells count="11">
    <mergeCell ref="A91:C91"/>
    <mergeCell ref="A17:C17"/>
    <mergeCell ref="A38:C38"/>
    <mergeCell ref="A48:C48"/>
    <mergeCell ref="A62:C62"/>
    <mergeCell ref="A74:C74"/>
    <mergeCell ref="A105:C105"/>
    <mergeCell ref="A118:C118"/>
    <mergeCell ref="A132:C132"/>
    <mergeCell ref="A133:C133"/>
    <mergeCell ref="A134:C1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AB69-567C-4268-87B4-B98D580AA064}">
  <dimension ref="B1:H14"/>
  <sheetViews>
    <sheetView tabSelected="1" workbookViewId="0">
      <selection activeCell="M11" sqref="L11:M11"/>
    </sheetView>
  </sheetViews>
  <sheetFormatPr defaultRowHeight="12.75" x14ac:dyDescent="0.2"/>
  <cols>
    <col min="2" max="2" width="14.28515625" bestFit="1" customWidth="1"/>
    <col min="3" max="3" width="23.7109375" hidden="1" customWidth="1"/>
    <col min="4" max="4" width="10.28515625" bestFit="1" customWidth="1"/>
    <col min="5" max="5" width="20.140625" bestFit="1" customWidth="1"/>
    <col min="6" max="6" width="23.42578125" bestFit="1" customWidth="1"/>
    <col min="7" max="7" width="29.28515625" bestFit="1" customWidth="1"/>
    <col min="8" max="8" width="20" bestFit="1" customWidth="1"/>
  </cols>
  <sheetData>
    <row r="1" spans="2:8" ht="25.5" x14ac:dyDescent="0.35">
      <c r="B1" s="39" t="s">
        <v>195</v>
      </c>
      <c r="C1" s="39"/>
      <c r="D1" s="39"/>
      <c r="E1" s="39"/>
      <c r="F1" s="39"/>
      <c r="G1" s="39"/>
      <c r="H1" s="39"/>
    </row>
    <row r="2" spans="2:8" ht="15.75" x14ac:dyDescent="0.2">
      <c r="B2" s="34" t="s">
        <v>1</v>
      </c>
      <c r="C2" s="38" t="s">
        <v>142</v>
      </c>
      <c r="D2" s="38" t="s">
        <v>144</v>
      </c>
      <c r="E2" s="38" t="s">
        <v>145</v>
      </c>
      <c r="F2" s="38" t="s">
        <v>146</v>
      </c>
      <c r="G2" s="38" t="s">
        <v>150</v>
      </c>
      <c r="H2" s="38" t="s">
        <v>152</v>
      </c>
    </row>
    <row r="3" spans="2:8" ht="15.75" x14ac:dyDescent="0.2">
      <c r="B3" s="34" t="s">
        <v>2</v>
      </c>
      <c r="C3" s="38" t="s">
        <v>139</v>
      </c>
      <c r="D3" s="38" t="s">
        <v>139</v>
      </c>
      <c r="E3" s="38" t="s">
        <v>139</v>
      </c>
      <c r="F3" s="38" t="s">
        <v>139</v>
      </c>
      <c r="G3" s="38" t="s">
        <v>139</v>
      </c>
      <c r="H3" s="38" t="s">
        <v>139</v>
      </c>
    </row>
    <row r="4" spans="2:8" ht="15.75" x14ac:dyDescent="0.2">
      <c r="B4" s="34" t="s">
        <v>3</v>
      </c>
      <c r="C4" s="38" t="s">
        <v>143</v>
      </c>
      <c r="D4" s="38" t="s">
        <v>143</v>
      </c>
      <c r="E4" s="38" t="s">
        <v>143</v>
      </c>
      <c r="F4" s="38" t="s">
        <v>143</v>
      </c>
      <c r="G4" s="38" t="s">
        <v>151</v>
      </c>
      <c r="H4" s="38" t="s">
        <v>151</v>
      </c>
    </row>
    <row r="5" spans="2:8" ht="15.75" x14ac:dyDescent="0.2">
      <c r="B5" s="35" t="s">
        <v>5</v>
      </c>
      <c r="C5" s="36">
        <f>SUM(C6:C14)</f>
        <v>660.24904913910245</v>
      </c>
      <c r="D5" s="36">
        <f>SUM(D6:D14)</f>
        <v>380.67630960629725</v>
      </c>
      <c r="E5" s="36">
        <f>SUM(E6:E14)</f>
        <v>589.87372164238786</v>
      </c>
      <c r="F5" s="36">
        <f>SUM(F6:F14)</f>
        <v>451.45661742729249</v>
      </c>
      <c r="G5" s="36">
        <f>SUM(G6:G14)</f>
        <v>555.45812630580201</v>
      </c>
      <c r="H5" s="36">
        <f>SUM(H6:H14)</f>
        <v>542.40790214055937</v>
      </c>
    </row>
    <row r="6" spans="2:8" ht="15.75" x14ac:dyDescent="0.2">
      <c r="B6" s="34" t="s">
        <v>6</v>
      </c>
      <c r="C6" s="37">
        <v>156.38994143988978</v>
      </c>
      <c r="D6" s="37">
        <v>101.27454357561143</v>
      </c>
      <c r="E6" s="37">
        <v>138.4774371339993</v>
      </c>
      <c r="F6" s="37">
        <v>119.87599035480537</v>
      </c>
      <c r="G6" s="37">
        <v>138.4774371339993</v>
      </c>
      <c r="H6" s="37">
        <v>128.83224250775061</v>
      </c>
    </row>
    <row r="7" spans="2:8" ht="15.75" x14ac:dyDescent="0.2">
      <c r="B7" s="34" t="s">
        <v>7</v>
      </c>
      <c r="C7" s="37">
        <v>117.05808731502613</v>
      </c>
      <c r="D7" s="37">
        <v>76.198188912611357</v>
      </c>
      <c r="E7" s="37">
        <v>103.80622837370242</v>
      </c>
      <c r="F7" s="37">
        <v>89.450047853935061</v>
      </c>
      <c r="G7" s="37">
        <v>103.80622837370242</v>
      </c>
      <c r="H7" s="37">
        <v>96.07597732459692</v>
      </c>
    </row>
    <row r="8" spans="2:8" ht="15.75" x14ac:dyDescent="0.2">
      <c r="B8" s="34" t="s">
        <v>8</v>
      </c>
      <c r="C8" s="37">
        <v>78.41111841487465</v>
      </c>
      <c r="D8" s="37">
        <v>50.708986759320126</v>
      </c>
      <c r="E8" s="37">
        <v>69.020565311296835</v>
      </c>
      <c r="F8" s="37">
        <v>59.630012207719034</v>
      </c>
      <c r="G8" s="37">
        <v>69.020565311296835</v>
      </c>
      <c r="H8" s="37">
        <v>64.325288759507941</v>
      </c>
    </row>
    <row r="9" spans="2:8" ht="15.75" x14ac:dyDescent="0.2">
      <c r="B9" s="34" t="s">
        <v>194</v>
      </c>
      <c r="C9" s="37">
        <v>59.896729776247852</v>
      </c>
      <c r="D9" s="37">
        <v>24.784853700516347</v>
      </c>
      <c r="E9" s="37">
        <v>49.569707401032694</v>
      </c>
      <c r="F9" s="37">
        <v>30.981067125645442</v>
      </c>
      <c r="G9" s="37">
        <v>43.373493975903614</v>
      </c>
      <c r="H9" s="37">
        <v>49.569707401032694</v>
      </c>
    </row>
    <row r="10" spans="2:8" ht="15.75" x14ac:dyDescent="0.2">
      <c r="B10" s="34" t="s">
        <v>9</v>
      </c>
      <c r="C10" s="37">
        <v>50.757054370268406</v>
      </c>
      <c r="D10" s="37">
        <v>20.646937370956643</v>
      </c>
      <c r="E10" s="37">
        <v>41.293874741913285</v>
      </c>
      <c r="F10" s="37">
        <v>25.378527185134203</v>
      </c>
      <c r="G10" s="37">
        <v>36.992429456297316</v>
      </c>
      <c r="H10" s="37">
        <v>41.293874741913285</v>
      </c>
    </row>
    <row r="11" spans="2:8" ht="15.75" x14ac:dyDescent="0.2">
      <c r="B11" s="34" t="s">
        <v>10</v>
      </c>
      <c r="C11" s="37">
        <v>40.575509781596111</v>
      </c>
      <c r="D11" s="37">
        <v>16.561432563916778</v>
      </c>
      <c r="E11" s="37">
        <v>33.122865127833556</v>
      </c>
      <c r="F11" s="37">
        <v>20.287754890798055</v>
      </c>
      <c r="G11" s="37">
        <v>29.396542800952282</v>
      </c>
      <c r="H11" s="37">
        <v>33.122865127833556</v>
      </c>
    </row>
    <row r="12" spans="2:8" ht="15.75" x14ac:dyDescent="0.2">
      <c r="B12" s="34" t="s">
        <v>11</v>
      </c>
      <c r="C12" s="37">
        <v>54.693122237072075</v>
      </c>
      <c r="D12" s="37">
        <v>35.262670916006989</v>
      </c>
      <c r="E12" s="37">
        <v>48.21630513005038</v>
      </c>
      <c r="F12" s="37">
        <v>41.739488023028684</v>
      </c>
      <c r="G12" s="37">
        <v>48.21630513005038</v>
      </c>
      <c r="H12" s="37">
        <v>44.977896576539536</v>
      </c>
    </row>
    <row r="13" spans="2:8" ht="15.75" x14ac:dyDescent="0.2">
      <c r="B13" s="34" t="s">
        <v>12</v>
      </c>
      <c r="C13" s="37">
        <v>62.084257206208427</v>
      </c>
      <c r="D13" s="37">
        <v>40.404040404040408</v>
      </c>
      <c r="E13" s="37">
        <v>54.857518272152419</v>
      </c>
      <c r="F13" s="37">
        <v>47.63077933809641</v>
      </c>
      <c r="G13" s="37">
        <v>54.857518272152419</v>
      </c>
      <c r="H13" s="37">
        <v>51.244148805124418</v>
      </c>
    </row>
    <row r="14" spans="2:8" ht="15.75" x14ac:dyDescent="0.2">
      <c r="B14" s="34" t="s">
        <v>13</v>
      </c>
      <c r="C14" s="37">
        <v>40.383228597919029</v>
      </c>
      <c r="D14" s="37">
        <v>14.834655403317194</v>
      </c>
      <c r="E14" s="37">
        <v>51.509220150406925</v>
      </c>
      <c r="F14" s="37">
        <v>16.482950448130218</v>
      </c>
      <c r="G14" s="37">
        <v>31.317605851447411</v>
      </c>
      <c r="H14" s="37">
        <v>32.965900896260436</v>
      </c>
    </row>
  </sheetData>
  <mergeCells count="1">
    <mergeCell ref="B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16.02.2020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Mehedi Hasan</dc:creator>
  <cp:lastModifiedBy>LENOVO</cp:lastModifiedBy>
  <dcterms:created xsi:type="dcterms:W3CDTF">2020-02-03T05:57:45Z</dcterms:created>
  <dcterms:modified xsi:type="dcterms:W3CDTF">2020-02-15T11:23:02Z</dcterms:modified>
</cp:coreProperties>
</file>