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78E58E6-D47F-45A0-AEA4-39532B265EAA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17.02.2020" sheetId="7" r:id="rId1"/>
    <sheet name="Sheet1" sheetId="8" r:id="rId2"/>
  </sheets>
  <definedNames>
    <definedName name="_xlnm._FilterDatabase" localSheetId="0" hidden="1">'17.02.2020'!$A$2:$K$134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8" l="1"/>
  <c r="G5" i="8"/>
  <c r="F5" i="8"/>
  <c r="E5" i="8"/>
  <c r="D5" i="8"/>
  <c r="C5" i="8"/>
  <c r="D133" i="7" l="1"/>
  <c r="D131" i="7"/>
  <c r="E131" i="7"/>
  <c r="D130" i="7"/>
  <c r="E129" i="7"/>
  <c r="E128" i="7"/>
  <c r="D126" i="7"/>
  <c r="D125" i="7"/>
  <c r="D124" i="7"/>
  <c r="E123" i="7"/>
  <c r="D122" i="7"/>
  <c r="E121" i="7"/>
  <c r="E120" i="7"/>
  <c r="D119" i="7"/>
  <c r="E119" i="7"/>
  <c r="E117" i="7"/>
  <c r="E116" i="7"/>
  <c r="D115" i="7"/>
  <c r="E114" i="7"/>
  <c r="E113" i="7"/>
  <c r="E112" i="7"/>
  <c r="E111" i="7"/>
  <c r="E110" i="7"/>
  <c r="E109" i="7"/>
  <c r="D108" i="7"/>
  <c r="D107" i="7"/>
  <c r="E106" i="7"/>
  <c r="E104" i="7"/>
  <c r="D103" i="7"/>
  <c r="D102" i="7"/>
  <c r="D101" i="7"/>
  <c r="E100" i="7"/>
  <c r="E99" i="7"/>
  <c r="D98" i="7"/>
  <c r="E97" i="7"/>
  <c r="E96" i="7"/>
  <c r="D95" i="7"/>
  <c r="E95" i="7"/>
  <c r="D94" i="7"/>
  <c r="D93" i="7"/>
  <c r="E92" i="7"/>
  <c r="E90" i="7"/>
  <c r="E89" i="7"/>
  <c r="E88" i="7"/>
  <c r="D87" i="7"/>
  <c r="E87" i="7"/>
  <c r="E86" i="7"/>
  <c r="D85" i="7"/>
  <c r="E84" i="7"/>
  <c r="E82" i="7"/>
  <c r="D81" i="7"/>
  <c r="E80" i="7"/>
  <c r="D79" i="7"/>
  <c r="E78" i="7"/>
  <c r="D77" i="7"/>
  <c r="E76" i="7"/>
  <c r="E75" i="7"/>
  <c r="E73" i="7"/>
  <c r="E72" i="7"/>
  <c r="E71" i="7"/>
  <c r="D70" i="7"/>
  <c r="E69" i="7"/>
  <c r="E68" i="7"/>
  <c r="D67" i="7"/>
  <c r="D66" i="7"/>
  <c r="D65" i="7"/>
  <c r="E64" i="7"/>
  <c r="E63" i="7"/>
  <c r="E61" i="7"/>
  <c r="D60" i="7"/>
  <c r="E59" i="7"/>
  <c r="E58" i="7"/>
  <c r="D57" i="7"/>
  <c r="E56" i="7"/>
  <c r="E55" i="7"/>
  <c r="E54" i="7"/>
  <c r="E53" i="7"/>
  <c r="E52" i="7"/>
  <c r="E51" i="7"/>
  <c r="E50" i="7"/>
  <c r="D49" i="7"/>
  <c r="E47" i="7"/>
  <c r="D46" i="7"/>
  <c r="E44" i="7"/>
  <c r="D43" i="7"/>
  <c r="E42" i="7"/>
  <c r="D42" i="7"/>
  <c r="D41" i="7"/>
  <c r="D40" i="7"/>
  <c r="E39" i="7"/>
  <c r="E37" i="7"/>
  <c r="E36" i="7"/>
  <c r="E35" i="7"/>
  <c r="E34" i="7"/>
  <c r="D33" i="7"/>
  <c r="E32" i="7"/>
  <c r="E31" i="7"/>
  <c r="E30" i="7"/>
  <c r="E29" i="7"/>
  <c r="E28" i="7"/>
  <c r="E27" i="7"/>
  <c r="E26" i="7"/>
  <c r="D25" i="7"/>
  <c r="D24" i="7"/>
  <c r="E23" i="7"/>
  <c r="E22" i="7"/>
  <c r="D21" i="7"/>
  <c r="D20" i="7"/>
  <c r="E19" i="7"/>
  <c r="E18" i="7"/>
  <c r="E16" i="7"/>
  <c r="E15" i="7"/>
  <c r="E14" i="7"/>
  <c r="D14" i="7"/>
  <c r="E13" i="7"/>
  <c r="D12" i="7"/>
  <c r="D11" i="7"/>
  <c r="D10" i="7"/>
  <c r="D9" i="7"/>
  <c r="E9" i="7"/>
  <c r="E8" i="7"/>
  <c r="D6" i="7"/>
  <c r="E5" i="7"/>
  <c r="D5" i="7"/>
  <c r="E4" i="7"/>
  <c r="E3" i="7"/>
  <c r="D3" i="7"/>
  <c r="E133" i="7"/>
  <c r="E130" i="7"/>
  <c r="D128" i="7"/>
  <c r="D127" i="7"/>
  <c r="E126" i="7"/>
  <c r="E125" i="7"/>
  <c r="E124" i="7"/>
  <c r="D121" i="7"/>
  <c r="D120" i="7"/>
  <c r="D113" i="7"/>
  <c r="D111" i="7"/>
  <c r="E108" i="7"/>
  <c r="E102" i="7"/>
  <c r="E101" i="7"/>
  <c r="D100" i="7"/>
  <c r="D97" i="7"/>
  <c r="D88" i="7"/>
  <c r="E85" i="7"/>
  <c r="D84" i="7"/>
  <c r="E83" i="7"/>
  <c r="E77" i="7"/>
  <c r="D71" i="7"/>
  <c r="E70" i="7"/>
  <c r="E66" i="7"/>
  <c r="E65" i="7"/>
  <c r="E60" i="7"/>
  <c r="E57" i="7"/>
  <c r="D56" i="7"/>
  <c r="E49" i="7"/>
  <c r="E46" i="7"/>
  <c r="E41" i="7"/>
  <c r="E40" i="7"/>
  <c r="E33" i="7"/>
  <c r="D28" i="7"/>
  <c r="E25" i="7"/>
  <c r="E20" i="7"/>
  <c r="E12" i="7"/>
  <c r="E10" i="7"/>
  <c r="D8" i="7"/>
  <c r="E7" i="7" l="1"/>
  <c r="E79" i="7"/>
  <c r="D16" i="7"/>
  <c r="D76" i="7"/>
  <c r="D96" i="7"/>
  <c r="D104" i="7"/>
  <c r="D116" i="7"/>
  <c r="D4" i="7"/>
  <c r="D36" i="7"/>
  <c r="D64" i="7"/>
  <c r="D80" i="7"/>
  <c r="E24" i="7"/>
  <c r="D32" i="7"/>
  <c r="D44" i="7"/>
  <c r="D52" i="7"/>
  <c r="D68" i="7"/>
  <c r="D72" i="7"/>
  <c r="D92" i="7"/>
  <c r="D112" i="7"/>
  <c r="E6" i="7"/>
  <c r="E94" i="7"/>
  <c r="E98" i="7"/>
  <c r="E122" i="7"/>
  <c r="E45" i="7"/>
  <c r="D15" i="7"/>
  <c r="D19" i="7"/>
  <c r="D27" i="7"/>
  <c r="D35" i="7"/>
  <c r="D51" i="7"/>
  <c r="D59" i="7"/>
  <c r="D55" i="7"/>
  <c r="D63" i="7"/>
  <c r="E67" i="7"/>
  <c r="D75" i="7"/>
  <c r="D83" i="7"/>
  <c r="D99" i="7"/>
  <c r="D105" i="7" s="1"/>
  <c r="E103" i="7"/>
  <c r="E107" i="7"/>
  <c r="E115" i="7"/>
  <c r="D123" i="7"/>
  <c r="E127" i="7"/>
  <c r="D47" i="7"/>
  <c r="D7" i="7"/>
  <c r="E11" i="7"/>
  <c r="D23" i="7"/>
  <c r="D31" i="7"/>
  <c r="D39" i="7"/>
  <c r="E43" i="7"/>
  <c r="E48" i="7" s="1"/>
  <c r="D29" i="7"/>
  <c r="D37" i="7"/>
  <c r="D53" i="7"/>
  <c r="D61" i="7"/>
  <c r="D89" i="7"/>
  <c r="D13" i="7"/>
  <c r="E21" i="7"/>
  <c r="D45" i="7"/>
  <c r="D69" i="7"/>
  <c r="E81" i="7"/>
  <c r="E91" i="7" s="1"/>
  <c r="E93" i="7"/>
  <c r="E105" i="7" s="1"/>
  <c r="D109" i="7"/>
  <c r="D129" i="7"/>
  <c r="D73" i="7"/>
  <c r="D117" i="7"/>
  <c r="D18" i="7"/>
  <c r="D50" i="7"/>
  <c r="D54" i="7"/>
  <c r="D58" i="7"/>
  <c r="D82" i="7"/>
  <c r="D90" i="7"/>
  <c r="D106" i="7"/>
  <c r="D110" i="7"/>
  <c r="D114" i="7"/>
  <c r="D22" i="7"/>
  <c r="D26" i="7"/>
  <c r="D30" i="7"/>
  <c r="D34" i="7"/>
  <c r="D78" i="7"/>
  <c r="D86" i="7"/>
  <c r="E62" i="7"/>
  <c r="E74" i="7"/>
  <c r="E118" i="7" l="1"/>
  <c r="D74" i="7"/>
  <c r="E17" i="7"/>
  <c r="E38" i="7"/>
  <c r="D91" i="7"/>
  <c r="D48" i="7"/>
  <c r="D17" i="7"/>
  <c r="E132" i="7"/>
  <c r="D132" i="7"/>
  <c r="D118" i="7"/>
  <c r="D62" i="7"/>
  <c r="D38" i="7"/>
  <c r="E134" i="7" l="1"/>
  <c r="D134" i="7"/>
</calcChain>
</file>

<file path=xl/sharedStrings.xml><?xml version="1.0" encoding="utf-8"?>
<sst xmlns="http://schemas.openxmlformats.org/spreadsheetml/2006/main" count="415" uniqueCount="193">
  <si>
    <t>DP</t>
  </si>
  <si>
    <t>Party Name</t>
  </si>
  <si>
    <t>Region</t>
  </si>
  <si>
    <t>Zone</t>
  </si>
  <si>
    <t>Total Value</t>
  </si>
  <si>
    <t>Total Qnty</t>
  </si>
  <si>
    <t>B65</t>
  </si>
  <si>
    <t>BL60</t>
  </si>
  <si>
    <t>E95_SKD</t>
  </si>
  <si>
    <t>i74_SKD</t>
  </si>
  <si>
    <t>L25i</t>
  </si>
  <si>
    <t>V141_SKD</t>
  </si>
  <si>
    <t>A One Tel</t>
  </si>
  <si>
    <t>Barisal</t>
  </si>
  <si>
    <t>Click Mobile Corner</t>
  </si>
  <si>
    <t>Desh Link</t>
  </si>
  <si>
    <t>Faridpur</t>
  </si>
  <si>
    <t>M/S Faiz Enterprise</t>
  </si>
  <si>
    <t>Gopalganj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</si>
  <si>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</si>
  <si>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</si>
  <si>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</si>
  <si>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</si>
  <si>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</si>
  <si>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</si>
  <si>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</si>
  <si>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</si>
  <si>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</si>
  <si>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</si>
  <si>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</si>
  <si>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Biponon Communications</t>
  </si>
  <si>
    <t>Chittagong</t>
  </si>
  <si>
    <t>Cox's Bazar</t>
  </si>
  <si>
    <t>Dhaka Telecom</t>
  </si>
  <si>
    <t>Noakhali</t>
  </si>
  <si>
    <t>Fantasy Telecom</t>
  </si>
  <si>
    <t>Chittagong-North</t>
  </si>
  <si>
    <t>Himel Mobile Center</t>
  </si>
  <si>
    <t>M/S Sholav Bitan</t>
  </si>
  <si>
    <t>Chittagong-South</t>
  </si>
  <si>
    <t>M/S. Alam Trade Link</t>
  </si>
  <si>
    <t>Chandpur</t>
  </si>
  <si>
    <t>M/S. Lotus Telecom</t>
  </si>
  <si>
    <t>Mobile Heaven</t>
  </si>
  <si>
    <t xml:space="preserve">R.K Mobile Center </t>
  </si>
  <si>
    <t>Mobile Shop</t>
  </si>
  <si>
    <t>Feni</t>
  </si>
  <si>
    <t>Mobile Village</t>
  </si>
  <si>
    <t>Mobile Zone,Patia</t>
  </si>
  <si>
    <t>Polly Mobile Distribution</t>
  </si>
  <si>
    <t>Rangamati</t>
  </si>
  <si>
    <t>Prime Mobile Center</t>
  </si>
  <si>
    <t>Salim Telecom &amp; Electronics</t>
  </si>
  <si>
    <t>Satkania Store</t>
  </si>
  <si>
    <t>Shifa Enterprise</t>
  </si>
  <si>
    <t>Sibgat Telecom</t>
  </si>
  <si>
    <t>The National Carrier</t>
  </si>
  <si>
    <t>Toyabiya Telecom</t>
  </si>
  <si>
    <t>Rangpur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</si>
  <si>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</si>
  <si>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</si>
  <si>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</si>
  <si>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</si>
  <si>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</si>
  <si>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</si>
  <si>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</si>
  <si>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</si>
  <si>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</si>
  <si>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</si>
  <si>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</si>
  <si>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</si>
  <si>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</si>
  <si>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</si>
  <si>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</si>
  <si>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</si>
  <si>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</si>
  <si>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</si>
  <si>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</si>
  <si>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</si>
  <si>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</si>
  <si>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</si>
  <si>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</si>
  <si>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</si>
  <si>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</si>
  <si>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</si>
  <si>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</si>
  <si>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</si>
  <si>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</si>
  <si>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</si>
  <si>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</si>
  <si>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</si>
  <si>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</si>
  <si>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</si>
  <si>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</si>
  <si>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</si>
  <si>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</si>
  <si>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</si>
  <si>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</si>
  <si>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</si>
  <si>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</si>
  <si>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</si>
  <si>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</si>
  <si>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</si>
  <si>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</si>
  <si>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</si>
  <si>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</si>
  <si>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</si>
  <si>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</si>
  <si>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</si>
  <si>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</si>
  <si>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</si>
  <si>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</si>
  <si>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</si>
  <si>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</si>
  <si>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</si>
  <si>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</si>
  <si>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</si>
  <si>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</si>
  <si>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</si>
  <si>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</si>
  <si>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</si>
  <si>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</si>
  <si>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</si>
  <si>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</si>
  <si>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</si>
  <si>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</si>
  <si>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</si>
  <si>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</si>
  <si>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</si>
  <si>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</si>
  <si>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</si>
  <si>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</si>
  <si>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</si>
  <si>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</si>
  <si>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</si>
  <si>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</si>
  <si>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</si>
  <si>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</si>
  <si>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</si>
  <si>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</si>
  <si>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</si>
  <si>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</si>
  <si>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</si>
  <si>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</si>
  <si>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</si>
  <si>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</si>
  <si>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</si>
  <si>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</si>
  <si>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</si>
  <si>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</si>
  <si>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</si>
  <si>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</si>
  <si>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</si>
  <si>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</si>
  <si>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</si>
  <si>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Lalmonirhat</t>
  </si>
  <si>
    <t>Feroz Telecom</t>
  </si>
  <si>
    <t>M/S. Nodi Nishat Enterprise</t>
  </si>
  <si>
    <t>Dinajpur</t>
  </si>
  <si>
    <t>M/S. Sky Tel</t>
  </si>
  <si>
    <t>Missing link trade and distribution</t>
  </si>
  <si>
    <t>Pacific Electronics</t>
  </si>
  <si>
    <t>Pacific Electronics – 2</t>
  </si>
  <si>
    <t>Gaibandha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</si>
  <si>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</si>
  <si>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</si>
  <si>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</si>
  <si>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</si>
  <si>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</si>
  <si>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</si>
  <si>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</si>
  <si>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</si>
  <si>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</si>
  <si>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</si>
  <si>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</si>
  <si>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</si>
  <si>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</si>
  <si>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</si>
  <si>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</si>
  <si>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</si>
  <si>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</si>
  <si>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</si>
  <si>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</si>
  <si>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</si>
  <si>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</si>
  <si>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</si>
  <si>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</si>
  <si>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</si>
  <si>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</si>
  <si>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</si>
  <si>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Total</t>
  </si>
  <si>
    <t>EEL</t>
  </si>
  <si>
    <t>Allocation For 17 Feb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</si>
</sst>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9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name val="Calibri Light"/>
      <family val="2"/>
      <scheme val="major"/>
    </font>
    <font>
      <sz val="12"/>
      <name val="Arial"/>
      <family val="2"/>
    </font>
    <font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44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0" borderId="1" xfId="13" applyNumberFormat="1" applyFont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/>
    </xf>
    <xf numFmtId="164" fontId="5" fillId="2" borderId="1" xfId="13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7" fillId="5" borderId="1" xfId="13" applyNumberFormat="1" applyFont="1" applyFill="1" applyBorder="1" applyAlignment="1">
      <alignment horizontal="center" vertical="center"/>
    </xf>
    <xf numFmtId="164" fontId="7" fillId="5" borderId="2" xfId="13" applyNumberFormat="1" applyFont="1" applyFill="1" applyBorder="1" applyAlignment="1">
      <alignment horizontal="center" vertical="center"/>
    </xf>
    <xf numFmtId="164" fontId="5" fillId="7" borderId="1" xfId="13" applyNumberFormat="1" applyFont="1" applyFill="1" applyBorder="1" applyAlignment="1">
      <alignment horizontal="center" vertical="center"/>
    </xf>
    <xf numFmtId="43" fontId="4" fillId="0" borderId="0" xfId="13" applyFont="1" applyAlignment="1">
      <alignment horizontal="center" vertical="center"/>
    </xf>
    <xf numFmtId="43" fontId="8" fillId="6" borderId="1" xfId="13" applyFont="1" applyFill="1" applyBorder="1" applyAlignment="1">
      <alignment horizontal="center" vertical="center"/>
    </xf>
    <xf numFmtId="43" fontId="5" fillId="3" borderId="1" xfId="13" applyFont="1" applyFill="1" applyBorder="1" applyAlignment="1">
      <alignment horizontal="center" vertical="center"/>
    </xf>
    <xf numFmtId="164" fontId="4" fillId="4" borderId="1" xfId="13" applyNumberFormat="1" applyFont="1" applyFill="1" applyBorder="1" applyAlignment="1">
      <alignment horizontal="center" vertical="center"/>
    </xf>
    <xf numFmtId="164" fontId="4" fillId="0" borderId="1" xfId="13" applyNumberFormat="1" applyFont="1" applyFill="1" applyBorder="1" applyAlignment="1">
      <alignment horizontal="center" vertical="center"/>
    </xf>
    <xf numFmtId="164" fontId="4" fillId="7" borderId="1" xfId="13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1" fillId="0" borderId="0" xfId="0" applyFont="1"/>
    <xf numFmtId="43" fontId="9" fillId="3" borderId="1" xfId="13" applyFont="1" applyFill="1" applyBorder="1" applyAlignment="1">
      <alignment horizontal="center" vertical="center"/>
    </xf>
    <xf numFmtId="164" fontId="10" fillId="4" borderId="1" xfId="13" applyNumberFormat="1" applyFont="1" applyFill="1" applyBorder="1" applyAlignment="1">
      <alignment horizontal="center" vertical="center"/>
    </xf>
    <xf numFmtId="164" fontId="10" fillId="0" borderId="1" xfId="13" applyNumberFormat="1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/>
    </xf>
  </cellXfs>
  <cellStyles count="15">
    <cellStyle name="Comma" xfId="13" builtinId="3"/>
    <cellStyle name="Comma 2" xfId="7" xr:uid="{00000000-0005-0000-0000-000001000000}"/>
    <cellStyle name="Comma 3" xfId="9" xr:uid="{00000000-0005-0000-0000-000002000000}"/>
    <cellStyle name="Comma 4" xfId="5" xr:uid="{00000000-0005-0000-0000-000003000000}"/>
    <cellStyle name="Comma 5" xfId="12" xr:uid="{00000000-0005-0000-0000-000004000000}"/>
    <cellStyle name="Comma 6" xfId="1" xr:uid="{00000000-0005-0000-0000-000005000000}"/>
    <cellStyle name="Currency 2" xfId="3" xr:uid="{00000000-0005-0000-0000-000006000000}"/>
    <cellStyle name="Normal" xfId="0" builtinId="0"/>
    <cellStyle name="Normal 2" xfId="8" xr:uid="{00000000-0005-0000-0000-000008000000}"/>
    <cellStyle name="Normal 3" xfId="4" xr:uid="{00000000-0005-0000-0000-000009000000}"/>
    <cellStyle name="Normal 4" xfId="6" xr:uid="{00000000-0005-0000-0000-00000A000000}"/>
    <cellStyle name="Normal 5" xfId="2" xr:uid="{00000000-0005-0000-0000-00000B000000}"/>
    <cellStyle name="Percent 2" xfId="10" xr:uid="{00000000-0005-0000-0000-00000C000000}"/>
    <cellStyle name="Percent 3" xfId="11" xr:uid="{00000000-0005-0000-0000-00000D000000}"/>
    <cellStyle name="Percent 5 2" xfId="14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34"/>
  <sheetViews>
    <sheetView zoomScale="110" zoomScaleNormal="110" workbookViewId="0">
      <pane xSplit="4" ySplit="2" topLeftCell="E3" activePane="bottomRight" state="frozen"/>
      <selection pane="topRight" activeCell="E1" sqref="E1"/>
      <selection pane="bottomLeft" activeCell="A5" sqref="A5"/>
      <selection pane="bottomRight" activeCell="A2" sqref="A2:K102"/>
    </sheetView>
  </sheetViews>
  <sheetFormatPr defaultColWidth="9.140625" defaultRowHeight="12" x14ac:dyDescent="0.2"/>
  <cols>
    <col min="1" max="1" width="27.28515625" style="1" bestFit="1" customWidth="1"/>
    <col min="2" max="2" width="10" style="1" bestFit="1" customWidth="1"/>
    <col min="3" max="3" width="14.5703125" style="1" bestFit="1" customWidth="1"/>
    <col min="4" max="4" width="16.85546875" style="1" bestFit="1" customWidth="1"/>
    <col min="5" max="5" width="11.7109375" style="16" bestFit="1" customWidth="1"/>
    <col min="6" max="7" width="10.5703125" style="1" bestFit="1" customWidth="1"/>
    <col min="8" max="8" width="9.5703125" style="1" bestFit="1" customWidth="1"/>
    <col min="9" max="10" width="10.5703125" style="1" bestFit="1" customWidth="1"/>
    <col min="11" max="11" width="9.5703125" style="1" bestFit="1" customWidth="1"/>
    <col min="12" max="16384" width="9.140625" style="1"/>
  </cols>
  <sheetData>
    <row r="1" spans="1:11" x14ac:dyDescent="0.2">
      <c r="E1" s="17" t="s">
        <v>0</v>
      </c>
      <c r="F1" s="7">
        <v>770.92250000000001</v>
      </c>
      <c r="G1" s="7">
        <v>896.23500000000001</v>
      </c>
      <c r="H1" s="7">
        <v>2702.74</v>
      </c>
      <c r="I1" s="7">
        <v>5793.4475000000002</v>
      </c>
      <c r="J1" s="7">
        <v>985.45749999999998</v>
      </c>
      <c r="K1" s="7">
        <v>4076.6833000000001</v>
      </c>
    </row>
    <row r="2" spans="1:11" s="3" customFormat="1" x14ac:dyDescent="0.2">
      <c r="A2" s="2" t="s">
        <v>1</v>
      </c>
      <c r="B2" s="2" t="s">
        <v>2</v>
      </c>
      <c r="C2" s="2" t="s">
        <v>3</v>
      </c>
      <c r="D2" s="2" t="s">
        <v>4</v>
      </c>
      <c r="E2" s="18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hidden="1" x14ac:dyDescent="0.2">
      <c r="A3" s="10" t="s">
        <v>12</v>
      </c>
      <c r="B3" s="10" t="s">
        <v>13</v>
      </c>
      <c r="C3" s="10" t="s">
        <v>13</v>
      </c>
      <c r="D3" s="6">
        <f t="shared" ref="D3:D16" si="0">SUMPRODUCT(F$1:K$1,F3:K3)</f>
        <v>1113057.9828959666</v>
      </c>
      <c r="E3" s="6">
        <f t="shared" ref="E3:E16" si="1">SUM(F3:K3)</f>
        <v>761.52056449005295</v>
      </c>
      <c r="F3" s="6">
        <v>220.86431568872854</v>
      </c>
      <c r="G3" s="6">
        <v>186.40079266782266</v>
      </c>
      <c r="H3" s="6">
        <v>44.26129426129426</v>
      </c>
      <c r="I3" s="6">
        <v>44.304886441844459</v>
      </c>
      <c r="J3" s="6">
        <v>221.17634956150502</v>
      </c>
      <c r="K3" s="6">
        <v>44.512925868858069</v>
      </c>
    </row>
    <row r="4" spans="1:11" s="4" customFormat="1" hidden="1" x14ac:dyDescent="0.2">
      <c r="A4" s="5" t="s">
        <v>14</v>
      </c>
      <c r="B4" s="5" t="s">
        <v>13</v>
      </c>
      <c r="C4" s="5" t="s">
        <v>13</v>
      </c>
      <c r="D4" s="19">
        <f t="shared" si="0"/>
        <v>391236.29158660729</v>
      </c>
      <c r="E4" s="19">
        <f t="shared" si="1"/>
        <v>257.53170453330358</v>
      </c>
      <c r="F4" s="6">
        <v>73.621438562909518</v>
      </c>
      <c r="G4" s="6">
        <v>62.422591032945256</v>
      </c>
      <c r="H4" s="6">
        <v>14.499389499389499</v>
      </c>
      <c r="I4" s="6">
        <v>18.496214728148658</v>
      </c>
      <c r="J4" s="6">
        <v>73.939768022014761</v>
      </c>
      <c r="K4" s="6">
        <v>14.552302687895908</v>
      </c>
    </row>
    <row r="5" spans="1:11" s="4" customFormat="1" hidden="1" x14ac:dyDescent="0.2">
      <c r="A5" s="5" t="s">
        <v>15</v>
      </c>
      <c r="B5" s="5" t="s">
        <v>13</v>
      </c>
      <c r="C5" s="5" t="s">
        <v>16</v>
      </c>
      <c r="D5" s="19">
        <f t="shared" si="0"/>
        <v>1033781.1841610924</v>
      </c>
      <c r="E5" s="19">
        <f t="shared" si="1"/>
        <v>707.36314129466405</v>
      </c>
      <c r="F5" s="6">
        <v>206.14002797614668</v>
      </c>
      <c r="G5" s="6">
        <v>172.52910577161256</v>
      </c>
      <c r="H5" s="6">
        <v>41.208791208791212</v>
      </c>
      <c r="I5" s="6">
        <v>41.293874741913285</v>
      </c>
      <c r="J5" s="6">
        <v>205.10248694802354</v>
      </c>
      <c r="K5" s="6">
        <v>41.088854648176685</v>
      </c>
    </row>
    <row r="6" spans="1:11" s="4" customFormat="1" hidden="1" x14ac:dyDescent="0.2">
      <c r="A6" s="5" t="s">
        <v>17</v>
      </c>
      <c r="B6" s="5" t="s">
        <v>13</v>
      </c>
      <c r="C6" s="5" t="s">
        <v>18</v>
      </c>
      <c r="D6" s="19">
        <f t="shared" si="0"/>
        <v>440710.97708808986</v>
      </c>
      <c r="E6" s="19">
        <f t="shared" si="1"/>
        <v>312.47700143617078</v>
      </c>
      <c r="F6" s="6">
        <v>92.026798203636901</v>
      </c>
      <c r="G6" s="6">
        <v>77.161258360168446</v>
      </c>
      <c r="H6" s="6">
        <v>18.315018315018314</v>
      </c>
      <c r="I6" s="6">
        <v>15.055058499655884</v>
      </c>
      <c r="J6" s="6">
        <v>91.942494149114012</v>
      </c>
      <c r="K6" s="6">
        <v>17.976373908577298</v>
      </c>
    </row>
    <row r="7" spans="1:11" s="4" customFormat="1" hidden="1" x14ac:dyDescent="0.2">
      <c r="A7" s="5" t="s">
        <v>19</v>
      </c>
      <c r="B7" s="5" t="s">
        <v>13</v>
      </c>
      <c r="C7" s="5" t="s">
        <v>18</v>
      </c>
      <c r="D7" s="19">
        <f t="shared" si="0"/>
        <v>569644.33563309093</v>
      </c>
      <c r="E7" s="19">
        <f t="shared" si="1"/>
        <v>390.58896582483004</v>
      </c>
      <c r="F7" s="6">
        <v>114.11322977250975</v>
      </c>
      <c r="G7" s="6">
        <v>95.367847411444146</v>
      </c>
      <c r="H7" s="6">
        <v>22.893772893772894</v>
      </c>
      <c r="I7" s="6">
        <v>22.797660013764627</v>
      </c>
      <c r="J7" s="6">
        <v>113.15999279890956</v>
      </c>
      <c r="K7" s="6">
        <v>22.256462934429035</v>
      </c>
    </row>
    <row r="8" spans="1:11" hidden="1" x14ac:dyDescent="0.2">
      <c r="A8" s="10" t="s">
        <v>20</v>
      </c>
      <c r="B8" s="10" t="s">
        <v>13</v>
      </c>
      <c r="C8" s="10" t="s">
        <v>13</v>
      </c>
      <c r="D8" s="6">
        <f t="shared" si="0"/>
        <v>230894.12132614976</v>
      </c>
      <c r="E8" s="6">
        <f t="shared" si="1"/>
        <v>158.28402843387312</v>
      </c>
      <c r="F8" s="6">
        <v>46.01339910181845</v>
      </c>
      <c r="G8" s="6">
        <v>39.014119395590782</v>
      </c>
      <c r="H8" s="6">
        <v>9.1575091575091569</v>
      </c>
      <c r="I8" s="6">
        <v>9.0330350997935298</v>
      </c>
      <c r="J8" s="6">
        <v>45.649769822287375</v>
      </c>
      <c r="K8" s="6">
        <v>9.4161958568738218</v>
      </c>
    </row>
    <row r="9" spans="1:11" hidden="1" x14ac:dyDescent="0.2">
      <c r="A9" s="10" t="s">
        <v>21</v>
      </c>
      <c r="B9" s="10" t="s">
        <v>13</v>
      </c>
      <c r="C9" s="10" t="s">
        <v>18</v>
      </c>
      <c r="D9" s="6">
        <f t="shared" si="0"/>
        <v>822089.46917151753</v>
      </c>
      <c r="E9" s="6">
        <f t="shared" si="1"/>
        <v>563.64505657263442</v>
      </c>
      <c r="F9" s="6">
        <v>163.80770080247368</v>
      </c>
      <c r="G9" s="6">
        <v>137.84988853108743</v>
      </c>
      <c r="H9" s="6">
        <v>32.814407814407815</v>
      </c>
      <c r="I9" s="6">
        <v>32.690984170681354</v>
      </c>
      <c r="J9" s="6">
        <v>163.953398657511</v>
      </c>
      <c r="K9" s="6">
        <v>32.528676596473204</v>
      </c>
    </row>
    <row r="10" spans="1:11" hidden="1" x14ac:dyDescent="0.2">
      <c r="A10" s="10" t="s">
        <v>22</v>
      </c>
      <c r="B10" s="10" t="s">
        <v>13</v>
      </c>
      <c r="C10" s="10" t="s">
        <v>16</v>
      </c>
      <c r="D10" s="6">
        <f t="shared" si="0"/>
        <v>589928.13916805363</v>
      </c>
      <c r="E10" s="6">
        <f t="shared" si="1"/>
        <v>404.07511912968283</v>
      </c>
      <c r="F10" s="6">
        <v>117.79430170065523</v>
      </c>
      <c r="G10" s="6">
        <v>98.835769135496648</v>
      </c>
      <c r="H10" s="6">
        <v>23.656898656898655</v>
      </c>
      <c r="I10" s="6">
        <v>23.657949070887817</v>
      </c>
      <c r="J10" s="6">
        <v>117.0177198261451</v>
      </c>
      <c r="K10" s="6">
        <v>23.112480739599384</v>
      </c>
    </row>
    <row r="11" spans="1:11" hidden="1" x14ac:dyDescent="0.2">
      <c r="A11" s="10" t="s">
        <v>23</v>
      </c>
      <c r="B11" s="10" t="s">
        <v>13</v>
      </c>
      <c r="C11" s="10" t="s">
        <v>18</v>
      </c>
      <c r="D11" s="6">
        <f t="shared" si="0"/>
        <v>554894.47247287189</v>
      </c>
      <c r="E11" s="6">
        <f t="shared" si="1"/>
        <v>380.11171976523912</v>
      </c>
      <c r="F11" s="6">
        <v>110.43215784436427</v>
      </c>
      <c r="G11" s="6">
        <v>92.766906118404762</v>
      </c>
      <c r="H11" s="6">
        <v>22.13064713064713</v>
      </c>
      <c r="I11" s="6">
        <v>21.937370956641431</v>
      </c>
      <c r="J11" s="6">
        <v>110.58817478075251</v>
      </c>
      <c r="K11" s="6">
        <v>22.256462934429035</v>
      </c>
    </row>
    <row r="12" spans="1:11" hidden="1" x14ac:dyDescent="0.2">
      <c r="A12" s="10" t="s">
        <v>24</v>
      </c>
      <c r="B12" s="10" t="s">
        <v>13</v>
      </c>
      <c r="C12" s="10" t="s">
        <v>25</v>
      </c>
      <c r="D12" s="6">
        <f t="shared" si="0"/>
        <v>897911.4184772427</v>
      </c>
      <c r="E12" s="6">
        <f t="shared" si="1"/>
        <v>614.1396553923795</v>
      </c>
      <c r="F12" s="6">
        <v>178.53198851505559</v>
      </c>
      <c r="G12" s="6">
        <v>149.98761456527123</v>
      </c>
      <c r="H12" s="6">
        <v>35.866910866910864</v>
      </c>
      <c r="I12" s="6">
        <v>35.701995870612528</v>
      </c>
      <c r="J12" s="6">
        <v>178.0983977573747</v>
      </c>
      <c r="K12" s="6">
        <v>35.952747817154595</v>
      </c>
    </row>
    <row r="13" spans="1:11" hidden="1" x14ac:dyDescent="0.2">
      <c r="A13" s="10" t="s">
        <v>26</v>
      </c>
      <c r="B13" s="10" t="s">
        <v>13</v>
      </c>
      <c r="C13" s="10" t="s">
        <v>25</v>
      </c>
      <c r="D13" s="6">
        <f t="shared" si="0"/>
        <v>1076393.0181149209</v>
      </c>
      <c r="E13" s="6">
        <f t="shared" si="1"/>
        <v>736.48833734446134</v>
      </c>
      <c r="F13" s="6">
        <v>213.5021718324376</v>
      </c>
      <c r="G13" s="6">
        <v>180.33192965073076</v>
      </c>
      <c r="H13" s="6">
        <v>42.73504273504274</v>
      </c>
      <c r="I13" s="6">
        <v>43.014452856159664</v>
      </c>
      <c r="J13" s="6">
        <v>214.1038500115732</v>
      </c>
      <c r="K13" s="6">
        <v>42.80089025851737</v>
      </c>
    </row>
    <row r="14" spans="1:11" hidden="1" x14ac:dyDescent="0.2">
      <c r="A14" s="10" t="s">
        <v>27</v>
      </c>
      <c r="B14" s="10" t="s">
        <v>13</v>
      </c>
      <c r="C14" s="10" t="s">
        <v>16</v>
      </c>
      <c r="D14" s="6">
        <f t="shared" si="0"/>
        <v>302449.33893444523</v>
      </c>
      <c r="E14" s="6">
        <f t="shared" si="1"/>
        <v>207.05562901743465</v>
      </c>
      <c r="F14" s="6">
        <v>60.737686814400348</v>
      </c>
      <c r="G14" s="6">
        <v>50.284864998761456</v>
      </c>
      <c r="H14" s="6">
        <v>12.210012210012209</v>
      </c>
      <c r="I14" s="6">
        <v>12.044046799724708</v>
      </c>
      <c r="J14" s="6">
        <v>59.794768922151064</v>
      </c>
      <c r="K14" s="6">
        <v>11.984249272384865</v>
      </c>
    </row>
    <row r="15" spans="1:11" s="4" customFormat="1" hidden="1" x14ac:dyDescent="0.2">
      <c r="A15" s="5" t="s">
        <v>28</v>
      </c>
      <c r="B15" s="5" t="s">
        <v>13</v>
      </c>
      <c r="C15" s="5" t="s">
        <v>18</v>
      </c>
      <c r="D15" s="19">
        <f t="shared" si="0"/>
        <v>627226.70828775642</v>
      </c>
      <c r="E15" s="19">
        <f t="shared" si="1"/>
        <v>429.75030077981387</v>
      </c>
      <c r="F15" s="6">
        <v>125.15644555694618</v>
      </c>
      <c r="G15" s="6">
        <v>104.90463215258856</v>
      </c>
      <c r="H15" s="6">
        <v>25.183150183150186</v>
      </c>
      <c r="I15" s="6">
        <v>24.948382656572612</v>
      </c>
      <c r="J15" s="6">
        <v>124.73317388061621</v>
      </c>
      <c r="K15" s="6">
        <v>24.82451634994008</v>
      </c>
    </row>
    <row r="16" spans="1:11" hidden="1" x14ac:dyDescent="0.2">
      <c r="A16" s="10" t="s">
        <v>29</v>
      </c>
      <c r="B16" s="10" t="s">
        <v>13</v>
      </c>
      <c r="C16" s="10" t="s">
        <v>25</v>
      </c>
      <c r="D16" s="6">
        <f t="shared" si="0"/>
        <v>474975.7813578237</v>
      </c>
      <c r="E16" s="6">
        <f t="shared" si="1"/>
        <v>324.98074103679045</v>
      </c>
      <c r="F16" s="6">
        <v>93.867334167709629</v>
      </c>
      <c r="G16" s="6">
        <v>79.76219965320783</v>
      </c>
      <c r="H16" s="6">
        <v>19.078144078144078</v>
      </c>
      <c r="I16" s="6">
        <v>18.926359256710253</v>
      </c>
      <c r="J16" s="6">
        <v>94.514312167271044</v>
      </c>
      <c r="K16" s="6">
        <v>18.832391713747644</v>
      </c>
    </row>
    <row r="17" spans="1:11" hidden="1" x14ac:dyDescent="0.2">
      <c r="A17" s="25" t="s">
        <v>13</v>
      </c>
      <c r="B17" s="25"/>
      <c r="C17" s="25"/>
      <c r="D17" s="13">
        <f>SUM(D3:D16)</f>
        <v>9125193.2386756279</v>
      </c>
      <c r="E17" s="13">
        <f>SUM(E3:E16)</f>
        <v>6248.0119650513316</v>
      </c>
      <c r="F17" s="13">
        <v>1816.6089965397925</v>
      </c>
      <c r="G17" s="13">
        <v>1527.6195194451325</v>
      </c>
      <c r="H17" s="13">
        <v>364.01098901098902</v>
      </c>
      <c r="I17" s="13">
        <v>363.90227116311081</v>
      </c>
      <c r="J17" s="13">
        <v>1813.7746573052491</v>
      </c>
      <c r="K17" s="13">
        <v>362.095531587057</v>
      </c>
    </row>
    <row r="18" spans="1:11" hidden="1" x14ac:dyDescent="0.2">
      <c r="A18" s="11" t="s">
        <v>30</v>
      </c>
      <c r="B18" s="11" t="s">
        <v>31</v>
      </c>
      <c r="C18" s="11" t="s">
        <v>32</v>
      </c>
      <c r="D18" s="20">
        <f t="shared" ref="D18:D37" si="2">SUMPRODUCT($F$1:$K$1,F18:K18)</f>
        <v>574499.7920078754</v>
      </c>
      <c r="E18" s="6">
        <f t="shared" ref="E18:E37" si="3">SUM(F18:K18)</f>
        <v>397.48208984151262</v>
      </c>
      <c r="F18" s="6">
        <v>115.9537657365825</v>
      </c>
      <c r="G18" s="6">
        <v>97.968788704483529</v>
      </c>
      <c r="H18" s="6">
        <v>22.13064713064713</v>
      </c>
      <c r="I18" s="6">
        <v>22.797660013764627</v>
      </c>
      <c r="J18" s="6">
        <v>116.37476532160584</v>
      </c>
      <c r="K18" s="6">
        <v>22.256462934429035</v>
      </c>
    </row>
    <row r="19" spans="1:11" hidden="1" x14ac:dyDescent="0.2">
      <c r="A19" s="11" t="s">
        <v>33</v>
      </c>
      <c r="B19" s="11" t="s">
        <v>31</v>
      </c>
      <c r="C19" s="11" t="s">
        <v>34</v>
      </c>
      <c r="D19" s="20">
        <f t="shared" si="2"/>
        <v>924260.775295767</v>
      </c>
      <c r="E19" s="6">
        <f t="shared" si="3"/>
        <v>636.25134275814753</v>
      </c>
      <c r="F19" s="6">
        <v>185.89413237134653</v>
      </c>
      <c r="G19" s="6">
        <v>155.18949715135</v>
      </c>
      <c r="H19" s="6">
        <v>36.630036630036628</v>
      </c>
      <c r="I19" s="6">
        <v>35.701995870612528</v>
      </c>
      <c r="J19" s="6">
        <v>185.17089730730655</v>
      </c>
      <c r="K19" s="6">
        <v>37.664783427495287</v>
      </c>
    </row>
    <row r="20" spans="1:11" hidden="1" x14ac:dyDescent="0.2">
      <c r="A20" s="11" t="s">
        <v>35</v>
      </c>
      <c r="B20" s="11" t="s">
        <v>31</v>
      </c>
      <c r="C20" s="11" t="s">
        <v>36</v>
      </c>
      <c r="D20" s="20">
        <f t="shared" si="2"/>
        <v>591230.21190705919</v>
      </c>
      <c r="E20" s="6">
        <f t="shared" si="3"/>
        <v>402.55422156828763</v>
      </c>
      <c r="F20" s="6">
        <v>117.79430170065523</v>
      </c>
      <c r="G20" s="6">
        <v>97.101808273470397</v>
      </c>
      <c r="H20" s="6">
        <v>23.656898656898655</v>
      </c>
      <c r="I20" s="6">
        <v>23.657949070887817</v>
      </c>
      <c r="J20" s="6">
        <v>116.37476532160584</v>
      </c>
      <c r="K20" s="6">
        <v>23.96849854476973</v>
      </c>
    </row>
    <row r="21" spans="1:11" hidden="1" x14ac:dyDescent="0.2">
      <c r="A21" s="11" t="s">
        <v>37</v>
      </c>
      <c r="B21" s="11" t="s">
        <v>31</v>
      </c>
      <c r="C21" s="11" t="s">
        <v>34</v>
      </c>
      <c r="D21" s="20">
        <f t="shared" si="2"/>
        <v>387047.69054496224</v>
      </c>
      <c r="E21" s="6">
        <f t="shared" si="3"/>
        <v>264.9936676410104</v>
      </c>
      <c r="F21" s="6">
        <v>77.302510491055003</v>
      </c>
      <c r="G21" s="6">
        <v>65.023532325984647</v>
      </c>
      <c r="H21" s="6">
        <v>15.262515262515263</v>
      </c>
      <c r="I21" s="6">
        <v>15.485203028217482</v>
      </c>
      <c r="J21" s="6">
        <v>76.511586040171792</v>
      </c>
      <c r="K21" s="6">
        <v>15.408320493066256</v>
      </c>
    </row>
    <row r="22" spans="1:11" hidden="1" x14ac:dyDescent="0.2">
      <c r="A22" s="11" t="s">
        <v>38</v>
      </c>
      <c r="B22" s="11" t="s">
        <v>31</v>
      </c>
      <c r="C22" s="11" t="s">
        <v>39</v>
      </c>
      <c r="D22" s="20">
        <f t="shared" si="2"/>
        <v>2324241.1127169128</v>
      </c>
      <c r="E22" s="6">
        <f t="shared" si="3"/>
        <v>1592.3394573603314</v>
      </c>
      <c r="F22" s="6">
        <v>461.9745269822572</v>
      </c>
      <c r="G22" s="6">
        <v>390.14119395590785</v>
      </c>
      <c r="H22" s="6">
        <v>93.864468864468861</v>
      </c>
      <c r="I22" s="6">
        <v>92.481073640743276</v>
      </c>
      <c r="J22" s="6">
        <v>462.28428876372703</v>
      </c>
      <c r="K22" s="6">
        <v>91.593905153227183</v>
      </c>
    </row>
    <row r="23" spans="1:11" hidden="1" x14ac:dyDescent="0.2">
      <c r="A23" s="11" t="s">
        <v>40</v>
      </c>
      <c r="B23" s="11" t="s">
        <v>31</v>
      </c>
      <c r="C23" s="11" t="s">
        <v>41</v>
      </c>
      <c r="D23" s="20">
        <f t="shared" si="2"/>
        <v>1121988.9064391083</v>
      </c>
      <c r="E23" s="6">
        <f t="shared" si="3"/>
        <v>773.2566761776618</v>
      </c>
      <c r="F23" s="6">
        <v>220.86431568872854</v>
      </c>
      <c r="G23" s="6">
        <v>190.73569482288829</v>
      </c>
      <c r="H23" s="6">
        <v>45.024420024420017</v>
      </c>
      <c r="I23" s="6">
        <v>43.014452856159664</v>
      </c>
      <c r="J23" s="6">
        <v>228.2488491114369</v>
      </c>
      <c r="K23" s="6">
        <v>45.368943674028422</v>
      </c>
    </row>
    <row r="24" spans="1:11" hidden="1" x14ac:dyDescent="0.2">
      <c r="A24" s="11" t="s">
        <v>42</v>
      </c>
      <c r="B24" s="11" t="s">
        <v>31</v>
      </c>
      <c r="C24" s="11" t="s">
        <v>41</v>
      </c>
      <c r="D24" s="20">
        <f t="shared" si="2"/>
        <v>589276.2311882691</v>
      </c>
      <c r="E24" s="6">
        <f t="shared" si="3"/>
        <v>404.82192830210948</v>
      </c>
      <c r="F24" s="6">
        <v>117.79430170065523</v>
      </c>
      <c r="G24" s="6">
        <v>99.70274956650978</v>
      </c>
      <c r="H24" s="6">
        <v>22.893772893772894</v>
      </c>
      <c r="I24" s="6">
        <v>23.657949070887817</v>
      </c>
      <c r="J24" s="6">
        <v>117.66067433068436</v>
      </c>
      <c r="K24" s="6">
        <v>23.112480739599384</v>
      </c>
    </row>
    <row r="25" spans="1:11" hidden="1" x14ac:dyDescent="0.2">
      <c r="A25" s="11" t="s">
        <v>43</v>
      </c>
      <c r="B25" s="11" t="s">
        <v>31</v>
      </c>
      <c r="C25" s="11" t="s">
        <v>32</v>
      </c>
      <c r="D25" s="20">
        <f t="shared" si="2"/>
        <v>380280.65106238186</v>
      </c>
      <c r="E25" s="6">
        <f t="shared" si="3"/>
        <v>262.50992384774497</v>
      </c>
      <c r="F25" s="6">
        <v>75.461974526982246</v>
      </c>
      <c r="G25" s="6">
        <v>65.023532325984647</v>
      </c>
      <c r="H25" s="6">
        <v>15.262515262515263</v>
      </c>
      <c r="I25" s="6">
        <v>15.055058499655884</v>
      </c>
      <c r="J25" s="6">
        <v>77.154540544711054</v>
      </c>
      <c r="K25" s="6">
        <v>14.552302687895908</v>
      </c>
    </row>
    <row r="26" spans="1:11" hidden="1" x14ac:dyDescent="0.2">
      <c r="A26" s="12" t="s">
        <v>44</v>
      </c>
      <c r="B26" s="11" t="s">
        <v>31</v>
      </c>
      <c r="C26" s="11" t="s">
        <v>34</v>
      </c>
      <c r="D26" s="20">
        <f t="shared" si="2"/>
        <v>1137438.5282402523</v>
      </c>
      <c r="E26" s="6">
        <f t="shared" si="3"/>
        <v>779.64309770360956</v>
      </c>
      <c r="F26" s="6">
        <v>226.38592358094678</v>
      </c>
      <c r="G26" s="6">
        <v>190.73569482288829</v>
      </c>
      <c r="H26" s="6">
        <v>45.024420024420017</v>
      </c>
      <c r="I26" s="6">
        <v>45.165175498967656</v>
      </c>
      <c r="J26" s="6">
        <v>226.96294010235837</v>
      </c>
      <c r="K26" s="6">
        <v>45.368943674028422</v>
      </c>
    </row>
    <row r="27" spans="1:11" hidden="1" x14ac:dyDescent="0.2">
      <c r="A27" s="11" t="s">
        <v>45</v>
      </c>
      <c r="B27" s="11" t="s">
        <v>31</v>
      </c>
      <c r="C27" s="11" t="s">
        <v>46</v>
      </c>
      <c r="D27" s="20">
        <f t="shared" si="2"/>
        <v>1215294.6888302697</v>
      </c>
      <c r="E27" s="6">
        <f t="shared" si="3"/>
        <v>834.01095066893231</v>
      </c>
      <c r="F27" s="6">
        <v>242.95074725760139</v>
      </c>
      <c r="G27" s="6">
        <v>203.7404012880852</v>
      </c>
      <c r="H27" s="6">
        <v>47.313797313797309</v>
      </c>
      <c r="I27" s="6">
        <v>48.17618719889883</v>
      </c>
      <c r="J27" s="6">
        <v>243.03680271583983</v>
      </c>
      <c r="K27" s="6">
        <v>48.793014894709813</v>
      </c>
    </row>
    <row r="28" spans="1:11" hidden="1" x14ac:dyDescent="0.2">
      <c r="A28" s="11" t="s">
        <v>47</v>
      </c>
      <c r="B28" s="11" t="s">
        <v>31</v>
      </c>
      <c r="C28" s="11" t="s">
        <v>32</v>
      </c>
      <c r="D28" s="20">
        <f t="shared" si="2"/>
        <v>233663.9440414077</v>
      </c>
      <c r="E28" s="6">
        <f t="shared" si="3"/>
        <v>159.90480972342485</v>
      </c>
      <c r="F28" s="6">
        <v>47.853935065891193</v>
      </c>
      <c r="G28" s="6">
        <v>38.147138964577657</v>
      </c>
      <c r="H28" s="6">
        <v>9.1575091575091569</v>
      </c>
      <c r="I28" s="6">
        <v>9.893324156916723</v>
      </c>
      <c r="J28" s="6">
        <v>46.292724326826637</v>
      </c>
      <c r="K28" s="6">
        <v>8.5601780517034758</v>
      </c>
    </row>
    <row r="29" spans="1:11" hidden="1" x14ac:dyDescent="0.2">
      <c r="A29" s="11" t="s">
        <v>48</v>
      </c>
      <c r="B29" s="11" t="s">
        <v>31</v>
      </c>
      <c r="C29" s="11" t="s">
        <v>39</v>
      </c>
      <c r="D29" s="20">
        <f t="shared" si="2"/>
        <v>410585.81787260534</v>
      </c>
      <c r="E29" s="6">
        <f t="shared" si="3"/>
        <v>282.36512043018746</v>
      </c>
      <c r="F29" s="6">
        <v>82.824118383273216</v>
      </c>
      <c r="G29" s="6">
        <v>68.491454050037149</v>
      </c>
      <c r="H29" s="6">
        <v>16.78876678876679</v>
      </c>
      <c r="I29" s="6">
        <v>15.485203028217482</v>
      </c>
      <c r="J29" s="6">
        <v>81.65522207648587</v>
      </c>
      <c r="K29" s="6">
        <v>17.120356103406952</v>
      </c>
    </row>
    <row r="30" spans="1:11" hidden="1" x14ac:dyDescent="0.2">
      <c r="A30" s="11" t="s">
        <v>49</v>
      </c>
      <c r="B30" s="11" t="s">
        <v>31</v>
      </c>
      <c r="C30" s="11" t="s">
        <v>50</v>
      </c>
      <c r="D30" s="20">
        <f t="shared" si="2"/>
        <v>466745.70611939253</v>
      </c>
      <c r="E30" s="6">
        <f t="shared" si="3"/>
        <v>320.56575352386341</v>
      </c>
      <c r="F30" s="6">
        <v>93.867334167709629</v>
      </c>
      <c r="G30" s="6">
        <v>78.895219222194697</v>
      </c>
      <c r="H30" s="6">
        <v>18.315018315018314</v>
      </c>
      <c r="I30" s="6">
        <v>18.926359256710253</v>
      </c>
      <c r="J30" s="6">
        <v>92.585448653653273</v>
      </c>
      <c r="K30" s="6">
        <v>17.976373908577298</v>
      </c>
    </row>
    <row r="31" spans="1:11" hidden="1" x14ac:dyDescent="0.2">
      <c r="A31" s="11" t="s">
        <v>51</v>
      </c>
      <c r="B31" s="11" t="s">
        <v>31</v>
      </c>
      <c r="C31" s="11" t="s">
        <v>32</v>
      </c>
      <c r="D31" s="20">
        <f t="shared" si="2"/>
        <v>527657.81797640258</v>
      </c>
      <c r="E31" s="6">
        <f t="shared" si="3"/>
        <v>361.77612325105156</v>
      </c>
      <c r="F31" s="6">
        <v>104.91054995214607</v>
      </c>
      <c r="G31" s="6">
        <v>88.432003963339099</v>
      </c>
      <c r="H31" s="6">
        <v>21.36752136752137</v>
      </c>
      <c r="I31" s="6">
        <v>21.077081899518237</v>
      </c>
      <c r="J31" s="6">
        <v>105.44453874443845</v>
      </c>
      <c r="K31" s="6">
        <v>20.544427324088343</v>
      </c>
    </row>
    <row r="32" spans="1:11" hidden="1" x14ac:dyDescent="0.2">
      <c r="A32" s="11" t="s">
        <v>52</v>
      </c>
      <c r="B32" s="11" t="s">
        <v>31</v>
      </c>
      <c r="C32" s="11" t="s">
        <v>41</v>
      </c>
      <c r="D32" s="20">
        <f t="shared" si="2"/>
        <v>1128155.1962807279</v>
      </c>
      <c r="E32" s="6">
        <f t="shared" si="3"/>
        <v>786.23970212967947</v>
      </c>
      <c r="F32" s="6">
        <v>220.86431568872854</v>
      </c>
      <c r="G32" s="6">
        <v>190.73569482288829</v>
      </c>
      <c r="H32" s="6">
        <v>45.787545787545788</v>
      </c>
      <c r="I32" s="6">
        <v>43.014452856159664</v>
      </c>
      <c r="J32" s="6">
        <v>243.03680271583983</v>
      </c>
      <c r="K32" s="6">
        <v>42.80089025851737</v>
      </c>
    </row>
    <row r="33" spans="1:11" hidden="1" x14ac:dyDescent="0.2">
      <c r="A33" s="11" t="s">
        <v>53</v>
      </c>
      <c r="B33" s="11" t="s">
        <v>31</v>
      </c>
      <c r="C33" s="11" t="s">
        <v>50</v>
      </c>
      <c r="D33" s="20">
        <f t="shared" si="2"/>
        <v>824497.78546397015</v>
      </c>
      <c r="E33" s="6">
        <f t="shared" si="3"/>
        <v>565.58086478479561</v>
      </c>
      <c r="F33" s="6">
        <v>163.80770080247368</v>
      </c>
      <c r="G33" s="6">
        <v>138.71686896210056</v>
      </c>
      <c r="H33" s="6">
        <v>32.814407814407815</v>
      </c>
      <c r="I33" s="6">
        <v>32.260839642119755</v>
      </c>
      <c r="J33" s="6">
        <v>164.59635316205024</v>
      </c>
      <c r="K33" s="6">
        <v>33.38469440164355</v>
      </c>
    </row>
    <row r="34" spans="1:11" hidden="1" x14ac:dyDescent="0.2">
      <c r="A34" s="11" t="s">
        <v>54</v>
      </c>
      <c r="B34" s="11" t="s">
        <v>31</v>
      </c>
      <c r="C34" s="11" t="s">
        <v>32</v>
      </c>
      <c r="D34" s="20">
        <f t="shared" si="2"/>
        <v>818759.72996917285</v>
      </c>
      <c r="E34" s="6">
        <f t="shared" si="3"/>
        <v>561.59602180043021</v>
      </c>
      <c r="F34" s="6">
        <v>163.80770080247368</v>
      </c>
      <c r="G34" s="6">
        <v>137.84988853108743</v>
      </c>
      <c r="H34" s="6">
        <v>32.051282051282051</v>
      </c>
      <c r="I34" s="6">
        <v>32.690984170681354</v>
      </c>
      <c r="J34" s="6">
        <v>162.66748964843248</v>
      </c>
      <c r="K34" s="6">
        <v>32.528676596473204</v>
      </c>
    </row>
    <row r="35" spans="1:11" hidden="1" x14ac:dyDescent="0.2">
      <c r="A35" s="11" t="s">
        <v>55</v>
      </c>
      <c r="B35" s="11" t="s">
        <v>31</v>
      </c>
      <c r="C35" s="11" t="s">
        <v>36</v>
      </c>
      <c r="D35" s="20">
        <f t="shared" si="2"/>
        <v>1769753.7494954229</v>
      </c>
      <c r="E35" s="6">
        <f t="shared" si="3"/>
        <v>1198.6111704638772</v>
      </c>
      <c r="F35" s="6">
        <v>346.02076124567475</v>
      </c>
      <c r="G35" s="6">
        <v>293.03938568243746</v>
      </c>
      <c r="H35" s="6">
        <v>70.970695970695971</v>
      </c>
      <c r="I35" s="6">
        <v>72.264280798348238</v>
      </c>
      <c r="J35" s="6">
        <v>345.26656893758195</v>
      </c>
      <c r="K35" s="6">
        <v>71.049477829138837</v>
      </c>
    </row>
    <row r="36" spans="1:11" hidden="1" x14ac:dyDescent="0.2">
      <c r="A36" s="11" t="s">
        <v>56</v>
      </c>
      <c r="B36" s="11" t="s">
        <v>31</v>
      </c>
      <c r="C36" s="11" t="s">
        <v>39</v>
      </c>
      <c r="D36" s="20">
        <f t="shared" si="2"/>
        <v>1077795.3682811197</v>
      </c>
      <c r="E36" s="6">
        <f t="shared" si="3"/>
        <v>739.74591620204183</v>
      </c>
      <c r="F36" s="6">
        <v>215.34270779651035</v>
      </c>
      <c r="G36" s="6">
        <v>181.19891008174389</v>
      </c>
      <c r="H36" s="6">
        <v>43.498168498168496</v>
      </c>
      <c r="I36" s="6">
        <v>43.014452856159664</v>
      </c>
      <c r="J36" s="6">
        <v>214.74680451611243</v>
      </c>
      <c r="K36" s="6">
        <v>41.944872453347031</v>
      </c>
    </row>
    <row r="37" spans="1:11" hidden="1" x14ac:dyDescent="0.2">
      <c r="A37" s="11" t="s">
        <v>57</v>
      </c>
      <c r="B37" s="11" t="s">
        <v>31</v>
      </c>
      <c r="C37" s="11" t="s">
        <v>50</v>
      </c>
      <c r="D37" s="20">
        <f t="shared" si="2"/>
        <v>631781.25855642068</v>
      </c>
      <c r="E37" s="6">
        <f t="shared" si="3"/>
        <v>430.9435710715012</v>
      </c>
      <c r="F37" s="6">
        <v>125.15644555694618</v>
      </c>
      <c r="G37" s="6">
        <v>104.90463215258856</v>
      </c>
      <c r="H37" s="6">
        <v>25.946275946275946</v>
      </c>
      <c r="I37" s="6">
        <v>25.378527185134203</v>
      </c>
      <c r="J37" s="6">
        <v>124.73317388061621</v>
      </c>
      <c r="K37" s="6">
        <v>24.82451634994008</v>
      </c>
    </row>
    <row r="38" spans="1:11" hidden="1" x14ac:dyDescent="0.2">
      <c r="A38" s="26" t="s">
        <v>31</v>
      </c>
      <c r="B38" s="27"/>
      <c r="C38" s="28"/>
      <c r="D38" s="13">
        <f t="shared" ref="D38:E38" si="4">SUM(D18:D37)</f>
        <v>17134954.962289501</v>
      </c>
      <c r="E38" s="13">
        <f t="shared" si="4"/>
        <v>11755.192409250199</v>
      </c>
      <c r="F38" s="13">
        <v>3406.8320694986378</v>
      </c>
      <c r="G38" s="13">
        <v>2875.7740896705473</v>
      </c>
      <c r="H38" s="13">
        <v>683.76068376068383</v>
      </c>
      <c r="I38" s="13">
        <v>679.19821059876119</v>
      </c>
      <c r="J38" s="13">
        <v>3430.8052362214848</v>
      </c>
      <c r="K38" s="13">
        <v>678.82211950008559</v>
      </c>
    </row>
    <row r="39" spans="1:11" hidden="1" x14ac:dyDescent="0.2">
      <c r="A39" s="5" t="s">
        <v>59</v>
      </c>
      <c r="B39" s="5" t="s">
        <v>60</v>
      </c>
      <c r="C39" s="5" t="s">
        <v>61</v>
      </c>
      <c r="D39" s="19">
        <f t="shared" ref="D39:D47" si="5">SUMPRODUCT($F$1:$K$1,F39:K39)</f>
        <v>1494007.102358697</v>
      </c>
      <c r="E39" s="19">
        <f t="shared" ref="E39:E47" si="6">SUM(F39:K39)</f>
        <v>1021.8666362718635</v>
      </c>
      <c r="F39" s="6">
        <v>296.3262902157108</v>
      </c>
      <c r="G39" s="6">
        <v>249.69036413178102</v>
      </c>
      <c r="H39" s="6">
        <v>59.523809523809518</v>
      </c>
      <c r="I39" s="6">
        <v>59.359944941500345</v>
      </c>
      <c r="J39" s="6">
        <v>297.04498109713757</v>
      </c>
      <c r="K39" s="6">
        <v>59.921246361924325</v>
      </c>
    </row>
    <row r="40" spans="1:11" hidden="1" x14ac:dyDescent="0.2">
      <c r="A40" s="5" t="s">
        <v>62</v>
      </c>
      <c r="B40" s="5" t="s">
        <v>60</v>
      </c>
      <c r="C40" s="5" t="s">
        <v>63</v>
      </c>
      <c r="D40" s="19">
        <f t="shared" si="5"/>
        <v>2795633.4479776556</v>
      </c>
      <c r="E40" s="19">
        <f t="shared" si="6"/>
        <v>1911.9890259849544</v>
      </c>
      <c r="F40" s="6">
        <v>555.8418611499668</v>
      </c>
      <c r="G40" s="6">
        <v>466.43547188506312</v>
      </c>
      <c r="H40" s="6">
        <v>110.65323565323565</v>
      </c>
      <c r="I40" s="6">
        <v>111.40743289745355</v>
      </c>
      <c r="J40" s="6">
        <v>555.51269192191955</v>
      </c>
      <c r="K40" s="6">
        <v>112.13833247731553</v>
      </c>
    </row>
    <row r="41" spans="1:11" hidden="1" x14ac:dyDescent="0.2">
      <c r="A41" s="5" t="s">
        <v>64</v>
      </c>
      <c r="B41" s="5" t="s">
        <v>60</v>
      </c>
      <c r="C41" s="5" t="s">
        <v>65</v>
      </c>
      <c r="D41" s="19">
        <f t="shared" si="5"/>
        <v>2862644.1309168981</v>
      </c>
      <c r="E41" s="19">
        <f t="shared" si="6"/>
        <v>1957.8469915713422</v>
      </c>
      <c r="F41" s="6">
        <v>568.72561289847602</v>
      </c>
      <c r="G41" s="6">
        <v>477.70621748823379</v>
      </c>
      <c r="H41" s="6">
        <v>113.7057387057387</v>
      </c>
      <c r="I41" s="6">
        <v>113.98830006882312</v>
      </c>
      <c r="J41" s="6">
        <v>569.01473651724405</v>
      </c>
      <c r="K41" s="6">
        <v>114.70638589282657</v>
      </c>
    </row>
    <row r="42" spans="1:11" hidden="1" x14ac:dyDescent="0.2">
      <c r="A42" s="5" t="s">
        <v>66</v>
      </c>
      <c r="B42" s="5" t="s">
        <v>60</v>
      </c>
      <c r="C42" s="5" t="s">
        <v>67</v>
      </c>
      <c r="D42" s="19">
        <f t="shared" si="5"/>
        <v>1489123.3267431743</v>
      </c>
      <c r="E42" s="19">
        <f t="shared" si="6"/>
        <v>1018.0836406376329</v>
      </c>
      <c r="F42" s="6">
        <v>296.3262902157108</v>
      </c>
      <c r="G42" s="6">
        <v>247.95640326975476</v>
      </c>
      <c r="H42" s="6">
        <v>58.760683760683762</v>
      </c>
      <c r="I42" s="6">
        <v>59.359944941500345</v>
      </c>
      <c r="J42" s="6">
        <v>295.75907208805904</v>
      </c>
      <c r="K42" s="6">
        <v>59.921246361924325</v>
      </c>
    </row>
    <row r="43" spans="1:11" hidden="1" x14ac:dyDescent="0.2">
      <c r="A43" s="5" t="s">
        <v>68</v>
      </c>
      <c r="B43" s="5" t="s">
        <v>60</v>
      </c>
      <c r="C43" s="5" t="s">
        <v>69</v>
      </c>
      <c r="D43" s="19">
        <f t="shared" si="5"/>
        <v>1327427.5291081015</v>
      </c>
      <c r="E43" s="19">
        <f t="shared" si="6"/>
        <v>908.03449315671332</v>
      </c>
      <c r="F43" s="6">
        <v>263.19664286240157</v>
      </c>
      <c r="G43" s="6">
        <v>221.94699033936092</v>
      </c>
      <c r="H43" s="6">
        <v>52.655677655677657</v>
      </c>
      <c r="I43" s="6">
        <v>52.907777013076398</v>
      </c>
      <c r="J43" s="6">
        <v>264.25430136563534</v>
      </c>
      <c r="K43" s="6">
        <v>53.07310392056155</v>
      </c>
    </row>
    <row r="44" spans="1:11" hidden="1" x14ac:dyDescent="0.2">
      <c r="A44" s="5" t="s">
        <v>70</v>
      </c>
      <c r="B44" s="5" t="s">
        <v>60</v>
      </c>
      <c r="C44" s="5" t="s">
        <v>71</v>
      </c>
      <c r="D44" s="19">
        <f t="shared" si="5"/>
        <v>773951.96722199244</v>
      </c>
      <c r="E44" s="19">
        <f t="shared" si="6"/>
        <v>529.76330935554699</v>
      </c>
      <c r="F44" s="6">
        <v>154.60502098211001</v>
      </c>
      <c r="G44" s="6">
        <v>129.18008422095616</v>
      </c>
      <c r="H44" s="6">
        <v>30.525030525030527</v>
      </c>
      <c r="I44" s="6">
        <v>30.970406056434964</v>
      </c>
      <c r="J44" s="6">
        <v>153.66612658488285</v>
      </c>
      <c r="K44" s="6">
        <v>30.816640986132512</v>
      </c>
    </row>
    <row r="45" spans="1:11" hidden="1" x14ac:dyDescent="0.2">
      <c r="A45" s="5" t="s">
        <v>72</v>
      </c>
      <c r="B45" s="5" t="s">
        <v>60</v>
      </c>
      <c r="C45" s="5" t="s">
        <v>69</v>
      </c>
      <c r="D45" s="19">
        <f t="shared" si="5"/>
        <v>1728668.7401473117</v>
      </c>
      <c r="E45" s="19">
        <f t="shared" si="6"/>
        <v>1182.1973192718972</v>
      </c>
      <c r="F45" s="6">
        <v>344.18022528160202</v>
      </c>
      <c r="G45" s="6">
        <v>287.83750309635872</v>
      </c>
      <c r="H45" s="6">
        <v>68.681318681318686</v>
      </c>
      <c r="I45" s="6">
        <v>68.823124569855466</v>
      </c>
      <c r="J45" s="6">
        <v>343.33770542396417</v>
      </c>
      <c r="K45" s="6">
        <v>69.337442218798159</v>
      </c>
    </row>
    <row r="46" spans="1:11" hidden="1" x14ac:dyDescent="0.2">
      <c r="A46" s="5" t="s">
        <v>73</v>
      </c>
      <c r="B46" s="5" t="s">
        <v>60</v>
      </c>
      <c r="C46" s="5" t="s">
        <v>67</v>
      </c>
      <c r="D46" s="19">
        <f t="shared" si="5"/>
        <v>730554.82702005794</v>
      </c>
      <c r="E46" s="19">
        <f t="shared" si="6"/>
        <v>499.44053184621623</v>
      </c>
      <c r="F46" s="6">
        <v>145.40234116174631</v>
      </c>
      <c r="G46" s="6">
        <v>121.37726034183801</v>
      </c>
      <c r="H46" s="6">
        <v>28.998778998778999</v>
      </c>
      <c r="I46" s="6">
        <v>29.249827942188574</v>
      </c>
      <c r="J46" s="6">
        <v>145.3077180258725</v>
      </c>
      <c r="K46" s="6">
        <v>29.104605375791817</v>
      </c>
    </row>
    <row r="47" spans="1:11" hidden="1" x14ac:dyDescent="0.2">
      <c r="A47" s="5" t="s">
        <v>74</v>
      </c>
      <c r="B47" s="5" t="s">
        <v>60</v>
      </c>
      <c r="C47" s="5" t="s">
        <v>71</v>
      </c>
      <c r="D47" s="19">
        <f t="shared" si="5"/>
        <v>1756318.32344182</v>
      </c>
      <c r="E47" s="19">
        <f t="shared" si="6"/>
        <v>1201.6169774450284</v>
      </c>
      <c r="F47" s="6">
        <v>349.70183317382021</v>
      </c>
      <c r="G47" s="6">
        <v>293.03938568243746</v>
      </c>
      <c r="H47" s="6">
        <v>69.444444444444443</v>
      </c>
      <c r="I47" s="6">
        <v>70.113558155540261</v>
      </c>
      <c r="J47" s="6">
        <v>349.12429596481752</v>
      </c>
      <c r="K47" s="6">
        <v>70.193460023968498</v>
      </c>
    </row>
    <row r="48" spans="1:11" hidden="1" x14ac:dyDescent="0.2">
      <c r="A48" s="29" t="s">
        <v>60</v>
      </c>
      <c r="B48" s="29"/>
      <c r="C48" s="29"/>
      <c r="D48" s="13">
        <f>SUM(D39:D47)</f>
        <v>14958329.394935708</v>
      </c>
      <c r="E48" s="13">
        <f>SUM(E39:E47)</f>
        <v>10230.838925541195</v>
      </c>
      <c r="F48" s="13">
        <v>2974.3061179415445</v>
      </c>
      <c r="G48" s="13">
        <v>2495.1696804557837</v>
      </c>
      <c r="H48" s="13">
        <v>592.9487179487179</v>
      </c>
      <c r="I48" s="13">
        <v>596.18031658637301</v>
      </c>
      <c r="J48" s="13">
        <v>2973.0216289895325</v>
      </c>
      <c r="K48" s="13">
        <v>599.21246361924329</v>
      </c>
    </row>
    <row r="49" spans="1:11" hidden="1" x14ac:dyDescent="0.2">
      <c r="A49" s="10" t="s">
        <v>75</v>
      </c>
      <c r="B49" s="10" t="s">
        <v>76</v>
      </c>
      <c r="C49" s="10" t="s">
        <v>77</v>
      </c>
      <c r="D49" s="6">
        <f t="shared" ref="D49:D61" si="7">SUMPRODUCT(F$1:K$1,F49:K49)</f>
        <v>717780.2171125731</v>
      </c>
      <c r="E49" s="6">
        <f t="shared" ref="E49:E61" si="8">SUM(F49:K49)</f>
        <v>492.11190933611556</v>
      </c>
      <c r="F49" s="6">
        <v>143.56180519767358</v>
      </c>
      <c r="G49" s="6">
        <v>120.51027991082488</v>
      </c>
      <c r="H49" s="6">
        <v>28.235653235653235</v>
      </c>
      <c r="I49" s="6">
        <v>28.819683413626979</v>
      </c>
      <c r="J49" s="6">
        <v>142.73590000771546</v>
      </c>
      <c r="K49" s="6">
        <v>28.248587570621467</v>
      </c>
    </row>
    <row r="50" spans="1:11" hidden="1" x14ac:dyDescent="0.2">
      <c r="A50" s="10" t="s">
        <v>78</v>
      </c>
      <c r="B50" s="10" t="s">
        <v>76</v>
      </c>
      <c r="C50" s="10" t="s">
        <v>79</v>
      </c>
      <c r="D50" s="6">
        <f t="shared" si="7"/>
        <v>792092.90456170915</v>
      </c>
      <c r="E50" s="6">
        <f t="shared" si="8"/>
        <v>577.9449975796108</v>
      </c>
      <c r="F50" s="6">
        <v>184.0535964072738</v>
      </c>
      <c r="G50" s="6">
        <v>138.71686896210056</v>
      </c>
      <c r="H50" s="6">
        <v>30.525030525030527</v>
      </c>
      <c r="I50" s="6">
        <v>25.808671713695801</v>
      </c>
      <c r="J50" s="6">
        <v>167.16817118020731</v>
      </c>
      <c r="K50" s="6">
        <v>31.672658791302858</v>
      </c>
    </row>
    <row r="51" spans="1:11" hidden="1" x14ac:dyDescent="0.2">
      <c r="A51" s="10" t="s">
        <v>80</v>
      </c>
      <c r="B51" s="10" t="s">
        <v>76</v>
      </c>
      <c r="C51" s="10" t="s">
        <v>81</v>
      </c>
      <c r="D51" s="6">
        <f t="shared" si="7"/>
        <v>443966.05388510076</v>
      </c>
      <c r="E51" s="6">
        <f t="shared" si="8"/>
        <v>341.75032408860523</v>
      </c>
      <c r="F51" s="6">
        <v>106.7510859162188</v>
      </c>
      <c r="G51" s="6">
        <v>90.165964825365378</v>
      </c>
      <c r="H51" s="6">
        <v>14.499389499389499</v>
      </c>
      <c r="I51" s="6">
        <v>14.194769442532692</v>
      </c>
      <c r="J51" s="6">
        <v>101.58681171720289</v>
      </c>
      <c r="K51" s="6">
        <v>14.552302687895908</v>
      </c>
    </row>
    <row r="52" spans="1:11" hidden="1" x14ac:dyDescent="0.2">
      <c r="A52" s="10" t="s">
        <v>82</v>
      </c>
      <c r="B52" s="10" t="s">
        <v>76</v>
      </c>
      <c r="C52" s="10" t="s">
        <v>83</v>
      </c>
      <c r="D52" s="6">
        <f t="shared" si="7"/>
        <v>1011444.8657007097</v>
      </c>
      <c r="E52" s="6">
        <f t="shared" si="8"/>
        <v>691.39349752119904</v>
      </c>
      <c r="F52" s="6">
        <v>200.61842008392841</v>
      </c>
      <c r="G52" s="6">
        <v>169.06118404756006</v>
      </c>
      <c r="H52" s="6">
        <v>40.445665445665448</v>
      </c>
      <c r="I52" s="6">
        <v>40.433585684790089</v>
      </c>
      <c r="J52" s="6">
        <v>200.60180541624874</v>
      </c>
      <c r="K52" s="6">
        <v>40.232836843006332</v>
      </c>
    </row>
    <row r="53" spans="1:11" hidden="1" x14ac:dyDescent="0.2">
      <c r="A53" s="10" t="s">
        <v>84</v>
      </c>
      <c r="B53" s="10" t="s">
        <v>76</v>
      </c>
      <c r="C53" s="10" t="s">
        <v>85</v>
      </c>
      <c r="D53" s="6">
        <f t="shared" si="7"/>
        <v>1268121.0043148028</v>
      </c>
      <c r="E53" s="6">
        <f t="shared" si="8"/>
        <v>917.94300496978076</v>
      </c>
      <c r="F53" s="6">
        <v>257.67503497018333</v>
      </c>
      <c r="G53" s="6">
        <v>225.41491206341342</v>
      </c>
      <c r="H53" s="6">
        <v>45.787545787545788</v>
      </c>
      <c r="I53" s="6">
        <v>43.014452856159664</v>
      </c>
      <c r="J53" s="6">
        <v>296.4020265925983</v>
      </c>
      <c r="K53" s="6">
        <v>49.649032699880159</v>
      </c>
    </row>
    <row r="54" spans="1:11" hidden="1" x14ac:dyDescent="0.2">
      <c r="A54" s="10" t="s">
        <v>86</v>
      </c>
      <c r="B54" s="10" t="s">
        <v>76</v>
      </c>
      <c r="C54" s="10" t="s">
        <v>81</v>
      </c>
      <c r="D54" s="6">
        <f t="shared" si="7"/>
        <v>941308.55867917708</v>
      </c>
      <c r="E54" s="6">
        <f t="shared" si="8"/>
        <v>644.46243290171026</v>
      </c>
      <c r="F54" s="6">
        <v>187.73466833541926</v>
      </c>
      <c r="G54" s="6">
        <v>157.79043844438939</v>
      </c>
      <c r="H54" s="6">
        <v>37.393162393162392</v>
      </c>
      <c r="I54" s="6">
        <v>37.422573984858914</v>
      </c>
      <c r="J54" s="6">
        <v>186.45680631638504</v>
      </c>
      <c r="K54" s="6">
        <v>37.664783427495287</v>
      </c>
    </row>
    <row r="55" spans="1:11" hidden="1" x14ac:dyDescent="0.2">
      <c r="A55" s="10" t="s">
        <v>87</v>
      </c>
      <c r="B55" s="10" t="s">
        <v>76</v>
      </c>
      <c r="C55" s="10" t="s">
        <v>88</v>
      </c>
      <c r="D55" s="6">
        <f t="shared" si="7"/>
        <v>1164330.3721422001</v>
      </c>
      <c r="E55" s="6">
        <f t="shared" si="8"/>
        <v>793.74998702076937</v>
      </c>
      <c r="F55" s="6">
        <v>228.22645954501951</v>
      </c>
      <c r="G55" s="6">
        <v>192.46965568491453</v>
      </c>
      <c r="H55" s="6">
        <v>46.550671550671552</v>
      </c>
      <c r="I55" s="6">
        <v>46.885753613214035</v>
      </c>
      <c r="J55" s="6">
        <v>233.39248514775093</v>
      </c>
      <c r="K55" s="6">
        <v>46.224961479198768</v>
      </c>
    </row>
    <row r="56" spans="1:11" hidden="1" x14ac:dyDescent="0.2">
      <c r="A56" s="10" t="s">
        <v>89</v>
      </c>
      <c r="B56" s="10" t="s">
        <v>76</v>
      </c>
      <c r="C56" s="10" t="s">
        <v>88</v>
      </c>
      <c r="D56" s="6">
        <f t="shared" si="7"/>
        <v>1721471.635717357</v>
      </c>
      <c r="E56" s="6">
        <f t="shared" si="8"/>
        <v>1171.6225058302862</v>
      </c>
      <c r="F56" s="6">
        <v>344.18022528160202</v>
      </c>
      <c r="G56" s="6">
        <v>289.57146395838492</v>
      </c>
      <c r="H56" s="6">
        <v>69.444444444444443</v>
      </c>
      <c r="I56" s="6">
        <v>69.253269098417064</v>
      </c>
      <c r="J56" s="6">
        <v>329.83566082863973</v>
      </c>
      <c r="K56" s="6">
        <v>69.337442218798159</v>
      </c>
    </row>
    <row r="57" spans="1:11" hidden="1" x14ac:dyDescent="0.2">
      <c r="A57" s="10" t="s">
        <v>90</v>
      </c>
      <c r="B57" s="10" t="s">
        <v>76</v>
      </c>
      <c r="C57" s="10" t="s">
        <v>83</v>
      </c>
      <c r="D57" s="6">
        <f t="shared" si="7"/>
        <v>1581673.5835232397</v>
      </c>
      <c r="E57" s="6">
        <f t="shared" si="8"/>
        <v>1060.5661551106346</v>
      </c>
      <c r="F57" s="6">
        <v>301.84789810792898</v>
      </c>
      <c r="G57" s="6">
        <v>254.89224671785979</v>
      </c>
      <c r="H57" s="6">
        <v>65.62881562881563</v>
      </c>
      <c r="I57" s="6">
        <v>64.521679284239511</v>
      </c>
      <c r="J57" s="6">
        <v>308.61816217884422</v>
      </c>
      <c r="K57" s="6">
        <v>65.057353192946408</v>
      </c>
    </row>
    <row r="58" spans="1:11" hidden="1" x14ac:dyDescent="0.2">
      <c r="A58" s="10" t="s">
        <v>91</v>
      </c>
      <c r="B58" s="10" t="s">
        <v>76</v>
      </c>
      <c r="C58" s="10" t="s">
        <v>79</v>
      </c>
      <c r="D58" s="6">
        <f t="shared" si="7"/>
        <v>1000092.6236031967</v>
      </c>
      <c r="E58" s="6">
        <f t="shared" si="8"/>
        <v>676.18054146162353</v>
      </c>
      <c r="F58" s="6">
        <v>195.09681219171023</v>
      </c>
      <c r="G58" s="6">
        <v>164.72628189249443</v>
      </c>
      <c r="H58" s="6">
        <v>40.445665445665448</v>
      </c>
      <c r="I58" s="6">
        <v>40.863730213351687</v>
      </c>
      <c r="J58" s="6">
        <v>194.81521487539541</v>
      </c>
      <c r="K58" s="6">
        <v>40.232836843006332</v>
      </c>
    </row>
    <row r="59" spans="1:11" hidden="1" x14ac:dyDescent="0.2">
      <c r="A59" s="10" t="s">
        <v>92</v>
      </c>
      <c r="B59" s="10" t="s">
        <v>76</v>
      </c>
      <c r="C59" s="10" t="s">
        <v>93</v>
      </c>
      <c r="D59" s="6">
        <f t="shared" si="7"/>
        <v>1264846.1721226294</v>
      </c>
      <c r="E59" s="6">
        <f t="shared" si="8"/>
        <v>788.58863021362129</v>
      </c>
      <c r="F59" s="6">
        <v>217.18324376058308</v>
      </c>
      <c r="G59" s="6">
        <v>182.93287094377013</v>
      </c>
      <c r="H59" s="6">
        <v>57.234432234432234</v>
      </c>
      <c r="I59" s="6">
        <v>57.20922229869236</v>
      </c>
      <c r="J59" s="6">
        <v>216.67566802973022</v>
      </c>
      <c r="K59" s="6">
        <v>57.353192946413287</v>
      </c>
    </row>
    <row r="60" spans="1:11" hidden="1" x14ac:dyDescent="0.2">
      <c r="A60" s="10" t="s">
        <v>94</v>
      </c>
      <c r="B60" s="10" t="s">
        <v>76</v>
      </c>
      <c r="C60" s="10" t="s">
        <v>93</v>
      </c>
      <c r="D60" s="6">
        <f t="shared" si="7"/>
        <v>976225.38752660155</v>
      </c>
      <c r="E60" s="6">
        <f t="shared" si="8"/>
        <v>665.0643987406861</v>
      </c>
      <c r="F60" s="6">
        <v>193.2562762276375</v>
      </c>
      <c r="G60" s="6">
        <v>162.12534059945506</v>
      </c>
      <c r="H60" s="6">
        <v>38.91941391941392</v>
      </c>
      <c r="I60" s="6">
        <v>39.143152099105301</v>
      </c>
      <c r="J60" s="6">
        <v>192.24339685723839</v>
      </c>
      <c r="K60" s="6">
        <v>39.376819037835986</v>
      </c>
    </row>
    <row r="61" spans="1:11" hidden="1" x14ac:dyDescent="0.2">
      <c r="A61" s="10" t="s">
        <v>95</v>
      </c>
      <c r="B61" s="10" t="s">
        <v>76</v>
      </c>
      <c r="C61" s="10" t="s">
        <v>77</v>
      </c>
      <c r="D61" s="6">
        <f t="shared" si="7"/>
        <v>747713.00647272984</v>
      </c>
      <c r="E61" s="6">
        <f t="shared" si="8"/>
        <v>511.85358611796812</v>
      </c>
      <c r="F61" s="6">
        <v>149.08341308989176</v>
      </c>
      <c r="G61" s="6">
        <v>124.84518206589051</v>
      </c>
      <c r="H61" s="6">
        <v>29.761904761904759</v>
      </c>
      <c r="I61" s="6">
        <v>29.679972470750172</v>
      </c>
      <c r="J61" s="6">
        <v>148.52249054856878</v>
      </c>
      <c r="K61" s="6">
        <v>29.960623180962163</v>
      </c>
    </row>
    <row r="62" spans="1:11" hidden="1" x14ac:dyDescent="0.2">
      <c r="A62" s="22" t="s">
        <v>76</v>
      </c>
      <c r="B62" s="23"/>
      <c r="C62" s="24"/>
      <c r="D62" s="13">
        <f>SUM(D49:D61)</f>
        <v>13631066.385362027</v>
      </c>
      <c r="E62" s="13">
        <f t="shared" ref="E62" si="9">SUM(E49:E61)</f>
        <v>9333.2319708926116</v>
      </c>
      <c r="F62" s="13">
        <v>2709.2689391150702</v>
      </c>
      <c r="G62" s="13">
        <v>2273.2226901164231</v>
      </c>
      <c r="H62" s="13">
        <v>544.87179487179492</v>
      </c>
      <c r="I62" s="13">
        <v>537.25051617343433</v>
      </c>
      <c r="J62" s="13">
        <v>2719.0545996965252</v>
      </c>
      <c r="K62" s="13">
        <v>549.5634309193631</v>
      </c>
    </row>
    <row r="63" spans="1:11" hidden="1" x14ac:dyDescent="0.2">
      <c r="A63" s="10" t="s">
        <v>96</v>
      </c>
      <c r="B63" s="10" t="s">
        <v>97</v>
      </c>
      <c r="C63" s="10" t="s">
        <v>98</v>
      </c>
      <c r="D63" s="6">
        <f t="shared" ref="D63:D73" si="10">SUMPRODUCT(F$1:K$1,F63:K63)</f>
        <v>376192.1972945758</v>
      </c>
      <c r="E63" s="6">
        <f t="shared" ref="E63:E73" si="11">SUM(F63:K63)</f>
        <v>258.20414496756166</v>
      </c>
      <c r="F63" s="6">
        <v>75.461974526982246</v>
      </c>
      <c r="G63" s="6">
        <v>63.289571463958382</v>
      </c>
      <c r="H63" s="6">
        <v>15.262515262515263</v>
      </c>
      <c r="I63" s="6">
        <v>15.055058499655884</v>
      </c>
      <c r="J63" s="6">
        <v>74.582722526554022</v>
      </c>
      <c r="K63" s="6">
        <v>14.552302687895908</v>
      </c>
    </row>
    <row r="64" spans="1:11" hidden="1" x14ac:dyDescent="0.2">
      <c r="A64" s="10" t="s">
        <v>99</v>
      </c>
      <c r="B64" s="10" t="s">
        <v>97</v>
      </c>
      <c r="C64" s="10" t="s">
        <v>100</v>
      </c>
      <c r="D64" s="6">
        <f t="shared" si="10"/>
        <v>454058.373484204</v>
      </c>
      <c r="E64" s="6">
        <f t="shared" si="11"/>
        <v>310.85163322739834</v>
      </c>
      <c r="F64" s="6">
        <v>90.186262239564172</v>
      </c>
      <c r="G64" s="6">
        <v>76.294277929155314</v>
      </c>
      <c r="H64" s="6">
        <v>18.315018315018314</v>
      </c>
      <c r="I64" s="6">
        <v>18.06607019958706</v>
      </c>
      <c r="J64" s="6">
        <v>90.013630635496227</v>
      </c>
      <c r="K64" s="6">
        <v>17.976373908577298</v>
      </c>
    </row>
    <row r="65" spans="1:11" hidden="1" x14ac:dyDescent="0.2">
      <c r="A65" s="10" t="s">
        <v>101</v>
      </c>
      <c r="B65" s="10" t="s">
        <v>97</v>
      </c>
      <c r="C65" s="10" t="s">
        <v>100</v>
      </c>
      <c r="D65" s="6">
        <f t="shared" si="10"/>
        <v>2552725.1745300461</v>
      </c>
      <c r="E65" s="6">
        <f t="shared" si="11"/>
        <v>1748.6603983655016</v>
      </c>
      <c r="F65" s="6">
        <v>507.9879260840757</v>
      </c>
      <c r="G65" s="6">
        <v>428.28833292048552</v>
      </c>
      <c r="H65" s="6">
        <v>101.4957264957265</v>
      </c>
      <c r="I65" s="6">
        <v>101.94425326909841</v>
      </c>
      <c r="J65" s="6">
        <v>507.93405858601443</v>
      </c>
      <c r="K65" s="6">
        <v>101.01010101010102</v>
      </c>
    </row>
    <row r="66" spans="1:11" hidden="1" x14ac:dyDescent="0.2">
      <c r="A66" s="10" t="s">
        <v>102</v>
      </c>
      <c r="B66" s="10" t="s">
        <v>97</v>
      </c>
      <c r="C66" s="10" t="s">
        <v>103</v>
      </c>
      <c r="D66" s="6">
        <f t="shared" si="10"/>
        <v>1719367.2833101032</v>
      </c>
      <c r="E66" s="6">
        <f t="shared" si="11"/>
        <v>1177.1417574604748</v>
      </c>
      <c r="F66" s="6">
        <v>342.33968931752929</v>
      </c>
      <c r="G66" s="6">
        <v>287.83750309635872</v>
      </c>
      <c r="H66" s="6">
        <v>68.681318681318686</v>
      </c>
      <c r="I66" s="6">
        <v>68.392980041293882</v>
      </c>
      <c r="J66" s="6">
        <v>341.40884191034644</v>
      </c>
      <c r="K66" s="6">
        <v>68.481424413627806</v>
      </c>
    </row>
    <row r="67" spans="1:11" hidden="1" x14ac:dyDescent="0.2">
      <c r="A67" s="10" t="s">
        <v>104</v>
      </c>
      <c r="B67" s="10" t="s">
        <v>97</v>
      </c>
      <c r="C67" s="10" t="s">
        <v>98</v>
      </c>
      <c r="D67" s="6">
        <f t="shared" si="10"/>
        <v>1018810.6454602556</v>
      </c>
      <c r="E67" s="6">
        <f t="shared" si="11"/>
        <v>697.32700238947757</v>
      </c>
      <c r="F67" s="6">
        <v>202.45895604800117</v>
      </c>
      <c r="G67" s="6">
        <v>170.79514490958636</v>
      </c>
      <c r="H67" s="6">
        <v>40.445665445665448</v>
      </c>
      <c r="I67" s="6">
        <v>40.863730213351687</v>
      </c>
      <c r="J67" s="6">
        <v>202.53066892986652</v>
      </c>
      <c r="K67" s="6">
        <v>40.232836843006332</v>
      </c>
    </row>
    <row r="68" spans="1:11" hidden="1" x14ac:dyDescent="0.2">
      <c r="A68" s="10" t="s">
        <v>105</v>
      </c>
      <c r="B68" s="10" t="s">
        <v>97</v>
      </c>
      <c r="C68" s="10" t="s">
        <v>106</v>
      </c>
      <c r="D68" s="6">
        <f t="shared" si="10"/>
        <v>861246.45369619702</v>
      </c>
      <c r="E68" s="6">
        <f t="shared" si="11"/>
        <v>589.10742824678778</v>
      </c>
      <c r="F68" s="6">
        <v>171.16984465876465</v>
      </c>
      <c r="G68" s="6">
        <v>143.91875154817936</v>
      </c>
      <c r="H68" s="6">
        <v>34.340659340659343</v>
      </c>
      <c r="I68" s="6">
        <v>34.411562284927733</v>
      </c>
      <c r="J68" s="6">
        <v>171.02589820744285</v>
      </c>
      <c r="K68" s="6">
        <v>34.240712206813903</v>
      </c>
    </row>
    <row r="69" spans="1:11" hidden="1" x14ac:dyDescent="0.2">
      <c r="A69" s="10" t="s">
        <v>107</v>
      </c>
      <c r="B69" s="10" t="s">
        <v>97</v>
      </c>
      <c r="C69" s="10" t="s">
        <v>97</v>
      </c>
      <c r="D69" s="6">
        <f t="shared" si="10"/>
        <v>2224045.1628878554</v>
      </c>
      <c r="E69" s="6">
        <f t="shared" si="11"/>
        <v>1524.0256471390085</v>
      </c>
      <c r="F69" s="6">
        <v>443.56916734152986</v>
      </c>
      <c r="G69" s="6">
        <v>372.80158533564531</v>
      </c>
      <c r="H69" s="6">
        <v>88.522588522588521</v>
      </c>
      <c r="I69" s="6">
        <v>88.609772883688919</v>
      </c>
      <c r="J69" s="6">
        <v>442.35269912301004</v>
      </c>
      <c r="K69" s="6">
        <v>88.169833932545799</v>
      </c>
    </row>
    <row r="70" spans="1:11" hidden="1" x14ac:dyDescent="0.2">
      <c r="A70" s="10" t="s">
        <v>108</v>
      </c>
      <c r="B70" s="10" t="s">
        <v>97</v>
      </c>
      <c r="C70" s="10" t="s">
        <v>109</v>
      </c>
      <c r="D70" s="6">
        <f t="shared" si="10"/>
        <v>1830838.2000085397</v>
      </c>
      <c r="E70" s="6">
        <f t="shared" si="11"/>
        <v>1253.6324738261687</v>
      </c>
      <c r="F70" s="6">
        <v>364.42612088640215</v>
      </c>
      <c r="G70" s="6">
        <v>306.91107257864752</v>
      </c>
      <c r="H70" s="6">
        <v>72.496947496947499</v>
      </c>
      <c r="I70" s="6">
        <v>73.124569855471435</v>
      </c>
      <c r="J70" s="6">
        <v>363.91224956922048</v>
      </c>
      <c r="K70" s="6">
        <v>72.761513439479543</v>
      </c>
    </row>
    <row r="71" spans="1:11" hidden="1" x14ac:dyDescent="0.2">
      <c r="A71" s="10" t="s">
        <v>110</v>
      </c>
      <c r="B71" s="10" t="s">
        <v>97</v>
      </c>
      <c r="C71" s="10" t="s">
        <v>98</v>
      </c>
      <c r="D71" s="6">
        <f t="shared" si="10"/>
        <v>1119013.1401102664</v>
      </c>
      <c r="E71" s="6">
        <f t="shared" si="11"/>
        <v>765.94413442277892</v>
      </c>
      <c r="F71" s="6">
        <v>222.70485165280127</v>
      </c>
      <c r="G71" s="6">
        <v>187.26777309883576</v>
      </c>
      <c r="H71" s="6">
        <v>44.26129426129426</v>
      </c>
      <c r="I71" s="6">
        <v>44.735030970406058</v>
      </c>
      <c r="J71" s="6">
        <v>222.46225857058351</v>
      </c>
      <c r="K71" s="6">
        <v>44.512925868858069</v>
      </c>
    </row>
    <row r="72" spans="1:11" hidden="1" x14ac:dyDescent="0.2">
      <c r="A72" s="10" t="s">
        <v>111</v>
      </c>
      <c r="B72" s="10" t="s">
        <v>97</v>
      </c>
      <c r="C72" s="10" t="s">
        <v>103</v>
      </c>
      <c r="D72" s="6">
        <f t="shared" si="10"/>
        <v>842373.27270648023</v>
      </c>
      <c r="E72" s="6">
        <f t="shared" si="11"/>
        <v>577.13120987748732</v>
      </c>
      <c r="F72" s="6">
        <v>167.48877273061916</v>
      </c>
      <c r="G72" s="6">
        <v>141.31781025513996</v>
      </c>
      <c r="H72" s="6">
        <v>33.577533577533579</v>
      </c>
      <c r="I72" s="6">
        <v>33.551273227804543</v>
      </c>
      <c r="J72" s="6">
        <v>167.81112568474654</v>
      </c>
      <c r="K72" s="6">
        <v>33.38469440164355</v>
      </c>
    </row>
    <row r="73" spans="1:11" hidden="1" x14ac:dyDescent="0.2">
      <c r="A73" s="10" t="s">
        <v>112</v>
      </c>
      <c r="B73" s="10" t="s">
        <v>97</v>
      </c>
      <c r="C73" s="10" t="s">
        <v>106</v>
      </c>
      <c r="D73" s="6">
        <f t="shared" si="10"/>
        <v>993990.59529775567</v>
      </c>
      <c r="E73" s="6">
        <f t="shared" si="11"/>
        <v>681.25781511597131</v>
      </c>
      <c r="F73" s="6">
        <v>198.77788411985568</v>
      </c>
      <c r="G73" s="6">
        <v>166.46024275452066</v>
      </c>
      <c r="H73" s="6">
        <v>39.682539682539684</v>
      </c>
      <c r="I73" s="6">
        <v>39.573296627666892</v>
      </c>
      <c r="J73" s="6">
        <v>197.38703289355246</v>
      </c>
      <c r="K73" s="6">
        <v>39.376819037835986</v>
      </c>
    </row>
    <row r="74" spans="1:11" hidden="1" x14ac:dyDescent="0.2">
      <c r="A74" s="22" t="s">
        <v>97</v>
      </c>
      <c r="B74" s="23"/>
      <c r="C74" s="24"/>
      <c r="D74" s="13">
        <f>SUM(D63:D73)</f>
        <v>13992660.498786278</v>
      </c>
      <c r="E74" s="13">
        <f t="shared" ref="E74" si="12">SUM(E63:E73)</f>
        <v>9583.2836450386148</v>
      </c>
      <c r="F74" s="13">
        <v>2786.5714496061255</v>
      </c>
      <c r="G74" s="13">
        <v>2345.1820658905126</v>
      </c>
      <c r="H74" s="13">
        <v>557.08180708180714</v>
      </c>
      <c r="I74" s="13">
        <v>558.32759807295258</v>
      </c>
      <c r="J74" s="13">
        <v>2781.4211866368337</v>
      </c>
      <c r="K74" s="13">
        <v>554.69953775038528</v>
      </c>
    </row>
    <row r="75" spans="1:11" hidden="1" x14ac:dyDescent="0.2">
      <c r="A75" s="10" t="s">
        <v>113</v>
      </c>
      <c r="B75" s="10" t="s">
        <v>114</v>
      </c>
      <c r="C75" s="10" t="s">
        <v>115</v>
      </c>
      <c r="D75" s="6">
        <f t="shared" ref="D75:D90" si="13">SUMPRODUCT(F$1:K$1,F75:K75)</f>
        <v>606942.90475279361</v>
      </c>
      <c r="E75" s="6">
        <f t="shared" ref="E75:E90" si="14">SUM(F75:K75)</f>
        <v>416.26414747496091</v>
      </c>
      <c r="F75" s="6">
        <v>121.4753736288007</v>
      </c>
      <c r="G75" s="6">
        <v>101.43671042853603</v>
      </c>
      <c r="H75" s="6">
        <v>24.420024420024419</v>
      </c>
      <c r="I75" s="6">
        <v>24.088093599449415</v>
      </c>
      <c r="J75" s="6">
        <v>120.87544685338067</v>
      </c>
      <c r="K75" s="6">
        <v>23.96849854476973</v>
      </c>
    </row>
    <row r="76" spans="1:11" hidden="1" x14ac:dyDescent="0.2">
      <c r="A76" s="10" t="s">
        <v>116</v>
      </c>
      <c r="B76" s="10" t="s">
        <v>114</v>
      </c>
      <c r="C76" s="10" t="s">
        <v>117</v>
      </c>
      <c r="D76" s="6">
        <f t="shared" si="13"/>
        <v>606942.90475279361</v>
      </c>
      <c r="E76" s="6">
        <f t="shared" si="14"/>
        <v>416.26414747496091</v>
      </c>
      <c r="F76" s="6">
        <v>121.4753736288007</v>
      </c>
      <c r="G76" s="6">
        <v>101.43671042853603</v>
      </c>
      <c r="H76" s="6">
        <v>24.420024420024419</v>
      </c>
      <c r="I76" s="6">
        <v>24.088093599449415</v>
      </c>
      <c r="J76" s="6">
        <v>120.87544685338067</v>
      </c>
      <c r="K76" s="6">
        <v>23.96849854476973</v>
      </c>
    </row>
    <row r="77" spans="1:11" hidden="1" x14ac:dyDescent="0.2">
      <c r="A77" s="10" t="s">
        <v>118</v>
      </c>
      <c r="B77" s="10" t="s">
        <v>114</v>
      </c>
      <c r="C77" s="10" t="s">
        <v>115</v>
      </c>
      <c r="D77" s="6">
        <f t="shared" si="13"/>
        <v>990527.45782708982</v>
      </c>
      <c r="E77" s="6">
        <f t="shared" si="14"/>
        <v>677.26438971180698</v>
      </c>
      <c r="F77" s="6">
        <v>196.93734815578296</v>
      </c>
      <c r="G77" s="6">
        <v>165.59326232350756</v>
      </c>
      <c r="H77" s="6">
        <v>39.682539682539684</v>
      </c>
      <c r="I77" s="6">
        <v>39.573296627666892</v>
      </c>
      <c r="J77" s="6">
        <v>196.10112388447394</v>
      </c>
      <c r="K77" s="6">
        <v>39.376819037835986</v>
      </c>
    </row>
    <row r="78" spans="1:11" hidden="1" x14ac:dyDescent="0.2">
      <c r="A78" s="10" t="s">
        <v>119</v>
      </c>
      <c r="B78" s="10" t="s">
        <v>114</v>
      </c>
      <c r="C78" s="10" t="s">
        <v>120</v>
      </c>
      <c r="D78" s="6">
        <f t="shared" si="13"/>
        <v>2018335.181132755</v>
      </c>
      <c r="E78" s="6">
        <f t="shared" si="14"/>
        <v>1381.5937247507106</v>
      </c>
      <c r="F78" s="6">
        <v>401.23684016785683</v>
      </c>
      <c r="G78" s="6">
        <v>338.12236809512012</v>
      </c>
      <c r="H78" s="6">
        <v>80.128205128205124</v>
      </c>
      <c r="I78" s="6">
        <v>80.437026841018579</v>
      </c>
      <c r="J78" s="6">
        <v>401.20361083249747</v>
      </c>
      <c r="K78" s="6">
        <v>80.465673686012664</v>
      </c>
    </row>
    <row r="79" spans="1:11" hidden="1" x14ac:dyDescent="0.2">
      <c r="A79" s="10" t="s">
        <v>121</v>
      </c>
      <c r="B79" s="10" t="s">
        <v>114</v>
      </c>
      <c r="C79" s="10" t="s">
        <v>114</v>
      </c>
      <c r="D79" s="6">
        <f t="shared" si="13"/>
        <v>1467555.7541103335</v>
      </c>
      <c r="E79" s="6">
        <f t="shared" si="14"/>
        <v>1004.7286212172096</v>
      </c>
      <c r="F79" s="6">
        <v>292.64521828756534</v>
      </c>
      <c r="G79" s="6">
        <v>245.35546197671539</v>
      </c>
      <c r="H79" s="6">
        <v>58.760683760683762</v>
      </c>
      <c r="I79" s="6">
        <v>58.499655884377148</v>
      </c>
      <c r="J79" s="6">
        <v>291.25839055628427</v>
      </c>
      <c r="K79" s="6">
        <v>58.209210751583633</v>
      </c>
    </row>
    <row r="80" spans="1:11" hidden="1" x14ac:dyDescent="0.2">
      <c r="A80" s="10" t="s">
        <v>122</v>
      </c>
      <c r="B80" s="10" t="s">
        <v>114</v>
      </c>
      <c r="C80" s="10" t="s">
        <v>120</v>
      </c>
      <c r="D80" s="6">
        <f t="shared" si="13"/>
        <v>921658.35948287125</v>
      </c>
      <c r="E80" s="6">
        <f t="shared" si="14"/>
        <v>631.61923410139673</v>
      </c>
      <c r="F80" s="6">
        <v>184.0535964072738</v>
      </c>
      <c r="G80" s="6">
        <v>154.32251672033689</v>
      </c>
      <c r="H80" s="6">
        <v>36.630036630036628</v>
      </c>
      <c r="I80" s="6">
        <v>36.562284927735718</v>
      </c>
      <c r="J80" s="6">
        <v>183.24203379368876</v>
      </c>
      <c r="K80" s="6">
        <v>36.808765622324948</v>
      </c>
    </row>
    <row r="81" spans="1:11" hidden="1" x14ac:dyDescent="0.2">
      <c r="A81" s="10" t="s">
        <v>123</v>
      </c>
      <c r="B81" s="10" t="s">
        <v>114</v>
      </c>
      <c r="C81" s="10" t="s">
        <v>124</v>
      </c>
      <c r="D81" s="6">
        <f t="shared" si="13"/>
        <v>477805.31448983273</v>
      </c>
      <c r="E81" s="6">
        <f t="shared" si="14"/>
        <v>328.33121193641563</v>
      </c>
      <c r="F81" s="6">
        <v>95.707870131782386</v>
      </c>
      <c r="G81" s="6">
        <v>80.629180084220962</v>
      </c>
      <c r="H81" s="6">
        <v>19.078144078144078</v>
      </c>
      <c r="I81" s="6">
        <v>18.926359256710253</v>
      </c>
      <c r="J81" s="6">
        <v>95.157266671810305</v>
      </c>
      <c r="K81" s="6">
        <v>18.832391713747644</v>
      </c>
    </row>
    <row r="82" spans="1:11" hidden="1" x14ac:dyDescent="0.2">
      <c r="A82" s="10" t="s">
        <v>125</v>
      </c>
      <c r="B82" s="10" t="s">
        <v>114</v>
      </c>
      <c r="C82" s="10" t="s">
        <v>114</v>
      </c>
      <c r="D82" s="6">
        <f t="shared" si="13"/>
        <v>240956.03594938308</v>
      </c>
      <c r="E82" s="6">
        <f t="shared" si="14"/>
        <v>165.62361356981651</v>
      </c>
      <c r="F82" s="6">
        <v>47.853935065891193</v>
      </c>
      <c r="G82" s="6">
        <v>40.74808025761704</v>
      </c>
      <c r="H82" s="6">
        <v>9.9206349206349209</v>
      </c>
      <c r="I82" s="6">
        <v>9.4631796283551264</v>
      </c>
      <c r="J82" s="6">
        <v>48.221587840444407</v>
      </c>
      <c r="K82" s="6">
        <v>9.4161958568738218</v>
      </c>
    </row>
    <row r="83" spans="1:11" hidden="1" x14ac:dyDescent="0.2">
      <c r="A83" s="10" t="s">
        <v>126</v>
      </c>
      <c r="B83" s="10" t="s">
        <v>114</v>
      </c>
      <c r="C83" s="10" t="s">
        <v>127</v>
      </c>
      <c r="D83" s="6">
        <f t="shared" si="13"/>
        <v>523551.06056746899</v>
      </c>
      <c r="E83" s="6">
        <f t="shared" si="14"/>
        <v>358.86010804783422</v>
      </c>
      <c r="F83" s="6">
        <v>104.91054995214607</v>
      </c>
      <c r="G83" s="6">
        <v>87.565023532325995</v>
      </c>
      <c r="H83" s="6">
        <v>20.604395604395606</v>
      </c>
      <c r="I83" s="6">
        <v>21.077081899518237</v>
      </c>
      <c r="J83" s="6">
        <v>104.15862973535991</v>
      </c>
      <c r="K83" s="6">
        <v>20.544427324088343</v>
      </c>
    </row>
    <row r="84" spans="1:11" hidden="1" x14ac:dyDescent="0.2">
      <c r="A84" s="10" t="s">
        <v>128</v>
      </c>
      <c r="B84" s="10" t="s">
        <v>114</v>
      </c>
      <c r="C84" s="10" t="s">
        <v>129</v>
      </c>
      <c r="D84" s="6">
        <f t="shared" si="13"/>
        <v>531924.54967383225</v>
      </c>
      <c r="E84" s="6">
        <f t="shared" si="14"/>
        <v>363.49912148723507</v>
      </c>
      <c r="F84" s="6">
        <v>104.91054995214607</v>
      </c>
      <c r="G84" s="6">
        <v>89.298984394352246</v>
      </c>
      <c r="H84" s="6">
        <v>21.36752136752137</v>
      </c>
      <c r="I84" s="6">
        <v>21.077081899518237</v>
      </c>
      <c r="J84" s="6">
        <v>105.44453874443845</v>
      </c>
      <c r="K84" s="6">
        <v>21.400445129258685</v>
      </c>
    </row>
    <row r="85" spans="1:11" hidden="1" x14ac:dyDescent="0.2">
      <c r="A85" s="10" t="s">
        <v>130</v>
      </c>
      <c r="B85" s="10" t="s">
        <v>114</v>
      </c>
      <c r="C85" s="10" t="s">
        <v>127</v>
      </c>
      <c r="D85" s="6">
        <f t="shared" si="13"/>
        <v>4029725.7993455203</v>
      </c>
      <c r="E85" s="6">
        <f t="shared" si="14"/>
        <v>2758.6686073206074</v>
      </c>
      <c r="F85" s="6">
        <v>802.47368033571365</v>
      </c>
      <c r="G85" s="6">
        <v>674.51077532821398</v>
      </c>
      <c r="H85" s="6">
        <v>160.25641025641025</v>
      </c>
      <c r="I85" s="6">
        <v>160.87405368203716</v>
      </c>
      <c r="J85" s="6">
        <v>800.47835815137728</v>
      </c>
      <c r="K85" s="6">
        <v>160.075329566855</v>
      </c>
    </row>
    <row r="86" spans="1:11" hidden="1" x14ac:dyDescent="0.2">
      <c r="A86" s="10" t="s">
        <v>131</v>
      </c>
      <c r="B86" s="10" t="s">
        <v>114</v>
      </c>
      <c r="C86" s="10" t="s">
        <v>117</v>
      </c>
      <c r="D86" s="6">
        <f t="shared" si="13"/>
        <v>1018810.6454602556</v>
      </c>
      <c r="E86" s="6">
        <f t="shared" si="14"/>
        <v>697.32700238947757</v>
      </c>
      <c r="F86" s="6">
        <v>202.45895604800117</v>
      </c>
      <c r="G86" s="6">
        <v>170.79514490958636</v>
      </c>
      <c r="H86" s="6">
        <v>40.445665445665448</v>
      </c>
      <c r="I86" s="6">
        <v>40.863730213351687</v>
      </c>
      <c r="J86" s="6">
        <v>202.53066892986652</v>
      </c>
      <c r="K86" s="6">
        <v>40.232836843006332</v>
      </c>
    </row>
    <row r="87" spans="1:11" hidden="1" x14ac:dyDescent="0.2">
      <c r="A87" s="10" t="s">
        <v>132</v>
      </c>
      <c r="B87" s="10" t="s">
        <v>114</v>
      </c>
      <c r="C87" s="10" t="s">
        <v>124</v>
      </c>
      <c r="D87" s="6">
        <f t="shared" si="13"/>
        <v>1359335.5717209924</v>
      </c>
      <c r="E87" s="6">
        <f t="shared" si="14"/>
        <v>930.92479348805625</v>
      </c>
      <c r="F87" s="6">
        <v>270.55878671869249</v>
      </c>
      <c r="G87" s="6">
        <v>228.01585335645279</v>
      </c>
      <c r="H87" s="6">
        <v>54.181929181929178</v>
      </c>
      <c r="I87" s="6">
        <v>54.198210598761179</v>
      </c>
      <c r="J87" s="6">
        <v>270.0408919064887</v>
      </c>
      <c r="K87" s="6">
        <v>53.929121725731896</v>
      </c>
    </row>
    <row r="88" spans="1:11" hidden="1" x14ac:dyDescent="0.2">
      <c r="A88" s="10" t="s">
        <v>133</v>
      </c>
      <c r="B88" s="10" t="s">
        <v>114</v>
      </c>
      <c r="C88" s="10" t="s">
        <v>129</v>
      </c>
      <c r="D88" s="6">
        <f t="shared" si="13"/>
        <v>1860550.313828079</v>
      </c>
      <c r="E88" s="6">
        <f t="shared" si="14"/>
        <v>1273.8152577624255</v>
      </c>
      <c r="F88" s="6">
        <v>369.94772877862033</v>
      </c>
      <c r="G88" s="6">
        <v>312.11295516472626</v>
      </c>
      <c r="H88" s="6">
        <v>74.023199023199027</v>
      </c>
      <c r="I88" s="6">
        <v>74.41500344115623</v>
      </c>
      <c r="J88" s="6">
        <v>369.69884011007383</v>
      </c>
      <c r="K88" s="6">
        <v>73.617531244649896</v>
      </c>
    </row>
    <row r="89" spans="1:11" hidden="1" x14ac:dyDescent="0.2">
      <c r="A89" s="10" t="s">
        <v>134</v>
      </c>
      <c r="B89" s="10" t="s">
        <v>114</v>
      </c>
      <c r="C89" s="10" t="s">
        <v>124</v>
      </c>
      <c r="D89" s="6">
        <f t="shared" si="13"/>
        <v>1248294.1442411593</v>
      </c>
      <c r="E89" s="6">
        <f t="shared" si="14"/>
        <v>854.10109588779824</v>
      </c>
      <c r="F89" s="6">
        <v>248.47235514981963</v>
      </c>
      <c r="G89" s="6">
        <v>208.94228387416399</v>
      </c>
      <c r="H89" s="6">
        <v>49.603174603174601</v>
      </c>
      <c r="I89" s="6">
        <v>49.896765313145224</v>
      </c>
      <c r="J89" s="6">
        <v>247.53748424761463</v>
      </c>
      <c r="K89" s="6">
        <v>49.649032699880159</v>
      </c>
    </row>
    <row r="90" spans="1:11" hidden="1" x14ac:dyDescent="0.2">
      <c r="A90" s="10" t="s">
        <v>135</v>
      </c>
      <c r="B90" s="10" t="s">
        <v>114</v>
      </c>
      <c r="C90" s="10" t="s">
        <v>115</v>
      </c>
      <c r="D90" s="6">
        <f t="shared" si="13"/>
        <v>574544.67166917759</v>
      </c>
      <c r="E90" s="6">
        <f t="shared" si="14"/>
        <v>392.95491856555276</v>
      </c>
      <c r="F90" s="6">
        <v>114.11322977250975</v>
      </c>
      <c r="G90" s="6">
        <v>96.234827842457264</v>
      </c>
      <c r="H90" s="6">
        <v>22.893772893772894</v>
      </c>
      <c r="I90" s="6">
        <v>22.797660013764627</v>
      </c>
      <c r="J90" s="6">
        <v>113.80294730344882</v>
      </c>
      <c r="K90" s="6">
        <v>23.112480739599384</v>
      </c>
    </row>
    <row r="91" spans="1:11" hidden="1" x14ac:dyDescent="0.2">
      <c r="A91" s="22" t="s">
        <v>114</v>
      </c>
      <c r="B91" s="23"/>
      <c r="C91" s="24"/>
      <c r="D91" s="13">
        <f>SUM(D75:D90)</f>
        <v>18477460.66900434</v>
      </c>
      <c r="E91" s="13">
        <f t="shared" ref="E91" si="15">SUM(E75:E90)</f>
        <v>12651.839995186265</v>
      </c>
      <c r="F91" s="13">
        <v>3679.2313921814034</v>
      </c>
      <c r="G91" s="13">
        <v>3095.120138716869</v>
      </c>
      <c r="H91" s="13">
        <v>736.41636141636138</v>
      </c>
      <c r="I91" s="13">
        <v>736.83757742601506</v>
      </c>
      <c r="J91" s="13">
        <v>3670.6272664146286</v>
      </c>
      <c r="K91" s="13">
        <v>733.60725903098773</v>
      </c>
    </row>
    <row r="92" spans="1:11" hidden="1" x14ac:dyDescent="0.2">
      <c r="A92" s="9" t="s">
        <v>136</v>
      </c>
      <c r="B92" s="9" t="s">
        <v>137</v>
      </c>
      <c r="C92" s="9" t="s">
        <v>138</v>
      </c>
      <c r="D92" s="6">
        <f t="shared" ref="D92:D104" si="16">SUMPRODUCT(F$1:K$1,F92:K92)</f>
        <v>1266835.8652041079</v>
      </c>
      <c r="E92" s="19">
        <f t="shared" ref="E92:E104" si="17">SUM(F92:K92)</f>
        <v>919.93065165188375</v>
      </c>
      <c r="F92" s="6">
        <v>276.08039461091067</v>
      </c>
      <c r="G92" s="6">
        <v>231.48377508050532</v>
      </c>
      <c r="H92" s="6">
        <v>45.787545787545788</v>
      </c>
      <c r="I92" s="6">
        <v>46.025464556090853</v>
      </c>
      <c r="J92" s="6">
        <v>275.18452794280279</v>
      </c>
      <c r="K92" s="6">
        <v>45.368943674028422</v>
      </c>
    </row>
    <row r="93" spans="1:11" hidden="1" x14ac:dyDescent="0.2">
      <c r="A93" s="9" t="s">
        <v>139</v>
      </c>
      <c r="B93" s="9" t="s">
        <v>137</v>
      </c>
      <c r="C93" s="9" t="s">
        <v>138</v>
      </c>
      <c r="D93" s="6">
        <f t="shared" si="16"/>
        <v>777723.1882780646</v>
      </c>
      <c r="E93" s="19">
        <f t="shared" si="17"/>
        <v>571.85931237993259</v>
      </c>
      <c r="F93" s="6">
        <v>173.01038062283737</v>
      </c>
      <c r="G93" s="6">
        <v>144.78573197919246</v>
      </c>
      <c r="H93" s="6">
        <v>27.472527472527474</v>
      </c>
      <c r="I93" s="6">
        <v>27.529249827942188</v>
      </c>
      <c r="J93" s="6">
        <v>171.66885271198208</v>
      </c>
      <c r="K93" s="6">
        <v>27.392569765451121</v>
      </c>
    </row>
    <row r="94" spans="1:11" x14ac:dyDescent="0.2">
      <c r="A94" s="9" t="s">
        <v>140</v>
      </c>
      <c r="B94" s="9" t="s">
        <v>137</v>
      </c>
      <c r="C94" s="9" t="s">
        <v>141</v>
      </c>
      <c r="D94" s="6">
        <f t="shared" si="16"/>
        <v>1125321.5182156707</v>
      </c>
      <c r="E94" s="19">
        <f t="shared" si="17"/>
        <v>705.39973377020624</v>
      </c>
      <c r="F94" s="6">
        <v>195.09681219171023</v>
      </c>
      <c r="G94" s="6">
        <v>163.85930146148129</v>
      </c>
      <c r="H94" s="6">
        <v>50.366300366300372</v>
      </c>
      <c r="I94" s="6">
        <v>50.757054370268406</v>
      </c>
      <c r="J94" s="6">
        <v>194.81521487539541</v>
      </c>
      <c r="K94" s="6">
        <v>50.505050505050512</v>
      </c>
    </row>
    <row r="95" spans="1:11" x14ac:dyDescent="0.2">
      <c r="A95" s="9" t="s">
        <v>142</v>
      </c>
      <c r="B95" s="9" t="s">
        <v>137</v>
      </c>
      <c r="C95" s="9" t="s">
        <v>141</v>
      </c>
      <c r="D95" s="6">
        <f t="shared" si="16"/>
        <v>576722.91592428647</v>
      </c>
      <c r="E95" s="19">
        <f t="shared" si="17"/>
        <v>421.45041772476907</v>
      </c>
      <c r="F95" s="6">
        <v>126.99698152101892</v>
      </c>
      <c r="G95" s="6">
        <v>106.63859301461481</v>
      </c>
      <c r="H95" s="6">
        <v>20.604395604395606</v>
      </c>
      <c r="I95" s="6">
        <v>20.646937370956643</v>
      </c>
      <c r="J95" s="6">
        <v>126.01908288969472</v>
      </c>
      <c r="K95" s="6">
        <v>20.544427324088343</v>
      </c>
    </row>
    <row r="96" spans="1:11" x14ac:dyDescent="0.2">
      <c r="A96" s="9" t="s">
        <v>143</v>
      </c>
      <c r="B96" s="9" t="s">
        <v>137</v>
      </c>
      <c r="C96" s="9" t="s">
        <v>141</v>
      </c>
      <c r="D96" s="6">
        <f t="shared" si="16"/>
        <v>950428.78537834738</v>
      </c>
      <c r="E96" s="19">
        <f t="shared" si="17"/>
        <v>613.05648591289309</v>
      </c>
      <c r="F96" s="6">
        <v>173.01038062283737</v>
      </c>
      <c r="G96" s="6">
        <v>144.78573197919246</v>
      </c>
      <c r="H96" s="6">
        <v>41.208791208791212</v>
      </c>
      <c r="I96" s="6">
        <v>41.293874741913285</v>
      </c>
      <c r="J96" s="6">
        <v>171.66885271198208</v>
      </c>
      <c r="K96" s="6">
        <v>41.088854648176685</v>
      </c>
    </row>
    <row r="97" spans="1:11" x14ac:dyDescent="0.2">
      <c r="A97" s="9" t="s">
        <v>144</v>
      </c>
      <c r="B97" s="9" t="s">
        <v>137</v>
      </c>
      <c r="C97" s="9" t="s">
        <v>141</v>
      </c>
      <c r="D97" s="6">
        <f t="shared" si="16"/>
        <v>690889.96748641052</v>
      </c>
      <c r="E97" s="19">
        <f t="shared" si="17"/>
        <v>499.34721435812793</v>
      </c>
      <c r="F97" s="6">
        <v>149.08341308989176</v>
      </c>
      <c r="G97" s="6">
        <v>125.71216249690364</v>
      </c>
      <c r="H97" s="6">
        <v>25.183150183150186</v>
      </c>
      <c r="I97" s="6">
        <v>25.378527185134203</v>
      </c>
      <c r="J97" s="6">
        <v>149.16544505310804</v>
      </c>
      <c r="K97" s="6">
        <v>24.82451634994008</v>
      </c>
    </row>
    <row r="98" spans="1:11" hidden="1" x14ac:dyDescent="0.2">
      <c r="A98" s="9" t="s">
        <v>145</v>
      </c>
      <c r="B98" s="9" t="s">
        <v>137</v>
      </c>
      <c r="C98" s="9" t="s">
        <v>137</v>
      </c>
      <c r="D98" s="6">
        <f t="shared" si="16"/>
        <v>748256.33619999012</v>
      </c>
      <c r="E98" s="19">
        <f t="shared" si="17"/>
        <v>718.63763703354755</v>
      </c>
      <c r="F98" s="6">
        <v>241.11021129352866</v>
      </c>
      <c r="G98" s="6">
        <v>202.87342085707206</v>
      </c>
      <c r="H98" s="6">
        <v>11.446886446886447</v>
      </c>
      <c r="I98" s="6">
        <v>11.613902271163109</v>
      </c>
      <c r="J98" s="6">
        <v>240.46498469768281</v>
      </c>
      <c r="K98" s="6">
        <v>11.128231467214517</v>
      </c>
    </row>
    <row r="99" spans="1:11" hidden="1" x14ac:dyDescent="0.2">
      <c r="A99" s="9" t="s">
        <v>146</v>
      </c>
      <c r="B99" s="9" t="s">
        <v>137</v>
      </c>
      <c r="C99" s="9" t="s">
        <v>137</v>
      </c>
      <c r="D99" s="6">
        <f t="shared" si="16"/>
        <v>895684.83733762254</v>
      </c>
      <c r="E99" s="19">
        <f t="shared" si="17"/>
        <v>599.89619702267078</v>
      </c>
      <c r="F99" s="6">
        <v>173.01038062283737</v>
      </c>
      <c r="G99" s="6">
        <v>144.78573197919246</v>
      </c>
      <c r="H99" s="6">
        <v>36.630036630036628</v>
      </c>
      <c r="I99" s="6">
        <v>36.992429456297316</v>
      </c>
      <c r="J99" s="6">
        <v>171.66885271198208</v>
      </c>
      <c r="K99" s="6">
        <v>36.808765622324948</v>
      </c>
    </row>
    <row r="100" spans="1:11" hidden="1" x14ac:dyDescent="0.2">
      <c r="A100" s="9" t="s">
        <v>147</v>
      </c>
      <c r="B100" s="9" t="s">
        <v>137</v>
      </c>
      <c r="C100" s="9" t="s">
        <v>137</v>
      </c>
      <c r="D100" s="6">
        <f t="shared" si="16"/>
        <v>317058.36870266072</v>
      </c>
      <c r="E100" s="19">
        <f t="shared" si="17"/>
        <v>281.72913747939953</v>
      </c>
      <c r="F100" s="6">
        <v>92.026798203636901</v>
      </c>
      <c r="G100" s="6">
        <v>77.161258360168446</v>
      </c>
      <c r="H100" s="6">
        <v>6.8681318681318686</v>
      </c>
      <c r="I100" s="6">
        <v>6.8823124569855469</v>
      </c>
      <c r="J100" s="6">
        <v>91.942494149114012</v>
      </c>
      <c r="K100" s="6">
        <v>6.8481424413627803</v>
      </c>
    </row>
    <row r="101" spans="1:11" x14ac:dyDescent="0.2">
      <c r="A101" s="9" t="s">
        <v>148</v>
      </c>
      <c r="B101" s="9" t="s">
        <v>137</v>
      </c>
      <c r="C101" s="9" t="s">
        <v>149</v>
      </c>
      <c r="D101" s="6">
        <f t="shared" si="16"/>
        <v>895684.83733762254</v>
      </c>
      <c r="E101" s="19">
        <f t="shared" si="17"/>
        <v>599.89619702267078</v>
      </c>
      <c r="F101" s="6">
        <v>173.01038062283737</v>
      </c>
      <c r="G101" s="6">
        <v>144.78573197919246</v>
      </c>
      <c r="H101" s="6">
        <v>36.630036630036628</v>
      </c>
      <c r="I101" s="6">
        <v>36.992429456297316</v>
      </c>
      <c r="J101" s="6">
        <v>171.66885271198208</v>
      </c>
      <c r="K101" s="6">
        <v>36.808765622324948</v>
      </c>
    </row>
    <row r="102" spans="1:11" x14ac:dyDescent="0.2">
      <c r="A102" s="9" t="s">
        <v>150</v>
      </c>
      <c r="B102" s="9" t="s">
        <v>137</v>
      </c>
      <c r="C102" s="9" t="s">
        <v>149</v>
      </c>
      <c r="D102" s="6">
        <f t="shared" si="16"/>
        <v>921177.93724135868</v>
      </c>
      <c r="E102" s="19">
        <f t="shared" si="17"/>
        <v>579.70572284607215</v>
      </c>
      <c r="F102" s="6">
        <v>160.12662887432819</v>
      </c>
      <c r="G102" s="6">
        <v>135.24894723804806</v>
      </c>
      <c r="H102" s="6">
        <v>41.208791208791212</v>
      </c>
      <c r="I102" s="6">
        <v>41.293874741913285</v>
      </c>
      <c r="J102" s="6">
        <v>160.73862613481469</v>
      </c>
      <c r="K102" s="6">
        <v>41.088854648176685</v>
      </c>
    </row>
    <row r="103" spans="1:11" hidden="1" x14ac:dyDescent="0.2">
      <c r="A103" s="9" t="s">
        <v>151</v>
      </c>
      <c r="B103" s="9" t="s">
        <v>137</v>
      </c>
      <c r="C103" s="9" t="s">
        <v>152</v>
      </c>
      <c r="D103" s="6">
        <f t="shared" si="16"/>
        <v>1673796.623750254</v>
      </c>
      <c r="E103" s="19">
        <f t="shared" si="17"/>
        <v>912.51691643324534</v>
      </c>
      <c r="F103" s="6">
        <v>226.38592358094678</v>
      </c>
      <c r="G103" s="6">
        <v>194.20361654694079</v>
      </c>
      <c r="H103" s="6">
        <v>87.759462759462764</v>
      </c>
      <c r="I103" s="6">
        <v>87.319339298004124</v>
      </c>
      <c r="J103" s="6">
        <v>229.53475812051539</v>
      </c>
      <c r="K103" s="6">
        <v>87.313816127375446</v>
      </c>
    </row>
    <row r="104" spans="1:11" hidden="1" x14ac:dyDescent="0.2">
      <c r="A104" s="9" t="s">
        <v>153</v>
      </c>
      <c r="B104" s="9" t="s">
        <v>137</v>
      </c>
      <c r="C104" s="9" t="s">
        <v>152</v>
      </c>
      <c r="D104" s="6">
        <f t="shared" si="16"/>
        <v>695664.57419280813</v>
      </c>
      <c r="E104" s="19">
        <f t="shared" si="17"/>
        <v>475.70115840824633</v>
      </c>
      <c r="F104" s="6">
        <v>138.04019730545534</v>
      </c>
      <c r="G104" s="6">
        <v>116.17537775575923</v>
      </c>
      <c r="H104" s="6">
        <v>27.472527472527474</v>
      </c>
      <c r="I104" s="6">
        <v>27.529249827942188</v>
      </c>
      <c r="J104" s="6">
        <v>138.23521847594066</v>
      </c>
      <c r="K104" s="6">
        <v>28.248587570621467</v>
      </c>
    </row>
    <row r="105" spans="1:11" hidden="1" x14ac:dyDescent="0.2">
      <c r="A105" s="22" t="s">
        <v>137</v>
      </c>
      <c r="B105" s="23"/>
      <c r="C105" s="24"/>
      <c r="D105" s="14">
        <f>SUM(D92:D104)</f>
        <v>11535245.755249204</v>
      </c>
      <c r="E105" s="14">
        <f t="shared" ref="E105" si="18">SUM(E92:E104)</f>
        <v>7899.126782043666</v>
      </c>
      <c r="F105" s="14">
        <v>2296.9888831627773</v>
      </c>
      <c r="G105" s="14">
        <v>1932.4993807282635</v>
      </c>
      <c r="H105" s="14">
        <v>458.63858363858361</v>
      </c>
      <c r="I105" s="14">
        <v>460.2546455609085</v>
      </c>
      <c r="J105" s="14">
        <v>2292.7757631869968</v>
      </c>
      <c r="K105" s="14">
        <v>457.96952576613592</v>
      </c>
    </row>
    <row r="106" spans="1:11" hidden="1" x14ac:dyDescent="0.2">
      <c r="A106" s="11" t="s">
        <v>154</v>
      </c>
      <c r="B106" s="11" t="s">
        <v>58</v>
      </c>
      <c r="C106" s="11" t="s">
        <v>155</v>
      </c>
      <c r="D106" s="20">
        <f t="shared" ref="D106:D117" si="19">SUMPRODUCT($F$1:$K$1,F106:K106)</f>
        <v>1005441.0525587476</v>
      </c>
      <c r="E106" s="6">
        <f t="shared" ref="E106:E117" si="20">SUM(F106:K106)</f>
        <v>691.58092382350674</v>
      </c>
      <c r="F106" s="6">
        <v>220.86431568872854</v>
      </c>
      <c r="G106" s="6">
        <v>156.05647758236313</v>
      </c>
      <c r="H106" s="6">
        <v>41.971916971916968</v>
      </c>
      <c r="I106" s="6">
        <v>38.713007570543702</v>
      </c>
      <c r="J106" s="6">
        <v>192.88635136177763</v>
      </c>
      <c r="K106" s="6">
        <v>41.088854648176685</v>
      </c>
    </row>
    <row r="107" spans="1:11" hidden="1" x14ac:dyDescent="0.2">
      <c r="A107" s="11" t="s">
        <v>156</v>
      </c>
      <c r="B107" s="11" t="s">
        <v>58</v>
      </c>
      <c r="C107" s="11" t="s">
        <v>155</v>
      </c>
      <c r="D107" s="20">
        <f t="shared" si="19"/>
        <v>1106325.9589928281</v>
      </c>
      <c r="E107" s="6">
        <f t="shared" si="20"/>
        <v>733.60269919300015</v>
      </c>
      <c r="F107" s="6">
        <v>220.86431568872854</v>
      </c>
      <c r="G107" s="6">
        <v>164.72628189249443</v>
      </c>
      <c r="H107" s="6">
        <v>49.603174603174601</v>
      </c>
      <c r="I107" s="6">
        <v>43.014452856159664</v>
      </c>
      <c r="J107" s="6">
        <v>205.7454414525628</v>
      </c>
      <c r="K107" s="6">
        <v>49.649032699880159</v>
      </c>
    </row>
    <row r="108" spans="1:11" hidden="1" x14ac:dyDescent="0.2">
      <c r="A108" s="11" t="s">
        <v>157</v>
      </c>
      <c r="B108" s="11" t="s">
        <v>58</v>
      </c>
      <c r="C108" s="11" t="s">
        <v>158</v>
      </c>
      <c r="D108" s="20">
        <f t="shared" si="19"/>
        <v>775168.45684584824</v>
      </c>
      <c r="E108" s="6">
        <f t="shared" si="20"/>
        <v>498.66710578504808</v>
      </c>
      <c r="F108" s="6">
        <v>110.43215784436427</v>
      </c>
      <c r="G108" s="6">
        <v>112.70745603170671</v>
      </c>
      <c r="H108" s="6">
        <v>35.866910866910864</v>
      </c>
      <c r="I108" s="6">
        <v>30.110116999311767</v>
      </c>
      <c r="J108" s="6">
        <v>173.59771622559987</v>
      </c>
      <c r="K108" s="6">
        <v>35.952747817154595</v>
      </c>
    </row>
    <row r="109" spans="1:11" hidden="1" x14ac:dyDescent="0.2">
      <c r="A109" s="11" t="s">
        <v>159</v>
      </c>
      <c r="B109" s="11" t="s">
        <v>58</v>
      </c>
      <c r="C109" s="11" t="s">
        <v>158</v>
      </c>
      <c r="D109" s="20">
        <f t="shared" si="19"/>
        <v>1390300.9910345182</v>
      </c>
      <c r="E109" s="6">
        <f t="shared" si="20"/>
        <v>995.61800178466342</v>
      </c>
      <c r="F109" s="6">
        <v>294.48575425163807</v>
      </c>
      <c r="G109" s="6">
        <v>260.09412930393859</v>
      </c>
      <c r="H109" s="6">
        <v>53.418803418803421</v>
      </c>
      <c r="I109" s="6">
        <v>55.918788713007572</v>
      </c>
      <c r="J109" s="6">
        <v>288.04361803358796</v>
      </c>
      <c r="K109" s="6">
        <v>43.656908063687723</v>
      </c>
    </row>
    <row r="110" spans="1:11" hidden="1" x14ac:dyDescent="0.2">
      <c r="A110" s="11" t="s">
        <v>160</v>
      </c>
      <c r="B110" s="11" t="s">
        <v>58</v>
      </c>
      <c r="C110" s="11" t="s">
        <v>58</v>
      </c>
      <c r="D110" s="20">
        <f t="shared" si="19"/>
        <v>1220081.753744764</v>
      </c>
      <c r="E110" s="6">
        <f t="shared" si="20"/>
        <v>759.14124243120796</v>
      </c>
      <c r="F110" s="6">
        <v>184.0535964072738</v>
      </c>
      <c r="G110" s="6">
        <v>173.3960862026257</v>
      </c>
      <c r="H110" s="6">
        <v>45.787545787545788</v>
      </c>
      <c r="I110" s="6">
        <v>60.220233998623534</v>
      </c>
      <c r="J110" s="6">
        <v>244.32271172491835</v>
      </c>
      <c r="K110" s="6">
        <v>51.361068310220851</v>
      </c>
    </row>
    <row r="111" spans="1:11" hidden="1" x14ac:dyDescent="0.2">
      <c r="A111" s="11" t="s">
        <v>161</v>
      </c>
      <c r="B111" s="11" t="s">
        <v>58</v>
      </c>
      <c r="C111" s="11" t="s">
        <v>58</v>
      </c>
      <c r="D111" s="20">
        <f t="shared" si="19"/>
        <v>1052881.0411085484</v>
      </c>
      <c r="E111" s="6">
        <f t="shared" si="20"/>
        <v>714.93401333972588</v>
      </c>
      <c r="F111" s="6">
        <v>220.86431568872854</v>
      </c>
      <c r="G111" s="6">
        <v>173.3960862026257</v>
      </c>
      <c r="H111" s="6">
        <v>41.971916971916968</v>
      </c>
      <c r="I111" s="6">
        <v>43.014452856159664</v>
      </c>
      <c r="J111" s="6">
        <v>192.88635136177763</v>
      </c>
      <c r="K111" s="6">
        <v>42.80089025851737</v>
      </c>
    </row>
    <row r="112" spans="1:11" hidden="1" x14ac:dyDescent="0.2">
      <c r="A112" s="11" t="s">
        <v>162</v>
      </c>
      <c r="B112" s="11" t="s">
        <v>58</v>
      </c>
      <c r="C112" s="11" t="s">
        <v>163</v>
      </c>
      <c r="D112" s="20">
        <f t="shared" si="19"/>
        <v>837206.23997147544</v>
      </c>
      <c r="E112" s="6">
        <f t="shared" si="20"/>
        <v>606.21545704258619</v>
      </c>
      <c r="F112" s="6">
        <v>184.0535964072738</v>
      </c>
      <c r="G112" s="6">
        <v>171.66212534059943</v>
      </c>
      <c r="H112" s="6">
        <v>30.525030525030527</v>
      </c>
      <c r="I112" s="6">
        <v>34.411562284927733</v>
      </c>
      <c r="J112" s="6">
        <v>160.73862613481469</v>
      </c>
      <c r="K112" s="6">
        <v>24.82451634994008</v>
      </c>
    </row>
    <row r="113" spans="1:11" hidden="1" x14ac:dyDescent="0.2">
      <c r="A113" s="11" t="s">
        <v>164</v>
      </c>
      <c r="B113" s="11" t="s">
        <v>58</v>
      </c>
      <c r="C113" s="11" t="s">
        <v>165</v>
      </c>
      <c r="D113" s="20">
        <f t="shared" si="19"/>
        <v>300101.24761289626</v>
      </c>
      <c r="E113" s="6">
        <f t="shared" si="20"/>
        <v>234.22037239488668</v>
      </c>
      <c r="F113" s="6">
        <v>73.621438562909518</v>
      </c>
      <c r="G113" s="6">
        <v>69.358434481050281</v>
      </c>
      <c r="H113" s="6">
        <v>7.6312576312576317</v>
      </c>
      <c r="I113" s="6">
        <v>10.753613214039916</v>
      </c>
      <c r="J113" s="6">
        <v>64.295450453925881</v>
      </c>
      <c r="K113" s="6">
        <v>8.5601780517034758</v>
      </c>
    </row>
    <row r="114" spans="1:11" hidden="1" x14ac:dyDescent="0.2">
      <c r="A114" s="11" t="s">
        <v>166</v>
      </c>
      <c r="B114" s="11" t="s">
        <v>58</v>
      </c>
      <c r="C114" s="11" t="s">
        <v>167</v>
      </c>
      <c r="D114" s="20">
        <f t="shared" si="19"/>
        <v>1202615.5363853085</v>
      </c>
      <c r="E114" s="6">
        <f t="shared" si="20"/>
        <v>860.68385611471172</v>
      </c>
      <c r="F114" s="6">
        <v>294.48575425163807</v>
      </c>
      <c r="G114" s="6">
        <v>190.73569482288829</v>
      </c>
      <c r="H114" s="6">
        <v>49.603174603174601</v>
      </c>
      <c r="I114" s="6">
        <v>45.165175498967656</v>
      </c>
      <c r="J114" s="6">
        <v>237.89316667952573</v>
      </c>
      <c r="K114" s="6">
        <v>42.80089025851737</v>
      </c>
    </row>
    <row r="115" spans="1:11" hidden="1" x14ac:dyDescent="0.2">
      <c r="A115" s="11" t="s">
        <v>168</v>
      </c>
      <c r="B115" s="11" t="s">
        <v>58</v>
      </c>
      <c r="C115" s="11" t="s">
        <v>167</v>
      </c>
      <c r="D115" s="20">
        <f t="shared" si="19"/>
        <v>847248.21034053795</v>
      </c>
      <c r="E115" s="6">
        <f t="shared" si="20"/>
        <v>580.37455461290301</v>
      </c>
      <c r="F115" s="6">
        <v>147.24287712581904</v>
      </c>
      <c r="G115" s="6">
        <v>156.05647758236313</v>
      </c>
      <c r="H115" s="6">
        <v>30.525030525030527</v>
      </c>
      <c r="I115" s="6">
        <v>36.562284927735718</v>
      </c>
      <c r="J115" s="6">
        <v>180.02726127099245</v>
      </c>
      <c r="K115" s="6">
        <v>29.960623180962163</v>
      </c>
    </row>
    <row r="116" spans="1:11" hidden="1" x14ac:dyDescent="0.2">
      <c r="A116" s="11" t="s">
        <v>169</v>
      </c>
      <c r="B116" s="11" t="s">
        <v>58</v>
      </c>
      <c r="C116" s="11" t="s">
        <v>165</v>
      </c>
      <c r="D116" s="20">
        <f t="shared" si="19"/>
        <v>1543563.4495453234</v>
      </c>
      <c r="E116" s="6">
        <f t="shared" si="20"/>
        <v>1041.7470425805575</v>
      </c>
      <c r="F116" s="6">
        <v>301.84789810792898</v>
      </c>
      <c r="G116" s="6">
        <v>251.42432499380729</v>
      </c>
      <c r="H116" s="6">
        <v>61.050061050061053</v>
      </c>
      <c r="I116" s="6">
        <v>53.768066070199588</v>
      </c>
      <c r="J116" s="6">
        <v>295.75907208805904</v>
      </c>
      <c r="K116" s="6">
        <v>77.897620270501633</v>
      </c>
    </row>
    <row r="117" spans="1:11" hidden="1" x14ac:dyDescent="0.2">
      <c r="A117" s="11" t="s">
        <v>170</v>
      </c>
      <c r="B117" s="11" t="s">
        <v>58</v>
      </c>
      <c r="C117" s="11" t="s">
        <v>58</v>
      </c>
      <c r="D117" s="20">
        <f t="shared" si="19"/>
        <v>1229429.2314164469</v>
      </c>
      <c r="E117" s="6">
        <f t="shared" si="20"/>
        <v>851.62310968753866</v>
      </c>
      <c r="F117" s="6">
        <v>239.26967532945594</v>
      </c>
      <c r="G117" s="6">
        <v>216.74510775328216</v>
      </c>
      <c r="H117" s="6">
        <v>49.603174603174601</v>
      </c>
      <c r="I117" s="6">
        <v>47.315898141775634</v>
      </c>
      <c r="J117" s="6">
        <v>250.75225677031094</v>
      </c>
      <c r="K117" s="6">
        <v>47.93699708953946</v>
      </c>
    </row>
    <row r="118" spans="1:11" hidden="1" x14ac:dyDescent="0.2">
      <c r="A118" s="26" t="s">
        <v>58</v>
      </c>
      <c r="B118" s="27"/>
      <c r="C118" s="28"/>
      <c r="D118" s="13">
        <f>SUM(D106:D117)</f>
        <v>12510363.169557244</v>
      </c>
      <c r="E118" s="13">
        <f t="shared" ref="E118" si="21">SUM(E106:E117)</f>
        <v>8568.4083787903364</v>
      </c>
      <c r="F118" s="13">
        <v>2492.0856953544871</v>
      </c>
      <c r="G118" s="13">
        <v>2096.3586821897447</v>
      </c>
      <c r="H118" s="13">
        <v>497.55799755799751</v>
      </c>
      <c r="I118" s="13">
        <v>498.96765313145215</v>
      </c>
      <c r="J118" s="13">
        <v>2486.948023557853</v>
      </c>
      <c r="K118" s="13">
        <v>496.49032699880155</v>
      </c>
    </row>
    <row r="119" spans="1:11" hidden="1" x14ac:dyDescent="0.2">
      <c r="A119" s="5" t="s">
        <v>171</v>
      </c>
      <c r="B119" s="5" t="s">
        <v>172</v>
      </c>
      <c r="C119" s="5" t="s">
        <v>173</v>
      </c>
      <c r="D119" s="19">
        <f t="shared" ref="D119:D131" si="22">SUMPRODUCT(F$1:K$1,F119:K119)</f>
        <v>1089700.3113686154</v>
      </c>
      <c r="E119" s="19">
        <f t="shared" ref="E119:E131" si="23">SUM(F119:K119)</f>
        <v>795.68437966671968</v>
      </c>
      <c r="F119" s="6">
        <v>206.14002797614668</v>
      </c>
      <c r="G119" s="6">
        <v>173.3960862026257</v>
      </c>
      <c r="H119" s="6">
        <v>26.70940170940171</v>
      </c>
      <c r="I119" s="6">
        <v>30.110116999311767</v>
      </c>
      <c r="J119" s="6">
        <v>302.83157163799092</v>
      </c>
      <c r="K119" s="6">
        <v>56.497175141242934</v>
      </c>
    </row>
    <row r="120" spans="1:11" hidden="1" x14ac:dyDescent="0.2">
      <c r="A120" s="5" t="s">
        <v>174</v>
      </c>
      <c r="B120" s="5" t="s">
        <v>172</v>
      </c>
      <c r="C120" s="5" t="s">
        <v>175</v>
      </c>
      <c r="D120" s="19">
        <f t="shared" si="22"/>
        <v>645252.62813797325</v>
      </c>
      <c r="E120" s="19">
        <f t="shared" si="23"/>
        <v>414.71902039634926</v>
      </c>
      <c r="F120" s="6">
        <v>104.91054995214607</v>
      </c>
      <c r="G120" s="6">
        <v>88.432003963339099</v>
      </c>
      <c r="H120" s="6">
        <v>21.36752136752137</v>
      </c>
      <c r="I120" s="6">
        <v>27.529249827942188</v>
      </c>
      <c r="J120" s="6">
        <v>140.80703649409767</v>
      </c>
      <c r="K120" s="6">
        <v>31.672658791302858</v>
      </c>
    </row>
    <row r="121" spans="1:11" hidden="1" x14ac:dyDescent="0.2">
      <c r="A121" s="5" t="s">
        <v>176</v>
      </c>
      <c r="B121" s="5" t="s">
        <v>172</v>
      </c>
      <c r="C121" s="5" t="s">
        <v>177</v>
      </c>
      <c r="D121" s="19">
        <f t="shared" si="22"/>
        <v>439818.01195561007</v>
      </c>
      <c r="E121" s="19">
        <f t="shared" si="23"/>
        <v>266.18757678750165</v>
      </c>
      <c r="F121" s="6">
        <v>71.780902598836789</v>
      </c>
      <c r="G121" s="6">
        <v>60.688630170919005</v>
      </c>
      <c r="H121" s="6">
        <v>21.36752136752137</v>
      </c>
      <c r="I121" s="6">
        <v>21.507226428079832</v>
      </c>
      <c r="J121" s="6">
        <v>72.01090450839699</v>
      </c>
      <c r="K121" s="6">
        <v>18.832391713747644</v>
      </c>
    </row>
    <row r="122" spans="1:11" hidden="1" x14ac:dyDescent="0.2">
      <c r="A122" s="5" t="s">
        <v>178</v>
      </c>
      <c r="B122" s="5" t="s">
        <v>172</v>
      </c>
      <c r="C122" s="5" t="s">
        <v>175</v>
      </c>
      <c r="D122" s="19">
        <f t="shared" si="22"/>
        <v>1456038.5770574408</v>
      </c>
      <c r="E122" s="19">
        <f t="shared" si="23"/>
        <v>963.0033833455783</v>
      </c>
      <c r="F122" s="6">
        <v>259.51557093425606</v>
      </c>
      <c r="G122" s="6">
        <v>218.47906861530839</v>
      </c>
      <c r="H122" s="6">
        <v>74.023199023199027</v>
      </c>
      <c r="I122" s="6">
        <v>61.080523055746731</v>
      </c>
      <c r="J122" s="6">
        <v>297.68793560167683</v>
      </c>
      <c r="K122" s="6">
        <v>52.217086115391197</v>
      </c>
    </row>
    <row r="123" spans="1:11" hidden="1" x14ac:dyDescent="0.2">
      <c r="A123" s="5" t="s">
        <v>179</v>
      </c>
      <c r="B123" s="5" t="s">
        <v>172</v>
      </c>
      <c r="C123" s="5" t="s">
        <v>180</v>
      </c>
      <c r="D123" s="19">
        <f t="shared" si="22"/>
        <v>962135.65635787696</v>
      </c>
      <c r="E123" s="19">
        <f t="shared" si="23"/>
        <v>743.3298104896071</v>
      </c>
      <c r="F123" s="6">
        <v>241.11021129352866</v>
      </c>
      <c r="G123" s="6">
        <v>202.00644042605893</v>
      </c>
      <c r="H123" s="6">
        <v>42.73504273504274</v>
      </c>
      <c r="I123" s="6">
        <v>32.690984170681354</v>
      </c>
      <c r="J123" s="6">
        <v>202.53066892986652</v>
      </c>
      <c r="K123" s="6">
        <v>22.256462934429035</v>
      </c>
    </row>
    <row r="124" spans="1:11" hidden="1" x14ac:dyDescent="0.2">
      <c r="A124" s="5" t="s">
        <v>181</v>
      </c>
      <c r="B124" s="5" t="s">
        <v>172</v>
      </c>
      <c r="C124" s="5" t="s">
        <v>182</v>
      </c>
      <c r="D124" s="19">
        <f t="shared" si="22"/>
        <v>402162.77887778974</v>
      </c>
      <c r="E124" s="19">
        <f t="shared" si="23"/>
        <v>321.39997549384054</v>
      </c>
      <c r="F124" s="6">
        <v>106.7510859162188</v>
      </c>
      <c r="G124" s="6">
        <v>89.298984394352246</v>
      </c>
      <c r="H124" s="6">
        <v>9.1575091575091569</v>
      </c>
      <c r="I124" s="6">
        <v>13.764624913971094</v>
      </c>
      <c r="J124" s="6">
        <v>91.29953964457475</v>
      </c>
      <c r="K124" s="6">
        <v>11.128231467214517</v>
      </c>
    </row>
    <row r="125" spans="1:11" hidden="1" x14ac:dyDescent="0.2">
      <c r="A125" s="5" t="s">
        <v>183</v>
      </c>
      <c r="B125" s="5" t="s">
        <v>172</v>
      </c>
      <c r="C125" s="5" t="s">
        <v>182</v>
      </c>
      <c r="D125" s="19">
        <f t="shared" si="22"/>
        <v>1206702.0485364702</v>
      </c>
      <c r="E125" s="19">
        <f t="shared" si="23"/>
        <v>721.08563058963909</v>
      </c>
      <c r="F125" s="6">
        <v>193.2562762276375</v>
      </c>
      <c r="G125" s="6">
        <v>162.12534059945506</v>
      </c>
      <c r="H125" s="6">
        <v>19.841269841269842</v>
      </c>
      <c r="I125" s="6">
        <v>71.403991741225056</v>
      </c>
      <c r="J125" s="6">
        <v>217.96157703880874</v>
      </c>
      <c r="K125" s="6">
        <v>56.497175141242934</v>
      </c>
    </row>
    <row r="126" spans="1:11" hidden="1" x14ac:dyDescent="0.2">
      <c r="A126" s="5" t="s">
        <v>184</v>
      </c>
      <c r="B126" s="5" t="s">
        <v>172</v>
      </c>
      <c r="C126" s="5" t="s">
        <v>182</v>
      </c>
      <c r="D126" s="19">
        <f t="shared" si="22"/>
        <v>674142.15051204537</v>
      </c>
      <c r="E126" s="19">
        <f t="shared" si="23"/>
        <v>429.79267367409517</v>
      </c>
      <c r="F126" s="6">
        <v>125.15644555694618</v>
      </c>
      <c r="G126" s="6">
        <v>104.90463215258856</v>
      </c>
      <c r="H126" s="6">
        <v>26.70940170940171</v>
      </c>
      <c r="I126" s="6">
        <v>31.400550584996559</v>
      </c>
      <c r="J126" s="6">
        <v>112.51703829437029</v>
      </c>
      <c r="K126" s="6">
        <v>29.104605375791817</v>
      </c>
    </row>
    <row r="127" spans="1:11" hidden="1" x14ac:dyDescent="0.2">
      <c r="A127" s="5" t="s">
        <v>185</v>
      </c>
      <c r="B127" s="5" t="s">
        <v>172</v>
      </c>
      <c r="C127" s="5" t="s">
        <v>175</v>
      </c>
      <c r="D127" s="19">
        <f t="shared" si="22"/>
        <v>908004.51114940771</v>
      </c>
      <c r="E127" s="19">
        <f t="shared" si="23"/>
        <v>540.83468321843611</v>
      </c>
      <c r="F127" s="6">
        <v>154.60502098211001</v>
      </c>
      <c r="G127" s="6">
        <v>130.91404508298243</v>
      </c>
      <c r="H127" s="6">
        <v>47.313797313797309</v>
      </c>
      <c r="I127" s="6">
        <v>47.315898141775634</v>
      </c>
      <c r="J127" s="6">
        <v>124.73317388061621</v>
      </c>
      <c r="K127" s="6">
        <v>35.952747817154595</v>
      </c>
    </row>
    <row r="128" spans="1:11" hidden="1" x14ac:dyDescent="0.2">
      <c r="A128" s="5" t="s">
        <v>186</v>
      </c>
      <c r="B128" s="5" t="s">
        <v>172</v>
      </c>
      <c r="C128" s="5" t="s">
        <v>177</v>
      </c>
      <c r="D128" s="19">
        <f t="shared" si="22"/>
        <v>1025543.9365661005</v>
      </c>
      <c r="E128" s="19">
        <f t="shared" si="23"/>
        <v>743.34578030894886</v>
      </c>
      <c r="F128" s="6">
        <v>242.95074725760139</v>
      </c>
      <c r="G128" s="6">
        <v>203.7404012880852</v>
      </c>
      <c r="H128" s="6">
        <v>36.630036630036628</v>
      </c>
      <c r="I128" s="6">
        <v>34.411562284927733</v>
      </c>
      <c r="J128" s="6">
        <v>181.95612478461024</v>
      </c>
      <c r="K128" s="6">
        <v>43.656908063687723</v>
      </c>
    </row>
    <row r="129" spans="1:11" hidden="1" x14ac:dyDescent="0.2">
      <c r="A129" s="5" t="s">
        <v>187</v>
      </c>
      <c r="B129" s="5" t="s">
        <v>172</v>
      </c>
      <c r="C129" s="5" t="s">
        <v>172</v>
      </c>
      <c r="D129" s="19">
        <f t="shared" si="22"/>
        <v>1405079.9121326753</v>
      </c>
      <c r="E129" s="19">
        <f t="shared" si="23"/>
        <v>871.62806340824818</v>
      </c>
      <c r="F129" s="6">
        <v>248.47235514981963</v>
      </c>
      <c r="G129" s="6">
        <v>208.94228387416399</v>
      </c>
      <c r="H129" s="6">
        <v>84.706959706959708</v>
      </c>
      <c r="I129" s="6">
        <v>55.918788713007572</v>
      </c>
      <c r="J129" s="6">
        <v>207.67430496618059</v>
      </c>
      <c r="K129" s="6">
        <v>65.913370998116761</v>
      </c>
    </row>
    <row r="130" spans="1:11" hidden="1" x14ac:dyDescent="0.2">
      <c r="A130" s="5" t="s">
        <v>188</v>
      </c>
      <c r="B130" s="5" t="s">
        <v>172</v>
      </c>
      <c r="C130" s="5" t="s">
        <v>172</v>
      </c>
      <c r="D130" s="19">
        <f t="shared" si="22"/>
        <v>810057.88929939782</v>
      </c>
      <c r="E130" s="19">
        <f t="shared" si="23"/>
        <v>658.85396693511279</v>
      </c>
      <c r="F130" s="6">
        <v>191.41574026356477</v>
      </c>
      <c r="G130" s="6">
        <v>161.25836016844192</v>
      </c>
      <c r="H130" s="6">
        <v>32.051282051282051</v>
      </c>
      <c r="I130" s="6">
        <v>15.915347556779077</v>
      </c>
      <c r="J130" s="6">
        <v>230.82066712959391</v>
      </c>
      <c r="K130" s="6">
        <v>27.392569765451121</v>
      </c>
    </row>
    <row r="131" spans="1:11" hidden="1" x14ac:dyDescent="0.2">
      <c r="A131" s="5" t="s">
        <v>189</v>
      </c>
      <c r="B131" s="5" t="s">
        <v>172</v>
      </c>
      <c r="C131" s="5" t="s">
        <v>180</v>
      </c>
      <c r="D131" s="19">
        <f t="shared" si="22"/>
        <v>939808.07060890133</v>
      </c>
      <c r="E131" s="19">
        <f t="shared" si="23"/>
        <v>722.17865278932186</v>
      </c>
      <c r="F131" s="6">
        <v>239.26967532945594</v>
      </c>
      <c r="G131" s="6">
        <v>199.40549913301956</v>
      </c>
      <c r="H131" s="6">
        <v>30.525030525030527</v>
      </c>
      <c r="I131" s="6">
        <v>34.411562284927733</v>
      </c>
      <c r="J131" s="6">
        <v>192.88635136177763</v>
      </c>
      <c r="K131" s="6">
        <v>25.680534155110426</v>
      </c>
    </row>
    <row r="132" spans="1:11" hidden="1" x14ac:dyDescent="0.2">
      <c r="A132" s="22" t="s">
        <v>172</v>
      </c>
      <c r="B132" s="23"/>
      <c r="C132" s="24"/>
      <c r="D132" s="13">
        <f>SUM(D119:D131)</f>
        <v>11964446.482560305</v>
      </c>
      <c r="E132" s="13">
        <f t="shared" ref="E132" si="24">SUM(E119:E131)</f>
        <v>8192.0435971033985</v>
      </c>
      <c r="F132" s="13">
        <v>2385.3346094382682</v>
      </c>
      <c r="G132" s="13">
        <v>2003.5917760713401</v>
      </c>
      <c r="H132" s="13">
        <v>473.13797313797312</v>
      </c>
      <c r="I132" s="13">
        <v>477.46042670337232</v>
      </c>
      <c r="J132" s="13">
        <v>2375.7168942725611</v>
      </c>
      <c r="K132" s="13">
        <v>476.80191747988357</v>
      </c>
    </row>
    <row r="133" spans="1:11" hidden="1" x14ac:dyDescent="0.2">
      <c r="A133" s="30" t="s">
        <v>191</v>
      </c>
      <c r="B133" s="31"/>
      <c r="C133" s="32"/>
      <c r="D133" s="15">
        <f>SUMPRODUCT(F$1:K$1,F133:K133)</f>
        <v>2265068.4435797669</v>
      </c>
      <c r="E133" s="15">
        <f>SUM(F133:K133)</f>
        <v>1538.0223311023794</v>
      </c>
      <c r="F133" s="21">
        <v>452.77184716189356</v>
      </c>
      <c r="G133" s="21">
        <v>355.46197671538272</v>
      </c>
      <c r="H133" s="21">
        <v>91.575091575091577</v>
      </c>
      <c r="I133" s="21">
        <v>91.620784583620107</v>
      </c>
      <c r="J133" s="21">
        <v>455.85474371833448</v>
      </c>
      <c r="K133" s="21">
        <v>90.737887348056844</v>
      </c>
    </row>
    <row r="134" spans="1:11" hidden="1" x14ac:dyDescent="0.2">
      <c r="A134" s="33" t="s">
        <v>190</v>
      </c>
      <c r="B134" s="33"/>
      <c r="C134" s="33"/>
      <c r="D134" s="8">
        <f>D17+D38+D48+D62+D74+D91+D105+D118+D132+D133</f>
        <v>125594788.99999999</v>
      </c>
      <c r="E134" s="8">
        <f t="shared" ref="E134" si="25">E17+E38+E48+E62+E74+E91+E105+E118+E132+E133</f>
        <v>86000</v>
      </c>
      <c r="F134" s="8">
        <v>25000</v>
      </c>
      <c r="G134" s="8">
        <v>21000</v>
      </c>
      <c r="H134" s="8">
        <v>5000</v>
      </c>
      <c r="I134" s="8">
        <v>5000</v>
      </c>
      <c r="J134" s="8">
        <v>25000</v>
      </c>
      <c r="K134" s="8">
        <v>5000</v>
      </c>
    </row>
  </sheetData>
  <autoFilter ref="A2:K134" xr:uid="{524F5286-B433-4952-810C-FD6D9DFFBCDC}">
    <filterColumn colId="2">
      <filters>
        <filter val="Pabna"/>
        <filter val="Sirajgonj"/>
      </filters>
    </filterColumn>
  </autoFilter>
  <mergeCells count="11">
    <mergeCell ref="A105:C105"/>
    <mergeCell ref="A118:C118"/>
    <mergeCell ref="A132:C132"/>
    <mergeCell ref="A133:C133"/>
    <mergeCell ref="A134:C134"/>
    <mergeCell ref="A91:C91"/>
    <mergeCell ref="A17:C17"/>
    <mergeCell ref="A38:C38"/>
    <mergeCell ref="A48:C48"/>
    <mergeCell ref="A62:C62"/>
    <mergeCell ref="A74:C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21AA-26B3-4EB4-9E60-D3920CC9FBAA}">
  <dimension ref="B1:H11"/>
  <sheetViews>
    <sheetView tabSelected="1" workbookViewId="0">
      <selection activeCell="M4" sqref="M4"/>
    </sheetView>
  </sheetViews>
  <sheetFormatPr defaultRowHeight="15" x14ac:dyDescent="0.2"/>
  <cols>
    <col min="1" max="1" width="9.140625" style="36"/>
    <col min="2" max="2" width="14.28515625" style="36" bestFit="1" customWidth="1"/>
    <col min="3" max="3" width="20.7109375" style="36" hidden="1" customWidth="1"/>
    <col min="4" max="4" width="8.85546875" style="36" bestFit="1" customWidth="1"/>
    <col min="5" max="5" width="17.28515625" style="36" bestFit="1" customWidth="1"/>
    <col min="6" max="6" width="20.140625" style="36" bestFit="1" customWidth="1"/>
    <col min="7" max="7" width="25.28515625" style="36" bestFit="1" customWidth="1"/>
    <col min="8" max="8" width="17.28515625" style="36" bestFit="1" customWidth="1"/>
    <col min="9" max="16384" width="9.140625" style="36"/>
  </cols>
  <sheetData>
    <row r="1" spans="2:8" ht="25.5" x14ac:dyDescent="0.35">
      <c r="B1" s="40" t="s">
        <v>192</v>
      </c>
      <c r="C1" s="40"/>
      <c r="D1" s="40"/>
      <c r="E1" s="40"/>
      <c r="F1" s="40"/>
      <c r="G1" s="40"/>
      <c r="H1" s="40"/>
    </row>
    <row r="2" spans="2:8" ht="15.75" x14ac:dyDescent="0.25">
      <c r="B2" s="34" t="s">
        <v>1</v>
      </c>
      <c r="C2" s="35" t="s">
        <v>140</v>
      </c>
      <c r="D2" s="35" t="s">
        <v>142</v>
      </c>
      <c r="E2" s="35" t="s">
        <v>143</v>
      </c>
      <c r="F2" s="35" t="s">
        <v>144</v>
      </c>
      <c r="G2" s="35" t="s">
        <v>148</v>
      </c>
      <c r="H2" s="35" t="s">
        <v>150</v>
      </c>
    </row>
    <row r="3" spans="2:8" ht="15.75" x14ac:dyDescent="0.25">
      <c r="B3" s="34" t="s">
        <v>2</v>
      </c>
      <c r="C3" s="35" t="s">
        <v>137</v>
      </c>
      <c r="D3" s="35" t="s">
        <v>137</v>
      </c>
      <c r="E3" s="35" t="s">
        <v>137</v>
      </c>
      <c r="F3" s="35" t="s">
        <v>137</v>
      </c>
      <c r="G3" s="35" t="s">
        <v>137</v>
      </c>
      <c r="H3" s="35" t="s">
        <v>137</v>
      </c>
    </row>
    <row r="4" spans="2:8" ht="15.75" x14ac:dyDescent="0.25">
      <c r="B4" s="34" t="s">
        <v>3</v>
      </c>
      <c r="C4" s="35" t="s">
        <v>141</v>
      </c>
      <c r="D4" s="35" t="s">
        <v>141</v>
      </c>
      <c r="E4" s="35" t="s">
        <v>141</v>
      </c>
      <c r="F4" s="35" t="s">
        <v>141</v>
      </c>
      <c r="G4" s="35" t="s">
        <v>149</v>
      </c>
      <c r="H4" s="35" t="s">
        <v>149</v>
      </c>
    </row>
    <row r="5" spans="2:8" ht="15.75" x14ac:dyDescent="0.2">
      <c r="B5" s="37" t="s">
        <v>5</v>
      </c>
      <c r="C5" s="38">
        <f>SUM(C6:C11)</f>
        <v>705.39973377020624</v>
      </c>
      <c r="D5" s="38">
        <f>SUM(D6:D11)</f>
        <v>421.45041772476907</v>
      </c>
      <c r="E5" s="38">
        <f>SUM(E6:E11)</f>
        <v>613.05648591289309</v>
      </c>
      <c r="F5" s="38">
        <f>SUM(F6:F11)</f>
        <v>499.34721435812793</v>
      </c>
      <c r="G5" s="38">
        <f>SUM(G6:G11)</f>
        <v>599.89619702267078</v>
      </c>
      <c r="H5" s="38">
        <f>SUM(H6:H11)</f>
        <v>579.70572284607215</v>
      </c>
    </row>
    <row r="6" spans="2:8" ht="15.75" x14ac:dyDescent="0.2">
      <c r="B6" s="34" t="s">
        <v>6</v>
      </c>
      <c r="C6" s="39">
        <v>195.09681219171023</v>
      </c>
      <c r="D6" s="39">
        <v>126.99698152101892</v>
      </c>
      <c r="E6" s="39">
        <v>173.01038062283737</v>
      </c>
      <c r="F6" s="39">
        <v>149.08341308989176</v>
      </c>
      <c r="G6" s="39">
        <v>173.01038062283737</v>
      </c>
      <c r="H6" s="39">
        <v>160.12662887432819</v>
      </c>
    </row>
    <row r="7" spans="2:8" ht="15.75" x14ac:dyDescent="0.2">
      <c r="B7" s="34" t="s">
        <v>7</v>
      </c>
      <c r="C7" s="39">
        <v>163.85930146148129</v>
      </c>
      <c r="D7" s="39">
        <v>106.63859301461481</v>
      </c>
      <c r="E7" s="39">
        <v>144.78573197919246</v>
      </c>
      <c r="F7" s="39">
        <v>125.71216249690364</v>
      </c>
      <c r="G7" s="39">
        <v>144.78573197919246</v>
      </c>
      <c r="H7" s="39">
        <v>135.24894723804806</v>
      </c>
    </row>
    <row r="8" spans="2:8" ht="15.75" x14ac:dyDescent="0.2">
      <c r="B8" s="34" t="s">
        <v>8</v>
      </c>
      <c r="C8" s="39">
        <v>50.366300366300372</v>
      </c>
      <c r="D8" s="39">
        <v>20.604395604395606</v>
      </c>
      <c r="E8" s="39">
        <v>41.208791208791212</v>
      </c>
      <c r="F8" s="39">
        <v>25.183150183150186</v>
      </c>
      <c r="G8" s="39">
        <v>36.630036630036628</v>
      </c>
      <c r="H8" s="39">
        <v>41.208791208791212</v>
      </c>
    </row>
    <row r="9" spans="2:8" ht="15.75" x14ac:dyDescent="0.2">
      <c r="B9" s="34" t="s">
        <v>9</v>
      </c>
      <c r="C9" s="39">
        <v>50.757054370268406</v>
      </c>
      <c r="D9" s="39">
        <v>20.646937370956643</v>
      </c>
      <c r="E9" s="39">
        <v>41.293874741913285</v>
      </c>
      <c r="F9" s="39">
        <v>25.378527185134203</v>
      </c>
      <c r="G9" s="39">
        <v>36.992429456297316</v>
      </c>
      <c r="H9" s="39">
        <v>41.293874741913285</v>
      </c>
    </row>
    <row r="10" spans="2:8" ht="15.75" x14ac:dyDescent="0.2">
      <c r="B10" s="34" t="s">
        <v>10</v>
      </c>
      <c r="C10" s="39">
        <v>194.81521487539541</v>
      </c>
      <c r="D10" s="39">
        <v>126.01908288969472</v>
      </c>
      <c r="E10" s="39">
        <v>171.66885271198208</v>
      </c>
      <c r="F10" s="39">
        <v>149.16544505310804</v>
      </c>
      <c r="G10" s="39">
        <v>171.66885271198208</v>
      </c>
      <c r="H10" s="39">
        <v>160.73862613481469</v>
      </c>
    </row>
    <row r="11" spans="2:8" ht="15.75" x14ac:dyDescent="0.2">
      <c r="B11" s="34" t="s">
        <v>11</v>
      </c>
      <c r="C11" s="39">
        <v>50.505050505050512</v>
      </c>
      <c r="D11" s="39">
        <v>20.544427324088343</v>
      </c>
      <c r="E11" s="39">
        <v>41.088854648176685</v>
      </c>
      <c r="F11" s="39">
        <v>24.82451634994008</v>
      </c>
      <c r="G11" s="39">
        <v>36.808765622324948</v>
      </c>
      <c r="H11" s="39">
        <v>41.088854648176685</v>
      </c>
    </row>
  </sheetData>
  <mergeCells count="1">
    <mergeCell ref="B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17.02.2020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2020-02-03T05:57:45Z</dcterms:created>
  <dcterms:modified xsi:type="dcterms:W3CDTF">2020-02-16T12:29:36Z</dcterms:modified>
</cp:coreProperties>
</file>