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621210C-FB72-41AA-936C-BA12EB503ED2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22.01.2020" sheetId="4" r:id="rId1"/>
    <sheet name="Sheet1" sheetId="5" r:id="rId2"/>
  </sheets>
  <definedNames>
    <definedName name="_xlnm._FilterDatabase" localSheetId="0" hidden="1">'22.01.2020'!$A$2:$Q$134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5" l="1"/>
  <c r="E6" i="5"/>
  <c r="D6" i="5"/>
  <c r="C6" i="5"/>
  <c r="E131" i="4" l="1"/>
  <c r="D130" i="4"/>
  <c r="D128" i="4"/>
  <c r="E127" i="4"/>
  <c r="D126" i="4"/>
  <c r="D124" i="4"/>
  <c r="E123" i="4"/>
  <c r="D122" i="4"/>
  <c r="D120" i="4"/>
  <c r="D115" i="4"/>
  <c r="D111" i="4"/>
  <c r="D107" i="4"/>
  <c r="D104" i="4"/>
  <c r="D102" i="4"/>
  <c r="D100" i="4"/>
  <c r="D98" i="4"/>
  <c r="D96" i="4"/>
  <c r="D94" i="4"/>
  <c r="D92" i="4"/>
  <c r="D87" i="4"/>
  <c r="D83" i="4"/>
  <c r="D79" i="4"/>
  <c r="D75" i="4"/>
  <c r="D72" i="4"/>
  <c r="D70" i="4"/>
  <c r="D68" i="4"/>
  <c r="D66" i="4"/>
  <c r="D64" i="4"/>
  <c r="D59" i="4"/>
  <c r="D55" i="4"/>
  <c r="D51" i="4"/>
  <c r="D46" i="4"/>
  <c r="D44" i="4"/>
  <c r="D42" i="4"/>
  <c r="D40" i="4"/>
  <c r="D35" i="4"/>
  <c r="D31" i="4"/>
  <c r="D27" i="4"/>
  <c r="D23" i="4"/>
  <c r="D19" i="4"/>
  <c r="D14" i="4"/>
  <c r="D12" i="4"/>
  <c r="D11" i="4"/>
  <c r="D10" i="4"/>
  <c r="D8" i="4"/>
  <c r="D7" i="4"/>
  <c r="D6" i="4"/>
  <c r="D4" i="4"/>
  <c r="D3" i="4"/>
  <c r="E128" i="4"/>
  <c r="E124" i="4"/>
  <c r="E107" i="4"/>
  <c r="E72" i="4"/>
  <c r="E64" i="4"/>
  <c r="E133" i="4" l="1"/>
  <c r="D5" i="4"/>
  <c r="D9" i="4"/>
  <c r="D21" i="4"/>
  <c r="E21" i="4"/>
  <c r="D25" i="4"/>
  <c r="D33" i="4"/>
  <c r="D37" i="4"/>
  <c r="D49" i="4"/>
  <c r="D53" i="4"/>
  <c r="D57" i="4"/>
  <c r="D61" i="4"/>
  <c r="D77" i="4"/>
  <c r="D85" i="4"/>
  <c r="D89" i="4"/>
  <c r="D109" i="4"/>
  <c r="D117" i="4"/>
  <c r="E121" i="4"/>
  <c r="E125" i="4"/>
  <c r="E129" i="4"/>
  <c r="D29" i="4"/>
  <c r="D13" i="4"/>
  <c r="D81" i="4"/>
  <c r="D113" i="4"/>
  <c r="D133" i="4"/>
  <c r="E55" i="4"/>
  <c r="E115" i="4"/>
  <c r="E81" i="4"/>
  <c r="E5" i="4"/>
  <c r="E29" i="4"/>
  <c r="E9" i="4"/>
  <c r="E37" i="4"/>
  <c r="E13" i="4"/>
  <c r="E89" i="4"/>
  <c r="E98" i="4"/>
  <c r="E126" i="4"/>
  <c r="E46" i="4"/>
  <c r="E122" i="4"/>
  <c r="E130" i="4"/>
  <c r="E18" i="4"/>
  <c r="D18" i="4"/>
  <c r="E20" i="4"/>
  <c r="D20" i="4"/>
  <c r="E24" i="4"/>
  <c r="D24" i="4"/>
  <c r="E28" i="4"/>
  <c r="D28" i="4"/>
  <c r="E30" i="4"/>
  <c r="D30" i="4"/>
  <c r="E32" i="4"/>
  <c r="D32" i="4"/>
  <c r="E43" i="4"/>
  <c r="D43" i="4"/>
  <c r="E58" i="4"/>
  <c r="D58" i="4"/>
  <c r="E60" i="4"/>
  <c r="D60" i="4"/>
  <c r="E63" i="4"/>
  <c r="D63" i="4"/>
  <c r="E65" i="4"/>
  <c r="D65" i="4"/>
  <c r="E73" i="4"/>
  <c r="D73" i="4"/>
  <c r="E76" i="4"/>
  <c r="D76" i="4"/>
  <c r="E78" i="4"/>
  <c r="D78" i="4"/>
  <c r="E80" i="4"/>
  <c r="D80" i="4"/>
  <c r="E82" i="4"/>
  <c r="D82" i="4"/>
  <c r="E84" i="4"/>
  <c r="D84" i="4"/>
  <c r="E95" i="4"/>
  <c r="D95" i="4"/>
  <c r="E106" i="4"/>
  <c r="D106" i="4"/>
  <c r="E108" i="4"/>
  <c r="D108" i="4"/>
  <c r="E110" i="4"/>
  <c r="D110" i="4"/>
  <c r="E112" i="4"/>
  <c r="D112" i="4"/>
  <c r="E114" i="4"/>
  <c r="D114" i="4"/>
  <c r="E116" i="4"/>
  <c r="D116" i="4"/>
  <c r="E119" i="4"/>
  <c r="D119" i="4"/>
  <c r="E6" i="4"/>
  <c r="E10" i="4"/>
  <c r="E14" i="4"/>
  <c r="E23" i="4"/>
  <c r="E31" i="4"/>
  <c r="E40" i="4"/>
  <c r="E49" i="4"/>
  <c r="E57" i="4"/>
  <c r="E66" i="4"/>
  <c r="E75" i="4"/>
  <c r="E83" i="4"/>
  <c r="E92" i="4"/>
  <c r="E100" i="4"/>
  <c r="E109" i="4"/>
  <c r="E117" i="4"/>
  <c r="D16" i="4"/>
  <c r="E22" i="4"/>
  <c r="D22" i="4"/>
  <c r="E50" i="4"/>
  <c r="D50" i="4"/>
  <c r="E52" i="4"/>
  <c r="D52" i="4"/>
  <c r="E54" i="4"/>
  <c r="D54" i="4"/>
  <c r="E67" i="4"/>
  <c r="D67" i="4"/>
  <c r="E69" i="4"/>
  <c r="D69" i="4"/>
  <c r="E71" i="4"/>
  <c r="D71" i="4"/>
  <c r="E86" i="4"/>
  <c r="D86" i="4"/>
  <c r="E93" i="4"/>
  <c r="D93" i="4"/>
  <c r="E15" i="4"/>
  <c r="D15" i="4"/>
  <c r="E26" i="4"/>
  <c r="D26" i="4"/>
  <c r="E34" i="4"/>
  <c r="D34" i="4"/>
  <c r="E36" i="4"/>
  <c r="D36" i="4"/>
  <c r="E39" i="4"/>
  <c r="D39" i="4"/>
  <c r="E41" i="4"/>
  <c r="D41" i="4"/>
  <c r="E45" i="4"/>
  <c r="D45" i="4"/>
  <c r="E47" i="4"/>
  <c r="D47" i="4"/>
  <c r="E56" i="4"/>
  <c r="D56" i="4"/>
  <c r="E88" i="4"/>
  <c r="D88" i="4"/>
  <c r="E90" i="4"/>
  <c r="D90" i="4"/>
  <c r="E97" i="4"/>
  <c r="D97" i="4"/>
  <c r="E99" i="4"/>
  <c r="D99" i="4"/>
  <c r="E101" i="4"/>
  <c r="D101" i="4"/>
  <c r="E103" i="4"/>
  <c r="D103" i="4"/>
  <c r="E3" i="4"/>
  <c r="E7" i="4"/>
  <c r="E11" i="4"/>
  <c r="E16" i="4"/>
  <c r="E25" i="4"/>
  <c r="E33" i="4"/>
  <c r="E42" i="4"/>
  <c r="E51" i="4"/>
  <c r="E59" i="4"/>
  <c r="E68" i="4"/>
  <c r="E77" i="4"/>
  <c r="E85" i="4"/>
  <c r="E94" i="4"/>
  <c r="E102" i="4"/>
  <c r="E111" i="4"/>
  <c r="E120" i="4"/>
  <c r="E4" i="4"/>
  <c r="E8" i="4"/>
  <c r="E12" i="4"/>
  <c r="E19" i="4"/>
  <c r="E27" i="4"/>
  <c r="E35" i="4"/>
  <c r="E44" i="4"/>
  <c r="E53" i="4"/>
  <c r="E61" i="4"/>
  <c r="E70" i="4"/>
  <c r="E79" i="4"/>
  <c r="E87" i="4"/>
  <c r="E96" i="4"/>
  <c r="E104" i="4"/>
  <c r="E113" i="4"/>
  <c r="D121" i="4"/>
  <c r="D123" i="4"/>
  <c r="D125" i="4"/>
  <c r="D127" i="4"/>
  <c r="D129" i="4"/>
  <c r="D131" i="4"/>
  <c r="D17" i="4" l="1"/>
  <c r="E38" i="4"/>
  <c r="D62" i="4"/>
  <c r="E118" i="4"/>
  <c r="E48" i="4"/>
  <c r="D105" i="4"/>
  <c r="E17" i="4"/>
  <c r="E105" i="4"/>
  <c r="E74" i="4"/>
  <c r="D91" i="4"/>
  <c r="E132" i="4"/>
  <c r="D74" i="4"/>
  <c r="D132" i="4"/>
  <c r="D118" i="4"/>
  <c r="D38" i="4"/>
  <c r="E91" i="4"/>
  <c r="D48" i="4"/>
  <c r="E62" i="4"/>
  <c r="D134" i="4" l="1"/>
  <c r="E134" i="4"/>
</calcChain>
</file>

<file path=xl/sharedStrings.xml><?xml version="1.0" encoding="utf-8"?>
<sst xmlns="http://schemas.openxmlformats.org/spreadsheetml/2006/main" count="421" uniqueCount="197">
  <si>
    <t>DP</t>
  </si>
  <si>
    <t>Party Name</t>
  </si>
  <si>
    <t>Region</t>
  </si>
  <si>
    <t>Zone</t>
  </si>
  <si>
    <t xml:space="preserve">Quantity </t>
  </si>
  <si>
    <t>Value</t>
  </si>
  <si>
    <t>B23</t>
  </si>
  <si>
    <t>B65</t>
  </si>
  <si>
    <t>BL60</t>
  </si>
  <si>
    <t>D38i</t>
  </si>
  <si>
    <t>D54+</t>
  </si>
  <si>
    <t>i68_SKD</t>
  </si>
  <si>
    <t>i97_SKD</t>
  </si>
  <si>
    <t>L42</t>
  </si>
  <si>
    <t>L55i</t>
  </si>
  <si>
    <t>R40_SKD</t>
  </si>
  <si>
    <t>SL20</t>
  </si>
  <si>
    <t>Z12_SKD</t>
  </si>
  <si>
    <t>A One Tel</t>
  </si>
  <si>
    <t>Barisal</t>
  </si>
  <si>
    <t>Click Mobile Corner</t>
  </si>
  <si>
    <t>Desh Link</t>
  </si>
  <si>
    <t>Faridpur</t>
  </si>
  <si>
    <t>M/S Faiz Enterprise</t>
  </si>
  <si>
    <t>Madaripur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</si>
  <si>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</si>
  <si>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</si>
  <si>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</si>
  <si>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</si>
  <si>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</si>
  <si>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</si>
  <si>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</si>
  <si>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</si>
  <si>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</si>
  <si>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</si>
  <si>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</si>
  <si>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M/S. Alam Trade Link</t>
  </si>
  <si>
    <t>Chittagong</t>
  </si>
  <si>
    <t>Chandpur</t>
  </si>
  <si>
    <t>M/S. Lotus Telecom</t>
  </si>
  <si>
    <t>Salim Telecom &amp; Electronics</t>
  </si>
  <si>
    <t>Fantasy Telecom</t>
  </si>
  <si>
    <t>Chittagong-North</t>
  </si>
  <si>
    <t>Sibgat Telecom</t>
  </si>
  <si>
    <t>M/S Sholav Bitan</t>
  </si>
  <si>
    <t>Chittagong-South</t>
  </si>
  <si>
    <t>Mobile Zone,Patia</t>
  </si>
  <si>
    <t>The National Carrier</t>
  </si>
  <si>
    <t>Biponon Communications</t>
  </si>
  <si>
    <t>Cox's Bazar</t>
  </si>
  <si>
    <t>Mobile Heaven</t>
  </si>
  <si>
    <t>Mobile Village</t>
  </si>
  <si>
    <t>Prime Mobile Center</t>
  </si>
  <si>
    <t>Shifa Enterprise</t>
  </si>
  <si>
    <t>Dhaka Telecom</t>
  </si>
  <si>
    <t>Noakhali</t>
  </si>
  <si>
    <t>Himel Mobile Center</t>
  </si>
  <si>
    <t>Mobile Media Center</t>
  </si>
  <si>
    <t>Mobile Shop</t>
  </si>
  <si>
    <t>Polly Mobile Distribution</t>
  </si>
  <si>
    <t>Rangamati</t>
  </si>
  <si>
    <t>Satkania Store</t>
  </si>
  <si>
    <t>Toyabiya Telecom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</si>
  <si>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</si>
  <si>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</si>
  <si>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</si>
  <si>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</si>
  <si>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</si>
  <si>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</si>
  <si>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</si>
  <si>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</si>
  <si>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</si>
  <si>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</si>
  <si>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</si>
  <si>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</si>
  <si>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</si>
  <si>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</si>
  <si>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</si>
  <si>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</si>
  <si>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</si>
  <si>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</si>
  <si>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</si>
  <si>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</si>
  <si>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</si>
  <si>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</si>
  <si>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</si>
  <si>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</si>
  <si>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</si>
  <si>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</si>
  <si>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</si>
  <si>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</si>
  <si>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</si>
  <si>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</si>
  <si>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</si>
  <si>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</si>
  <si>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</si>
  <si>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</si>
  <si>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</si>
  <si>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</si>
  <si>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</si>
  <si>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</si>
  <si>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</si>
  <si>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</si>
  <si>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</si>
  <si>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</si>
  <si>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</si>
  <si>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</si>
  <si>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</si>
  <si>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</si>
  <si>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</si>
  <si>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</si>
  <si>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</si>
  <si>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</si>
  <si>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</si>
  <si>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</si>
  <si>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</si>
  <si>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</si>
  <si>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</si>
  <si>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</si>
  <si>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</si>
  <si>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</si>
  <si>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</si>
  <si>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</si>
  <si>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</si>
  <si>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</si>
  <si>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</si>
  <si>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</si>
  <si>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</si>
  <si>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</si>
  <si>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</si>
  <si>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</si>
  <si>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</si>
  <si>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</si>
  <si>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</si>
  <si>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</si>
  <si>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</si>
  <si>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</si>
  <si>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</si>
  <si>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</si>
  <si>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</si>
  <si>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</si>
  <si>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</si>
  <si>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</si>
  <si>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</si>
  <si>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</si>
  <si>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</si>
  <si>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</si>
  <si>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</si>
  <si>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</si>
  <si>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</si>
  <si>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</si>
  <si>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</si>
  <si>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</si>
  <si>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</si>
  <si>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</si>
  <si>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</si>
  <si>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</si>
  <si>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</si>
  <si>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</si>
  <si>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Rangpur</t>
  </si>
  <si>
    <t>Lalmonirhat</t>
  </si>
  <si>
    <t>Feroz Telecom</t>
  </si>
  <si>
    <t>M/S. Nodi Nishat Enterprise</t>
  </si>
  <si>
    <t>Dinajpur</t>
  </si>
  <si>
    <t>Missing link trade and distribution</t>
  </si>
  <si>
    <t>M/S. Sky Tel</t>
  </si>
  <si>
    <t>Pacific Electronics</t>
  </si>
  <si>
    <t>Pacific Electronics – 2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</si>
  <si>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</si>
  <si>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</si>
  <si>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</si>
  <si>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</si>
  <si>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</si>
  <si>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</si>
  <si>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</si>
  <si>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</si>
  <si>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</si>
  <si>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</si>
  <si>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</si>
  <si>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</si>
  <si>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</si>
  <si>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</si>
  <si>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</si>
  <si>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</si>
  <si>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</si>
  <si>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</si>
  <si>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</si>
  <si>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</si>
  <si>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</si>
  <si>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</si>
  <si>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</si>
  <si>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</si>
  <si>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</si>
  <si>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</si>
  <si>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Edison Electronics Ltd.</t>
  </si>
  <si>
    <t>Total</t>
  </si>
  <si>
    <t>Allocation For 22 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</si>
</sst>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2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5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3" fontId="5" fillId="3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0" fontId="3" fillId="4" borderId="1" xfId="2" applyNumberFormat="1" applyFont="1" applyFill="1" applyBorder="1" applyAlignment="1">
      <alignment horizontal="center" vertical="center"/>
    </xf>
    <xf numFmtId="164" fontId="5" fillId="6" borderId="1" xfId="3" applyNumberFormat="1" applyFont="1" applyFill="1" applyBorder="1" applyAlignment="1">
      <alignment horizontal="center" vertical="center"/>
    </xf>
    <xf numFmtId="164" fontId="3" fillId="5" borderId="1" xfId="3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5" fontId="3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5" borderId="2" xfId="3" applyNumberFormat="1" applyFont="1" applyFill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66" fontId="3" fillId="0" borderId="1" xfId="2" applyNumberFormat="1" applyFont="1" applyBorder="1" applyAlignment="1">
      <alignment horizontal="center" vertical="center"/>
    </xf>
    <xf numFmtId="9" fontId="3" fillId="0" borderId="1" xfId="4" applyFont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64" fontId="3" fillId="5" borderId="3" xfId="1" applyNumberFormat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8" fillId="0" borderId="0" xfId="0" applyFont="1"/>
    <xf numFmtId="0" fontId="6" fillId="3" borderId="1" xfId="0" applyFont="1" applyFill="1" applyBorder="1" applyAlignment="1">
      <alignment horizontal="center" vertical="center"/>
    </xf>
    <xf numFmtId="10" fontId="7" fillId="4" borderId="1" xfId="2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</cellXfs>
  <cellStyles count="10">
    <cellStyle name="Comma" xfId="1" builtinId="3"/>
    <cellStyle name="Comma 5" xfId="3" xr:uid="{00000000-0005-0000-0000-000001000000}"/>
    <cellStyle name="Currency 2" xfId="6" xr:uid="{00000000-0005-0000-0000-000002000000}"/>
    <cellStyle name="Normal" xfId="0" builtinId="0"/>
    <cellStyle name="Normal 2" xfId="5" xr:uid="{00000000-0005-0000-0000-000004000000}"/>
    <cellStyle name="Normal 3" xfId="9" xr:uid="{00000000-0005-0000-0000-000005000000}"/>
    <cellStyle name="Normal 4" xfId="7" xr:uid="{00000000-0005-0000-0000-000006000000}"/>
    <cellStyle name="Normal 5" xfId="8" xr:uid="{00000000-0005-0000-0000-000007000000}"/>
    <cellStyle name="Percent" xfId="2" builtinId="5"/>
    <cellStyle name="Percent 3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34"/>
  <sheetViews>
    <sheetView zoomScale="106" zoomScaleNormal="106" workbookViewId="0">
      <pane xSplit="5" ySplit="2" topLeftCell="J94" activePane="bottomRight" state="frozen"/>
      <selection pane="topRight" activeCell="F1" sqref="F1"/>
      <selection pane="bottomLeft" activeCell="A4" sqref="A4"/>
      <selection pane="bottomRight" activeCell="A2" sqref="A2:Q97"/>
    </sheetView>
  </sheetViews>
  <sheetFormatPr defaultColWidth="9.140625" defaultRowHeight="12.75" x14ac:dyDescent="0.2"/>
  <cols>
    <col min="1" max="1" width="30" style="1" bestFit="1" customWidth="1"/>
    <col min="2" max="2" width="10.7109375" style="2" bestFit="1" customWidth="1"/>
    <col min="3" max="3" width="15.7109375" style="2" bestFit="1" customWidth="1"/>
    <col min="4" max="4" width="11" style="2" bestFit="1" customWidth="1"/>
    <col min="5" max="5" width="16" style="3" bestFit="1" customWidth="1"/>
    <col min="6" max="14" width="10.140625" style="2" bestFit="1" customWidth="1"/>
    <col min="15" max="15" width="9.140625" style="2" bestFit="1" customWidth="1"/>
    <col min="16" max="16" width="10.140625" style="2" bestFit="1" customWidth="1"/>
    <col min="17" max="17" width="9.140625" style="2" bestFit="1" customWidth="1"/>
    <col min="18" max="16384" width="9.140625" style="2"/>
  </cols>
  <sheetData>
    <row r="1" spans="1:17" x14ac:dyDescent="0.2">
      <c r="E1" s="4" t="s">
        <v>0</v>
      </c>
      <c r="F1" s="5">
        <v>769.92</v>
      </c>
      <c r="G1" s="5">
        <v>770.92250000000001</v>
      </c>
      <c r="H1" s="5">
        <v>896.23500000000001</v>
      </c>
      <c r="I1" s="5">
        <v>878.19</v>
      </c>
      <c r="J1" s="5">
        <v>1140.845</v>
      </c>
      <c r="K1" s="5">
        <v>5412.4975000000004</v>
      </c>
      <c r="L1" s="5">
        <v>6715.95</v>
      </c>
      <c r="M1" s="5">
        <v>945.35749999999996</v>
      </c>
      <c r="N1" s="5">
        <v>1024.5550000000001</v>
      </c>
      <c r="O1" s="5">
        <v>5607.9849999999997</v>
      </c>
      <c r="P1" s="5">
        <v>1072.675</v>
      </c>
      <c r="Q1" s="5">
        <v>7165.02</v>
      </c>
    </row>
    <row r="2" spans="1:17" s="10" customFormat="1" x14ac:dyDescent="0.2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</row>
    <row r="3" spans="1:17" s="14" customFormat="1" hidden="1" x14ac:dyDescent="0.2">
      <c r="A3" s="11" t="s">
        <v>18</v>
      </c>
      <c r="B3" s="12" t="s">
        <v>19</v>
      </c>
      <c r="C3" s="12" t="s">
        <v>19</v>
      </c>
      <c r="D3" s="29">
        <f t="shared" ref="D3:D16" si="0">SUM(F3:Q3)</f>
        <v>1129.8632491292472</v>
      </c>
      <c r="E3" s="13">
        <f t="shared" ref="E3:E16" si="1">SUMPRODUCT($F$1:$Q$1,F3:Q3)</f>
        <v>1558061.970741627</v>
      </c>
      <c r="F3" s="31">
        <v>63.591521130515929</v>
      </c>
      <c r="G3" s="31">
        <v>107.33333333333333</v>
      </c>
      <c r="H3" s="31">
        <v>216.96745488176774</v>
      </c>
      <c r="I3" s="31">
        <v>85.361787262420805</v>
      </c>
      <c r="J3" s="31">
        <v>119.61901904904755</v>
      </c>
      <c r="K3" s="31">
        <v>42.395760423957604</v>
      </c>
      <c r="L3" s="31">
        <v>32.0106702234078</v>
      </c>
      <c r="M3" s="31">
        <v>85.324800853248007</v>
      </c>
      <c r="N3" s="31">
        <v>292.30407154624618</v>
      </c>
      <c r="O3" s="31">
        <v>10.4</v>
      </c>
      <c r="P3" s="31">
        <v>65.103255162758131</v>
      </c>
      <c r="Q3" s="31">
        <v>9.4515752625437575</v>
      </c>
    </row>
    <row r="4" spans="1:17" s="14" customFormat="1" hidden="1" x14ac:dyDescent="0.2">
      <c r="A4" s="11" t="s">
        <v>20</v>
      </c>
      <c r="B4" s="12" t="s">
        <v>19</v>
      </c>
      <c r="C4" s="12" t="s">
        <v>19</v>
      </c>
      <c r="D4" s="29">
        <f t="shared" si="0"/>
        <v>408.21742016315881</v>
      </c>
      <c r="E4" s="13">
        <f t="shared" si="1"/>
        <v>492350.90187871602</v>
      </c>
      <c r="F4" s="31">
        <v>24.796693774163444</v>
      </c>
      <c r="G4" s="31">
        <v>42.666666666666671</v>
      </c>
      <c r="H4" s="31">
        <v>71.98920161975704</v>
      </c>
      <c r="I4" s="31">
        <v>33.611203734578197</v>
      </c>
      <c r="J4" s="31">
        <v>47.022648867556626</v>
      </c>
      <c r="K4" s="31">
        <v>5.5994400559944006</v>
      </c>
      <c r="L4" s="31">
        <v>8.2527509169723245</v>
      </c>
      <c r="M4" s="31">
        <v>28.7971202879712</v>
      </c>
      <c r="N4" s="31">
        <v>114.37985408331372</v>
      </c>
      <c r="O4" s="31">
        <v>2</v>
      </c>
      <c r="P4" s="31">
        <v>25.801290064503224</v>
      </c>
      <c r="Q4" s="31">
        <v>3.3005500916819468</v>
      </c>
    </row>
    <row r="5" spans="1:17" s="14" customFormat="1" hidden="1" x14ac:dyDescent="0.2">
      <c r="A5" s="11" t="s">
        <v>21</v>
      </c>
      <c r="B5" s="12" t="s">
        <v>19</v>
      </c>
      <c r="C5" s="12" t="s">
        <v>22</v>
      </c>
      <c r="D5" s="29">
        <f t="shared" si="0"/>
        <v>1007.05598365322</v>
      </c>
      <c r="E5" s="13">
        <f t="shared" si="1"/>
        <v>1391948.3282443888</v>
      </c>
      <c r="F5" s="31">
        <v>57.192374350086652</v>
      </c>
      <c r="G5" s="31">
        <v>95.999999999999986</v>
      </c>
      <c r="H5" s="31">
        <v>193.97090436434533</v>
      </c>
      <c r="I5" s="31">
        <v>76.825608536178734</v>
      </c>
      <c r="J5" s="31">
        <v>107.24463776811159</v>
      </c>
      <c r="K5" s="31">
        <v>37.996200379962005</v>
      </c>
      <c r="L5" s="31">
        <v>28.509503167722574</v>
      </c>
      <c r="M5" s="31">
        <v>77.592240775922406</v>
      </c>
      <c r="N5" s="31">
        <v>262.12049894092723</v>
      </c>
      <c r="O5" s="31">
        <v>9.6</v>
      </c>
      <c r="P5" s="31">
        <v>51.302565128256411</v>
      </c>
      <c r="Q5" s="31">
        <v>8.7014502417069508</v>
      </c>
    </row>
    <row r="6" spans="1:17" s="14" customFormat="1" hidden="1" x14ac:dyDescent="0.2">
      <c r="A6" s="11" t="s">
        <v>23</v>
      </c>
      <c r="B6" s="12" t="s">
        <v>19</v>
      </c>
      <c r="C6" s="12" t="s">
        <v>24</v>
      </c>
      <c r="D6" s="29">
        <f t="shared" si="0"/>
        <v>440.31030784832166</v>
      </c>
      <c r="E6" s="13">
        <f t="shared" si="1"/>
        <v>611005.34469203395</v>
      </c>
      <c r="F6" s="31">
        <v>24.796693774163444</v>
      </c>
      <c r="G6" s="31">
        <v>42</v>
      </c>
      <c r="H6" s="31">
        <v>83.987401889716537</v>
      </c>
      <c r="I6" s="31">
        <v>33.611203734578197</v>
      </c>
      <c r="J6" s="31">
        <v>46.472676366181695</v>
      </c>
      <c r="K6" s="31">
        <v>16.798320167983203</v>
      </c>
      <c r="L6" s="31">
        <v>12.754251417139045</v>
      </c>
      <c r="M6" s="31">
        <v>33.596640335966406</v>
      </c>
      <c r="N6" s="31">
        <v>112.79124499882325</v>
      </c>
      <c r="O6" s="31">
        <v>4.4000000000000004</v>
      </c>
      <c r="P6" s="31">
        <v>25.501275063753187</v>
      </c>
      <c r="Q6" s="31">
        <v>3.6006001000166696</v>
      </c>
    </row>
    <row r="7" spans="1:17" s="14" customFormat="1" hidden="1" x14ac:dyDescent="0.2">
      <c r="A7" s="11" t="s">
        <v>25</v>
      </c>
      <c r="B7" s="12" t="s">
        <v>19</v>
      </c>
      <c r="C7" s="12" t="s">
        <v>24</v>
      </c>
      <c r="D7" s="29">
        <f t="shared" si="0"/>
        <v>501.880010215612</v>
      </c>
      <c r="E7" s="13">
        <f t="shared" si="1"/>
        <v>709469.56539792998</v>
      </c>
      <c r="F7" s="31">
        <v>25.996533795493935</v>
      </c>
      <c r="G7" s="31">
        <v>43.333333333333329</v>
      </c>
      <c r="H7" s="31">
        <v>123.98140278958157</v>
      </c>
      <c r="I7" s="31">
        <v>34.678226075358452</v>
      </c>
      <c r="J7" s="31">
        <v>48.947552622368875</v>
      </c>
      <c r="K7" s="31">
        <v>17.598240175982404</v>
      </c>
      <c r="L7" s="31">
        <v>17.755918639546515</v>
      </c>
      <c r="M7" s="31">
        <v>35.7297603572976</v>
      </c>
      <c r="N7" s="31">
        <v>117.55707225229465</v>
      </c>
      <c r="O7" s="31">
        <v>6</v>
      </c>
      <c r="P7" s="31">
        <v>26.401320066003301</v>
      </c>
      <c r="Q7" s="31">
        <v>3.9006501083513916</v>
      </c>
    </row>
    <row r="8" spans="1:17" s="14" customFormat="1" hidden="1" x14ac:dyDescent="0.2">
      <c r="A8" s="11" t="s">
        <v>26</v>
      </c>
      <c r="B8" s="12" t="s">
        <v>19</v>
      </c>
      <c r="C8" s="12" t="s">
        <v>19</v>
      </c>
      <c r="D8" s="29">
        <f t="shared" si="0"/>
        <v>250.37511217269088</v>
      </c>
      <c r="E8" s="13">
        <f t="shared" si="1"/>
        <v>354467.73398705292</v>
      </c>
      <c r="F8" s="31">
        <v>14.798026929742703</v>
      </c>
      <c r="G8" s="31">
        <v>24.666666666666664</v>
      </c>
      <c r="H8" s="31">
        <v>36.994450832375144</v>
      </c>
      <c r="I8" s="31">
        <v>19.739913304434811</v>
      </c>
      <c r="J8" s="31">
        <v>28.048597570121494</v>
      </c>
      <c r="K8" s="31">
        <v>9.9990000999900008</v>
      </c>
      <c r="L8" s="31">
        <v>7.5025008336112027</v>
      </c>
      <c r="M8" s="31">
        <v>20.264640202646405</v>
      </c>
      <c r="N8" s="31">
        <v>68.31019063309013</v>
      </c>
      <c r="O8" s="31">
        <v>2.8</v>
      </c>
      <c r="P8" s="31">
        <v>15.000750037501875</v>
      </c>
      <c r="Q8" s="31">
        <v>2.2503750625104186</v>
      </c>
    </row>
    <row r="9" spans="1:17" s="14" customFormat="1" hidden="1" x14ac:dyDescent="0.2">
      <c r="A9" s="11" t="s">
        <v>27</v>
      </c>
      <c r="B9" s="12" t="s">
        <v>19</v>
      </c>
      <c r="C9" s="12" t="s">
        <v>22</v>
      </c>
      <c r="D9" s="29">
        <f t="shared" si="0"/>
        <v>750.93784229122423</v>
      </c>
      <c r="E9" s="13">
        <f t="shared" si="1"/>
        <v>1043999.9181720215</v>
      </c>
      <c r="F9" s="31">
        <v>39.99466737768298</v>
      </c>
      <c r="G9" s="31">
        <v>66.666666666666671</v>
      </c>
      <c r="H9" s="31">
        <v>176.97345398190271</v>
      </c>
      <c r="I9" s="31">
        <v>53.351117039013005</v>
      </c>
      <c r="J9" s="31">
        <v>74.521273936303189</v>
      </c>
      <c r="K9" s="31">
        <v>32.796720327967201</v>
      </c>
      <c r="L9" s="31">
        <v>20.506835611870624</v>
      </c>
      <c r="M9" s="31">
        <v>53.861280538612803</v>
      </c>
      <c r="N9" s="31">
        <v>179.51282654742292</v>
      </c>
      <c r="O9" s="31">
        <v>6.4</v>
      </c>
      <c r="P9" s="31">
        <v>40.502025101255064</v>
      </c>
      <c r="Q9" s="31">
        <v>5.8509751625270878</v>
      </c>
    </row>
    <row r="10" spans="1:17" s="14" customFormat="1" hidden="1" x14ac:dyDescent="0.2">
      <c r="A10" s="11" t="s">
        <v>28</v>
      </c>
      <c r="B10" s="12" t="s">
        <v>19</v>
      </c>
      <c r="C10" s="12" t="s">
        <v>22</v>
      </c>
      <c r="D10" s="29">
        <f t="shared" si="0"/>
        <v>615.46375527832299</v>
      </c>
      <c r="E10" s="13">
        <f t="shared" si="1"/>
        <v>830017.49178670975</v>
      </c>
      <c r="F10" s="31">
        <v>37.195040661245166</v>
      </c>
      <c r="G10" s="31">
        <v>62</v>
      </c>
      <c r="H10" s="31">
        <v>102.98455231715242</v>
      </c>
      <c r="I10" s="31">
        <v>50.150050016672218</v>
      </c>
      <c r="J10" s="31">
        <v>69.5715214239288</v>
      </c>
      <c r="K10" s="31">
        <v>15.998400159984001</v>
      </c>
      <c r="L10" s="31">
        <v>18.756252084028009</v>
      </c>
      <c r="M10" s="31">
        <v>41.062560410625601</v>
      </c>
      <c r="N10" s="31">
        <v>168.39256295598966</v>
      </c>
      <c r="O10" s="31">
        <v>6</v>
      </c>
      <c r="P10" s="31">
        <v>37.801890094504728</v>
      </c>
      <c r="Q10" s="31">
        <v>5.550925154192365</v>
      </c>
    </row>
    <row r="11" spans="1:17" s="14" customFormat="1" hidden="1" x14ac:dyDescent="0.2">
      <c r="A11" s="11" t="s">
        <v>29</v>
      </c>
      <c r="B11" s="12" t="s">
        <v>19</v>
      </c>
      <c r="C11" s="12" t="s">
        <v>24</v>
      </c>
      <c r="D11" s="29">
        <f t="shared" si="0"/>
        <v>543.64482275276021</v>
      </c>
      <c r="E11" s="13">
        <f t="shared" si="1"/>
        <v>728870.06806155923</v>
      </c>
      <c r="F11" s="31">
        <v>31.195840554592724</v>
      </c>
      <c r="G11" s="31">
        <v>52</v>
      </c>
      <c r="H11" s="31">
        <v>104.98425236214567</v>
      </c>
      <c r="I11" s="31">
        <v>41.61387129043014</v>
      </c>
      <c r="J11" s="31">
        <v>57.747112644367789</v>
      </c>
      <c r="K11" s="31">
        <v>19.198080191980804</v>
      </c>
      <c r="L11" s="31">
        <v>14.254751583861287</v>
      </c>
      <c r="M11" s="31">
        <v>41.862480418624799</v>
      </c>
      <c r="N11" s="31">
        <v>141.38620851965169</v>
      </c>
      <c r="O11" s="31">
        <v>4</v>
      </c>
      <c r="P11" s="31">
        <v>31.501575078753937</v>
      </c>
      <c r="Q11" s="31">
        <v>3.9006501083513916</v>
      </c>
    </row>
    <row r="12" spans="1:17" s="14" customFormat="1" hidden="1" x14ac:dyDescent="0.2">
      <c r="A12" s="11" t="s">
        <v>30</v>
      </c>
      <c r="B12" s="12" t="s">
        <v>19</v>
      </c>
      <c r="C12" s="12" t="s">
        <v>31</v>
      </c>
      <c r="D12" s="29">
        <f t="shared" si="0"/>
        <v>898.70232953882328</v>
      </c>
      <c r="E12" s="13">
        <f t="shared" si="1"/>
        <v>1260943.2568046888</v>
      </c>
      <c r="F12" s="31">
        <v>52.393014264764695</v>
      </c>
      <c r="G12" s="31">
        <v>88</v>
      </c>
      <c r="H12" s="31">
        <v>143.97840323951408</v>
      </c>
      <c r="I12" s="31">
        <v>70.42347449149716</v>
      </c>
      <c r="J12" s="31">
        <v>98.720063996800164</v>
      </c>
      <c r="K12" s="31">
        <v>35.596440355964404</v>
      </c>
      <c r="L12" s="31">
        <v>26.508836278759585</v>
      </c>
      <c r="M12" s="31">
        <v>71.4595207145952</v>
      </c>
      <c r="N12" s="31">
        <v>241.46858084255118</v>
      </c>
      <c r="O12" s="31">
        <v>8.8000000000000007</v>
      </c>
      <c r="P12" s="31">
        <v>53.402670133506675</v>
      </c>
      <c r="Q12" s="31">
        <v>7.9513252208701442</v>
      </c>
    </row>
    <row r="13" spans="1:17" s="14" customFormat="1" hidden="1" x14ac:dyDescent="0.2">
      <c r="A13" s="11" t="s">
        <v>32</v>
      </c>
      <c r="B13" s="12" t="s">
        <v>19</v>
      </c>
      <c r="C13" s="12" t="s">
        <v>31</v>
      </c>
      <c r="D13" s="29">
        <f t="shared" si="0"/>
        <v>983.99069514591781</v>
      </c>
      <c r="E13" s="13">
        <f t="shared" si="1"/>
        <v>1384073.7781065425</v>
      </c>
      <c r="F13" s="31">
        <v>54.392747633648845</v>
      </c>
      <c r="G13" s="31">
        <v>90.666666666666671</v>
      </c>
      <c r="H13" s="31">
        <v>184.97225416187572</v>
      </c>
      <c r="I13" s="31">
        <v>73.091030343447812</v>
      </c>
      <c r="J13" s="31">
        <v>101.74491275436228</v>
      </c>
      <c r="K13" s="31">
        <v>43.995600439956007</v>
      </c>
      <c r="L13" s="31">
        <v>27.509169723241079</v>
      </c>
      <c r="M13" s="31">
        <v>87.991200879912014</v>
      </c>
      <c r="N13" s="31">
        <v>247.82301718051303</v>
      </c>
      <c r="O13" s="31">
        <v>8.8000000000000007</v>
      </c>
      <c r="P13" s="31">
        <v>54.902745137256865</v>
      </c>
      <c r="Q13" s="31">
        <v>8.1013502250375069</v>
      </c>
    </row>
    <row r="14" spans="1:17" s="14" customFormat="1" hidden="1" x14ac:dyDescent="0.2">
      <c r="A14" s="11" t="s">
        <v>33</v>
      </c>
      <c r="B14" s="12" t="s">
        <v>19</v>
      </c>
      <c r="C14" s="12" t="s">
        <v>22</v>
      </c>
      <c r="D14" s="29">
        <f t="shared" si="0"/>
        <v>350.41574205739437</v>
      </c>
      <c r="E14" s="13">
        <f t="shared" si="1"/>
        <v>453375.6171831094</v>
      </c>
      <c r="F14" s="31">
        <v>19.99733368884149</v>
      </c>
      <c r="G14" s="31">
        <v>33.333333333333336</v>
      </c>
      <c r="H14" s="31">
        <v>67.989801529770531</v>
      </c>
      <c r="I14" s="31">
        <v>27.209069689896634</v>
      </c>
      <c r="J14" s="31">
        <v>37.948102594870257</v>
      </c>
      <c r="K14" s="31">
        <v>13.598640135986402</v>
      </c>
      <c r="L14" s="31">
        <v>4.001333777925975</v>
      </c>
      <c r="M14" s="31">
        <v>27.197280271972804</v>
      </c>
      <c r="N14" s="31">
        <v>92.139326900447159</v>
      </c>
      <c r="O14" s="31">
        <v>3.6</v>
      </c>
      <c r="P14" s="31">
        <v>20.401020051002551</v>
      </c>
      <c r="Q14" s="31">
        <v>3.0005000833472244</v>
      </c>
    </row>
    <row r="15" spans="1:17" s="14" customFormat="1" hidden="1" x14ac:dyDescent="0.2">
      <c r="A15" s="11" t="s">
        <v>34</v>
      </c>
      <c r="B15" s="12" t="s">
        <v>19</v>
      </c>
      <c r="C15" s="12" t="s">
        <v>24</v>
      </c>
      <c r="D15" s="29">
        <f t="shared" si="0"/>
        <v>639.82320619960569</v>
      </c>
      <c r="E15" s="13">
        <f t="shared" si="1"/>
        <v>865790.99775262258</v>
      </c>
      <c r="F15" s="31">
        <v>36.39514731369151</v>
      </c>
      <c r="G15" s="31">
        <v>61.333333333333336</v>
      </c>
      <c r="H15" s="31">
        <v>123.98140278958157</v>
      </c>
      <c r="I15" s="31">
        <v>48.549516505501835</v>
      </c>
      <c r="J15" s="31">
        <v>68.196590170491476</v>
      </c>
      <c r="K15" s="31">
        <v>19.998000199980002</v>
      </c>
      <c r="L15" s="31">
        <v>18.256085361787264</v>
      </c>
      <c r="M15" s="31">
        <v>49.595040495950407</v>
      </c>
      <c r="N15" s="31">
        <v>165.21534478700872</v>
      </c>
      <c r="O15" s="31">
        <v>6</v>
      </c>
      <c r="P15" s="31">
        <v>36.901845092254611</v>
      </c>
      <c r="Q15" s="31">
        <v>5.400900150025004</v>
      </c>
    </row>
    <row r="16" spans="1:17" s="14" customFormat="1" hidden="1" x14ac:dyDescent="0.2">
      <c r="A16" s="11" t="s">
        <v>35</v>
      </c>
      <c r="B16" s="12" t="s">
        <v>19</v>
      </c>
      <c r="C16" s="12" t="s">
        <v>31</v>
      </c>
      <c r="D16" s="29">
        <f t="shared" si="0"/>
        <v>410.08221513509329</v>
      </c>
      <c r="E16" s="13">
        <f t="shared" si="1"/>
        <v>612839.48048111564</v>
      </c>
      <c r="F16" s="31">
        <v>22.796960405279297</v>
      </c>
      <c r="G16" s="31">
        <v>38</v>
      </c>
      <c r="H16" s="31">
        <v>76.988451732240165</v>
      </c>
      <c r="I16" s="31">
        <v>30.410136712237414</v>
      </c>
      <c r="J16" s="31">
        <v>42.347882605869707</v>
      </c>
      <c r="K16" s="31">
        <v>22.797720227977205</v>
      </c>
      <c r="L16" s="31">
        <v>14.254751583861287</v>
      </c>
      <c r="M16" s="31">
        <v>30.663600306636003</v>
      </c>
      <c r="N16" s="31">
        <v>101.67098140738997</v>
      </c>
      <c r="O16" s="31">
        <v>3.6</v>
      </c>
      <c r="P16" s="31">
        <v>23.101155057752887</v>
      </c>
      <c r="Q16" s="31">
        <v>3.4505750958493082</v>
      </c>
    </row>
    <row r="17" spans="1:17" hidden="1" x14ac:dyDescent="0.2">
      <c r="A17" s="35" t="s">
        <v>19</v>
      </c>
      <c r="B17" s="35"/>
      <c r="C17" s="35"/>
      <c r="D17" s="15">
        <f t="shared" ref="D17:E17" si="2">SUM(D3:D16)</f>
        <v>8930.7626915813926</v>
      </c>
      <c r="E17" s="15">
        <f t="shared" si="2"/>
        <v>12297214.453290118</v>
      </c>
      <c r="F17" s="15">
        <v>505.53259565391278</v>
      </c>
      <c r="G17" s="15">
        <v>848</v>
      </c>
      <c r="H17" s="15">
        <v>1710.7433884917261</v>
      </c>
      <c r="I17" s="15">
        <v>678.62620873624542</v>
      </c>
      <c r="J17" s="15">
        <v>948.15259237038151</v>
      </c>
      <c r="K17" s="15">
        <v>334.36656334366563</v>
      </c>
      <c r="L17" s="15">
        <v>250.83361120373459</v>
      </c>
      <c r="M17" s="15">
        <v>684.99816684998177</v>
      </c>
      <c r="N17" s="15">
        <v>2305.0717815956696</v>
      </c>
      <c r="O17" s="15">
        <v>82.4</v>
      </c>
      <c r="P17" s="15">
        <v>507.62538126906344</v>
      </c>
      <c r="Q17" s="15">
        <v>74.412402067011158</v>
      </c>
    </row>
    <row r="18" spans="1:17" hidden="1" x14ac:dyDescent="0.2">
      <c r="A18" s="11" t="s">
        <v>36</v>
      </c>
      <c r="B18" s="16" t="s">
        <v>37</v>
      </c>
      <c r="C18" s="12" t="s">
        <v>38</v>
      </c>
      <c r="D18" s="29">
        <f t="shared" ref="D18:D37" si="3">SUM(F18:Q18)</f>
        <v>881.26194692761487</v>
      </c>
      <c r="E18" s="13">
        <f t="shared" ref="E18:E37" si="4">SUMPRODUCT($F$1:$Q$1,F18:Q18)</f>
        <v>1217841.4782273492</v>
      </c>
      <c r="F18" s="31">
        <v>49.993334222103719</v>
      </c>
      <c r="G18" s="31">
        <v>84</v>
      </c>
      <c r="H18" s="31">
        <v>168.97465380192972</v>
      </c>
      <c r="I18" s="31">
        <v>67.222407469156394</v>
      </c>
      <c r="J18" s="31">
        <v>93.220338983050851</v>
      </c>
      <c r="K18" s="31">
        <v>33.196680331966803</v>
      </c>
      <c r="L18" s="31">
        <v>25.008336112037348</v>
      </c>
      <c r="M18" s="31">
        <v>67.459920674599203</v>
      </c>
      <c r="N18" s="31">
        <v>225.58248999764649</v>
      </c>
      <c r="O18" s="31">
        <v>8.4</v>
      </c>
      <c r="P18" s="31">
        <v>50.702535126756338</v>
      </c>
      <c r="Q18" s="31">
        <v>7.5012502083680603</v>
      </c>
    </row>
    <row r="19" spans="1:17" hidden="1" x14ac:dyDescent="0.2">
      <c r="A19" s="11" t="s">
        <v>39</v>
      </c>
      <c r="B19" s="16" t="s">
        <v>37</v>
      </c>
      <c r="C19" s="12" t="s">
        <v>38</v>
      </c>
      <c r="D19" s="29">
        <f t="shared" si="3"/>
        <v>451.32071847260977</v>
      </c>
      <c r="E19" s="13">
        <f t="shared" si="4"/>
        <v>623758.34047869151</v>
      </c>
      <c r="F19" s="31">
        <v>25.996533795493935</v>
      </c>
      <c r="G19" s="31">
        <v>42.666666666666671</v>
      </c>
      <c r="H19" s="31">
        <v>85.987101934709798</v>
      </c>
      <c r="I19" s="31">
        <v>34.678226075358452</v>
      </c>
      <c r="J19" s="31">
        <v>47.57262136893155</v>
      </c>
      <c r="K19" s="31">
        <v>17.198280171982802</v>
      </c>
      <c r="L19" s="31">
        <v>13.004334778259421</v>
      </c>
      <c r="M19" s="31">
        <v>34.396560343965604</v>
      </c>
      <c r="N19" s="31">
        <v>115.96846316780419</v>
      </c>
      <c r="O19" s="31">
        <v>4</v>
      </c>
      <c r="P19" s="31">
        <v>26.101305065253264</v>
      </c>
      <c r="Q19" s="31">
        <v>3.7506251041840302</v>
      </c>
    </row>
    <row r="20" spans="1:17" hidden="1" x14ac:dyDescent="0.2">
      <c r="A20" s="11" t="s">
        <v>40</v>
      </c>
      <c r="B20" s="16" t="s">
        <v>37</v>
      </c>
      <c r="C20" s="12" t="s">
        <v>38</v>
      </c>
      <c r="D20" s="29">
        <f t="shared" si="3"/>
        <v>1004.3375021740613</v>
      </c>
      <c r="E20" s="13">
        <f t="shared" si="4"/>
        <v>1386887.3266151587</v>
      </c>
      <c r="F20" s="31">
        <v>56.792427676309828</v>
      </c>
      <c r="G20" s="31">
        <v>94.666666666666671</v>
      </c>
      <c r="H20" s="31">
        <v>192.97105434184874</v>
      </c>
      <c r="I20" s="31">
        <v>76.292097365788592</v>
      </c>
      <c r="J20" s="31">
        <v>106.4196790160492</v>
      </c>
      <c r="K20" s="31">
        <v>37.596240375962402</v>
      </c>
      <c r="L20" s="31">
        <v>28.2594198066022</v>
      </c>
      <c r="M20" s="31">
        <v>76.792320767923215</v>
      </c>
      <c r="N20" s="31">
        <v>258.94328077194632</v>
      </c>
      <c r="O20" s="31">
        <v>9.6</v>
      </c>
      <c r="P20" s="31">
        <v>57.302865143257165</v>
      </c>
      <c r="Q20" s="31">
        <v>8.7014502417069508</v>
      </c>
    </row>
    <row r="21" spans="1:17" hidden="1" x14ac:dyDescent="0.2">
      <c r="A21" s="11" t="s">
        <v>41</v>
      </c>
      <c r="B21" s="16" t="s">
        <v>37</v>
      </c>
      <c r="C21" s="12" t="s">
        <v>42</v>
      </c>
      <c r="D21" s="29">
        <f t="shared" si="3"/>
        <v>511.18082968564596</v>
      </c>
      <c r="E21" s="13">
        <f t="shared" si="4"/>
        <v>704969.99997055857</v>
      </c>
      <c r="F21" s="31">
        <v>28.796160511931742</v>
      </c>
      <c r="G21" s="31">
        <v>48.666666666666664</v>
      </c>
      <c r="H21" s="31">
        <v>97.985302204669296</v>
      </c>
      <c r="I21" s="31">
        <v>38.946315438479488</v>
      </c>
      <c r="J21" s="31">
        <v>53.897305134743263</v>
      </c>
      <c r="K21" s="31">
        <v>19.198080191980804</v>
      </c>
      <c r="L21" s="31">
        <v>14.504834944981662</v>
      </c>
      <c r="M21" s="31">
        <v>38.929440389294406</v>
      </c>
      <c r="N21" s="31">
        <v>131.85455401270886</v>
      </c>
      <c r="O21" s="31">
        <v>4.8</v>
      </c>
      <c r="P21" s="31">
        <v>29.401470073503674</v>
      </c>
      <c r="Q21" s="31">
        <v>4.2007001166861144</v>
      </c>
    </row>
    <row r="22" spans="1:17" hidden="1" x14ac:dyDescent="0.2">
      <c r="A22" s="11" t="s">
        <v>43</v>
      </c>
      <c r="B22" s="16" t="s">
        <v>37</v>
      </c>
      <c r="C22" s="12" t="s">
        <v>42</v>
      </c>
      <c r="D22" s="29">
        <f t="shared" si="3"/>
        <v>1376.4122277142162</v>
      </c>
      <c r="E22" s="13">
        <f t="shared" si="4"/>
        <v>1896284.1338371588</v>
      </c>
      <c r="F22" s="31">
        <v>77.189708038928131</v>
      </c>
      <c r="G22" s="31">
        <v>131.33333333333334</v>
      </c>
      <c r="H22" s="31">
        <v>263.96040593910914</v>
      </c>
      <c r="I22" s="31">
        <v>103.50116705568523</v>
      </c>
      <c r="J22" s="31">
        <v>145.19274036298185</v>
      </c>
      <c r="K22" s="31">
        <v>51.594840515948405</v>
      </c>
      <c r="L22" s="31">
        <v>38.762920973657884</v>
      </c>
      <c r="M22" s="31">
        <v>105.32280105322802</v>
      </c>
      <c r="N22" s="31">
        <v>355.84843492586492</v>
      </c>
      <c r="O22" s="31">
        <v>12.8</v>
      </c>
      <c r="P22" s="31">
        <v>79.503975198759932</v>
      </c>
      <c r="Q22" s="31">
        <v>11.401900316719454</v>
      </c>
    </row>
    <row r="23" spans="1:17" hidden="1" x14ac:dyDescent="0.2">
      <c r="A23" s="11" t="s">
        <v>44</v>
      </c>
      <c r="B23" s="16" t="s">
        <v>37</v>
      </c>
      <c r="C23" s="12" t="s">
        <v>45</v>
      </c>
      <c r="D23" s="29">
        <f t="shared" si="3"/>
        <v>1828.8162315591719</v>
      </c>
      <c r="E23" s="13">
        <f t="shared" si="4"/>
        <v>2524938.3785777232</v>
      </c>
      <c r="F23" s="31">
        <v>103.18624183442208</v>
      </c>
      <c r="G23" s="31">
        <v>172.66666666666666</v>
      </c>
      <c r="H23" s="31">
        <v>350.94735789631557</v>
      </c>
      <c r="I23" s="31">
        <v>138.71290430143381</v>
      </c>
      <c r="J23" s="31">
        <v>193.31533423328835</v>
      </c>
      <c r="K23" s="31">
        <v>68.793120687931207</v>
      </c>
      <c r="L23" s="31">
        <v>51.767255751917311</v>
      </c>
      <c r="M23" s="31">
        <v>140.25264140252642</v>
      </c>
      <c r="N23" s="31">
        <v>471.81689809366907</v>
      </c>
      <c r="O23" s="31">
        <v>17.2</v>
      </c>
      <c r="P23" s="31">
        <v>104.70523526176308</v>
      </c>
      <c r="Q23" s="31">
        <v>15.452575429238207</v>
      </c>
    </row>
    <row r="24" spans="1:17" hidden="1" x14ac:dyDescent="0.2">
      <c r="A24" s="11" t="s">
        <v>46</v>
      </c>
      <c r="B24" s="16" t="s">
        <v>37</v>
      </c>
      <c r="C24" s="12" t="s">
        <v>45</v>
      </c>
      <c r="D24" s="29">
        <f t="shared" si="3"/>
        <v>327.9916306860141</v>
      </c>
      <c r="E24" s="13">
        <f t="shared" si="4"/>
        <v>454739.15464539203</v>
      </c>
      <c r="F24" s="31">
        <v>18.797493667510999</v>
      </c>
      <c r="G24" s="31">
        <v>30.666666666666668</v>
      </c>
      <c r="H24" s="31">
        <v>62.990551417287406</v>
      </c>
      <c r="I24" s="31">
        <v>25.075025008336109</v>
      </c>
      <c r="J24" s="31">
        <v>34.648267586620669</v>
      </c>
      <c r="K24" s="31">
        <v>12.798720127987202</v>
      </c>
      <c r="L24" s="31">
        <v>9.2530843614538174</v>
      </c>
      <c r="M24" s="31">
        <v>25.064160250641603</v>
      </c>
      <c r="N24" s="31">
        <v>84.19628147799483</v>
      </c>
      <c r="O24" s="31">
        <v>3.2</v>
      </c>
      <c r="P24" s="31">
        <v>18.600930046502324</v>
      </c>
      <c r="Q24" s="31">
        <v>2.700450075012502</v>
      </c>
    </row>
    <row r="25" spans="1:17" hidden="1" x14ac:dyDescent="0.2">
      <c r="A25" s="11" t="s">
        <v>47</v>
      </c>
      <c r="B25" s="16" t="s">
        <v>37</v>
      </c>
      <c r="C25" s="12" t="s">
        <v>45</v>
      </c>
      <c r="D25" s="29">
        <f t="shared" si="3"/>
        <v>910.67950941413642</v>
      </c>
      <c r="E25" s="13">
        <f t="shared" si="4"/>
        <v>1255686.2641090013</v>
      </c>
      <c r="F25" s="31">
        <v>51.593120917211039</v>
      </c>
      <c r="G25" s="31">
        <v>86.666666666666657</v>
      </c>
      <c r="H25" s="31">
        <v>174.97375393690947</v>
      </c>
      <c r="I25" s="31">
        <v>69.356452150716905</v>
      </c>
      <c r="J25" s="31">
        <v>96.245187740612963</v>
      </c>
      <c r="K25" s="31">
        <v>33.996600339966001</v>
      </c>
      <c r="L25" s="31">
        <v>25.758586195398465</v>
      </c>
      <c r="M25" s="31">
        <v>69.859680698596819</v>
      </c>
      <c r="N25" s="31">
        <v>233.52553542009883</v>
      </c>
      <c r="O25" s="31">
        <v>8.4</v>
      </c>
      <c r="P25" s="31">
        <v>52.502625131256565</v>
      </c>
      <c r="Q25" s="31">
        <v>7.8013002167027832</v>
      </c>
    </row>
    <row r="26" spans="1:17" hidden="1" x14ac:dyDescent="0.2">
      <c r="A26" s="11" t="s">
        <v>48</v>
      </c>
      <c r="B26" s="16" t="s">
        <v>37</v>
      </c>
      <c r="C26" s="12" t="s">
        <v>49</v>
      </c>
      <c r="D26" s="29">
        <f t="shared" si="3"/>
        <v>454.14525275705438</v>
      </c>
      <c r="E26" s="13">
        <f t="shared" si="4"/>
        <v>630397.84190778062</v>
      </c>
      <c r="F26" s="31">
        <v>25.196640447940275</v>
      </c>
      <c r="G26" s="31">
        <v>42.666666666666671</v>
      </c>
      <c r="H26" s="31">
        <v>87.986801979703046</v>
      </c>
      <c r="I26" s="31">
        <v>34.144714904968325</v>
      </c>
      <c r="J26" s="31">
        <v>48.39758012099395</v>
      </c>
      <c r="K26" s="31">
        <v>17.198280171982802</v>
      </c>
      <c r="L26" s="31">
        <v>13.004334778259421</v>
      </c>
      <c r="M26" s="31">
        <v>34.929840349298409</v>
      </c>
      <c r="N26" s="31">
        <v>115.96846316780419</v>
      </c>
      <c r="O26" s="31">
        <v>4.8</v>
      </c>
      <c r="P26" s="31">
        <v>26.101305065253264</v>
      </c>
      <c r="Q26" s="31">
        <v>3.7506251041840302</v>
      </c>
    </row>
    <row r="27" spans="1:17" hidden="1" x14ac:dyDescent="0.2">
      <c r="A27" s="11" t="s">
        <v>50</v>
      </c>
      <c r="B27" s="16" t="s">
        <v>37</v>
      </c>
      <c r="C27" s="12" t="s">
        <v>49</v>
      </c>
      <c r="D27" s="29">
        <f t="shared" si="3"/>
        <v>290.24719519377294</v>
      </c>
      <c r="E27" s="13">
        <f t="shared" si="4"/>
        <v>408503.36384475749</v>
      </c>
      <c r="F27" s="31">
        <v>15.99786695107319</v>
      </c>
      <c r="G27" s="31">
        <v>27.333333333333332</v>
      </c>
      <c r="H27" s="31">
        <v>55.991601259811027</v>
      </c>
      <c r="I27" s="31">
        <v>21.873957985995332</v>
      </c>
      <c r="J27" s="31">
        <v>31.073446327683616</v>
      </c>
      <c r="K27" s="31">
        <v>10.798920107989201</v>
      </c>
      <c r="L27" s="31">
        <v>9.0030010003334446</v>
      </c>
      <c r="M27" s="31">
        <v>22.397760223977603</v>
      </c>
      <c r="N27" s="31">
        <v>73.076017886561544</v>
      </c>
      <c r="O27" s="31">
        <v>3.2</v>
      </c>
      <c r="P27" s="31">
        <v>16.8008400420021</v>
      </c>
      <c r="Q27" s="31">
        <v>2.700450075012502</v>
      </c>
    </row>
    <row r="28" spans="1:17" hidden="1" x14ac:dyDescent="0.2">
      <c r="A28" s="11" t="s">
        <v>51</v>
      </c>
      <c r="B28" s="16" t="s">
        <v>37</v>
      </c>
      <c r="C28" s="12" t="s">
        <v>49</v>
      </c>
      <c r="D28" s="29">
        <f t="shared" si="3"/>
        <v>176.33339437915694</v>
      </c>
      <c r="E28" s="13">
        <f t="shared" si="4"/>
        <v>234049.29791506758</v>
      </c>
      <c r="F28" s="31">
        <v>9.9986668444207449</v>
      </c>
      <c r="G28" s="31">
        <v>17.333333333333332</v>
      </c>
      <c r="H28" s="31">
        <v>33.994900764885266</v>
      </c>
      <c r="I28" s="31">
        <v>13.337779259753251</v>
      </c>
      <c r="J28" s="31">
        <v>18.699065046747663</v>
      </c>
      <c r="K28" s="31">
        <v>6.3993600639936012</v>
      </c>
      <c r="L28" s="31">
        <v>3.7512504168056013</v>
      </c>
      <c r="M28" s="31">
        <v>13.598640135986402</v>
      </c>
      <c r="N28" s="31">
        <v>46.06966345022358</v>
      </c>
      <c r="O28" s="31">
        <v>1.6</v>
      </c>
      <c r="P28" s="31">
        <v>10.200510025501275</v>
      </c>
      <c r="Q28" s="31">
        <v>1.350225037506251</v>
      </c>
    </row>
    <row r="29" spans="1:17" hidden="1" x14ac:dyDescent="0.2">
      <c r="A29" s="11" t="s">
        <v>52</v>
      </c>
      <c r="B29" s="16" t="s">
        <v>37</v>
      </c>
      <c r="C29" s="12" t="s">
        <v>49</v>
      </c>
      <c r="D29" s="29">
        <f t="shared" si="3"/>
        <v>373.50827041078213</v>
      </c>
      <c r="E29" s="13">
        <f t="shared" si="4"/>
        <v>517216.56338429946</v>
      </c>
      <c r="F29" s="31">
        <v>21.197173710171977</v>
      </c>
      <c r="G29" s="31">
        <v>35.333333333333329</v>
      </c>
      <c r="H29" s="31">
        <v>70.989351597260409</v>
      </c>
      <c r="I29" s="31">
        <v>28.276092030676892</v>
      </c>
      <c r="J29" s="31">
        <v>39.323033848307581</v>
      </c>
      <c r="K29" s="31">
        <v>14.3985601439856</v>
      </c>
      <c r="L29" s="31">
        <v>10.503501167055685</v>
      </c>
      <c r="M29" s="31">
        <v>28.530480285304805</v>
      </c>
      <c r="N29" s="31">
        <v>96.905154153918573</v>
      </c>
      <c r="O29" s="31">
        <v>3.6</v>
      </c>
      <c r="P29" s="31">
        <v>21.301065053252664</v>
      </c>
      <c r="Q29" s="31">
        <v>3.1505250875145858</v>
      </c>
    </row>
    <row r="30" spans="1:17" hidden="1" x14ac:dyDescent="0.2">
      <c r="A30" s="11" t="s">
        <v>53</v>
      </c>
      <c r="B30" s="16" t="s">
        <v>37</v>
      </c>
      <c r="C30" s="12" t="s">
        <v>49</v>
      </c>
      <c r="D30" s="29">
        <f t="shared" si="3"/>
        <v>902.52454494431447</v>
      </c>
      <c r="E30" s="13">
        <f t="shared" si="4"/>
        <v>1247721.0927607189</v>
      </c>
      <c r="F30" s="31">
        <v>51.193174243434207</v>
      </c>
      <c r="G30" s="31">
        <v>85.333333333333343</v>
      </c>
      <c r="H30" s="31">
        <v>172.97405389191621</v>
      </c>
      <c r="I30" s="31">
        <v>68.822940980326777</v>
      </c>
      <c r="J30" s="31">
        <v>95.695215239238038</v>
      </c>
      <c r="K30" s="31">
        <v>33.596640335966406</v>
      </c>
      <c r="L30" s="31">
        <v>26.008669556518843</v>
      </c>
      <c r="M30" s="31">
        <v>69.059760690597599</v>
      </c>
      <c r="N30" s="31">
        <v>231.93692633560838</v>
      </c>
      <c r="O30" s="31">
        <v>8.8000000000000007</v>
      </c>
      <c r="P30" s="31">
        <v>51.602580129006448</v>
      </c>
      <c r="Q30" s="31">
        <v>7.5012502083680603</v>
      </c>
    </row>
    <row r="31" spans="1:17" hidden="1" x14ac:dyDescent="0.2">
      <c r="A31" s="11" t="s">
        <v>54</v>
      </c>
      <c r="B31" s="16" t="s">
        <v>37</v>
      </c>
      <c r="C31" s="12" t="s">
        <v>55</v>
      </c>
      <c r="D31" s="29">
        <f t="shared" si="3"/>
        <v>714.65521635169921</v>
      </c>
      <c r="E31" s="13">
        <f t="shared" si="4"/>
        <v>986203.59643289796</v>
      </c>
      <c r="F31" s="31">
        <v>40.794560725236636</v>
      </c>
      <c r="G31" s="31">
        <v>68</v>
      </c>
      <c r="H31" s="31">
        <v>136.97945308203771</v>
      </c>
      <c r="I31" s="31">
        <v>54.951650550183395</v>
      </c>
      <c r="J31" s="31">
        <v>75.621218939053051</v>
      </c>
      <c r="K31" s="31">
        <v>27.197280271972804</v>
      </c>
      <c r="L31" s="31">
        <v>20.25675225075025</v>
      </c>
      <c r="M31" s="31">
        <v>54.661200546612008</v>
      </c>
      <c r="N31" s="31">
        <v>182.69004471640386</v>
      </c>
      <c r="O31" s="31">
        <v>6.4</v>
      </c>
      <c r="P31" s="31">
        <v>41.102055102755138</v>
      </c>
      <c r="Q31" s="31">
        <v>6.0010001666944488</v>
      </c>
    </row>
    <row r="32" spans="1:17" hidden="1" x14ac:dyDescent="0.2">
      <c r="A32" s="11" t="s">
        <v>56</v>
      </c>
      <c r="B32" s="16" t="s">
        <v>37</v>
      </c>
      <c r="C32" s="12" t="s">
        <v>55</v>
      </c>
      <c r="D32" s="29">
        <f t="shared" si="3"/>
        <v>295.96570073643642</v>
      </c>
      <c r="E32" s="13">
        <f t="shared" si="4"/>
        <v>406783.86278870422</v>
      </c>
      <c r="F32" s="31">
        <v>16.797760298626851</v>
      </c>
      <c r="G32" s="31">
        <v>28</v>
      </c>
      <c r="H32" s="31">
        <v>56.991451282307658</v>
      </c>
      <c r="I32" s="31">
        <v>22.407469156385464</v>
      </c>
      <c r="J32" s="31">
        <v>31.348432578371082</v>
      </c>
      <c r="K32" s="31">
        <v>10.798920107989201</v>
      </c>
      <c r="L32" s="31">
        <v>8.2527509169723245</v>
      </c>
      <c r="M32" s="31">
        <v>22.664400226644002</v>
      </c>
      <c r="N32" s="31">
        <v>76.253236055542487</v>
      </c>
      <c r="O32" s="31">
        <v>2.8</v>
      </c>
      <c r="P32" s="31">
        <v>17.100855042752137</v>
      </c>
      <c r="Q32" s="31">
        <v>2.5504250708451406</v>
      </c>
    </row>
    <row r="33" spans="1:17" hidden="1" x14ac:dyDescent="0.2">
      <c r="A33" s="11" t="s">
        <v>57</v>
      </c>
      <c r="B33" s="16" t="s">
        <v>37</v>
      </c>
      <c r="C33" s="12" t="s">
        <v>55</v>
      </c>
      <c r="D33" s="29">
        <f t="shared" si="3"/>
        <v>854.43291274257581</v>
      </c>
      <c r="E33" s="13">
        <f t="shared" si="4"/>
        <v>1182400.7303098564</v>
      </c>
      <c r="F33" s="31">
        <v>48.393547526996393</v>
      </c>
      <c r="G33" s="31">
        <v>80.666666666666657</v>
      </c>
      <c r="H33" s="31">
        <v>163.97540368944658</v>
      </c>
      <c r="I33" s="31">
        <v>65.088362787595855</v>
      </c>
      <c r="J33" s="31">
        <v>90.74546272686365</v>
      </c>
      <c r="K33" s="31">
        <v>31.996800319968003</v>
      </c>
      <c r="L33" s="31">
        <v>24.508169389796599</v>
      </c>
      <c r="M33" s="31">
        <v>65.326800653268009</v>
      </c>
      <c r="N33" s="31">
        <v>219.22805365968463</v>
      </c>
      <c r="O33" s="31">
        <v>8.4</v>
      </c>
      <c r="P33" s="31">
        <v>48.902445122256111</v>
      </c>
      <c r="Q33" s="31">
        <v>7.2012002000333393</v>
      </c>
    </row>
    <row r="34" spans="1:17" hidden="1" x14ac:dyDescent="0.2">
      <c r="A34" s="11" t="s">
        <v>58</v>
      </c>
      <c r="B34" s="16" t="s">
        <v>37</v>
      </c>
      <c r="C34" s="12" t="s">
        <v>55</v>
      </c>
      <c r="D34" s="29">
        <f t="shared" si="3"/>
        <v>971.97293486173066</v>
      </c>
      <c r="E34" s="13">
        <f t="shared" si="4"/>
        <v>1343933.0631753092</v>
      </c>
      <c r="F34" s="31">
        <v>54.792694307425677</v>
      </c>
      <c r="G34" s="31">
        <v>92</v>
      </c>
      <c r="H34" s="31">
        <v>186.97195420686899</v>
      </c>
      <c r="I34" s="31">
        <v>73.62454151383794</v>
      </c>
      <c r="J34" s="31">
        <v>103.1198440077996</v>
      </c>
      <c r="K34" s="31">
        <v>36.796320367963204</v>
      </c>
      <c r="L34" s="31">
        <v>27.759253084361454</v>
      </c>
      <c r="M34" s="31">
        <v>74.392560743925614</v>
      </c>
      <c r="N34" s="31">
        <v>249.41162626500352</v>
      </c>
      <c r="O34" s="31">
        <v>9.1999999999999993</v>
      </c>
      <c r="P34" s="31">
        <v>55.802790139506975</v>
      </c>
      <c r="Q34" s="31">
        <v>8.1013502250375069</v>
      </c>
    </row>
    <row r="35" spans="1:17" hidden="1" x14ac:dyDescent="0.2">
      <c r="A35" s="11" t="s">
        <v>59</v>
      </c>
      <c r="B35" s="16" t="s">
        <v>37</v>
      </c>
      <c r="C35" s="12" t="s">
        <v>60</v>
      </c>
      <c r="D35" s="29">
        <f t="shared" si="3"/>
        <v>384.47170820865438</v>
      </c>
      <c r="E35" s="13">
        <f t="shared" si="4"/>
        <v>529914.60341123806</v>
      </c>
      <c r="F35" s="31">
        <v>21.997067057725637</v>
      </c>
      <c r="G35" s="31">
        <v>36.666666666666664</v>
      </c>
      <c r="H35" s="31">
        <v>73.988901664750287</v>
      </c>
      <c r="I35" s="31">
        <v>29.343114371457155</v>
      </c>
      <c r="J35" s="31">
        <v>40.697965101744913</v>
      </c>
      <c r="K35" s="31">
        <v>13.998600139986001</v>
      </c>
      <c r="L35" s="31">
        <v>10.753584528176059</v>
      </c>
      <c r="M35" s="31">
        <v>29.330400293304002</v>
      </c>
      <c r="N35" s="31">
        <v>98.493763238409031</v>
      </c>
      <c r="O35" s="31">
        <v>4</v>
      </c>
      <c r="P35" s="31">
        <v>21.901095054752737</v>
      </c>
      <c r="Q35" s="31">
        <v>3.3005500916819468</v>
      </c>
    </row>
    <row r="36" spans="1:17" hidden="1" x14ac:dyDescent="0.2">
      <c r="A36" s="11" t="s">
        <v>61</v>
      </c>
      <c r="B36" s="16" t="s">
        <v>37</v>
      </c>
      <c r="C36" s="12" t="s">
        <v>60</v>
      </c>
      <c r="D36" s="29">
        <f t="shared" si="3"/>
        <v>702.19428456000719</v>
      </c>
      <c r="E36" s="13">
        <f t="shared" si="4"/>
        <v>968843.89892818045</v>
      </c>
      <c r="F36" s="31">
        <v>39.99466737768298</v>
      </c>
      <c r="G36" s="31">
        <v>66</v>
      </c>
      <c r="H36" s="31">
        <v>135.97960305954106</v>
      </c>
      <c r="I36" s="31">
        <v>53.351117039013005</v>
      </c>
      <c r="J36" s="31">
        <v>74.521273936303189</v>
      </c>
      <c r="K36" s="31">
        <v>26.797320267973202</v>
      </c>
      <c r="L36" s="31">
        <v>19.7565855285095</v>
      </c>
      <c r="M36" s="31">
        <v>54.127920541279202</v>
      </c>
      <c r="N36" s="31">
        <v>179.51282654742292</v>
      </c>
      <c r="O36" s="31">
        <v>6.4</v>
      </c>
      <c r="P36" s="31">
        <v>39.901995099754991</v>
      </c>
      <c r="Q36" s="31">
        <v>5.8509751625270878</v>
      </c>
    </row>
    <row r="37" spans="1:17" hidden="1" x14ac:dyDescent="0.2">
      <c r="A37" s="11" t="s">
        <v>62</v>
      </c>
      <c r="B37" s="16" t="s">
        <v>37</v>
      </c>
      <c r="C37" s="12" t="s">
        <v>60</v>
      </c>
      <c r="D37" s="29">
        <f t="shared" si="3"/>
        <v>485.73508884863423</v>
      </c>
      <c r="E37" s="13">
        <f t="shared" si="4"/>
        <v>669756.75420208287</v>
      </c>
      <c r="F37" s="31">
        <v>27.596320490601254</v>
      </c>
      <c r="G37" s="31">
        <v>46</v>
      </c>
      <c r="H37" s="31">
        <v>92.986052092186185</v>
      </c>
      <c r="I37" s="31">
        <v>36.81227075691897</v>
      </c>
      <c r="J37" s="31">
        <v>51.422428878556069</v>
      </c>
      <c r="K37" s="31">
        <v>17.998200179982</v>
      </c>
      <c r="L37" s="31">
        <v>14.004668222740914</v>
      </c>
      <c r="M37" s="31">
        <v>37.062960370629604</v>
      </c>
      <c r="N37" s="31">
        <v>125.50011767474699</v>
      </c>
      <c r="O37" s="31">
        <v>4.4000000000000004</v>
      </c>
      <c r="P37" s="31">
        <v>27.901395069753487</v>
      </c>
      <c r="Q37" s="31">
        <v>4.0506751125187535</v>
      </c>
    </row>
    <row r="38" spans="1:17" hidden="1" x14ac:dyDescent="0.2">
      <c r="A38" s="35" t="s">
        <v>37</v>
      </c>
      <c r="B38" s="35"/>
      <c r="C38" s="35"/>
      <c r="D38" s="17">
        <f t="shared" ref="D38:E38" si="5">SUM(D18:D37)</f>
        <v>13898.187100628289</v>
      </c>
      <c r="E38" s="15">
        <f t="shared" si="5"/>
        <v>19190829.745521925</v>
      </c>
      <c r="F38" s="15">
        <v>786.29516064524728</v>
      </c>
      <c r="G38" s="15">
        <v>1316.6666666666665</v>
      </c>
      <c r="H38" s="15">
        <v>2668.5997100434934</v>
      </c>
      <c r="I38" s="15">
        <v>1055.8186062020673</v>
      </c>
      <c r="J38" s="15">
        <v>1471.1764411779411</v>
      </c>
      <c r="K38" s="15">
        <v>522.34776522347772</v>
      </c>
      <c r="L38" s="15">
        <v>393.88129376458818</v>
      </c>
      <c r="M38" s="15">
        <v>1064.1602506416025</v>
      </c>
      <c r="N38" s="15">
        <v>3572.7818310190632</v>
      </c>
      <c r="O38" s="15">
        <v>132</v>
      </c>
      <c r="P38" s="15">
        <v>797.4398719935997</v>
      </c>
      <c r="Q38" s="15">
        <v>117.01950325054177</v>
      </c>
    </row>
    <row r="39" spans="1:17" hidden="1" x14ac:dyDescent="0.2">
      <c r="A39" s="11" t="s">
        <v>63</v>
      </c>
      <c r="B39" s="16" t="s">
        <v>64</v>
      </c>
      <c r="C39" s="12" t="s">
        <v>65</v>
      </c>
      <c r="D39" s="18">
        <f t="shared" ref="D39:D47" si="6">SUM(F39:Q39)</f>
        <v>1256.2770824421193</v>
      </c>
      <c r="E39" s="27">
        <f t="shared" ref="E39:E47" si="7">SUMPRODUCT($F$1:$Q$1,F39:Q39)</f>
        <v>1722850.7317750296</v>
      </c>
      <c r="F39" s="31">
        <v>73.990134648713507</v>
      </c>
      <c r="G39" s="31">
        <v>110</v>
      </c>
      <c r="H39" s="31">
        <v>248.96265560165975</v>
      </c>
      <c r="I39" s="31">
        <v>97.099033011003669</v>
      </c>
      <c r="J39" s="31">
        <v>111.09444527773611</v>
      </c>
      <c r="K39" s="31">
        <v>49.195080491950804</v>
      </c>
      <c r="L39" s="31">
        <v>30.510170056685563</v>
      </c>
      <c r="M39" s="31">
        <v>100.5232810052328</v>
      </c>
      <c r="N39" s="31">
        <v>335.19651682748884</v>
      </c>
      <c r="O39" s="31">
        <v>12.4</v>
      </c>
      <c r="P39" s="31">
        <v>75.303765188259419</v>
      </c>
      <c r="Q39" s="31">
        <v>12.002000333388898</v>
      </c>
    </row>
    <row r="40" spans="1:17" hidden="1" x14ac:dyDescent="0.2">
      <c r="A40" s="11" t="s">
        <v>66</v>
      </c>
      <c r="B40" s="16" t="s">
        <v>64</v>
      </c>
      <c r="C40" s="12" t="s">
        <v>67</v>
      </c>
      <c r="D40" s="18">
        <f t="shared" si="6"/>
        <v>2384.0129641099898</v>
      </c>
      <c r="E40" s="27">
        <f t="shared" si="7"/>
        <v>3268855.3266438572</v>
      </c>
      <c r="F40" s="31">
        <v>142.38101586455142</v>
      </c>
      <c r="G40" s="31">
        <v>220</v>
      </c>
      <c r="H40" s="31">
        <v>446.9329600559916</v>
      </c>
      <c r="I40" s="31">
        <v>190.99699899966654</v>
      </c>
      <c r="J40" s="31">
        <v>216.6891655417229</v>
      </c>
      <c r="K40" s="31">
        <v>94.790520947905222</v>
      </c>
      <c r="L40" s="31">
        <v>59.769923307769261</v>
      </c>
      <c r="M40" s="31">
        <v>193.31400193314002</v>
      </c>
      <c r="N40" s="31">
        <v>630.67780654271598</v>
      </c>
      <c r="O40" s="31">
        <v>23.599999999999998</v>
      </c>
      <c r="P40" s="31">
        <v>144.90724536226813</v>
      </c>
      <c r="Q40" s="31">
        <v>19.953325554259042</v>
      </c>
    </row>
    <row r="41" spans="1:17" hidden="1" x14ac:dyDescent="0.2">
      <c r="A41" s="11" t="s">
        <v>68</v>
      </c>
      <c r="B41" s="16" t="s">
        <v>64</v>
      </c>
      <c r="C41" s="12" t="s">
        <v>69</v>
      </c>
      <c r="D41" s="18">
        <f t="shared" si="6"/>
        <v>2347.6535072481288</v>
      </c>
      <c r="E41" s="27">
        <f t="shared" si="7"/>
        <v>3247954.3218570808</v>
      </c>
      <c r="F41" s="31">
        <v>136.38181575789895</v>
      </c>
      <c r="G41" s="31">
        <v>220</v>
      </c>
      <c r="H41" s="31">
        <v>464.93026046093087</v>
      </c>
      <c r="I41" s="31">
        <v>183.52784261420473</v>
      </c>
      <c r="J41" s="31">
        <v>214.2142892855357</v>
      </c>
      <c r="K41" s="31">
        <v>87.591240875912419</v>
      </c>
      <c r="L41" s="31">
        <v>68.772924308102702</v>
      </c>
      <c r="M41" s="31">
        <v>185.31480185314803</v>
      </c>
      <c r="N41" s="31">
        <v>605.26006119086844</v>
      </c>
      <c r="O41" s="31">
        <v>22.8</v>
      </c>
      <c r="P41" s="31">
        <v>138.90694534726737</v>
      </c>
      <c r="Q41" s="31">
        <v>19.953325554259042</v>
      </c>
    </row>
    <row r="42" spans="1:17" hidden="1" x14ac:dyDescent="0.2">
      <c r="A42" s="11" t="s">
        <v>70</v>
      </c>
      <c r="B42" s="16" t="s">
        <v>64</v>
      </c>
      <c r="C42" s="12" t="s">
        <v>71</v>
      </c>
      <c r="D42" s="18">
        <f t="shared" si="6"/>
        <v>1207.7845773048741</v>
      </c>
      <c r="E42" s="27">
        <f t="shared" si="7"/>
        <v>1680985.3285627516</v>
      </c>
      <c r="F42" s="31">
        <v>66.391147846953743</v>
      </c>
      <c r="G42" s="31">
        <v>110</v>
      </c>
      <c r="H42" s="31">
        <v>225.96610508423737</v>
      </c>
      <c r="I42" s="31">
        <v>89.629876625541854</v>
      </c>
      <c r="J42" s="31">
        <v>153.44232788360583</v>
      </c>
      <c r="K42" s="31">
        <v>43.995600439956007</v>
      </c>
      <c r="L42" s="31">
        <v>33.261087029009673</v>
      </c>
      <c r="M42" s="31">
        <v>89.857680898576803</v>
      </c>
      <c r="N42" s="31">
        <v>301.83572605318898</v>
      </c>
      <c r="O42" s="31">
        <v>16</v>
      </c>
      <c r="P42" s="31">
        <v>67.503375168758438</v>
      </c>
      <c r="Q42" s="31">
        <v>9.9016502750458422</v>
      </c>
    </row>
    <row r="43" spans="1:17" hidden="1" x14ac:dyDescent="0.2">
      <c r="A43" s="11" t="s">
        <v>72</v>
      </c>
      <c r="B43" s="16" t="s">
        <v>64</v>
      </c>
      <c r="C43" s="12" t="s">
        <v>73</v>
      </c>
      <c r="D43" s="18">
        <f t="shared" si="6"/>
        <v>1066.2660067082738</v>
      </c>
      <c r="E43" s="27">
        <f t="shared" si="7"/>
        <v>1540709.1681926327</v>
      </c>
      <c r="F43" s="31">
        <v>53.592854286095189</v>
      </c>
      <c r="G43" s="31">
        <v>93.333333333333343</v>
      </c>
      <c r="H43" s="31">
        <v>147.97780332950057</v>
      </c>
      <c r="I43" s="31">
        <v>71.490496832277429</v>
      </c>
      <c r="J43" s="31">
        <v>122.91885405729714</v>
      </c>
      <c r="K43" s="31">
        <v>48.395160483951607</v>
      </c>
      <c r="L43" s="31">
        <v>32.0106702234078</v>
      </c>
      <c r="M43" s="31">
        <v>85.858080858580806</v>
      </c>
      <c r="N43" s="31">
        <v>316.13320781360324</v>
      </c>
      <c r="O43" s="31">
        <v>9.1999999999999993</v>
      </c>
      <c r="P43" s="31">
        <v>74.403720186009295</v>
      </c>
      <c r="Q43" s="31">
        <v>10.951825304217369</v>
      </c>
    </row>
    <row r="44" spans="1:17" hidden="1" x14ac:dyDescent="0.2">
      <c r="A44" s="11" t="s">
        <v>74</v>
      </c>
      <c r="B44" s="16" t="s">
        <v>64</v>
      </c>
      <c r="C44" s="12" t="s">
        <v>75</v>
      </c>
      <c r="D44" s="18">
        <f t="shared" si="6"/>
        <v>663.87506171882342</v>
      </c>
      <c r="E44" s="27">
        <f t="shared" si="7"/>
        <v>911124.66868177138</v>
      </c>
      <c r="F44" s="31">
        <v>35.995200639914678</v>
      </c>
      <c r="G44" s="31">
        <v>60.666666666666664</v>
      </c>
      <c r="H44" s="31">
        <v>122.98155276708495</v>
      </c>
      <c r="I44" s="31">
        <v>48.0160053351117</v>
      </c>
      <c r="J44" s="31">
        <v>93.770311484425775</v>
      </c>
      <c r="K44" s="31">
        <v>23.997600239976002</v>
      </c>
      <c r="L44" s="31">
        <v>18.256085361787264</v>
      </c>
      <c r="M44" s="31">
        <v>53.328000533280004</v>
      </c>
      <c r="N44" s="31">
        <v>158.86090844904683</v>
      </c>
      <c r="O44" s="31">
        <v>6</v>
      </c>
      <c r="P44" s="31">
        <v>36.601830091504574</v>
      </c>
      <c r="Q44" s="31">
        <v>5.400900150025004</v>
      </c>
    </row>
    <row r="45" spans="1:17" hidden="1" x14ac:dyDescent="0.2">
      <c r="A45" s="11" t="s">
        <v>76</v>
      </c>
      <c r="B45" s="16" t="s">
        <v>64</v>
      </c>
      <c r="C45" s="12" t="s">
        <v>73</v>
      </c>
      <c r="D45" s="18">
        <f t="shared" si="6"/>
        <v>1280.3626609321302</v>
      </c>
      <c r="E45" s="27">
        <f t="shared" si="7"/>
        <v>1753846.6423009015</v>
      </c>
      <c r="F45" s="31">
        <v>61.591787761631785</v>
      </c>
      <c r="G45" s="31">
        <v>106</v>
      </c>
      <c r="H45" s="31">
        <v>208.96865470179472</v>
      </c>
      <c r="I45" s="31">
        <v>108.30276758919639</v>
      </c>
      <c r="J45" s="31">
        <v>137.21813909304535</v>
      </c>
      <c r="K45" s="31">
        <v>47.995200479952004</v>
      </c>
      <c r="L45" s="31">
        <v>32.0106702234078</v>
      </c>
      <c r="M45" s="31">
        <v>108.78912108789122</v>
      </c>
      <c r="N45" s="31">
        <v>365.38008943280772</v>
      </c>
      <c r="O45" s="31">
        <v>9.6</v>
      </c>
      <c r="P45" s="31">
        <v>81.604080204010202</v>
      </c>
      <c r="Q45" s="31">
        <v>12.902150358393065</v>
      </c>
    </row>
    <row r="46" spans="1:17" hidden="1" x14ac:dyDescent="0.2">
      <c r="A46" s="11" t="s">
        <v>77</v>
      </c>
      <c r="B46" s="16" t="s">
        <v>64</v>
      </c>
      <c r="C46" s="12" t="s">
        <v>71</v>
      </c>
      <c r="D46" s="18">
        <f t="shared" si="6"/>
        <v>634.96741671301163</v>
      </c>
      <c r="E46" s="27">
        <f t="shared" si="7"/>
        <v>873512.03021317965</v>
      </c>
      <c r="F46" s="31">
        <v>34.395413944807359</v>
      </c>
      <c r="G46" s="31">
        <v>55.333333333333336</v>
      </c>
      <c r="H46" s="31">
        <v>118.98215267709844</v>
      </c>
      <c r="I46" s="31">
        <v>46.41547182394131</v>
      </c>
      <c r="J46" s="31">
        <v>79.196040197990101</v>
      </c>
      <c r="K46" s="31">
        <v>23.197680231976801</v>
      </c>
      <c r="L46" s="31">
        <v>17.50583527842614</v>
      </c>
      <c r="M46" s="31">
        <v>54.127920541279202</v>
      </c>
      <c r="N46" s="31">
        <v>158.86090844904683</v>
      </c>
      <c r="O46" s="31">
        <v>6</v>
      </c>
      <c r="P46" s="31">
        <v>35.701785089254464</v>
      </c>
      <c r="Q46" s="31">
        <v>5.250875145857643</v>
      </c>
    </row>
    <row r="47" spans="1:17" hidden="1" x14ac:dyDescent="0.2">
      <c r="A47" s="11" t="s">
        <v>78</v>
      </c>
      <c r="B47" s="16" t="s">
        <v>64</v>
      </c>
      <c r="C47" s="12" t="s">
        <v>75</v>
      </c>
      <c r="D47" s="18">
        <f t="shared" si="6"/>
        <v>1544.4037884503091</v>
      </c>
      <c r="E47" s="27">
        <f t="shared" si="7"/>
        <v>2169901.3055252815</v>
      </c>
      <c r="F47" s="31">
        <v>102.78629516064524</v>
      </c>
      <c r="G47" s="31">
        <v>162</v>
      </c>
      <c r="H47" s="31">
        <v>383.94240863870425</v>
      </c>
      <c r="I47" s="31">
        <v>111.50383461153717</v>
      </c>
      <c r="J47" s="31">
        <v>206.51467426628668</v>
      </c>
      <c r="K47" s="31">
        <v>47.595240475952409</v>
      </c>
      <c r="L47" s="31">
        <v>65.521840613537847</v>
      </c>
      <c r="M47" s="31">
        <v>88.257840882578407</v>
      </c>
      <c r="N47" s="31">
        <v>289.12685337726526</v>
      </c>
      <c r="O47" s="31">
        <v>13.2</v>
      </c>
      <c r="P47" s="31">
        <v>64.503225161258058</v>
      </c>
      <c r="Q47" s="31">
        <v>9.4515752625437575</v>
      </c>
    </row>
    <row r="48" spans="1:17" hidden="1" x14ac:dyDescent="0.2">
      <c r="A48" s="32" t="s">
        <v>64</v>
      </c>
      <c r="B48" s="33"/>
      <c r="C48" s="34"/>
      <c r="D48" s="17">
        <f t="shared" ref="D48:E48" si="8">SUM(D39:D47)</f>
        <v>12385.603065627662</v>
      </c>
      <c r="E48" s="15">
        <f t="shared" si="8"/>
        <v>17169739.523752484</v>
      </c>
      <c r="F48" s="15">
        <v>707.50566591121185</v>
      </c>
      <c r="G48" s="15">
        <v>1137.3333333333335</v>
      </c>
      <c r="H48" s="15">
        <v>2369.6445533170022</v>
      </c>
      <c r="I48" s="15">
        <v>946.98232744248082</v>
      </c>
      <c r="J48" s="15">
        <v>1335.0582470876457</v>
      </c>
      <c r="K48" s="15">
        <v>466.75332466753321</v>
      </c>
      <c r="L48" s="15">
        <v>357.61920640213407</v>
      </c>
      <c r="M48" s="15">
        <v>959.37072959370732</v>
      </c>
      <c r="N48" s="15">
        <v>3161.3320781360321</v>
      </c>
      <c r="O48" s="15">
        <v>118.8</v>
      </c>
      <c r="P48" s="15">
        <v>719.43597179859</v>
      </c>
      <c r="Q48" s="15">
        <v>105.76762793798966</v>
      </c>
    </row>
    <row r="49" spans="1:17" hidden="1" x14ac:dyDescent="0.2">
      <c r="A49" s="19" t="s">
        <v>79</v>
      </c>
      <c r="B49" s="20" t="s">
        <v>80</v>
      </c>
      <c r="C49" s="21" t="s">
        <v>81</v>
      </c>
      <c r="D49" s="22">
        <f t="shared" ref="D49:D61" si="9">SUM(F49:Q49)</f>
        <v>527.68499900840447</v>
      </c>
      <c r="E49" s="13">
        <f t="shared" ref="E49:E61" si="10">SUMPRODUCT($F$1:$Q$1,F49:Q49)</f>
        <v>724957.54159187234</v>
      </c>
      <c r="F49" s="31">
        <v>31.595787228369549</v>
      </c>
      <c r="G49" s="31">
        <v>52.666666666666671</v>
      </c>
      <c r="H49" s="31">
        <v>107.98380242963556</v>
      </c>
      <c r="I49" s="31">
        <v>42.147382460820275</v>
      </c>
      <c r="J49" s="31">
        <v>53.622318884055794</v>
      </c>
      <c r="K49" s="31">
        <v>18.798120187981201</v>
      </c>
      <c r="L49" s="31">
        <v>16.0053351117039</v>
      </c>
      <c r="M49" s="31">
        <v>42.929040429290403</v>
      </c>
      <c r="N49" s="31">
        <v>120.73429042127559</v>
      </c>
      <c r="O49" s="31">
        <v>5.2</v>
      </c>
      <c r="P49" s="31">
        <v>32.101605080254011</v>
      </c>
      <c r="Q49" s="31">
        <v>3.9006501083513916</v>
      </c>
    </row>
    <row r="50" spans="1:17" hidden="1" x14ac:dyDescent="0.2">
      <c r="A50" s="19" t="s">
        <v>82</v>
      </c>
      <c r="B50" s="20" t="s">
        <v>80</v>
      </c>
      <c r="C50" s="21" t="s">
        <v>83</v>
      </c>
      <c r="D50" s="22">
        <f t="shared" si="9"/>
        <v>699.4822657763566</v>
      </c>
      <c r="E50" s="13">
        <f t="shared" si="10"/>
        <v>962408.93865290354</v>
      </c>
      <c r="F50" s="31">
        <v>29.596053859485405</v>
      </c>
      <c r="G50" s="31">
        <v>72</v>
      </c>
      <c r="H50" s="31">
        <v>146.97795330700396</v>
      </c>
      <c r="I50" s="31">
        <v>57.619206402134047</v>
      </c>
      <c r="J50" s="31">
        <v>67.921603919804014</v>
      </c>
      <c r="K50" s="31">
        <v>23.997600239976002</v>
      </c>
      <c r="L50" s="31">
        <v>21.75725241747249</v>
      </c>
      <c r="M50" s="31">
        <v>58.394160583941606</v>
      </c>
      <c r="N50" s="31">
        <v>165.21534478700872</v>
      </c>
      <c r="O50" s="31">
        <v>6.8</v>
      </c>
      <c r="P50" s="31">
        <v>43.802190109505474</v>
      </c>
      <c r="Q50" s="31">
        <v>5.400900150025004</v>
      </c>
    </row>
    <row r="51" spans="1:17" hidden="1" x14ac:dyDescent="0.2">
      <c r="A51" s="19" t="s">
        <v>84</v>
      </c>
      <c r="B51" s="20" t="s">
        <v>80</v>
      </c>
      <c r="C51" s="21" t="s">
        <v>85</v>
      </c>
      <c r="D51" s="22">
        <f t="shared" si="9"/>
        <v>334.02765782467407</v>
      </c>
      <c r="E51" s="13">
        <f t="shared" si="10"/>
        <v>448343.52152809157</v>
      </c>
      <c r="F51" s="31">
        <v>21.997067057725637</v>
      </c>
      <c r="G51" s="31">
        <v>36.666666666666664</v>
      </c>
      <c r="H51" s="31">
        <v>72.989051642253671</v>
      </c>
      <c r="I51" s="31">
        <v>29.343114371457155</v>
      </c>
      <c r="J51" s="31">
        <v>28.598570071496425</v>
      </c>
      <c r="K51" s="31">
        <v>9.9990000999900008</v>
      </c>
      <c r="L51" s="31">
        <v>10.253417805935312</v>
      </c>
      <c r="M51" s="31">
        <v>27.730560277305603</v>
      </c>
      <c r="N51" s="31">
        <v>69.898799717580602</v>
      </c>
      <c r="O51" s="31">
        <v>3.6</v>
      </c>
      <c r="P51" s="31">
        <v>20.701035051752587</v>
      </c>
      <c r="Q51" s="31">
        <v>2.2503750625104186</v>
      </c>
    </row>
    <row r="52" spans="1:17" hidden="1" x14ac:dyDescent="0.2">
      <c r="A52" s="19" t="s">
        <v>86</v>
      </c>
      <c r="B52" s="20" t="s">
        <v>80</v>
      </c>
      <c r="C52" s="21" t="s">
        <v>87</v>
      </c>
      <c r="D52" s="22">
        <f t="shared" si="9"/>
        <v>826.34541638969768</v>
      </c>
      <c r="E52" s="13">
        <f t="shared" si="10"/>
        <v>1138482.9128353924</v>
      </c>
      <c r="F52" s="31">
        <v>46.793760831889081</v>
      </c>
      <c r="G52" s="31">
        <v>78</v>
      </c>
      <c r="H52" s="31">
        <v>158.97615357696344</v>
      </c>
      <c r="I52" s="31">
        <v>62.954318106035345</v>
      </c>
      <c r="J52" s="31">
        <v>87.445627718614077</v>
      </c>
      <c r="K52" s="31">
        <v>30.396960303969603</v>
      </c>
      <c r="L52" s="31">
        <v>23.25775258419473</v>
      </c>
      <c r="M52" s="31">
        <v>63.193680631936807</v>
      </c>
      <c r="N52" s="31">
        <v>212.87361732172275</v>
      </c>
      <c r="O52" s="31">
        <v>8</v>
      </c>
      <c r="P52" s="31">
        <v>47.402370118505928</v>
      </c>
      <c r="Q52" s="31">
        <v>7.0511751958659765</v>
      </c>
    </row>
    <row r="53" spans="1:17" hidden="1" x14ac:dyDescent="0.2">
      <c r="A53" s="19" t="s">
        <v>88</v>
      </c>
      <c r="B53" s="20" t="s">
        <v>80</v>
      </c>
      <c r="C53" s="21" t="s">
        <v>89</v>
      </c>
      <c r="D53" s="22">
        <f t="shared" si="9"/>
        <v>1094.3577262700078</v>
      </c>
      <c r="E53" s="13">
        <f t="shared" si="10"/>
        <v>1494749.9871650648</v>
      </c>
      <c r="F53" s="31">
        <v>66.391147846953743</v>
      </c>
      <c r="G53" s="31">
        <v>112</v>
      </c>
      <c r="H53" s="31">
        <v>225.96610508423737</v>
      </c>
      <c r="I53" s="31">
        <v>89.629876625541854</v>
      </c>
      <c r="J53" s="31">
        <v>104.49477526123692</v>
      </c>
      <c r="K53" s="31">
        <v>36.796320367963204</v>
      </c>
      <c r="L53" s="31">
        <v>33.511170390130047</v>
      </c>
      <c r="M53" s="31">
        <v>86.124720861247212</v>
      </c>
      <c r="N53" s="31">
        <v>252.58884443398446</v>
      </c>
      <c r="O53" s="31">
        <v>10.8</v>
      </c>
      <c r="P53" s="31">
        <v>67.803390169508475</v>
      </c>
      <c r="Q53" s="31">
        <v>8.2513752292048679</v>
      </c>
    </row>
    <row r="54" spans="1:17" hidden="1" x14ac:dyDescent="0.2">
      <c r="A54" s="19" t="s">
        <v>90</v>
      </c>
      <c r="B54" s="20" t="s">
        <v>80</v>
      </c>
      <c r="C54" s="21" t="s">
        <v>85</v>
      </c>
      <c r="D54" s="22">
        <f t="shared" si="9"/>
        <v>816.28247345057957</v>
      </c>
      <c r="E54" s="13">
        <f t="shared" si="10"/>
        <v>1129325.9860320725</v>
      </c>
      <c r="F54" s="31">
        <v>44.79402746300493</v>
      </c>
      <c r="G54" s="31">
        <v>74</v>
      </c>
      <c r="H54" s="31">
        <v>150.97735339699045</v>
      </c>
      <c r="I54" s="31">
        <v>59.753251083694565</v>
      </c>
      <c r="J54" s="31">
        <v>89.095545222738863</v>
      </c>
      <c r="K54" s="31">
        <v>31.196880311968805</v>
      </c>
      <c r="L54" s="31">
        <v>22.257419139713239</v>
      </c>
      <c r="M54" s="31">
        <v>60.260640602606408</v>
      </c>
      <c r="N54" s="31">
        <v>223.99388091315603</v>
      </c>
      <c r="O54" s="31">
        <v>7.6</v>
      </c>
      <c r="P54" s="31">
        <v>45.002250112505628</v>
      </c>
      <c r="Q54" s="31">
        <v>7.3512252042007002</v>
      </c>
    </row>
    <row r="55" spans="1:17" hidden="1" x14ac:dyDescent="0.2">
      <c r="A55" s="19" t="s">
        <v>91</v>
      </c>
      <c r="B55" s="20" t="s">
        <v>80</v>
      </c>
      <c r="C55" s="21" t="s">
        <v>92</v>
      </c>
      <c r="D55" s="22">
        <f t="shared" si="9"/>
        <v>945.45447558793637</v>
      </c>
      <c r="E55" s="13">
        <f t="shared" si="10"/>
        <v>1311906.8482440915</v>
      </c>
      <c r="F55" s="31">
        <v>52.393014264764695</v>
      </c>
      <c r="G55" s="31">
        <v>88</v>
      </c>
      <c r="H55" s="31">
        <v>178.97315402689597</v>
      </c>
      <c r="I55" s="31">
        <v>70.42347449149716</v>
      </c>
      <c r="J55" s="31">
        <v>101.19494025298735</v>
      </c>
      <c r="K55" s="31">
        <v>35.996400359963999</v>
      </c>
      <c r="L55" s="31">
        <v>27.009003001000334</v>
      </c>
      <c r="M55" s="31">
        <v>73.326000733260017</v>
      </c>
      <c r="N55" s="31">
        <v>246.23440809602258</v>
      </c>
      <c r="O55" s="31">
        <v>9.1999999999999993</v>
      </c>
      <c r="P55" s="31">
        <v>54.602730136506828</v>
      </c>
      <c r="Q55" s="31">
        <v>8.1013502250375069</v>
      </c>
    </row>
    <row r="56" spans="1:17" hidden="1" x14ac:dyDescent="0.2">
      <c r="A56" s="19" t="s">
        <v>93</v>
      </c>
      <c r="B56" s="20" t="s">
        <v>80</v>
      </c>
      <c r="C56" s="21" t="s">
        <v>92</v>
      </c>
      <c r="D56" s="22">
        <f t="shared" si="9"/>
        <v>1409.6905396690786</v>
      </c>
      <c r="E56" s="13">
        <f t="shared" si="10"/>
        <v>1938826.3234929845</v>
      </c>
      <c r="F56" s="31">
        <v>79.989334755365959</v>
      </c>
      <c r="G56" s="31">
        <v>134.66666666666666</v>
      </c>
      <c r="H56" s="31">
        <v>272.95905614157874</v>
      </c>
      <c r="I56" s="31">
        <v>107.76925641880628</v>
      </c>
      <c r="J56" s="31">
        <v>151.51742412879355</v>
      </c>
      <c r="K56" s="31">
        <v>52.794720527947206</v>
      </c>
      <c r="L56" s="31">
        <v>38.762920973657884</v>
      </c>
      <c r="M56" s="31">
        <v>101.0565610105656</v>
      </c>
      <c r="N56" s="31">
        <v>366.96869851729821</v>
      </c>
      <c r="O56" s="31">
        <v>13.2</v>
      </c>
      <c r="P56" s="31">
        <v>78.003900195009749</v>
      </c>
      <c r="Q56" s="31">
        <v>12.002000333388898</v>
      </c>
    </row>
    <row r="57" spans="1:17" hidden="1" x14ac:dyDescent="0.2">
      <c r="A57" s="19" t="s">
        <v>94</v>
      </c>
      <c r="B57" s="20" t="s">
        <v>80</v>
      </c>
      <c r="C57" s="21" t="s">
        <v>87</v>
      </c>
      <c r="D57" s="22">
        <f t="shared" si="9"/>
        <v>1279.208230518748</v>
      </c>
      <c r="E57" s="13">
        <f t="shared" si="10"/>
        <v>1783533.6069410224</v>
      </c>
      <c r="F57" s="31">
        <v>69.590721237168381</v>
      </c>
      <c r="G57" s="31">
        <v>116.66666666666667</v>
      </c>
      <c r="H57" s="31">
        <v>237.96430535419688</v>
      </c>
      <c r="I57" s="31">
        <v>93.364454818272748</v>
      </c>
      <c r="J57" s="31">
        <v>139.96800159992</v>
      </c>
      <c r="K57" s="31">
        <v>49.995000499950002</v>
      </c>
      <c r="L57" s="31">
        <v>36.512170723574528</v>
      </c>
      <c r="M57" s="31">
        <v>95.990400959904008</v>
      </c>
      <c r="N57" s="31">
        <v>341.55095316545072</v>
      </c>
      <c r="O57" s="31">
        <v>12.4</v>
      </c>
      <c r="P57" s="31">
        <v>74.103705185259258</v>
      </c>
      <c r="Q57" s="31">
        <v>11.10185030838473</v>
      </c>
    </row>
    <row r="58" spans="1:17" hidden="1" x14ac:dyDescent="0.2">
      <c r="A58" s="19" t="s">
        <v>95</v>
      </c>
      <c r="B58" s="20" t="s">
        <v>80</v>
      </c>
      <c r="C58" s="21" t="s">
        <v>83</v>
      </c>
      <c r="D58" s="22">
        <f t="shared" si="9"/>
        <v>799.04880948996833</v>
      </c>
      <c r="E58" s="13">
        <f t="shared" si="10"/>
        <v>1105171.0248965663</v>
      </c>
      <c r="F58" s="31">
        <v>44.79402746300493</v>
      </c>
      <c r="G58" s="31">
        <v>74</v>
      </c>
      <c r="H58" s="31">
        <v>150.97735339699045</v>
      </c>
      <c r="I58" s="31">
        <v>59.753251083694565</v>
      </c>
      <c r="J58" s="31">
        <v>86.620668966551676</v>
      </c>
      <c r="K58" s="31">
        <v>30.396960303969603</v>
      </c>
      <c r="L58" s="31">
        <v>22.257419139713239</v>
      </c>
      <c r="M58" s="31">
        <v>59.460720594607203</v>
      </c>
      <c r="N58" s="31">
        <v>211.28500823723229</v>
      </c>
      <c r="O58" s="31">
        <v>7.6</v>
      </c>
      <c r="P58" s="31">
        <v>45.002250112505628</v>
      </c>
      <c r="Q58" s="31">
        <v>6.9011501916986164</v>
      </c>
    </row>
    <row r="59" spans="1:17" hidden="1" x14ac:dyDescent="0.2">
      <c r="A59" s="19" t="s">
        <v>96</v>
      </c>
      <c r="B59" s="20" t="s">
        <v>80</v>
      </c>
      <c r="C59" s="21" t="s">
        <v>97</v>
      </c>
      <c r="D59" s="22">
        <f t="shared" si="9"/>
        <v>1114.3752398322717</v>
      </c>
      <c r="E59" s="13">
        <f t="shared" si="10"/>
        <v>1564131.2202678495</v>
      </c>
      <c r="F59" s="31">
        <v>55.992534328756172</v>
      </c>
      <c r="G59" s="31">
        <v>94</v>
      </c>
      <c r="H59" s="31">
        <v>189.97150427435886</v>
      </c>
      <c r="I59" s="31">
        <v>75.225075025008337</v>
      </c>
      <c r="J59" s="31">
        <v>137.49312534373283</v>
      </c>
      <c r="K59" s="31">
        <v>48.395160483951607</v>
      </c>
      <c r="L59" s="31">
        <v>28.009336445481829</v>
      </c>
      <c r="M59" s="31">
        <v>74.125920741259208</v>
      </c>
      <c r="N59" s="31">
        <v>333.60790774299835</v>
      </c>
      <c r="O59" s="31">
        <v>9.6</v>
      </c>
      <c r="P59" s="31">
        <v>57.002850142507128</v>
      </c>
      <c r="Q59" s="31">
        <v>10.951825304217369</v>
      </c>
    </row>
    <row r="60" spans="1:17" hidden="1" x14ac:dyDescent="0.2">
      <c r="A60" s="19" t="s">
        <v>98</v>
      </c>
      <c r="B60" s="20" t="s">
        <v>80</v>
      </c>
      <c r="C60" s="21" t="s">
        <v>97</v>
      </c>
      <c r="D60" s="22">
        <f t="shared" si="9"/>
        <v>788.75584905784888</v>
      </c>
      <c r="E60" s="13">
        <f t="shared" si="10"/>
        <v>1089874.9176605484</v>
      </c>
      <c r="F60" s="31">
        <v>44.79402746300493</v>
      </c>
      <c r="G60" s="31">
        <v>74</v>
      </c>
      <c r="H60" s="31">
        <v>150.97735339699045</v>
      </c>
      <c r="I60" s="31">
        <v>59.753251083694565</v>
      </c>
      <c r="J60" s="31">
        <v>84.420778961051951</v>
      </c>
      <c r="K60" s="31">
        <v>29.597040295970402</v>
      </c>
      <c r="L60" s="31">
        <v>22.257419139713239</v>
      </c>
      <c r="M60" s="31">
        <v>60.260640602606408</v>
      </c>
      <c r="N60" s="31">
        <v>203.34196281477995</v>
      </c>
      <c r="O60" s="31">
        <v>7.6</v>
      </c>
      <c r="P60" s="31">
        <v>45.002250112505628</v>
      </c>
      <c r="Q60" s="31">
        <v>6.7511251875312555</v>
      </c>
    </row>
    <row r="61" spans="1:17" hidden="1" x14ac:dyDescent="0.2">
      <c r="A61" s="19" t="s">
        <v>99</v>
      </c>
      <c r="B61" s="20" t="s">
        <v>80</v>
      </c>
      <c r="C61" s="21" t="s">
        <v>81</v>
      </c>
      <c r="D61" s="22">
        <f t="shared" si="9"/>
        <v>833.63178440374463</v>
      </c>
      <c r="E61" s="13">
        <f t="shared" si="10"/>
        <v>1147886.7106740528</v>
      </c>
      <c r="F61" s="31">
        <v>47.593654179442744</v>
      </c>
      <c r="G61" s="31">
        <v>80</v>
      </c>
      <c r="H61" s="31">
        <v>161.97570364445332</v>
      </c>
      <c r="I61" s="31">
        <v>64.021340446815614</v>
      </c>
      <c r="J61" s="31">
        <v>86.620668966551676</v>
      </c>
      <c r="K61" s="31">
        <v>30.396960303969603</v>
      </c>
      <c r="L61" s="31">
        <v>24.008002667555854</v>
      </c>
      <c r="M61" s="31">
        <v>64.526880645268804</v>
      </c>
      <c r="N61" s="31">
        <v>211.28500823723229</v>
      </c>
      <c r="O61" s="31">
        <v>8</v>
      </c>
      <c r="P61" s="31">
        <v>48.302415120756038</v>
      </c>
      <c r="Q61" s="31">
        <v>6.9011501916986164</v>
      </c>
    </row>
    <row r="62" spans="1:17" hidden="1" x14ac:dyDescent="0.2">
      <c r="A62" s="32" t="s">
        <v>80</v>
      </c>
      <c r="B62" s="33"/>
      <c r="C62" s="34"/>
      <c r="D62" s="17">
        <f t="shared" ref="D62:E62" si="11">SUM(D49:D61)</f>
        <v>11468.345467279316</v>
      </c>
      <c r="E62" s="15">
        <f t="shared" si="11"/>
        <v>15839599.539982511</v>
      </c>
      <c r="F62" s="15">
        <v>636.3151579789361</v>
      </c>
      <c r="G62" s="15">
        <v>1086.6666666666665</v>
      </c>
      <c r="H62" s="15">
        <v>2207.6688496725492</v>
      </c>
      <c r="I62" s="15">
        <v>871.7572524174725</v>
      </c>
      <c r="J62" s="15">
        <v>1219.0140492975352</v>
      </c>
      <c r="K62" s="15">
        <v>428.75712428757123</v>
      </c>
      <c r="L62" s="15">
        <v>325.85861953984664</v>
      </c>
      <c r="M62" s="15">
        <v>867.37992867379933</v>
      </c>
      <c r="N62" s="15">
        <v>2959.5787244057424</v>
      </c>
      <c r="O62" s="15">
        <v>109.60000000000001</v>
      </c>
      <c r="P62" s="15">
        <v>658.83294164708229</v>
      </c>
      <c r="Q62" s="15">
        <v>96.916152692115347</v>
      </c>
    </row>
    <row r="63" spans="1:17" hidden="1" x14ac:dyDescent="0.2">
      <c r="A63" s="19" t="s">
        <v>100</v>
      </c>
      <c r="B63" s="23" t="s">
        <v>101</v>
      </c>
      <c r="C63" s="21" t="s">
        <v>102</v>
      </c>
      <c r="D63" s="29">
        <f t="shared" ref="D63:D73" si="12">SUM(F63:Q63)</f>
        <v>319.82829991576557</v>
      </c>
      <c r="E63" s="13">
        <f t="shared" ref="E63:E73" si="13">SUMPRODUCT($F$1:$Q$1,F63:Q63)</f>
        <v>442000.64521387452</v>
      </c>
      <c r="F63" s="31">
        <v>18.397546993734171</v>
      </c>
      <c r="G63" s="31">
        <v>30</v>
      </c>
      <c r="H63" s="31">
        <v>60.990851372294159</v>
      </c>
      <c r="I63" s="31">
        <v>24.541513837945981</v>
      </c>
      <c r="J63" s="31">
        <v>33.823308834558269</v>
      </c>
      <c r="K63" s="31">
        <v>11.998800119988001</v>
      </c>
      <c r="L63" s="31">
        <v>9.0030010003334446</v>
      </c>
      <c r="M63" s="31">
        <v>24.264240242642401</v>
      </c>
      <c r="N63" s="31">
        <v>82.607672393504359</v>
      </c>
      <c r="O63" s="31">
        <v>3.2</v>
      </c>
      <c r="P63" s="31">
        <v>18.300915045752287</v>
      </c>
      <c r="Q63" s="31">
        <v>2.700450075012502</v>
      </c>
    </row>
    <row r="64" spans="1:17" hidden="1" x14ac:dyDescent="0.2">
      <c r="A64" s="19" t="s">
        <v>103</v>
      </c>
      <c r="B64" s="23" t="s">
        <v>101</v>
      </c>
      <c r="C64" s="21" t="s">
        <v>104</v>
      </c>
      <c r="D64" s="29">
        <f t="shared" si="12"/>
        <v>339.42994606803211</v>
      </c>
      <c r="E64" s="13">
        <f t="shared" si="13"/>
        <v>468753.20318398613</v>
      </c>
      <c r="F64" s="31">
        <v>19.19744034128783</v>
      </c>
      <c r="G64" s="31">
        <v>32.666666666666671</v>
      </c>
      <c r="H64" s="31">
        <v>65.990101484777284</v>
      </c>
      <c r="I64" s="31">
        <v>25.608536178726244</v>
      </c>
      <c r="J64" s="31">
        <v>35.748212589370532</v>
      </c>
      <c r="K64" s="31">
        <v>12.798720127987202</v>
      </c>
      <c r="L64" s="31">
        <v>9.503167722574192</v>
      </c>
      <c r="M64" s="31">
        <v>26.1307202613072</v>
      </c>
      <c r="N64" s="31">
        <v>85.784890562485288</v>
      </c>
      <c r="O64" s="31">
        <v>3.2</v>
      </c>
      <c r="P64" s="31">
        <v>19.800990049502474</v>
      </c>
      <c r="Q64" s="31">
        <v>3.0005000833472244</v>
      </c>
    </row>
    <row r="65" spans="1:17" hidden="1" x14ac:dyDescent="0.2">
      <c r="A65" s="19" t="s">
        <v>105</v>
      </c>
      <c r="B65" s="23" t="s">
        <v>101</v>
      </c>
      <c r="C65" s="21" t="s">
        <v>104</v>
      </c>
      <c r="D65" s="29">
        <f t="shared" si="12"/>
        <v>2117.8965024957342</v>
      </c>
      <c r="E65" s="13">
        <f t="shared" si="13"/>
        <v>2924022.1623007772</v>
      </c>
      <c r="F65" s="31">
        <v>119.58405545927209</v>
      </c>
      <c r="G65" s="31">
        <v>200.66666666666666</v>
      </c>
      <c r="H65" s="31">
        <v>406.93895915612654</v>
      </c>
      <c r="I65" s="31">
        <v>160.58686228742914</v>
      </c>
      <c r="J65" s="31">
        <v>223.83880805959703</v>
      </c>
      <c r="K65" s="31">
        <v>79.592040795920397</v>
      </c>
      <c r="L65" s="31">
        <v>60.020006668889621</v>
      </c>
      <c r="M65" s="31">
        <v>162.11712162117124</v>
      </c>
      <c r="N65" s="31">
        <v>544.89291598023055</v>
      </c>
      <c r="O65" s="31">
        <v>20</v>
      </c>
      <c r="P65" s="31">
        <v>121.80609030451522</v>
      </c>
      <c r="Q65" s="31">
        <v>17.852975495915988</v>
      </c>
    </row>
    <row r="66" spans="1:17" hidden="1" x14ac:dyDescent="0.2">
      <c r="A66" s="19" t="s">
        <v>106</v>
      </c>
      <c r="B66" s="23" t="s">
        <v>101</v>
      </c>
      <c r="C66" s="21" t="s">
        <v>107</v>
      </c>
      <c r="D66" s="29">
        <f t="shared" si="12"/>
        <v>1482.7954249425702</v>
      </c>
      <c r="E66" s="13">
        <f t="shared" si="13"/>
        <v>2047146.9510228771</v>
      </c>
      <c r="F66" s="31">
        <v>83.588854819357422</v>
      </c>
      <c r="G66" s="31">
        <v>140.66666666666666</v>
      </c>
      <c r="H66" s="31">
        <v>284.95725641153825</v>
      </c>
      <c r="I66" s="31">
        <v>112.57085695231744</v>
      </c>
      <c r="J66" s="31">
        <v>156.7421628918554</v>
      </c>
      <c r="K66" s="31">
        <v>55.594440555944402</v>
      </c>
      <c r="L66" s="31">
        <v>42.014004668222739</v>
      </c>
      <c r="M66" s="31">
        <v>113.58864113588642</v>
      </c>
      <c r="N66" s="31">
        <v>381.26618027771241</v>
      </c>
      <c r="O66" s="31">
        <v>14</v>
      </c>
      <c r="P66" s="31">
        <v>85.204260213010656</v>
      </c>
      <c r="Q66" s="31">
        <v>12.602100350058343</v>
      </c>
    </row>
    <row r="67" spans="1:17" hidden="1" x14ac:dyDescent="0.2">
      <c r="A67" s="19" t="s">
        <v>108</v>
      </c>
      <c r="B67" s="23" t="s">
        <v>101</v>
      </c>
      <c r="C67" s="21" t="s">
        <v>102</v>
      </c>
      <c r="D67" s="29">
        <f t="shared" si="12"/>
        <v>935.75873319044945</v>
      </c>
      <c r="E67" s="13">
        <f t="shared" si="13"/>
        <v>1287738.3045539823</v>
      </c>
      <c r="F67" s="31">
        <v>53.592854286095189</v>
      </c>
      <c r="G67" s="31">
        <v>90.666666666666671</v>
      </c>
      <c r="H67" s="31">
        <v>174.97375393690947</v>
      </c>
      <c r="I67" s="31">
        <v>71.490496832277429</v>
      </c>
      <c r="J67" s="31">
        <v>98.17009149542524</v>
      </c>
      <c r="K67" s="31">
        <v>33.996600339966001</v>
      </c>
      <c r="L67" s="31">
        <v>26.008669556518843</v>
      </c>
      <c r="M67" s="31">
        <v>69.859680698596819</v>
      </c>
      <c r="N67" s="31">
        <v>244.64579901153212</v>
      </c>
      <c r="O67" s="31">
        <v>9.1999999999999993</v>
      </c>
      <c r="P67" s="31">
        <v>54.902745137256865</v>
      </c>
      <c r="Q67" s="31">
        <v>8.2513752292048679</v>
      </c>
    </row>
    <row r="68" spans="1:17" hidden="1" x14ac:dyDescent="0.2">
      <c r="A68" s="19" t="s">
        <v>109</v>
      </c>
      <c r="B68" s="23" t="s">
        <v>101</v>
      </c>
      <c r="C68" s="21" t="s">
        <v>110</v>
      </c>
      <c r="D68" s="29">
        <f t="shared" si="12"/>
        <v>772.29043681161545</v>
      </c>
      <c r="E68" s="13">
        <f t="shared" si="13"/>
        <v>1066980.9249699973</v>
      </c>
      <c r="F68" s="31">
        <v>43.594187441674443</v>
      </c>
      <c r="G68" s="31">
        <v>73.333333333333329</v>
      </c>
      <c r="H68" s="31">
        <v>147.97780332950057</v>
      </c>
      <c r="I68" s="31">
        <v>58.686228742914309</v>
      </c>
      <c r="J68" s="31">
        <v>81.670916454177288</v>
      </c>
      <c r="K68" s="31">
        <v>28.7971202879712</v>
      </c>
      <c r="L68" s="31">
        <v>22.007335778592864</v>
      </c>
      <c r="M68" s="31">
        <v>59.194080591940804</v>
      </c>
      <c r="N68" s="31">
        <v>198.57613556130855</v>
      </c>
      <c r="O68" s="31">
        <v>7.6</v>
      </c>
      <c r="P68" s="31">
        <v>44.402220111005548</v>
      </c>
      <c r="Q68" s="31">
        <v>6.4510751791965326</v>
      </c>
    </row>
    <row r="69" spans="1:17" hidden="1" x14ac:dyDescent="0.2">
      <c r="A69" s="19" t="s">
        <v>111</v>
      </c>
      <c r="B69" s="23" t="s">
        <v>101</v>
      </c>
      <c r="C69" s="21" t="s">
        <v>101</v>
      </c>
      <c r="D69" s="29">
        <f t="shared" si="12"/>
        <v>1833.2161407816632</v>
      </c>
      <c r="E69" s="13">
        <f t="shared" si="13"/>
        <v>2532308.2578649288</v>
      </c>
      <c r="F69" s="31">
        <v>103.18624183442208</v>
      </c>
      <c r="G69" s="31">
        <v>174</v>
      </c>
      <c r="H69" s="31">
        <v>351.94720791881218</v>
      </c>
      <c r="I69" s="31">
        <v>138.71290430143381</v>
      </c>
      <c r="J69" s="31">
        <v>193.86530673466328</v>
      </c>
      <c r="K69" s="31">
        <v>68.793120687931207</v>
      </c>
      <c r="L69" s="31">
        <v>52.017339113037686</v>
      </c>
      <c r="M69" s="31">
        <v>140.51928140519283</v>
      </c>
      <c r="N69" s="31">
        <v>471.81689809366907</v>
      </c>
      <c r="O69" s="31">
        <v>17.600000000000001</v>
      </c>
      <c r="P69" s="31">
        <v>105.30526526326315</v>
      </c>
      <c r="Q69" s="31">
        <v>15.452575429238207</v>
      </c>
    </row>
    <row r="70" spans="1:17" hidden="1" x14ac:dyDescent="0.2">
      <c r="A70" s="19" t="s">
        <v>112</v>
      </c>
      <c r="B70" s="23" t="s">
        <v>101</v>
      </c>
      <c r="C70" s="21" t="s">
        <v>113</v>
      </c>
      <c r="D70" s="29">
        <f t="shared" si="12"/>
        <v>1430.1819766370888</v>
      </c>
      <c r="E70" s="13">
        <f t="shared" si="13"/>
        <v>1975263.8866270622</v>
      </c>
      <c r="F70" s="31">
        <v>80.38928142914277</v>
      </c>
      <c r="G70" s="31">
        <v>136</v>
      </c>
      <c r="H70" s="31">
        <v>274.95875618657203</v>
      </c>
      <c r="I70" s="31">
        <v>108.30276758919639</v>
      </c>
      <c r="J70" s="31">
        <v>151.2424378781061</v>
      </c>
      <c r="K70" s="31">
        <v>53.594640535946404</v>
      </c>
      <c r="L70" s="31">
        <v>40.763587862620874</v>
      </c>
      <c r="M70" s="31">
        <v>109.85568109855681</v>
      </c>
      <c r="N70" s="31">
        <v>366.96869851729821</v>
      </c>
      <c r="O70" s="31">
        <v>13.6</v>
      </c>
      <c r="P70" s="31">
        <v>82.504125206260312</v>
      </c>
      <c r="Q70" s="31">
        <v>12.002000333388898</v>
      </c>
    </row>
    <row r="71" spans="1:17" hidden="1" x14ac:dyDescent="0.2">
      <c r="A71" s="19" t="s">
        <v>114</v>
      </c>
      <c r="B71" s="23" t="s">
        <v>101</v>
      </c>
      <c r="C71" s="21" t="s">
        <v>102</v>
      </c>
      <c r="D71" s="29">
        <f t="shared" si="12"/>
        <v>849.63240206191927</v>
      </c>
      <c r="E71" s="13">
        <f t="shared" si="13"/>
        <v>1177644.8054077316</v>
      </c>
      <c r="F71" s="31">
        <v>47.193707505665913</v>
      </c>
      <c r="G71" s="31">
        <v>78.666666666666657</v>
      </c>
      <c r="H71" s="31">
        <v>167.97480377943307</v>
      </c>
      <c r="I71" s="31">
        <v>63.487829276425472</v>
      </c>
      <c r="J71" s="31">
        <v>90.74546272686365</v>
      </c>
      <c r="K71" s="31">
        <v>32.796720327967201</v>
      </c>
      <c r="L71" s="31">
        <v>24.508169389796599</v>
      </c>
      <c r="M71" s="31">
        <v>67.193280671932811</v>
      </c>
      <c r="N71" s="31">
        <v>214.46222640621323</v>
      </c>
      <c r="O71" s="31">
        <v>8</v>
      </c>
      <c r="P71" s="31">
        <v>47.702385119255965</v>
      </c>
      <c r="Q71" s="31">
        <v>6.9011501916986164</v>
      </c>
    </row>
    <row r="72" spans="1:17" hidden="1" x14ac:dyDescent="0.2">
      <c r="A72" s="19" t="s">
        <v>115</v>
      </c>
      <c r="B72" s="23" t="s">
        <v>101</v>
      </c>
      <c r="C72" s="21" t="s">
        <v>107</v>
      </c>
      <c r="D72" s="29">
        <f t="shared" si="12"/>
        <v>648.22842520931147</v>
      </c>
      <c r="E72" s="13">
        <f t="shared" si="13"/>
        <v>895858.11104773963</v>
      </c>
      <c r="F72" s="31">
        <v>36.795093987468341</v>
      </c>
      <c r="G72" s="31">
        <v>61.333333333333336</v>
      </c>
      <c r="H72" s="31">
        <v>123.98140278958157</v>
      </c>
      <c r="I72" s="31">
        <v>49.616538846282097</v>
      </c>
      <c r="J72" s="31">
        <v>68.746562671866414</v>
      </c>
      <c r="K72" s="31">
        <v>24.397560243975601</v>
      </c>
      <c r="L72" s="31">
        <v>18.506168722907635</v>
      </c>
      <c r="M72" s="31">
        <v>49.595040495950407</v>
      </c>
      <c r="N72" s="31">
        <v>166.80395387149917</v>
      </c>
      <c r="O72" s="31">
        <v>6</v>
      </c>
      <c r="P72" s="31">
        <v>36.901845092254611</v>
      </c>
      <c r="Q72" s="31">
        <v>5.550925154192365</v>
      </c>
    </row>
    <row r="73" spans="1:17" hidden="1" x14ac:dyDescent="0.2">
      <c r="A73" s="19" t="s">
        <v>116</v>
      </c>
      <c r="B73" s="23" t="s">
        <v>101</v>
      </c>
      <c r="C73" s="21" t="s">
        <v>110</v>
      </c>
      <c r="D73" s="29">
        <f t="shared" si="12"/>
        <v>716.44334644679566</v>
      </c>
      <c r="E73" s="13">
        <f t="shared" si="13"/>
        <v>989977.60323216685</v>
      </c>
      <c r="F73" s="31">
        <v>40.394614051459804</v>
      </c>
      <c r="G73" s="31">
        <v>68</v>
      </c>
      <c r="H73" s="31">
        <v>137.97930310453432</v>
      </c>
      <c r="I73" s="31">
        <v>53.884628209403139</v>
      </c>
      <c r="J73" s="31">
        <v>75.621218939053051</v>
      </c>
      <c r="K73" s="31">
        <v>27.197280271972804</v>
      </c>
      <c r="L73" s="31">
        <v>20.25675225075025</v>
      </c>
      <c r="M73" s="31">
        <v>54.927840549278407</v>
      </c>
      <c r="N73" s="31">
        <v>184.27865380089432</v>
      </c>
      <c r="O73" s="31">
        <v>6.8</v>
      </c>
      <c r="P73" s="31">
        <v>41.102055102755138</v>
      </c>
      <c r="Q73" s="31">
        <v>6.0010001666944488</v>
      </c>
    </row>
    <row r="74" spans="1:17" hidden="1" x14ac:dyDescent="0.2">
      <c r="A74" s="32" t="s">
        <v>101</v>
      </c>
      <c r="B74" s="33"/>
      <c r="C74" s="34"/>
      <c r="D74" s="17">
        <f t="shared" ref="D74:E74" si="14">SUBTOTAL(9,D63:D73)</f>
        <v>0</v>
      </c>
      <c r="E74" s="15">
        <f t="shared" si="14"/>
        <v>0</v>
      </c>
      <c r="F74" s="15">
        <v>645.91387814958011</v>
      </c>
      <c r="G74" s="15">
        <v>1086</v>
      </c>
      <c r="H74" s="15">
        <v>2198.6701994700793</v>
      </c>
      <c r="I74" s="15">
        <v>867.48916305435137</v>
      </c>
      <c r="J74" s="15">
        <v>1210.2144892755362</v>
      </c>
      <c r="K74" s="15">
        <v>429.55704429557045</v>
      </c>
      <c r="L74" s="15">
        <v>324.60820273424474</v>
      </c>
      <c r="M74" s="15">
        <v>877.24560877245608</v>
      </c>
      <c r="N74" s="15">
        <v>2942.1040244763476</v>
      </c>
      <c r="O74" s="15">
        <v>109.2</v>
      </c>
      <c r="P74" s="15">
        <v>657.93289664483223</v>
      </c>
      <c r="Q74" s="15">
        <v>96.766127687948</v>
      </c>
    </row>
    <row r="75" spans="1:17" hidden="1" x14ac:dyDescent="0.2">
      <c r="A75" s="19" t="s">
        <v>117</v>
      </c>
      <c r="B75" s="24" t="s">
        <v>118</v>
      </c>
      <c r="C75" s="25" t="s">
        <v>119</v>
      </c>
      <c r="D75" s="29">
        <f t="shared" ref="D75:D90" si="15">SUM(F75:Q75)</f>
        <v>586.38023554726658</v>
      </c>
      <c r="E75" s="13">
        <f t="shared" ref="E75:E90" si="16">SUMPRODUCT($F$1:$Q$1,F75:Q75)</f>
        <v>820719.76036825881</v>
      </c>
      <c r="F75" s="31">
        <v>31.195840554592724</v>
      </c>
      <c r="G75" s="31">
        <v>52</v>
      </c>
      <c r="H75" s="31">
        <v>105.9841023846423</v>
      </c>
      <c r="I75" s="31">
        <v>41.61387129043014</v>
      </c>
      <c r="J75" s="31">
        <v>58.297085145742713</v>
      </c>
      <c r="K75" s="31">
        <v>23.597640235976399</v>
      </c>
      <c r="L75" s="31">
        <v>17.755918639546515</v>
      </c>
      <c r="M75" s="31">
        <v>47.995200479952004</v>
      </c>
      <c r="N75" s="31">
        <v>162.03812661802777</v>
      </c>
      <c r="O75" s="31">
        <v>6</v>
      </c>
      <c r="P75" s="31">
        <v>36.001800090004501</v>
      </c>
      <c r="Q75" s="31">
        <v>3.9006501083513916</v>
      </c>
    </row>
    <row r="76" spans="1:17" hidden="1" x14ac:dyDescent="0.2">
      <c r="A76" s="19" t="s">
        <v>120</v>
      </c>
      <c r="B76" s="24" t="s">
        <v>118</v>
      </c>
      <c r="C76" s="25" t="s">
        <v>121</v>
      </c>
      <c r="D76" s="29">
        <f t="shared" si="15"/>
        <v>514.24315705315701</v>
      </c>
      <c r="E76" s="13">
        <f t="shared" si="16"/>
        <v>699498.41834648326</v>
      </c>
      <c r="F76" s="31">
        <v>31.195840554592724</v>
      </c>
      <c r="G76" s="31">
        <v>52</v>
      </c>
      <c r="H76" s="31">
        <v>105.9841023846423</v>
      </c>
      <c r="I76" s="31">
        <v>41.61387129043014</v>
      </c>
      <c r="J76" s="31">
        <v>58.297085145742713</v>
      </c>
      <c r="K76" s="31">
        <v>17.998200179982</v>
      </c>
      <c r="L76" s="31">
        <v>13.504501500500167</v>
      </c>
      <c r="M76" s="31">
        <v>36.263040362630399</v>
      </c>
      <c r="N76" s="31">
        <v>120.73429042127559</v>
      </c>
      <c r="O76" s="31">
        <v>4.4000000000000004</v>
      </c>
      <c r="P76" s="31">
        <v>27.001350067503374</v>
      </c>
      <c r="Q76" s="31">
        <v>5.250875145857643</v>
      </c>
    </row>
    <row r="77" spans="1:17" hidden="1" x14ac:dyDescent="0.2">
      <c r="A77" s="19" t="s">
        <v>122</v>
      </c>
      <c r="B77" s="24" t="s">
        <v>118</v>
      </c>
      <c r="C77" s="25" t="s">
        <v>119</v>
      </c>
      <c r="D77" s="29">
        <f t="shared" si="15"/>
        <v>871.01983569874858</v>
      </c>
      <c r="E77" s="13">
        <f t="shared" si="16"/>
        <v>1164124.9066443471</v>
      </c>
      <c r="F77" s="31">
        <v>53.592854286095189</v>
      </c>
      <c r="G77" s="31">
        <v>89.333333333333329</v>
      </c>
      <c r="H77" s="31">
        <v>181.97270409438585</v>
      </c>
      <c r="I77" s="31">
        <v>71.490496832277429</v>
      </c>
      <c r="J77" s="31">
        <v>99.820008999550026</v>
      </c>
      <c r="K77" s="31">
        <v>29.597040295970402</v>
      </c>
      <c r="L77" s="31">
        <v>22.257419139713239</v>
      </c>
      <c r="M77" s="31">
        <v>60.260640602606408</v>
      </c>
      <c r="N77" s="31">
        <v>203.34196281477995</v>
      </c>
      <c r="O77" s="31">
        <v>7.6</v>
      </c>
      <c r="P77" s="31">
        <v>45.002250112505628</v>
      </c>
      <c r="Q77" s="31">
        <v>6.7511251875312555</v>
      </c>
    </row>
    <row r="78" spans="1:17" hidden="1" x14ac:dyDescent="0.2">
      <c r="A78" s="19" t="s">
        <v>123</v>
      </c>
      <c r="B78" s="24" t="s">
        <v>118</v>
      </c>
      <c r="C78" s="25" t="s">
        <v>124</v>
      </c>
      <c r="D78" s="29">
        <f t="shared" si="15"/>
        <v>1732.908187113245</v>
      </c>
      <c r="E78" s="13">
        <f t="shared" si="16"/>
        <v>2388850.7938376535</v>
      </c>
      <c r="F78" s="31">
        <v>97.986935075323288</v>
      </c>
      <c r="G78" s="31">
        <v>164</v>
      </c>
      <c r="H78" s="31">
        <v>332.9500574913763</v>
      </c>
      <c r="I78" s="31">
        <v>131.77725908636211</v>
      </c>
      <c r="J78" s="31">
        <v>183.14084295785213</v>
      </c>
      <c r="K78" s="31">
        <v>65.193480651934806</v>
      </c>
      <c r="L78" s="31">
        <v>49.266422140713573</v>
      </c>
      <c r="M78" s="31">
        <v>132.78672132786721</v>
      </c>
      <c r="N78" s="31">
        <v>446.39915274182158</v>
      </c>
      <c r="O78" s="31">
        <v>16</v>
      </c>
      <c r="P78" s="31">
        <v>99.30496524826242</v>
      </c>
      <c r="Q78" s="31">
        <v>14.102350391731953</v>
      </c>
    </row>
    <row r="79" spans="1:17" hidden="1" x14ac:dyDescent="0.2">
      <c r="A79" s="19" t="s">
        <v>125</v>
      </c>
      <c r="B79" s="24" t="s">
        <v>118</v>
      </c>
      <c r="C79" s="25" t="s">
        <v>118</v>
      </c>
      <c r="D79" s="29">
        <f t="shared" si="15"/>
        <v>1279.0329220713986</v>
      </c>
      <c r="E79" s="13">
        <f t="shared" si="16"/>
        <v>1778450.1459914136</v>
      </c>
      <c r="F79" s="31">
        <v>72.390347953606181</v>
      </c>
      <c r="G79" s="31">
        <v>120.66666666666667</v>
      </c>
      <c r="H79" s="31">
        <v>244.96325551167325</v>
      </c>
      <c r="I79" s="31">
        <v>97.099033011003669</v>
      </c>
      <c r="J79" s="31">
        <v>135.01824908754563</v>
      </c>
      <c r="K79" s="31">
        <v>47.995200479952004</v>
      </c>
      <c r="L79" s="31">
        <v>36.262087362454153</v>
      </c>
      <c r="M79" s="31">
        <v>97.590240975902404</v>
      </c>
      <c r="N79" s="31">
        <v>328.84208048952695</v>
      </c>
      <c r="O79" s="31">
        <v>12.4</v>
      </c>
      <c r="P79" s="31">
        <v>73.203660183009148</v>
      </c>
      <c r="Q79" s="31">
        <v>12.602100350058343</v>
      </c>
    </row>
    <row r="80" spans="1:17" hidden="1" x14ac:dyDescent="0.2">
      <c r="A80" s="19" t="s">
        <v>126</v>
      </c>
      <c r="B80" s="24" t="s">
        <v>118</v>
      </c>
      <c r="C80" s="25" t="s">
        <v>124</v>
      </c>
      <c r="D80" s="29">
        <f t="shared" si="15"/>
        <v>677.62094978072378</v>
      </c>
      <c r="E80" s="13">
        <f t="shared" si="16"/>
        <v>905193.29392036889</v>
      </c>
      <c r="F80" s="31">
        <v>42.394347420343955</v>
      </c>
      <c r="G80" s="31">
        <v>71.333333333333329</v>
      </c>
      <c r="H80" s="31">
        <v>143.97840323951408</v>
      </c>
      <c r="I80" s="31">
        <v>57.085695231743912</v>
      </c>
      <c r="J80" s="31">
        <v>78.921053947302639</v>
      </c>
      <c r="K80" s="31">
        <v>22.397760223977603</v>
      </c>
      <c r="L80" s="31">
        <v>17.005668556185395</v>
      </c>
      <c r="M80" s="31">
        <v>45.59544045595441</v>
      </c>
      <c r="N80" s="31">
        <v>152.50647211108497</v>
      </c>
      <c r="O80" s="31">
        <v>5.6</v>
      </c>
      <c r="P80" s="31">
        <v>34.501725086254311</v>
      </c>
      <c r="Q80" s="31">
        <v>6.3010501750291716</v>
      </c>
    </row>
    <row r="81" spans="1:17" hidden="1" x14ac:dyDescent="0.2">
      <c r="A81" s="19" t="s">
        <v>127</v>
      </c>
      <c r="B81" s="24" t="s">
        <v>118</v>
      </c>
      <c r="C81" s="25" t="s">
        <v>128</v>
      </c>
      <c r="D81" s="29">
        <f t="shared" si="15"/>
        <v>389.07197331073695</v>
      </c>
      <c r="E81" s="13">
        <f t="shared" si="16"/>
        <v>577472.0014408495</v>
      </c>
      <c r="F81" s="31">
        <v>17.997600319957339</v>
      </c>
      <c r="G81" s="31">
        <v>30</v>
      </c>
      <c r="H81" s="31">
        <v>59.991001349797536</v>
      </c>
      <c r="I81" s="31">
        <v>24.00800266755585</v>
      </c>
      <c r="J81" s="31">
        <v>33.273336333183344</v>
      </c>
      <c r="K81" s="31">
        <v>17.998200179982</v>
      </c>
      <c r="L81" s="31">
        <v>13.504501500500167</v>
      </c>
      <c r="M81" s="31">
        <v>36.263040362630399</v>
      </c>
      <c r="N81" s="31">
        <v>120.73429042127559</v>
      </c>
      <c r="O81" s="31">
        <v>4.4000000000000004</v>
      </c>
      <c r="P81" s="31">
        <v>27.001350067503374</v>
      </c>
      <c r="Q81" s="31">
        <v>3.9006501083513916</v>
      </c>
    </row>
    <row r="82" spans="1:17" hidden="1" x14ac:dyDescent="0.2">
      <c r="A82" s="19" t="s">
        <v>129</v>
      </c>
      <c r="B82" s="24" t="s">
        <v>118</v>
      </c>
      <c r="C82" s="25" t="s">
        <v>121</v>
      </c>
      <c r="D82" s="29">
        <f t="shared" si="15"/>
        <v>212.3909765183989</v>
      </c>
      <c r="E82" s="13">
        <f t="shared" si="16"/>
        <v>272239.91070574365</v>
      </c>
      <c r="F82" s="31">
        <v>17.997600319957339</v>
      </c>
      <c r="G82" s="31">
        <v>30</v>
      </c>
      <c r="H82" s="31">
        <v>59.991001349797536</v>
      </c>
      <c r="I82" s="31">
        <v>12.270756918972991</v>
      </c>
      <c r="J82" s="31">
        <v>16.499175041247938</v>
      </c>
      <c r="K82" s="31">
        <v>5.9994000599940005</v>
      </c>
      <c r="L82" s="31">
        <v>4.5015005001667223</v>
      </c>
      <c r="M82" s="31">
        <v>12.265440122654402</v>
      </c>
      <c r="N82" s="31">
        <v>39.715227112261708</v>
      </c>
      <c r="O82" s="31">
        <v>1.6</v>
      </c>
      <c r="P82" s="31">
        <v>9.0004500225011252</v>
      </c>
      <c r="Q82" s="31">
        <v>2.5504250708451406</v>
      </c>
    </row>
    <row r="83" spans="1:17" hidden="1" x14ac:dyDescent="0.2">
      <c r="A83" s="19" t="s">
        <v>130</v>
      </c>
      <c r="B83" s="24" t="s">
        <v>118</v>
      </c>
      <c r="C83" s="25" t="s">
        <v>131</v>
      </c>
      <c r="D83" s="29">
        <f t="shared" si="15"/>
        <v>516.65045061016997</v>
      </c>
      <c r="E83" s="13">
        <f t="shared" si="16"/>
        <v>743381.01770161605</v>
      </c>
      <c r="F83" s="31">
        <v>25.196640447940275</v>
      </c>
      <c r="G83" s="31">
        <v>42.666666666666671</v>
      </c>
      <c r="H83" s="31">
        <v>85.987101934709798</v>
      </c>
      <c r="I83" s="31">
        <v>34.144714904968325</v>
      </c>
      <c r="J83" s="31">
        <v>47.297635118244088</v>
      </c>
      <c r="K83" s="31">
        <v>22.397760223977603</v>
      </c>
      <c r="L83" s="31">
        <v>17.005668556185395</v>
      </c>
      <c r="M83" s="31">
        <v>45.59544045595441</v>
      </c>
      <c r="N83" s="31">
        <v>152.50647211108497</v>
      </c>
      <c r="O83" s="31">
        <v>5.6</v>
      </c>
      <c r="P83" s="31">
        <v>34.501725086254311</v>
      </c>
      <c r="Q83" s="31">
        <v>3.7506251041840302</v>
      </c>
    </row>
    <row r="84" spans="1:17" hidden="1" x14ac:dyDescent="0.2">
      <c r="A84" s="19" t="s">
        <v>132</v>
      </c>
      <c r="B84" s="24" t="s">
        <v>118</v>
      </c>
      <c r="C84" s="25" t="s">
        <v>133</v>
      </c>
      <c r="D84" s="29">
        <f t="shared" si="15"/>
        <v>387.72174827323073</v>
      </c>
      <c r="E84" s="13">
        <f t="shared" si="16"/>
        <v>567797.61204261647</v>
      </c>
      <c r="F84" s="31">
        <v>17.997600319957339</v>
      </c>
      <c r="G84" s="31">
        <v>30</v>
      </c>
      <c r="H84" s="31">
        <v>59.991001349797536</v>
      </c>
      <c r="I84" s="31">
        <v>24.00800266755585</v>
      </c>
      <c r="J84" s="31">
        <v>33.273336333183344</v>
      </c>
      <c r="K84" s="31">
        <v>17.998200179982</v>
      </c>
      <c r="L84" s="31">
        <v>13.504501500500167</v>
      </c>
      <c r="M84" s="31">
        <v>36.263040362630399</v>
      </c>
      <c r="N84" s="31">
        <v>120.73429042127559</v>
      </c>
      <c r="O84" s="31">
        <v>4.4000000000000004</v>
      </c>
      <c r="P84" s="31">
        <v>27.001350067503374</v>
      </c>
      <c r="Q84" s="31">
        <v>2.5504250708451406</v>
      </c>
    </row>
    <row r="85" spans="1:17" hidden="1" x14ac:dyDescent="0.2">
      <c r="A85" s="19" t="s">
        <v>134</v>
      </c>
      <c r="B85" s="24" t="s">
        <v>118</v>
      </c>
      <c r="C85" s="25" t="s">
        <v>131</v>
      </c>
      <c r="D85" s="29">
        <f t="shared" si="15"/>
        <v>3430.810350841472</v>
      </c>
      <c r="E85" s="13">
        <f t="shared" si="16"/>
        <v>4735003.574564836</v>
      </c>
      <c r="F85" s="31">
        <v>195.57392347686977</v>
      </c>
      <c r="G85" s="31">
        <v>328</v>
      </c>
      <c r="H85" s="31">
        <v>664.90026496025587</v>
      </c>
      <c r="I85" s="31">
        <v>251.28376125375124</v>
      </c>
      <c r="J85" s="31">
        <v>349.50752462376886</v>
      </c>
      <c r="K85" s="31">
        <v>130.38696130386961</v>
      </c>
      <c r="L85" s="31">
        <v>95.531843947982665</v>
      </c>
      <c r="M85" s="31">
        <v>265.04016265040167</v>
      </c>
      <c r="N85" s="31">
        <v>889.62108731466219</v>
      </c>
      <c r="O85" s="31">
        <v>32.800000000000004</v>
      </c>
      <c r="P85" s="31">
        <v>198.90994549727486</v>
      </c>
      <c r="Q85" s="31">
        <v>29.254875812635444</v>
      </c>
    </row>
    <row r="86" spans="1:17" hidden="1" x14ac:dyDescent="0.2">
      <c r="A86" s="19" t="s">
        <v>135</v>
      </c>
      <c r="B86" s="24" t="s">
        <v>118</v>
      </c>
      <c r="C86" s="25" t="s">
        <v>121</v>
      </c>
      <c r="D86" s="29">
        <f t="shared" si="15"/>
        <v>544.56032866820249</v>
      </c>
      <c r="E86" s="13">
        <f t="shared" si="16"/>
        <v>769291.63724819268</v>
      </c>
      <c r="F86" s="31">
        <v>23.996800426609788</v>
      </c>
      <c r="G86" s="31">
        <v>40</v>
      </c>
      <c r="H86" s="31">
        <v>81.98770184472329</v>
      </c>
      <c r="I86" s="31">
        <v>53.884628209403139</v>
      </c>
      <c r="J86" s="31">
        <v>75.071246437678113</v>
      </c>
      <c r="K86" s="31">
        <v>21.597840215978401</v>
      </c>
      <c r="L86" s="31">
        <v>16.0053351117039</v>
      </c>
      <c r="M86" s="31">
        <v>43.462320434623201</v>
      </c>
      <c r="N86" s="31">
        <v>146.15203577312309</v>
      </c>
      <c r="O86" s="31">
        <v>5.2</v>
      </c>
      <c r="P86" s="31">
        <v>32.401620081004047</v>
      </c>
      <c r="Q86" s="31">
        <v>4.8008001333555592</v>
      </c>
    </row>
    <row r="87" spans="1:17" hidden="1" x14ac:dyDescent="0.2">
      <c r="A87" s="19" t="s">
        <v>136</v>
      </c>
      <c r="B87" s="24" t="s">
        <v>118</v>
      </c>
      <c r="C87" s="25" t="s">
        <v>128</v>
      </c>
      <c r="D87" s="29">
        <f t="shared" si="15"/>
        <v>1124.2411491565447</v>
      </c>
      <c r="E87" s="13">
        <f t="shared" si="16"/>
        <v>1544321.106530027</v>
      </c>
      <c r="F87" s="31">
        <v>63.591521130515929</v>
      </c>
      <c r="G87" s="31">
        <v>106</v>
      </c>
      <c r="H87" s="31">
        <v>215.96760485927112</v>
      </c>
      <c r="I87" s="31">
        <v>85.361787262420805</v>
      </c>
      <c r="J87" s="31">
        <v>119.06904654767261</v>
      </c>
      <c r="K87" s="31">
        <v>42.395760423957604</v>
      </c>
      <c r="L87" s="31">
        <v>32.0106702234078</v>
      </c>
      <c r="M87" s="31">
        <v>86.124720861247212</v>
      </c>
      <c r="N87" s="31">
        <v>290.71546246175575</v>
      </c>
      <c r="O87" s="31">
        <v>10.4</v>
      </c>
      <c r="P87" s="31">
        <v>64.503225161258058</v>
      </c>
      <c r="Q87" s="31">
        <v>8.1013502250375069</v>
      </c>
    </row>
    <row r="88" spans="1:17" hidden="1" x14ac:dyDescent="0.2">
      <c r="A88" s="19" t="s">
        <v>137</v>
      </c>
      <c r="B88" s="24" t="s">
        <v>118</v>
      </c>
      <c r="C88" s="25" t="s">
        <v>133</v>
      </c>
      <c r="D88" s="29">
        <f t="shared" si="15"/>
        <v>1575.1450425768824</v>
      </c>
      <c r="E88" s="13">
        <f t="shared" si="16"/>
        <v>2138305.3179073073</v>
      </c>
      <c r="F88" s="31">
        <v>93.187574990001337</v>
      </c>
      <c r="G88" s="31">
        <v>156</v>
      </c>
      <c r="H88" s="31">
        <v>315.95260710893365</v>
      </c>
      <c r="I88" s="31">
        <v>125.37512504168055</v>
      </c>
      <c r="J88" s="31">
        <v>174.06629668516572</v>
      </c>
      <c r="K88" s="31">
        <v>56.394360563943607</v>
      </c>
      <c r="L88" s="31">
        <v>42.264088029343114</v>
      </c>
      <c r="M88" s="31">
        <v>114.655201146552</v>
      </c>
      <c r="N88" s="31">
        <v>384.44339844669332</v>
      </c>
      <c r="O88" s="31">
        <v>14.4</v>
      </c>
      <c r="P88" s="31">
        <v>85.804290214510729</v>
      </c>
      <c r="Q88" s="31">
        <v>12.602100350058343</v>
      </c>
    </row>
    <row r="89" spans="1:17" hidden="1" x14ac:dyDescent="0.2">
      <c r="A89" s="19" t="s">
        <v>138</v>
      </c>
      <c r="B89" s="24" t="s">
        <v>118</v>
      </c>
      <c r="C89" s="25" t="s">
        <v>128</v>
      </c>
      <c r="D89" s="29">
        <f t="shared" si="15"/>
        <v>1089.1684986865466</v>
      </c>
      <c r="E89" s="13">
        <f t="shared" si="16"/>
        <v>1507521.9259428566</v>
      </c>
      <c r="F89" s="31">
        <v>60.391947740301291</v>
      </c>
      <c r="G89" s="31">
        <v>104.66666666666667</v>
      </c>
      <c r="H89" s="31">
        <v>210.96835474678798</v>
      </c>
      <c r="I89" s="31">
        <v>80.560186728909628</v>
      </c>
      <c r="J89" s="31">
        <v>116.59417029148543</v>
      </c>
      <c r="K89" s="31">
        <v>41.595840415958399</v>
      </c>
      <c r="L89" s="31">
        <v>31.26042014004668</v>
      </c>
      <c r="M89" s="31">
        <v>84.25824084258241</v>
      </c>
      <c r="N89" s="31">
        <v>276.41798070134149</v>
      </c>
      <c r="O89" s="31">
        <v>10</v>
      </c>
      <c r="P89" s="31">
        <v>63.303165158257912</v>
      </c>
      <c r="Q89" s="31">
        <v>9.1515252542090355</v>
      </c>
    </row>
    <row r="90" spans="1:17" hidden="1" x14ac:dyDescent="0.2">
      <c r="A90" s="19" t="s">
        <v>139</v>
      </c>
      <c r="B90" s="24" t="s">
        <v>118</v>
      </c>
      <c r="C90" s="25" t="s">
        <v>119</v>
      </c>
      <c r="D90" s="29">
        <f t="shared" si="15"/>
        <v>471.7692382877201</v>
      </c>
      <c r="E90" s="13">
        <f t="shared" si="16"/>
        <v>652462.90884797706</v>
      </c>
      <c r="F90" s="31">
        <v>26.796427143047595</v>
      </c>
      <c r="G90" s="31">
        <v>44.666666666666664</v>
      </c>
      <c r="H90" s="31">
        <v>90.986352047192923</v>
      </c>
      <c r="I90" s="31">
        <v>35.745248416138715</v>
      </c>
      <c r="J90" s="31">
        <v>49.772511374431282</v>
      </c>
      <c r="K90" s="31">
        <v>17.998200179982</v>
      </c>
      <c r="L90" s="31">
        <v>13.504501500500167</v>
      </c>
      <c r="M90" s="31">
        <v>36.263040362630399</v>
      </c>
      <c r="N90" s="31">
        <v>120.73429042127559</v>
      </c>
      <c r="O90" s="31">
        <v>4.4000000000000004</v>
      </c>
      <c r="P90" s="31">
        <v>27.001350067503374</v>
      </c>
      <c r="Q90" s="31">
        <v>3.9006501083513916</v>
      </c>
    </row>
    <row r="91" spans="1:17" hidden="1" x14ac:dyDescent="0.2">
      <c r="A91" s="32" t="s">
        <v>118</v>
      </c>
      <c r="B91" s="33"/>
      <c r="C91" s="34"/>
      <c r="D91" s="17">
        <f t="shared" ref="D91:E91" si="17">SUM(D75:D90)</f>
        <v>15402.735044194442</v>
      </c>
      <c r="E91" s="15">
        <f t="shared" si="17"/>
        <v>21264634.332040545</v>
      </c>
      <c r="F91" s="15">
        <v>871.48380215971201</v>
      </c>
      <c r="G91" s="15">
        <v>1461.3333333333335</v>
      </c>
      <c r="H91" s="15">
        <v>2962.5556166575011</v>
      </c>
      <c r="I91" s="15">
        <v>1167.3224408136045</v>
      </c>
      <c r="J91" s="15">
        <v>1627.9186040697964</v>
      </c>
      <c r="K91" s="15">
        <v>581.54184581541847</v>
      </c>
      <c r="L91" s="15">
        <v>435.14504834944978</v>
      </c>
      <c r="M91" s="15">
        <v>1180.6819318068194</v>
      </c>
      <c r="N91" s="15">
        <v>3955.6366203812663</v>
      </c>
      <c r="O91" s="15">
        <v>145.19999999999999</v>
      </c>
      <c r="P91" s="15">
        <v>884.44422221111051</v>
      </c>
      <c r="Q91" s="15">
        <v>129.47157859643272</v>
      </c>
    </row>
    <row r="92" spans="1:17" hidden="1" x14ac:dyDescent="0.2">
      <c r="A92" s="11" t="s">
        <v>140</v>
      </c>
      <c r="B92" s="16" t="s">
        <v>141</v>
      </c>
      <c r="C92" s="12" t="s">
        <v>142</v>
      </c>
      <c r="D92" s="29">
        <f t="shared" ref="D92:D104" si="18">SUM(F92:Q92)</f>
        <v>1098.601835167965</v>
      </c>
      <c r="E92" s="13">
        <f t="shared" ref="E92:E104" si="19">SUMPRODUCT($F$1:$Q$1,F92:Q92)</f>
        <v>1460237.7176343622</v>
      </c>
      <c r="F92" s="31">
        <v>65.59125449940008</v>
      </c>
      <c r="G92" s="31">
        <v>110</v>
      </c>
      <c r="H92" s="31">
        <v>223.96640503924411</v>
      </c>
      <c r="I92" s="31">
        <v>88.029343114371457</v>
      </c>
      <c r="J92" s="31">
        <v>123.46882655867206</v>
      </c>
      <c r="K92" s="31">
        <v>36.796320367963204</v>
      </c>
      <c r="L92" s="31">
        <v>27.759253084361454</v>
      </c>
      <c r="M92" s="31">
        <v>89.324400893244004</v>
      </c>
      <c r="N92" s="31">
        <v>249.41162626500352</v>
      </c>
      <c r="O92" s="31">
        <v>11.2</v>
      </c>
      <c r="P92" s="31">
        <v>66.603330166508329</v>
      </c>
      <c r="Q92" s="31">
        <v>6.4510751791965326</v>
      </c>
    </row>
    <row r="93" spans="1:17" hidden="1" x14ac:dyDescent="0.2">
      <c r="A93" s="11" t="s">
        <v>143</v>
      </c>
      <c r="B93" s="16" t="s">
        <v>141</v>
      </c>
      <c r="C93" s="12" t="s">
        <v>142</v>
      </c>
      <c r="D93" s="29">
        <f t="shared" si="18"/>
        <v>680.29816123352782</v>
      </c>
      <c r="E93" s="13">
        <f t="shared" si="19"/>
        <v>896097.86081056239</v>
      </c>
      <c r="F93" s="31">
        <v>41.194507399013467</v>
      </c>
      <c r="G93" s="31">
        <v>68.666666666666671</v>
      </c>
      <c r="H93" s="31">
        <v>139.97900314952759</v>
      </c>
      <c r="I93" s="31">
        <v>55.485161720573522</v>
      </c>
      <c r="J93" s="31">
        <v>77.271136443177838</v>
      </c>
      <c r="K93" s="31">
        <v>21.997800219978004</v>
      </c>
      <c r="L93" s="31">
        <v>16.505501833944649</v>
      </c>
      <c r="M93" s="31">
        <v>55.727760557277605</v>
      </c>
      <c r="N93" s="31">
        <v>150.91786302659449</v>
      </c>
      <c r="O93" s="31">
        <v>6.8</v>
      </c>
      <c r="P93" s="31">
        <v>41.702085104255211</v>
      </c>
      <c r="Q93" s="31">
        <v>4.0506751125187535</v>
      </c>
    </row>
    <row r="94" spans="1:17" x14ac:dyDescent="0.2">
      <c r="A94" s="11" t="s">
        <v>144</v>
      </c>
      <c r="B94" s="16" t="s">
        <v>141</v>
      </c>
      <c r="C94" s="12" t="s">
        <v>145</v>
      </c>
      <c r="D94" s="29">
        <f t="shared" si="18"/>
        <v>907.2860537736118</v>
      </c>
      <c r="E94" s="13">
        <f t="shared" si="19"/>
        <v>1317140.3133223252</v>
      </c>
      <c r="F94" s="31">
        <v>46.393814158112249</v>
      </c>
      <c r="G94" s="31">
        <v>78.666666666666657</v>
      </c>
      <c r="H94" s="31">
        <v>158.97615357696344</v>
      </c>
      <c r="I94" s="31">
        <v>62.420806935645217</v>
      </c>
      <c r="J94" s="31">
        <v>87.445627718614077</v>
      </c>
      <c r="K94" s="31">
        <v>40.395960403959606</v>
      </c>
      <c r="L94" s="31">
        <v>30.260086695565189</v>
      </c>
      <c r="M94" s="31">
        <v>63.193680631936807</v>
      </c>
      <c r="N94" s="31">
        <v>274.82937161685101</v>
      </c>
      <c r="O94" s="31">
        <v>8</v>
      </c>
      <c r="P94" s="31">
        <v>47.702385119255965</v>
      </c>
      <c r="Q94" s="31">
        <v>9.0015002500416745</v>
      </c>
    </row>
    <row r="95" spans="1:17" x14ac:dyDescent="0.2">
      <c r="A95" s="11" t="s">
        <v>146</v>
      </c>
      <c r="B95" s="16" t="s">
        <v>141</v>
      </c>
      <c r="C95" s="12" t="s">
        <v>145</v>
      </c>
      <c r="D95" s="29">
        <f t="shared" si="18"/>
        <v>476.77374321181605</v>
      </c>
      <c r="E95" s="13">
        <f t="shared" si="19"/>
        <v>631817.91587751114</v>
      </c>
      <c r="F95" s="31">
        <v>28.796160511931742</v>
      </c>
      <c r="G95" s="31">
        <v>48.666666666666664</v>
      </c>
      <c r="H95" s="31">
        <v>97.985302204669296</v>
      </c>
      <c r="I95" s="31">
        <v>38.946315438479488</v>
      </c>
      <c r="J95" s="31">
        <v>53.897305134743263</v>
      </c>
      <c r="K95" s="31">
        <v>15.598440155984402</v>
      </c>
      <c r="L95" s="31">
        <v>11.753917972657552</v>
      </c>
      <c r="M95" s="31">
        <v>38.929440389294406</v>
      </c>
      <c r="N95" s="31">
        <v>104.8481995763709</v>
      </c>
      <c r="O95" s="31">
        <v>4.8</v>
      </c>
      <c r="P95" s="31">
        <v>29.401470073503674</v>
      </c>
      <c r="Q95" s="31">
        <v>3.1505250875145858</v>
      </c>
    </row>
    <row r="96" spans="1:17" x14ac:dyDescent="0.2">
      <c r="A96" s="11" t="s">
        <v>147</v>
      </c>
      <c r="B96" s="16" t="s">
        <v>141</v>
      </c>
      <c r="C96" s="12" t="s">
        <v>145</v>
      </c>
      <c r="D96" s="29">
        <f t="shared" si="18"/>
        <v>740.38223393679857</v>
      </c>
      <c r="E96" s="13">
        <f t="shared" si="19"/>
        <v>1082295.1607184622</v>
      </c>
      <c r="F96" s="31">
        <v>38.794827356352485</v>
      </c>
      <c r="G96" s="31">
        <v>65.333333333333343</v>
      </c>
      <c r="H96" s="31">
        <v>132.98005299205118</v>
      </c>
      <c r="I96" s="31">
        <v>52.284094698232742</v>
      </c>
      <c r="J96" s="31">
        <v>73.14634268286585</v>
      </c>
      <c r="K96" s="31">
        <v>31.196880311968805</v>
      </c>
      <c r="L96" s="31">
        <v>23.757919306435479</v>
      </c>
      <c r="M96" s="31">
        <v>53.061360530613605</v>
      </c>
      <c r="N96" s="31">
        <v>212.87361732172275</v>
      </c>
      <c r="O96" s="31">
        <v>6.4</v>
      </c>
      <c r="P96" s="31">
        <v>39.601980099004948</v>
      </c>
      <c r="Q96" s="31">
        <v>10.951825304217369</v>
      </c>
    </row>
    <row r="97" spans="1:17" x14ac:dyDescent="0.2">
      <c r="A97" s="11" t="s">
        <v>148</v>
      </c>
      <c r="B97" s="16" t="s">
        <v>141</v>
      </c>
      <c r="C97" s="12" t="s">
        <v>145</v>
      </c>
      <c r="D97" s="29">
        <f t="shared" si="18"/>
        <v>537.53941139544588</v>
      </c>
      <c r="E97" s="13">
        <f t="shared" si="19"/>
        <v>715953.57615924533</v>
      </c>
      <c r="F97" s="31">
        <v>32.395680575923208</v>
      </c>
      <c r="G97" s="31">
        <v>53.333333333333329</v>
      </c>
      <c r="H97" s="31">
        <v>108.98365245213218</v>
      </c>
      <c r="I97" s="31">
        <v>43.747915971990665</v>
      </c>
      <c r="J97" s="31">
        <v>60.221988900554969</v>
      </c>
      <c r="K97" s="31">
        <v>17.998200179982</v>
      </c>
      <c r="L97" s="31">
        <v>13.75458486162054</v>
      </c>
      <c r="M97" s="31">
        <v>43.728960437289608</v>
      </c>
      <c r="N97" s="31">
        <v>122.32289950576606</v>
      </c>
      <c r="O97" s="31">
        <v>5.2</v>
      </c>
      <c r="P97" s="31">
        <v>32.401620081004047</v>
      </c>
      <c r="Q97" s="31">
        <v>3.4505750958493082</v>
      </c>
    </row>
    <row r="98" spans="1:17" hidden="1" x14ac:dyDescent="0.2">
      <c r="A98" s="11" t="s">
        <v>149</v>
      </c>
      <c r="B98" s="16" t="s">
        <v>141</v>
      </c>
      <c r="C98" s="12" t="s">
        <v>141</v>
      </c>
      <c r="D98" s="29">
        <f t="shared" si="18"/>
        <v>761.11896566376743</v>
      </c>
      <c r="E98" s="13">
        <f t="shared" si="19"/>
        <v>840799.2455243048</v>
      </c>
      <c r="F98" s="31">
        <v>57.592321023863484</v>
      </c>
      <c r="G98" s="31">
        <v>96.666666666666671</v>
      </c>
      <c r="H98" s="31">
        <v>195.97060440933859</v>
      </c>
      <c r="I98" s="31">
        <v>77.359119706568862</v>
      </c>
      <c r="J98" s="31">
        <v>108.34458277086145</v>
      </c>
      <c r="K98" s="31">
        <v>9.1990800919908011</v>
      </c>
      <c r="L98" s="31">
        <v>6.7522507502500835</v>
      </c>
      <c r="M98" s="31">
        <v>78.125520781255204</v>
      </c>
      <c r="N98" s="31">
        <v>61.955754295128258</v>
      </c>
      <c r="O98" s="31">
        <v>9.6</v>
      </c>
      <c r="P98" s="31">
        <v>58.802940147007348</v>
      </c>
      <c r="Q98" s="31">
        <v>0.7501250208368061</v>
      </c>
    </row>
    <row r="99" spans="1:17" hidden="1" x14ac:dyDescent="0.2">
      <c r="A99" s="11" t="s">
        <v>150</v>
      </c>
      <c r="B99" s="16" t="s">
        <v>141</v>
      </c>
      <c r="C99" s="12" t="s">
        <v>141</v>
      </c>
      <c r="D99" s="29">
        <f t="shared" si="18"/>
        <v>671.98426546358348</v>
      </c>
      <c r="E99" s="13">
        <f t="shared" si="19"/>
        <v>936994.54057938338</v>
      </c>
      <c r="F99" s="31">
        <v>37.195040661245166</v>
      </c>
      <c r="G99" s="31">
        <v>62</v>
      </c>
      <c r="H99" s="31">
        <v>125.98110283457481</v>
      </c>
      <c r="I99" s="31">
        <v>50.150050016672218</v>
      </c>
      <c r="J99" s="31">
        <v>69.5715214239288</v>
      </c>
      <c r="K99" s="31">
        <v>26.397360263973603</v>
      </c>
      <c r="L99" s="31">
        <v>20.006668889629875</v>
      </c>
      <c r="M99" s="31">
        <v>50.128320501283206</v>
      </c>
      <c r="N99" s="31">
        <v>181.1014356319134</v>
      </c>
      <c r="O99" s="31">
        <v>6.4</v>
      </c>
      <c r="P99" s="31">
        <v>37.801890094504728</v>
      </c>
      <c r="Q99" s="31">
        <v>5.250875145857643</v>
      </c>
    </row>
    <row r="100" spans="1:17" hidden="1" x14ac:dyDescent="0.2">
      <c r="A100" s="11" t="s">
        <v>151</v>
      </c>
      <c r="B100" s="16" t="s">
        <v>141</v>
      </c>
      <c r="C100" s="12" t="s">
        <v>141</v>
      </c>
      <c r="D100" s="29">
        <f t="shared" si="18"/>
        <v>307.09729053514423</v>
      </c>
      <c r="E100" s="13">
        <f t="shared" si="19"/>
        <v>357861.99642143573</v>
      </c>
      <c r="F100" s="31">
        <v>21.997067057725637</v>
      </c>
      <c r="G100" s="31">
        <v>36.666666666666664</v>
      </c>
      <c r="H100" s="31">
        <v>74.988751687246918</v>
      </c>
      <c r="I100" s="31">
        <v>29.343114371457155</v>
      </c>
      <c r="J100" s="31">
        <v>41.247937603119844</v>
      </c>
      <c r="K100" s="31">
        <v>5.1994800519947999</v>
      </c>
      <c r="L100" s="31">
        <v>4.001333777925975</v>
      </c>
      <c r="M100" s="31">
        <v>29.863680298636805</v>
      </c>
      <c r="N100" s="31">
        <v>36.538008943280772</v>
      </c>
      <c r="O100" s="31">
        <v>4</v>
      </c>
      <c r="P100" s="31">
        <v>22.501125056252814</v>
      </c>
      <c r="Q100" s="31">
        <v>0.7501250208368061</v>
      </c>
    </row>
    <row r="101" spans="1:17" hidden="1" x14ac:dyDescent="0.2">
      <c r="A101" s="11" t="s">
        <v>152</v>
      </c>
      <c r="B101" s="16" t="s">
        <v>141</v>
      </c>
      <c r="C101" s="12" t="s">
        <v>153</v>
      </c>
      <c r="D101" s="29">
        <f t="shared" si="18"/>
        <v>745.49674031384086</v>
      </c>
      <c r="E101" s="13">
        <f t="shared" si="19"/>
        <v>1045648.3171362485</v>
      </c>
      <c r="F101" s="31">
        <v>41.194507399013467</v>
      </c>
      <c r="G101" s="31">
        <v>68.666666666666671</v>
      </c>
      <c r="H101" s="31">
        <v>139.97900314952759</v>
      </c>
      <c r="I101" s="31">
        <v>55.485161720573522</v>
      </c>
      <c r="J101" s="31">
        <v>77.271136443177838</v>
      </c>
      <c r="K101" s="31">
        <v>29.197080291970803</v>
      </c>
      <c r="L101" s="31">
        <v>22.257419139713239</v>
      </c>
      <c r="M101" s="31">
        <v>55.727760557277605</v>
      </c>
      <c r="N101" s="31">
        <v>200.164744645799</v>
      </c>
      <c r="O101" s="31">
        <v>6.8</v>
      </c>
      <c r="P101" s="31">
        <v>41.702085104255211</v>
      </c>
      <c r="Q101" s="31">
        <v>7.0511751958659765</v>
      </c>
    </row>
    <row r="102" spans="1:17" hidden="1" x14ac:dyDescent="0.2">
      <c r="A102" s="11" t="s">
        <v>154</v>
      </c>
      <c r="B102" s="16" t="s">
        <v>141</v>
      </c>
      <c r="C102" s="12" t="s">
        <v>153</v>
      </c>
      <c r="D102" s="29">
        <f t="shared" si="18"/>
        <v>743.0688934764521</v>
      </c>
      <c r="E102" s="13">
        <f t="shared" si="19"/>
        <v>1074510.4700809789</v>
      </c>
      <c r="F102" s="31">
        <v>37.994934008798829</v>
      </c>
      <c r="G102" s="31">
        <v>64.666666666666671</v>
      </c>
      <c r="H102" s="31">
        <v>130.98035294705792</v>
      </c>
      <c r="I102" s="31">
        <v>51.217072357452487</v>
      </c>
      <c r="J102" s="31">
        <v>72.046397680116002</v>
      </c>
      <c r="K102" s="31">
        <v>32.796720327967201</v>
      </c>
      <c r="L102" s="31">
        <v>24.758252750916974</v>
      </c>
      <c r="M102" s="31">
        <v>52.2614405226144</v>
      </c>
      <c r="N102" s="31">
        <v>223.99388091315603</v>
      </c>
      <c r="O102" s="31">
        <v>6</v>
      </c>
      <c r="P102" s="31">
        <v>39.001950097504874</v>
      </c>
      <c r="Q102" s="31">
        <v>7.3512252042007002</v>
      </c>
    </row>
    <row r="103" spans="1:17" hidden="1" x14ac:dyDescent="0.2">
      <c r="A103" s="11" t="s">
        <v>155</v>
      </c>
      <c r="B103" s="16" t="s">
        <v>141</v>
      </c>
      <c r="C103" s="12" t="s">
        <v>156</v>
      </c>
      <c r="D103" s="29">
        <f t="shared" si="18"/>
        <v>1263.5619256869277</v>
      </c>
      <c r="E103" s="13">
        <f t="shared" si="19"/>
        <v>1982710.5815039133</v>
      </c>
      <c r="F103" s="31">
        <v>54.792694307425677</v>
      </c>
      <c r="G103" s="31">
        <v>92</v>
      </c>
      <c r="H103" s="31">
        <v>186.97195420686899</v>
      </c>
      <c r="I103" s="31">
        <v>73.62454151383794</v>
      </c>
      <c r="J103" s="31">
        <v>102.56987150642468</v>
      </c>
      <c r="K103" s="31">
        <v>69.593040695930412</v>
      </c>
      <c r="L103" s="31">
        <v>52.517505835278421</v>
      </c>
      <c r="M103" s="31">
        <v>74.392560743925614</v>
      </c>
      <c r="N103" s="31">
        <v>474.99411626265004</v>
      </c>
      <c r="O103" s="31">
        <v>9.1999999999999993</v>
      </c>
      <c r="P103" s="31">
        <v>55.802790139506975</v>
      </c>
      <c r="Q103" s="31">
        <v>17.10285047507918</v>
      </c>
    </row>
    <row r="104" spans="1:17" hidden="1" x14ac:dyDescent="0.2">
      <c r="A104" s="11" t="s">
        <v>157</v>
      </c>
      <c r="B104" s="16" t="s">
        <v>141</v>
      </c>
      <c r="C104" s="12" t="s">
        <v>156</v>
      </c>
      <c r="D104" s="29">
        <f t="shared" si="18"/>
        <v>583.85978280977861</v>
      </c>
      <c r="E104" s="13">
        <f t="shared" si="19"/>
        <v>801169.31308423716</v>
      </c>
      <c r="F104" s="31">
        <v>32.79562724970004</v>
      </c>
      <c r="G104" s="31">
        <v>56</v>
      </c>
      <c r="H104" s="31">
        <v>111.98320251962205</v>
      </c>
      <c r="I104" s="31">
        <v>44.281427142380792</v>
      </c>
      <c r="J104" s="31">
        <v>61.596920153992301</v>
      </c>
      <c r="K104" s="31">
        <v>21.597840215978401</v>
      </c>
      <c r="L104" s="31">
        <v>16.505501833944649</v>
      </c>
      <c r="M104" s="31">
        <v>44.528880445288806</v>
      </c>
      <c r="N104" s="31">
        <v>150.91786302659449</v>
      </c>
      <c r="O104" s="31">
        <v>4.8</v>
      </c>
      <c r="P104" s="31">
        <v>33.901695084754238</v>
      </c>
      <c r="Q104" s="31">
        <v>4.9508251375229211</v>
      </c>
    </row>
    <row r="105" spans="1:17" hidden="1" x14ac:dyDescent="0.2">
      <c r="A105" s="32" t="s">
        <v>141</v>
      </c>
      <c r="B105" s="33"/>
      <c r="C105" s="34"/>
      <c r="D105" s="17">
        <f t="shared" ref="D105:E105" si="20">SUM(D92:D104)</f>
        <v>9517.0693026686586</v>
      </c>
      <c r="E105" s="15">
        <f t="shared" si="20"/>
        <v>13143237.00885297</v>
      </c>
      <c r="F105" s="15">
        <v>536.72843620850551</v>
      </c>
      <c r="G105" s="15">
        <v>901.33333333333326</v>
      </c>
      <c r="H105" s="15">
        <v>1829.7255411688245</v>
      </c>
      <c r="I105" s="15">
        <v>722.37412470823608</v>
      </c>
      <c r="J105" s="15">
        <v>1008.0995950202489</v>
      </c>
      <c r="K105" s="15">
        <v>357.96420357964206</v>
      </c>
      <c r="L105" s="15">
        <v>270.59019673224407</v>
      </c>
      <c r="M105" s="15">
        <v>728.99376728993775</v>
      </c>
      <c r="N105" s="15">
        <v>2444.8693810308309</v>
      </c>
      <c r="O105" s="15">
        <v>89.2</v>
      </c>
      <c r="P105" s="15">
        <v>546.92734636731836</v>
      </c>
      <c r="Q105" s="15">
        <v>80.263377229538264</v>
      </c>
    </row>
    <row r="106" spans="1:17" hidden="1" x14ac:dyDescent="0.2">
      <c r="A106" s="19" t="s">
        <v>158</v>
      </c>
      <c r="B106" s="23" t="s">
        <v>159</v>
      </c>
      <c r="C106" s="21" t="s">
        <v>160</v>
      </c>
      <c r="D106" s="29">
        <f t="shared" ref="D106:D117" si="21">SUM(F106:Q106)</f>
        <v>827.52798824716297</v>
      </c>
      <c r="E106" s="13">
        <f t="shared" ref="E106:E117" si="22">SUMPRODUCT($F$1:$Q$1,F106:Q106)</f>
        <v>1132713.5136646573</v>
      </c>
      <c r="F106" s="31">
        <v>45.993867484335418</v>
      </c>
      <c r="G106" s="31">
        <v>74.666666666666671</v>
      </c>
      <c r="H106" s="31">
        <v>151.97720341948707</v>
      </c>
      <c r="I106" s="31">
        <v>59.753251083694565</v>
      </c>
      <c r="J106" s="31">
        <v>87.720613969301539</v>
      </c>
      <c r="K106" s="31">
        <v>31.196880311968805</v>
      </c>
      <c r="L106" s="31">
        <v>23.757919306435479</v>
      </c>
      <c r="M106" s="31">
        <v>73.326000733260017</v>
      </c>
      <c r="N106" s="31">
        <v>225.58248999764649</v>
      </c>
      <c r="O106" s="31">
        <v>6</v>
      </c>
      <c r="P106" s="31">
        <v>41.402070103505174</v>
      </c>
      <c r="Q106" s="31">
        <v>6.1510251708618107</v>
      </c>
    </row>
    <row r="107" spans="1:17" hidden="1" x14ac:dyDescent="0.2">
      <c r="A107" s="19" t="s">
        <v>161</v>
      </c>
      <c r="B107" s="23" t="s">
        <v>159</v>
      </c>
      <c r="C107" s="21" t="s">
        <v>160</v>
      </c>
      <c r="D107" s="29">
        <f t="shared" si="21"/>
        <v>885.87193223445297</v>
      </c>
      <c r="E107" s="13">
        <f t="shared" si="22"/>
        <v>1228912.5084503638</v>
      </c>
      <c r="F107" s="31">
        <v>49.193440874550056</v>
      </c>
      <c r="G107" s="31">
        <v>84</v>
      </c>
      <c r="H107" s="31">
        <v>170.97435384692295</v>
      </c>
      <c r="I107" s="31">
        <v>67.755918639546508</v>
      </c>
      <c r="J107" s="31">
        <v>93.770311484425775</v>
      </c>
      <c r="K107" s="31">
        <v>36.796320367963204</v>
      </c>
      <c r="L107" s="31">
        <v>25.50850283427809</v>
      </c>
      <c r="M107" s="31">
        <v>69.059760690597599</v>
      </c>
      <c r="N107" s="31">
        <v>228.75970816662743</v>
      </c>
      <c r="O107" s="31">
        <v>5.6</v>
      </c>
      <c r="P107" s="31">
        <v>46.802340117005855</v>
      </c>
      <c r="Q107" s="31">
        <v>7.6512752125354231</v>
      </c>
    </row>
    <row r="108" spans="1:17" hidden="1" x14ac:dyDescent="0.2">
      <c r="A108" s="19" t="s">
        <v>162</v>
      </c>
      <c r="B108" s="23" t="s">
        <v>159</v>
      </c>
      <c r="C108" s="21" t="s">
        <v>163</v>
      </c>
      <c r="D108" s="29">
        <f t="shared" si="21"/>
        <v>618.21636573040462</v>
      </c>
      <c r="E108" s="13">
        <f t="shared" si="22"/>
        <v>843358.20472135756</v>
      </c>
      <c r="F108" s="31">
        <v>41.594454072790292</v>
      </c>
      <c r="G108" s="31">
        <v>62.666666666666671</v>
      </c>
      <c r="H108" s="31">
        <v>127.98080287956806</v>
      </c>
      <c r="I108" s="31">
        <v>50.683561187062352</v>
      </c>
      <c r="J108" s="31">
        <v>70.396480175991201</v>
      </c>
      <c r="K108" s="31">
        <v>24.797520247975203</v>
      </c>
      <c r="L108" s="31">
        <v>15.755251750583529</v>
      </c>
      <c r="M108" s="31">
        <v>42.395760423957604</v>
      </c>
      <c r="N108" s="31">
        <v>133.44316309719932</v>
      </c>
      <c r="O108" s="31">
        <v>5.6</v>
      </c>
      <c r="P108" s="31">
        <v>38.101905095254764</v>
      </c>
      <c r="Q108" s="31">
        <v>4.8008001333555592</v>
      </c>
    </row>
    <row r="109" spans="1:17" hidden="1" x14ac:dyDescent="0.2">
      <c r="A109" s="19" t="s">
        <v>164</v>
      </c>
      <c r="B109" s="23" t="s">
        <v>159</v>
      </c>
      <c r="C109" s="21" t="s">
        <v>159</v>
      </c>
      <c r="D109" s="29">
        <f t="shared" si="21"/>
        <v>849.67174973833187</v>
      </c>
      <c r="E109" s="13">
        <f t="shared" si="22"/>
        <v>1259271.881205135</v>
      </c>
      <c r="F109" s="31">
        <v>59.19210771897081</v>
      </c>
      <c r="G109" s="31">
        <v>89.333333333333329</v>
      </c>
      <c r="H109" s="31">
        <v>134.97975303704445</v>
      </c>
      <c r="I109" s="31">
        <v>74.158052684228082</v>
      </c>
      <c r="J109" s="31">
        <v>83.320833958302075</v>
      </c>
      <c r="K109" s="31">
        <v>39.196080391960805</v>
      </c>
      <c r="L109" s="31">
        <v>29.759919973324443</v>
      </c>
      <c r="M109" s="31">
        <v>53.861280538612803</v>
      </c>
      <c r="N109" s="31">
        <v>220.81666274417509</v>
      </c>
      <c r="O109" s="31">
        <v>11.2</v>
      </c>
      <c r="P109" s="31">
        <v>45.002250112505628</v>
      </c>
      <c r="Q109" s="31">
        <v>8.8514752458743118</v>
      </c>
    </row>
    <row r="110" spans="1:17" hidden="1" x14ac:dyDescent="0.2">
      <c r="A110" s="19" t="s">
        <v>165</v>
      </c>
      <c r="B110" s="23" t="s">
        <v>159</v>
      </c>
      <c r="C110" s="21" t="s">
        <v>163</v>
      </c>
      <c r="D110" s="29">
        <f t="shared" si="21"/>
        <v>1262.3197956546708</v>
      </c>
      <c r="E110" s="13">
        <f t="shared" si="22"/>
        <v>1712098.1260721469</v>
      </c>
      <c r="F110" s="31">
        <v>62.791627782962266</v>
      </c>
      <c r="G110" s="31">
        <v>119.33333333333334</v>
      </c>
      <c r="H110" s="31">
        <v>247.96280557916313</v>
      </c>
      <c r="I110" s="31">
        <v>82.694231410470152</v>
      </c>
      <c r="J110" s="31">
        <v>138.04309784510775</v>
      </c>
      <c r="K110" s="31">
        <v>48.795120487951202</v>
      </c>
      <c r="L110" s="31">
        <v>31.26042014004668</v>
      </c>
      <c r="M110" s="31">
        <v>83.724960837249597</v>
      </c>
      <c r="N110" s="31">
        <v>333.60790774299835</v>
      </c>
      <c r="O110" s="31">
        <v>10</v>
      </c>
      <c r="P110" s="31">
        <v>94.804740237011856</v>
      </c>
      <c r="Q110" s="31">
        <v>9.3015502583763947</v>
      </c>
    </row>
    <row r="111" spans="1:17" hidden="1" x14ac:dyDescent="0.2">
      <c r="A111" s="19" t="s">
        <v>166</v>
      </c>
      <c r="B111" s="23" t="s">
        <v>159</v>
      </c>
      <c r="C111" s="21" t="s">
        <v>159</v>
      </c>
      <c r="D111" s="29">
        <f t="shared" si="21"/>
        <v>729.1175039373494</v>
      </c>
      <c r="E111" s="13">
        <f t="shared" si="22"/>
        <v>963677.02208855958</v>
      </c>
      <c r="F111" s="31">
        <v>33.195573923476871</v>
      </c>
      <c r="G111" s="31">
        <v>66.666666666666671</v>
      </c>
      <c r="H111" s="31">
        <v>205.96910463430484</v>
      </c>
      <c r="I111" s="31">
        <v>52.81760586862287</v>
      </c>
      <c r="J111" s="31">
        <v>73.14634268286585</v>
      </c>
      <c r="K111" s="31">
        <v>24.797520247975203</v>
      </c>
      <c r="L111" s="31">
        <v>18.256085361787264</v>
      </c>
      <c r="M111" s="31">
        <v>45.062160450621604</v>
      </c>
      <c r="N111" s="31">
        <v>166.80395387149917</v>
      </c>
      <c r="O111" s="31">
        <v>5.2</v>
      </c>
      <c r="P111" s="31">
        <v>31.801590079503978</v>
      </c>
      <c r="Q111" s="31">
        <v>5.400900150025004</v>
      </c>
    </row>
    <row r="112" spans="1:17" hidden="1" x14ac:dyDescent="0.2">
      <c r="A112" s="19" t="s">
        <v>167</v>
      </c>
      <c r="B112" s="23" t="s">
        <v>159</v>
      </c>
      <c r="C112" s="21" t="s">
        <v>159</v>
      </c>
      <c r="D112" s="29">
        <f t="shared" si="21"/>
        <v>594.73080482742103</v>
      </c>
      <c r="E112" s="13">
        <f t="shared" si="22"/>
        <v>799333.03620722354</v>
      </c>
      <c r="F112" s="31">
        <v>39.194774030129317</v>
      </c>
      <c r="G112" s="31">
        <v>54.666666666666664</v>
      </c>
      <c r="H112" s="31">
        <v>100.98485227215917</v>
      </c>
      <c r="I112" s="31">
        <v>47.482494164721579</v>
      </c>
      <c r="J112" s="31">
        <v>49.772511374431282</v>
      </c>
      <c r="K112" s="31">
        <v>15.598440155984402</v>
      </c>
      <c r="L112" s="31">
        <v>17.255751917305769</v>
      </c>
      <c r="M112" s="31">
        <v>53.861280538612803</v>
      </c>
      <c r="N112" s="31">
        <v>158.86090844904683</v>
      </c>
      <c r="O112" s="31">
        <v>6.8</v>
      </c>
      <c r="P112" s="31">
        <v>45.002250112505628</v>
      </c>
      <c r="Q112" s="31">
        <v>5.250875145857643</v>
      </c>
    </row>
    <row r="113" spans="1:17" hidden="1" x14ac:dyDescent="0.2">
      <c r="A113" s="19" t="s">
        <v>168</v>
      </c>
      <c r="B113" s="23" t="s">
        <v>159</v>
      </c>
      <c r="C113" s="21" t="s">
        <v>169</v>
      </c>
      <c r="D113" s="29">
        <f t="shared" si="21"/>
        <v>257.09241076842557</v>
      </c>
      <c r="E113" s="13">
        <f t="shared" si="22"/>
        <v>355105.94018483267</v>
      </c>
      <c r="F113" s="31">
        <v>21.597120383948806</v>
      </c>
      <c r="G113" s="31">
        <v>23.333333333333336</v>
      </c>
      <c r="H113" s="31">
        <v>47.992801079838031</v>
      </c>
      <c r="I113" s="31">
        <v>18.672890963654552</v>
      </c>
      <c r="J113" s="31">
        <v>26.123693815309231</v>
      </c>
      <c r="K113" s="31">
        <v>9.5990400959904019</v>
      </c>
      <c r="L113" s="31">
        <v>8.5028342780926973</v>
      </c>
      <c r="M113" s="31">
        <v>18.398160183981602</v>
      </c>
      <c r="N113" s="31">
        <v>66.721581548599659</v>
      </c>
      <c r="O113" s="31">
        <v>1.6</v>
      </c>
      <c r="P113" s="31">
        <v>12.600630031501575</v>
      </c>
      <c r="Q113" s="31">
        <v>1.9503250541756958</v>
      </c>
    </row>
    <row r="114" spans="1:17" hidden="1" x14ac:dyDescent="0.2">
      <c r="A114" s="19" t="s">
        <v>170</v>
      </c>
      <c r="B114" s="23" t="s">
        <v>159</v>
      </c>
      <c r="C114" s="21" t="s">
        <v>171</v>
      </c>
      <c r="D114" s="29">
        <f t="shared" si="21"/>
        <v>1016.9238550864457</v>
      </c>
      <c r="E114" s="13">
        <f t="shared" si="22"/>
        <v>1419304.8969424388</v>
      </c>
      <c r="F114" s="31">
        <v>62.791627782962266</v>
      </c>
      <c r="G114" s="31">
        <v>99.333333333333343</v>
      </c>
      <c r="H114" s="31">
        <v>200.9698545218217</v>
      </c>
      <c r="I114" s="31">
        <v>75.225075025008337</v>
      </c>
      <c r="J114" s="31">
        <v>110.54447277636119</v>
      </c>
      <c r="K114" s="31">
        <v>41.595840415958399</v>
      </c>
      <c r="L114" s="31">
        <v>26.008669556518843</v>
      </c>
      <c r="M114" s="31">
        <v>84.524880845248816</v>
      </c>
      <c r="N114" s="31">
        <v>233.52553542009883</v>
      </c>
      <c r="O114" s="31">
        <v>12.8</v>
      </c>
      <c r="P114" s="31">
        <v>60.303015150757538</v>
      </c>
      <c r="Q114" s="31">
        <v>9.3015502583763947</v>
      </c>
    </row>
    <row r="115" spans="1:17" hidden="1" x14ac:dyDescent="0.2">
      <c r="A115" s="19" t="s">
        <v>172</v>
      </c>
      <c r="B115" s="23" t="s">
        <v>159</v>
      </c>
      <c r="C115" s="21" t="s">
        <v>171</v>
      </c>
      <c r="D115" s="29">
        <f t="shared" si="21"/>
        <v>799.16699035612123</v>
      </c>
      <c r="E115" s="13">
        <f t="shared" si="22"/>
        <v>1121779.5617519075</v>
      </c>
      <c r="F115" s="31">
        <v>41.594454072790292</v>
      </c>
      <c r="G115" s="31">
        <v>52</v>
      </c>
      <c r="H115" s="31">
        <v>140.9788531720242</v>
      </c>
      <c r="I115" s="31">
        <v>67.222407469156394</v>
      </c>
      <c r="J115" s="31">
        <v>93.495325233738313</v>
      </c>
      <c r="K115" s="31">
        <v>25.597440255974405</v>
      </c>
      <c r="L115" s="31">
        <v>26.008669556518843</v>
      </c>
      <c r="M115" s="31">
        <v>67.72656067726561</v>
      </c>
      <c r="N115" s="31">
        <v>217.63944457519415</v>
      </c>
      <c r="O115" s="31">
        <v>8.4</v>
      </c>
      <c r="P115" s="31">
        <v>50.702535126756338</v>
      </c>
      <c r="Q115" s="31">
        <v>7.8013002167027832</v>
      </c>
    </row>
    <row r="116" spans="1:17" hidden="1" x14ac:dyDescent="0.2">
      <c r="A116" s="19" t="s">
        <v>173</v>
      </c>
      <c r="B116" s="23" t="s">
        <v>159</v>
      </c>
      <c r="C116" s="21" t="s">
        <v>169</v>
      </c>
      <c r="D116" s="29">
        <f t="shared" si="21"/>
        <v>1327.2483667303882</v>
      </c>
      <c r="E116" s="13">
        <f t="shared" si="22"/>
        <v>1843196.174788296</v>
      </c>
      <c r="F116" s="31">
        <v>62.791627782962266</v>
      </c>
      <c r="G116" s="31">
        <v>146.66666666666666</v>
      </c>
      <c r="H116" s="31">
        <v>247.96280557916313</v>
      </c>
      <c r="I116" s="31">
        <v>100.30010003334444</v>
      </c>
      <c r="J116" s="31">
        <v>146.01769911504425</v>
      </c>
      <c r="K116" s="31">
        <v>52.394760523947603</v>
      </c>
      <c r="L116" s="31">
        <v>39.263087695898633</v>
      </c>
      <c r="M116" s="31">
        <v>112.78872112788721</v>
      </c>
      <c r="N116" s="31">
        <v>333.60790774299835</v>
      </c>
      <c r="O116" s="31">
        <v>11.2</v>
      </c>
      <c r="P116" s="31">
        <v>63.303165158257912</v>
      </c>
      <c r="Q116" s="31">
        <v>10.951825304217369</v>
      </c>
    </row>
    <row r="117" spans="1:17" hidden="1" x14ac:dyDescent="0.2">
      <c r="A117" s="19" t="s">
        <v>174</v>
      </c>
      <c r="B117" s="23" t="s">
        <v>159</v>
      </c>
      <c r="C117" s="21" t="s">
        <v>159</v>
      </c>
      <c r="D117" s="29">
        <f t="shared" si="21"/>
        <v>1096.3536105550365</v>
      </c>
      <c r="E117" s="13">
        <f t="shared" si="22"/>
        <v>1491816.3257309129</v>
      </c>
      <c r="F117" s="31">
        <v>59.19210771897081</v>
      </c>
      <c r="G117" s="31">
        <v>100</v>
      </c>
      <c r="H117" s="31">
        <v>201.96970454431835</v>
      </c>
      <c r="I117" s="31">
        <v>70.42347449149716</v>
      </c>
      <c r="J117" s="31">
        <v>116.59417029148543</v>
      </c>
      <c r="K117" s="31">
        <v>37.996200379962005</v>
      </c>
      <c r="L117" s="31">
        <v>29.759919973324443</v>
      </c>
      <c r="M117" s="31">
        <v>83.991600839916018</v>
      </c>
      <c r="N117" s="31">
        <v>317.72181689809366</v>
      </c>
      <c r="O117" s="31">
        <v>8.8000000000000007</v>
      </c>
      <c r="P117" s="31">
        <v>60.303015150757538</v>
      </c>
      <c r="Q117" s="31">
        <v>9.6016002667111184</v>
      </c>
    </row>
    <row r="118" spans="1:17" hidden="1" x14ac:dyDescent="0.2">
      <c r="A118" s="32" t="s">
        <v>159</v>
      </c>
      <c r="B118" s="33"/>
      <c r="C118" s="34"/>
      <c r="D118" s="17">
        <f t="shared" ref="D118:E118" si="23">SUM(D106:D117)</f>
        <v>10264.241373866211</v>
      </c>
      <c r="E118" s="15">
        <f t="shared" si="23"/>
        <v>14170567.191807831</v>
      </c>
      <c r="F118" s="15">
        <v>579.12278362884945</v>
      </c>
      <c r="G118" s="15">
        <v>972.66666666666663</v>
      </c>
      <c r="H118" s="15">
        <v>1980.7028945658151</v>
      </c>
      <c r="I118" s="15">
        <v>767.18906302100697</v>
      </c>
      <c r="J118" s="15">
        <v>1088.945552722364</v>
      </c>
      <c r="K118" s="15">
        <v>388.36116388361165</v>
      </c>
      <c r="L118" s="15">
        <v>291.09703234411472</v>
      </c>
      <c r="M118" s="15">
        <v>788.72112788721131</v>
      </c>
      <c r="N118" s="15">
        <v>2637.0910802541775</v>
      </c>
      <c r="O118" s="15">
        <v>93.2</v>
      </c>
      <c r="P118" s="15">
        <v>590.12950647532375</v>
      </c>
      <c r="Q118" s="15">
        <v>87.014502417069508</v>
      </c>
    </row>
    <row r="119" spans="1:17" hidden="1" x14ac:dyDescent="0.2">
      <c r="A119" s="19" t="s">
        <v>175</v>
      </c>
      <c r="B119" s="23" t="s">
        <v>176</v>
      </c>
      <c r="C119" s="21" t="s">
        <v>177</v>
      </c>
      <c r="D119" s="29">
        <f t="shared" ref="D119:D131" si="24">SUM(F119:Q119)</f>
        <v>1208.362822115565</v>
      </c>
      <c r="E119" s="13">
        <f t="shared" ref="E119:E131" si="25">SUMPRODUCT($F$1:$Q$1,F119:Q119)</f>
        <v>1422030.7408186162</v>
      </c>
      <c r="F119" s="31">
        <v>56.392481002532996</v>
      </c>
      <c r="G119" s="31">
        <v>124.66666666666666</v>
      </c>
      <c r="H119" s="31">
        <v>191.97120431935213</v>
      </c>
      <c r="I119" s="31">
        <v>104.03467822607536</v>
      </c>
      <c r="J119" s="31">
        <v>144.91775411229438</v>
      </c>
      <c r="K119" s="31">
        <v>22.397760223977603</v>
      </c>
      <c r="L119" s="31">
        <v>17.005668556185395</v>
      </c>
      <c r="M119" s="31">
        <v>104.78952104789521</v>
      </c>
      <c r="N119" s="31">
        <v>351.08260767239352</v>
      </c>
      <c r="O119" s="31">
        <v>9.1999999999999993</v>
      </c>
      <c r="P119" s="31">
        <v>78.603930196509822</v>
      </c>
      <c r="Q119" s="31">
        <v>3.3005500916819468</v>
      </c>
    </row>
    <row r="120" spans="1:17" hidden="1" x14ac:dyDescent="0.2">
      <c r="A120" s="19" t="s">
        <v>178</v>
      </c>
      <c r="B120" s="23" t="s">
        <v>176</v>
      </c>
      <c r="C120" s="21" t="s">
        <v>179</v>
      </c>
      <c r="D120" s="29">
        <f t="shared" si="24"/>
        <v>500.18235755743217</v>
      </c>
      <c r="E120" s="13">
        <f t="shared" si="25"/>
        <v>693334.24506997829</v>
      </c>
      <c r="F120" s="31">
        <v>25.196640447940275</v>
      </c>
      <c r="G120" s="31">
        <v>42.666666666666671</v>
      </c>
      <c r="H120" s="31">
        <v>85.987101934709798</v>
      </c>
      <c r="I120" s="31">
        <v>40.546848949649885</v>
      </c>
      <c r="J120" s="31">
        <v>55.547222638868057</v>
      </c>
      <c r="K120" s="31">
        <v>18.798120187981201</v>
      </c>
      <c r="L120" s="31">
        <v>13.75458486162054</v>
      </c>
      <c r="M120" s="31">
        <v>41.062560410625601</v>
      </c>
      <c r="N120" s="31">
        <v>136.62038126618026</v>
      </c>
      <c r="O120" s="31">
        <v>5.2</v>
      </c>
      <c r="P120" s="31">
        <v>30.601530076503828</v>
      </c>
      <c r="Q120" s="31">
        <v>4.2007001166861144</v>
      </c>
    </row>
    <row r="121" spans="1:17" hidden="1" x14ac:dyDescent="0.2">
      <c r="A121" s="19" t="s">
        <v>180</v>
      </c>
      <c r="B121" s="23" t="s">
        <v>176</v>
      </c>
      <c r="C121" s="21" t="s">
        <v>181</v>
      </c>
      <c r="D121" s="29">
        <f t="shared" si="24"/>
        <v>354.46826472304679</v>
      </c>
      <c r="E121" s="13">
        <f t="shared" si="25"/>
        <v>551629.33033200994</v>
      </c>
      <c r="F121" s="31">
        <v>22.796960405279297</v>
      </c>
      <c r="G121" s="31">
        <v>38</v>
      </c>
      <c r="H121" s="31">
        <v>76.988451732240165</v>
      </c>
      <c r="I121" s="31">
        <v>22.940980326775591</v>
      </c>
      <c r="J121" s="31">
        <v>31.898405079746009</v>
      </c>
      <c r="K121" s="31">
        <v>18.798120187981201</v>
      </c>
      <c r="L121" s="31">
        <v>13.504501500500167</v>
      </c>
      <c r="M121" s="31">
        <v>23.197680231976801</v>
      </c>
      <c r="N121" s="31">
        <v>77.841845140032959</v>
      </c>
      <c r="O121" s="31">
        <v>8.4</v>
      </c>
      <c r="P121" s="31">
        <v>17.400870043502174</v>
      </c>
      <c r="Q121" s="31">
        <v>2.700450075012502</v>
      </c>
    </row>
    <row r="122" spans="1:17" hidden="1" x14ac:dyDescent="0.2">
      <c r="A122" s="19" t="s">
        <v>182</v>
      </c>
      <c r="B122" s="23" t="s">
        <v>176</v>
      </c>
      <c r="C122" s="21" t="s">
        <v>179</v>
      </c>
      <c r="D122" s="29">
        <f t="shared" si="24"/>
        <v>1090.2412914259639</v>
      </c>
      <c r="E122" s="13">
        <f t="shared" si="25"/>
        <v>1588881.9281000341</v>
      </c>
      <c r="F122" s="31">
        <v>58.792161045193978</v>
      </c>
      <c r="G122" s="31">
        <v>98.666666666666657</v>
      </c>
      <c r="H122" s="31">
        <v>199.97000449932509</v>
      </c>
      <c r="I122" s="31">
        <v>84.294764921640549</v>
      </c>
      <c r="J122" s="31">
        <v>107.51962401879906</v>
      </c>
      <c r="K122" s="31">
        <v>47.995200479952004</v>
      </c>
      <c r="L122" s="31">
        <v>36.262087362454153</v>
      </c>
      <c r="M122" s="31">
        <v>85.324800853248007</v>
      </c>
      <c r="N122" s="31">
        <v>284.36102612379386</v>
      </c>
      <c r="O122" s="31">
        <v>12.8</v>
      </c>
      <c r="P122" s="31">
        <v>63.603180159007955</v>
      </c>
      <c r="Q122" s="31">
        <v>10.651775295882647</v>
      </c>
    </row>
    <row r="123" spans="1:17" hidden="1" x14ac:dyDescent="0.2">
      <c r="A123" s="19" t="s">
        <v>183</v>
      </c>
      <c r="B123" s="23" t="s">
        <v>176</v>
      </c>
      <c r="C123" s="21" t="s">
        <v>184</v>
      </c>
      <c r="D123" s="29">
        <f t="shared" si="24"/>
        <v>805.2887400865319</v>
      </c>
      <c r="E123" s="13">
        <f t="shared" si="25"/>
        <v>1065984.6499751294</v>
      </c>
      <c r="F123" s="31">
        <v>56.792427676309828</v>
      </c>
      <c r="G123" s="31">
        <v>94.666666666666671</v>
      </c>
      <c r="H123" s="31">
        <v>193.97090436434533</v>
      </c>
      <c r="I123" s="31">
        <v>52.81760586862287</v>
      </c>
      <c r="J123" s="31">
        <v>70.671466426678663</v>
      </c>
      <c r="K123" s="31">
        <v>29.197080291970803</v>
      </c>
      <c r="L123" s="31">
        <v>21.75725241747249</v>
      </c>
      <c r="M123" s="31">
        <v>53.861280538612803</v>
      </c>
      <c r="N123" s="31">
        <v>181.1014356319134</v>
      </c>
      <c r="O123" s="31">
        <v>6.8</v>
      </c>
      <c r="P123" s="31">
        <v>39.901995099754991</v>
      </c>
      <c r="Q123" s="31">
        <v>3.7506251041840302</v>
      </c>
    </row>
    <row r="124" spans="1:17" hidden="1" x14ac:dyDescent="0.2">
      <c r="A124" s="19" t="s">
        <v>185</v>
      </c>
      <c r="B124" s="23" t="s">
        <v>176</v>
      </c>
      <c r="C124" s="21" t="s">
        <v>186</v>
      </c>
      <c r="D124" s="29">
        <f t="shared" si="24"/>
        <v>368.17352488135839</v>
      </c>
      <c r="E124" s="13">
        <f t="shared" si="25"/>
        <v>468289.36980233918</v>
      </c>
      <c r="F124" s="31">
        <v>23.996800426609788</v>
      </c>
      <c r="G124" s="31">
        <v>40.666666666666664</v>
      </c>
      <c r="H124" s="31">
        <v>82.987551867219921</v>
      </c>
      <c r="I124" s="31">
        <v>26.675558519506502</v>
      </c>
      <c r="J124" s="31">
        <v>36.573171341432925</v>
      </c>
      <c r="K124" s="31">
        <v>11.998800119988001</v>
      </c>
      <c r="L124" s="31">
        <v>8.2527509169723245</v>
      </c>
      <c r="M124" s="31">
        <v>26.397360263973603</v>
      </c>
      <c r="N124" s="31">
        <v>87.373499646975759</v>
      </c>
      <c r="O124" s="31">
        <v>1.2</v>
      </c>
      <c r="P124" s="31">
        <v>19.800990049502474</v>
      </c>
      <c r="Q124" s="31">
        <v>2.2503750625104186</v>
      </c>
    </row>
    <row r="125" spans="1:17" hidden="1" x14ac:dyDescent="0.2">
      <c r="A125" s="19" t="s">
        <v>187</v>
      </c>
      <c r="B125" s="23" t="s">
        <v>176</v>
      </c>
      <c r="C125" s="21" t="s">
        <v>186</v>
      </c>
      <c r="D125" s="29">
        <f t="shared" si="24"/>
        <v>864.27833016471141</v>
      </c>
      <c r="E125" s="13">
        <f t="shared" si="25"/>
        <v>1365676.2168420269</v>
      </c>
      <c r="F125" s="31">
        <v>41.594454072790292</v>
      </c>
      <c r="G125" s="31">
        <v>69.333333333333329</v>
      </c>
      <c r="H125" s="31">
        <v>140.9788531720242</v>
      </c>
      <c r="I125" s="31">
        <v>69.889963321107032</v>
      </c>
      <c r="J125" s="31">
        <v>78.646067696615162</v>
      </c>
      <c r="K125" s="31">
        <v>48.395160483951607</v>
      </c>
      <c r="L125" s="31">
        <v>37.01233744581527</v>
      </c>
      <c r="M125" s="31">
        <v>70.659600706596009</v>
      </c>
      <c r="N125" s="31">
        <v>235.11414450458929</v>
      </c>
      <c r="O125" s="31">
        <v>9.1999999999999993</v>
      </c>
      <c r="P125" s="31">
        <v>52.802640132006601</v>
      </c>
      <c r="Q125" s="31">
        <v>10.651775295882647</v>
      </c>
    </row>
    <row r="126" spans="1:17" hidden="1" x14ac:dyDescent="0.2">
      <c r="A126" s="19" t="s">
        <v>188</v>
      </c>
      <c r="B126" s="23" t="s">
        <v>176</v>
      </c>
      <c r="C126" s="21" t="s">
        <v>186</v>
      </c>
      <c r="D126" s="29">
        <f t="shared" si="24"/>
        <v>501.46133975416416</v>
      </c>
      <c r="E126" s="13">
        <f t="shared" si="25"/>
        <v>752343.95975445968</v>
      </c>
      <c r="F126" s="31">
        <v>26.396480469270763</v>
      </c>
      <c r="G126" s="31">
        <v>43.333333333333329</v>
      </c>
      <c r="H126" s="31">
        <v>88.986652002199676</v>
      </c>
      <c r="I126" s="31">
        <v>38.412804268089367</v>
      </c>
      <c r="J126" s="31">
        <v>52.797360131993401</v>
      </c>
      <c r="K126" s="31">
        <v>25.197480251974802</v>
      </c>
      <c r="L126" s="31">
        <v>19.256418806268758</v>
      </c>
      <c r="M126" s="31">
        <v>38.662800386628007</v>
      </c>
      <c r="N126" s="31">
        <v>130.2659449282184</v>
      </c>
      <c r="O126" s="31">
        <v>5.6</v>
      </c>
      <c r="P126" s="31">
        <v>28.801440072003601</v>
      </c>
      <c r="Q126" s="31">
        <v>3.7506251041840302</v>
      </c>
    </row>
    <row r="127" spans="1:17" hidden="1" x14ac:dyDescent="0.2">
      <c r="A127" s="19" t="s">
        <v>189</v>
      </c>
      <c r="B127" s="23" t="s">
        <v>176</v>
      </c>
      <c r="C127" s="21" t="s">
        <v>179</v>
      </c>
      <c r="D127" s="29">
        <f t="shared" si="24"/>
        <v>595.21637037464654</v>
      </c>
      <c r="E127" s="13">
        <f t="shared" si="25"/>
        <v>988512.8587553699</v>
      </c>
      <c r="F127" s="31">
        <v>35.195307292361022</v>
      </c>
      <c r="G127" s="31">
        <v>58.666666666666664</v>
      </c>
      <c r="H127" s="31">
        <v>118.98215267709844</v>
      </c>
      <c r="I127" s="31">
        <v>40.01333777925975</v>
      </c>
      <c r="J127" s="31">
        <v>55.272236388180595</v>
      </c>
      <c r="K127" s="31">
        <v>34.396560343965604</v>
      </c>
      <c r="L127" s="31">
        <v>25.758586195398465</v>
      </c>
      <c r="M127" s="31">
        <v>39.996000399960003</v>
      </c>
      <c r="N127" s="31">
        <v>135.0317721816898</v>
      </c>
      <c r="O127" s="31">
        <v>8.4</v>
      </c>
      <c r="P127" s="31">
        <v>30.001500075003751</v>
      </c>
      <c r="Q127" s="31">
        <v>13.502250375062511</v>
      </c>
    </row>
    <row r="128" spans="1:17" hidden="1" x14ac:dyDescent="0.2">
      <c r="A128" s="19" t="s">
        <v>190</v>
      </c>
      <c r="B128" s="23" t="s">
        <v>176</v>
      </c>
      <c r="C128" s="21" t="s">
        <v>181</v>
      </c>
      <c r="D128" s="29">
        <f t="shared" si="24"/>
        <v>815.1246036844351</v>
      </c>
      <c r="E128" s="13">
        <f t="shared" si="25"/>
        <v>1045017.3141125242</v>
      </c>
      <c r="F128" s="31">
        <v>54.392747633648845</v>
      </c>
      <c r="G128" s="31">
        <v>90.666666666666671</v>
      </c>
      <c r="H128" s="31">
        <v>184.97225416187572</v>
      </c>
      <c r="I128" s="31">
        <v>57.085695231743912</v>
      </c>
      <c r="J128" s="31">
        <v>79.196040197990101</v>
      </c>
      <c r="K128" s="31">
        <v>24.797520247975203</v>
      </c>
      <c r="L128" s="31">
        <v>19.006335445148384</v>
      </c>
      <c r="M128" s="31">
        <v>57.594240575942401</v>
      </c>
      <c r="N128" s="31">
        <v>193.81030830783715</v>
      </c>
      <c r="O128" s="31">
        <v>6.8</v>
      </c>
      <c r="P128" s="31">
        <v>42.902145107255365</v>
      </c>
      <c r="Q128" s="31">
        <v>3.9006501083513916</v>
      </c>
    </row>
    <row r="129" spans="1:17" hidden="1" x14ac:dyDescent="0.2">
      <c r="A129" s="19" t="s">
        <v>191</v>
      </c>
      <c r="B129" s="23" t="s">
        <v>176</v>
      </c>
      <c r="C129" s="21" t="s">
        <v>176</v>
      </c>
      <c r="D129" s="29">
        <f t="shared" si="24"/>
        <v>1092.3607259177541</v>
      </c>
      <c r="E129" s="13">
        <f t="shared" si="25"/>
        <v>1652916.7051555708</v>
      </c>
      <c r="F129" s="31">
        <v>64.791361151846417</v>
      </c>
      <c r="G129" s="31">
        <v>109.33333333333333</v>
      </c>
      <c r="H129" s="31">
        <v>220.96685497175423</v>
      </c>
      <c r="I129" s="31">
        <v>76.292097365788592</v>
      </c>
      <c r="J129" s="31">
        <v>106.69466526673666</v>
      </c>
      <c r="K129" s="31">
        <v>53.194680531946808</v>
      </c>
      <c r="L129" s="31">
        <v>41.013671223741248</v>
      </c>
      <c r="M129" s="31">
        <v>77.325600773256014</v>
      </c>
      <c r="N129" s="31">
        <v>258.94328077194632</v>
      </c>
      <c r="O129" s="31">
        <v>12.4</v>
      </c>
      <c r="P129" s="31">
        <v>57.602880144007202</v>
      </c>
      <c r="Q129" s="31">
        <v>13.802300383397233</v>
      </c>
    </row>
    <row r="130" spans="1:17" hidden="1" x14ac:dyDescent="0.2">
      <c r="A130" s="19" t="s">
        <v>192</v>
      </c>
      <c r="B130" s="23" t="s">
        <v>176</v>
      </c>
      <c r="C130" s="21" t="s">
        <v>176</v>
      </c>
      <c r="D130" s="29">
        <f t="shared" si="24"/>
        <v>779.37565843791833</v>
      </c>
      <c r="E130" s="13">
        <f t="shared" si="25"/>
        <v>890214.1204836918</v>
      </c>
      <c r="F130" s="31">
        <v>45.993867484335418</v>
      </c>
      <c r="G130" s="31">
        <v>76.666666666666657</v>
      </c>
      <c r="H130" s="31">
        <v>156.97645353197021</v>
      </c>
      <c r="I130" s="31">
        <v>62.420806935645217</v>
      </c>
      <c r="J130" s="31">
        <v>87.445627718614077</v>
      </c>
      <c r="K130" s="31">
        <v>13.198680131986801</v>
      </c>
      <c r="L130" s="31">
        <v>10.253417805935312</v>
      </c>
      <c r="M130" s="31">
        <v>63.193680631936807</v>
      </c>
      <c r="N130" s="31">
        <v>212.87361732172275</v>
      </c>
      <c r="O130" s="31">
        <v>1.6</v>
      </c>
      <c r="P130" s="31">
        <v>45.302265113255665</v>
      </c>
      <c r="Q130" s="31">
        <v>3.4505750958493082</v>
      </c>
    </row>
    <row r="131" spans="1:17" hidden="1" x14ac:dyDescent="0.2">
      <c r="A131" s="19" t="s">
        <v>193</v>
      </c>
      <c r="B131" s="23" t="s">
        <v>176</v>
      </c>
      <c r="C131" s="21" t="s">
        <v>184</v>
      </c>
      <c r="D131" s="29">
        <f t="shared" si="24"/>
        <v>968.83204587445641</v>
      </c>
      <c r="E131" s="13">
        <f t="shared" si="25"/>
        <v>1254557.9726157363</v>
      </c>
      <c r="F131" s="31">
        <v>43.594187441674443</v>
      </c>
      <c r="G131" s="31">
        <v>82.666666666666671</v>
      </c>
      <c r="H131" s="31">
        <v>178.97315402689597</v>
      </c>
      <c r="I131" s="31">
        <v>70.42347449149716</v>
      </c>
      <c r="J131" s="31">
        <v>92.120393980300975</v>
      </c>
      <c r="K131" s="31">
        <v>28.397160283971605</v>
      </c>
      <c r="L131" s="31">
        <v>21.507169056352119</v>
      </c>
      <c r="M131" s="31">
        <v>77.325600773256014</v>
      </c>
      <c r="N131" s="31">
        <v>297.06989879971758</v>
      </c>
      <c r="O131" s="31">
        <v>6.4</v>
      </c>
      <c r="P131" s="31">
        <v>63.303165158257912</v>
      </c>
      <c r="Q131" s="31">
        <v>7.0511751958659765</v>
      </c>
    </row>
    <row r="132" spans="1:17" hidden="1" x14ac:dyDescent="0.2">
      <c r="A132" s="32" t="s">
        <v>176</v>
      </c>
      <c r="B132" s="33"/>
      <c r="C132" s="34"/>
      <c r="D132" s="17">
        <f t="shared" ref="D132:E132" si="26">SUM(D119:D131)</f>
        <v>9943.3660749979845</v>
      </c>
      <c r="E132" s="15">
        <f t="shared" si="26"/>
        <v>13739389.411817485</v>
      </c>
      <c r="F132" s="15">
        <v>555.92587654979343</v>
      </c>
      <c r="G132" s="15">
        <v>970</v>
      </c>
      <c r="H132" s="15">
        <v>1922.7115932610109</v>
      </c>
      <c r="I132" s="15">
        <v>745.84861620540175</v>
      </c>
      <c r="J132" s="15">
        <v>999.30003499825</v>
      </c>
      <c r="K132" s="15">
        <v>376.76232376762323</v>
      </c>
      <c r="L132" s="15">
        <v>284.34478159386464</v>
      </c>
      <c r="M132" s="15">
        <v>759.39072759390729</v>
      </c>
      <c r="N132" s="15">
        <v>2581.4897622970111</v>
      </c>
      <c r="O132" s="15">
        <v>94</v>
      </c>
      <c r="P132" s="15">
        <v>570.62853142657139</v>
      </c>
      <c r="Q132" s="15">
        <v>82.963827304550762</v>
      </c>
    </row>
    <row r="133" spans="1:17" hidden="1" x14ac:dyDescent="0.2">
      <c r="A133" s="36" t="s">
        <v>194</v>
      </c>
      <c r="B133" s="37"/>
      <c r="C133" s="38"/>
      <c r="D133" s="30">
        <f>SUM(F133:Q133)</f>
        <v>1643.9882445950961</v>
      </c>
      <c r="E133" s="28">
        <f>SUMPRODUCT($F$1:$Q$1,F133:Q133)</f>
        <v>2721591.9375089961</v>
      </c>
      <c r="F133" s="31">
        <v>175.17664311425145</v>
      </c>
      <c r="G133" s="31">
        <v>220</v>
      </c>
      <c r="H133" s="31">
        <v>148.97765335199722</v>
      </c>
      <c r="I133" s="31">
        <v>176.59219739913303</v>
      </c>
      <c r="J133" s="31">
        <v>92.120393980300975</v>
      </c>
      <c r="K133" s="31">
        <v>113.58864113588642</v>
      </c>
      <c r="L133" s="31">
        <v>66.022007335778596</v>
      </c>
      <c r="M133" s="31">
        <v>89.057760890577612</v>
      </c>
      <c r="N133" s="31">
        <v>440.0447164038597</v>
      </c>
      <c r="O133" s="31">
        <v>26.4</v>
      </c>
      <c r="P133" s="31">
        <v>66.603330166508329</v>
      </c>
      <c r="Q133" s="31">
        <v>29.404900816802801</v>
      </c>
    </row>
    <row r="134" spans="1:17" hidden="1" x14ac:dyDescent="0.2">
      <c r="A134" s="39" t="s">
        <v>195</v>
      </c>
      <c r="B134" s="39"/>
      <c r="C134" s="39"/>
      <c r="D134" s="26">
        <f t="shared" ref="D134:E134" si="27">D17+D38+D48+D62+D74+D91+D105+D118+D132+D133</f>
        <v>93454.298365439055</v>
      </c>
      <c r="E134" s="26">
        <f t="shared" si="27"/>
        <v>129536803.1445749</v>
      </c>
      <c r="F134" s="26">
        <v>6000</v>
      </c>
      <c r="G134" s="26">
        <v>10000</v>
      </c>
      <c r="H134" s="26">
        <v>20000</v>
      </c>
      <c r="I134" s="26">
        <v>8000</v>
      </c>
      <c r="J134" s="26">
        <v>11000</v>
      </c>
      <c r="K134" s="26">
        <v>4000</v>
      </c>
      <c r="L134" s="26">
        <v>3000</v>
      </c>
      <c r="M134" s="26">
        <v>8000</v>
      </c>
      <c r="N134" s="26">
        <v>27000</v>
      </c>
      <c r="O134" s="26">
        <v>1000</v>
      </c>
      <c r="P134" s="26">
        <v>6000</v>
      </c>
      <c r="Q134" s="26">
        <v>900</v>
      </c>
    </row>
  </sheetData>
  <autoFilter ref="A2:Q134" xr:uid="{E34EA87E-F871-4AED-A6B9-1AC52FF86BA5}">
    <filterColumn colId="2">
      <filters>
        <filter val="Pabna"/>
      </filters>
    </filterColumn>
  </autoFilter>
  <mergeCells count="11">
    <mergeCell ref="A105:C105"/>
    <mergeCell ref="A118:C118"/>
    <mergeCell ref="A132:C132"/>
    <mergeCell ref="A133:C133"/>
    <mergeCell ref="A134:C134"/>
    <mergeCell ref="A91:C91"/>
    <mergeCell ref="A17:C17"/>
    <mergeCell ref="A38:C38"/>
    <mergeCell ref="A48:C48"/>
    <mergeCell ref="A62:C62"/>
    <mergeCell ref="A74:C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33A6-B265-475D-ABF3-26F103060ABB}">
  <dimension ref="B1:F18"/>
  <sheetViews>
    <sheetView tabSelected="1" workbookViewId="0">
      <selection activeCell="J11" sqref="J11"/>
    </sheetView>
  </sheetViews>
  <sheetFormatPr defaultRowHeight="15" x14ac:dyDescent="0.2"/>
  <cols>
    <col min="1" max="1" width="9.140625" style="42"/>
    <col min="2" max="2" width="12.5703125" style="42" bestFit="1" customWidth="1"/>
    <col min="3" max="3" width="20.28515625" style="42" bestFit="1" customWidth="1"/>
    <col min="4" max="4" width="9" style="42" bestFit="1" customWidth="1"/>
    <col min="5" max="5" width="17.28515625" style="42" bestFit="1" customWidth="1"/>
    <col min="6" max="6" width="20.140625" style="42" bestFit="1" customWidth="1"/>
    <col min="7" max="16384" width="9.140625" style="42"/>
  </cols>
  <sheetData>
    <row r="1" spans="2:6" x14ac:dyDescent="0.2">
      <c r="B1" s="49" t="s">
        <v>196</v>
      </c>
      <c r="C1" s="49"/>
      <c r="D1" s="49"/>
      <c r="E1" s="49"/>
      <c r="F1" s="49"/>
    </row>
    <row r="2" spans="2:6" x14ac:dyDescent="0.2">
      <c r="B2" s="50"/>
      <c r="C2" s="50"/>
      <c r="D2" s="50"/>
      <c r="E2" s="50"/>
      <c r="F2" s="50"/>
    </row>
    <row r="3" spans="2:6" ht="15.75" x14ac:dyDescent="0.2">
      <c r="B3" s="40" t="s">
        <v>1</v>
      </c>
      <c r="C3" s="41" t="s">
        <v>144</v>
      </c>
      <c r="D3" s="41" t="s">
        <v>146</v>
      </c>
      <c r="E3" s="41" t="s">
        <v>147</v>
      </c>
      <c r="F3" s="41" t="s">
        <v>148</v>
      </c>
    </row>
    <row r="4" spans="2:6" ht="15.75" x14ac:dyDescent="0.2">
      <c r="B4" s="43" t="s">
        <v>2</v>
      </c>
      <c r="C4" s="44" t="s">
        <v>141</v>
      </c>
      <c r="D4" s="44" t="s">
        <v>141</v>
      </c>
      <c r="E4" s="44" t="s">
        <v>141</v>
      </c>
      <c r="F4" s="44" t="s">
        <v>141</v>
      </c>
    </row>
    <row r="5" spans="2:6" ht="15.75" x14ac:dyDescent="0.2">
      <c r="B5" s="43" t="s">
        <v>3</v>
      </c>
      <c r="C5" s="45" t="s">
        <v>145</v>
      </c>
      <c r="D5" s="45" t="s">
        <v>145</v>
      </c>
      <c r="E5" s="45" t="s">
        <v>145</v>
      </c>
      <c r="F5" s="45" t="s">
        <v>145</v>
      </c>
    </row>
    <row r="6" spans="2:6" ht="15.75" x14ac:dyDescent="0.2">
      <c r="B6" s="46" t="s">
        <v>4</v>
      </c>
      <c r="C6" s="47">
        <f>SUM(C7:C18)</f>
        <v>907.2860537736118</v>
      </c>
      <c r="D6" s="47">
        <f>SUM(D7:D18)</f>
        <v>476.77374321181605</v>
      </c>
      <c r="E6" s="47">
        <f>SUM(E7:E18)</f>
        <v>740.38223393679857</v>
      </c>
      <c r="F6" s="47">
        <f>SUM(F7:F18)</f>
        <v>537.53941139544588</v>
      </c>
    </row>
    <row r="7" spans="2:6" ht="15.75" x14ac:dyDescent="0.2">
      <c r="B7" s="43" t="s">
        <v>6</v>
      </c>
      <c r="C7" s="48">
        <v>46.393814158112249</v>
      </c>
      <c r="D7" s="48">
        <v>28.796160511931742</v>
      </c>
      <c r="E7" s="48">
        <v>38.794827356352485</v>
      </c>
      <c r="F7" s="48">
        <v>32.395680575923208</v>
      </c>
    </row>
    <row r="8" spans="2:6" ht="15.75" x14ac:dyDescent="0.2">
      <c r="B8" s="43" t="s">
        <v>7</v>
      </c>
      <c r="C8" s="48">
        <v>78.666666666666657</v>
      </c>
      <c r="D8" s="48">
        <v>48.666666666666664</v>
      </c>
      <c r="E8" s="48">
        <v>65.333333333333343</v>
      </c>
      <c r="F8" s="48">
        <v>53.333333333333329</v>
      </c>
    </row>
    <row r="9" spans="2:6" ht="15.75" x14ac:dyDescent="0.2">
      <c r="B9" s="43" t="s">
        <v>8</v>
      </c>
      <c r="C9" s="48">
        <v>158.97615357696344</v>
      </c>
      <c r="D9" s="48">
        <v>97.985302204669296</v>
      </c>
      <c r="E9" s="48">
        <v>132.98005299205118</v>
      </c>
      <c r="F9" s="48">
        <v>108.98365245213218</v>
      </c>
    </row>
    <row r="10" spans="2:6" ht="15.75" x14ac:dyDescent="0.2">
      <c r="B10" s="43" t="s">
        <v>9</v>
      </c>
      <c r="C10" s="48">
        <v>62.420806935645217</v>
      </c>
      <c r="D10" s="48">
        <v>38.946315438479488</v>
      </c>
      <c r="E10" s="48">
        <v>52.284094698232742</v>
      </c>
      <c r="F10" s="48">
        <v>43.747915971990665</v>
      </c>
    </row>
    <row r="11" spans="2:6" ht="15.75" x14ac:dyDescent="0.2">
      <c r="B11" s="43" t="s">
        <v>10</v>
      </c>
      <c r="C11" s="48">
        <v>87.445627718614077</v>
      </c>
      <c r="D11" s="48">
        <v>53.897305134743263</v>
      </c>
      <c r="E11" s="48">
        <v>73.14634268286585</v>
      </c>
      <c r="F11" s="48">
        <v>60.221988900554969</v>
      </c>
    </row>
    <row r="12" spans="2:6" ht="15.75" x14ac:dyDescent="0.2">
      <c r="B12" s="43" t="s">
        <v>11</v>
      </c>
      <c r="C12" s="48">
        <v>40.395960403959606</v>
      </c>
      <c r="D12" s="48">
        <v>15.598440155984402</v>
      </c>
      <c r="E12" s="48">
        <v>31.196880311968805</v>
      </c>
      <c r="F12" s="48">
        <v>17.998200179982</v>
      </c>
    </row>
    <row r="13" spans="2:6" ht="15.75" x14ac:dyDescent="0.2">
      <c r="B13" s="43" t="s">
        <v>12</v>
      </c>
      <c r="C13" s="48">
        <v>30.260086695565189</v>
      </c>
      <c r="D13" s="48">
        <v>11.753917972657552</v>
      </c>
      <c r="E13" s="48">
        <v>23.757919306435479</v>
      </c>
      <c r="F13" s="48">
        <v>13.75458486162054</v>
      </c>
    </row>
    <row r="14" spans="2:6" ht="15.75" x14ac:dyDescent="0.2">
      <c r="B14" s="43" t="s">
        <v>13</v>
      </c>
      <c r="C14" s="48">
        <v>63.193680631936807</v>
      </c>
      <c r="D14" s="48">
        <v>38.929440389294406</v>
      </c>
      <c r="E14" s="48">
        <v>53.061360530613605</v>
      </c>
      <c r="F14" s="48">
        <v>43.728960437289608</v>
      </c>
    </row>
    <row r="15" spans="2:6" ht="15.75" x14ac:dyDescent="0.2">
      <c r="B15" s="43" t="s">
        <v>14</v>
      </c>
      <c r="C15" s="48">
        <v>274.82937161685101</v>
      </c>
      <c r="D15" s="48">
        <v>104.8481995763709</v>
      </c>
      <c r="E15" s="48">
        <v>212.87361732172275</v>
      </c>
      <c r="F15" s="48">
        <v>122.32289950576606</v>
      </c>
    </row>
    <row r="16" spans="2:6" ht="15.75" x14ac:dyDescent="0.2">
      <c r="B16" s="43" t="s">
        <v>15</v>
      </c>
      <c r="C16" s="48">
        <v>8</v>
      </c>
      <c r="D16" s="48">
        <v>4.8</v>
      </c>
      <c r="E16" s="48">
        <v>6.4</v>
      </c>
      <c r="F16" s="48">
        <v>5.2</v>
      </c>
    </row>
    <row r="17" spans="2:6" ht="15.75" x14ac:dyDescent="0.2">
      <c r="B17" s="43" t="s">
        <v>16</v>
      </c>
      <c r="C17" s="48">
        <v>47.702385119255965</v>
      </c>
      <c r="D17" s="48">
        <v>29.401470073503674</v>
      </c>
      <c r="E17" s="48">
        <v>39.601980099004948</v>
      </c>
      <c r="F17" s="48">
        <v>32.401620081004047</v>
      </c>
    </row>
    <row r="18" spans="2:6" ht="15.75" x14ac:dyDescent="0.2">
      <c r="B18" s="43" t="s">
        <v>17</v>
      </c>
      <c r="C18" s="48">
        <v>9.0015002500416745</v>
      </c>
      <c r="D18" s="48">
        <v>3.1505250875145858</v>
      </c>
      <c r="E18" s="48">
        <v>10.951825304217369</v>
      </c>
      <c r="F18" s="48">
        <v>3.4505750958493082</v>
      </c>
    </row>
  </sheetData>
  <mergeCells count="1">
    <mergeCell ref="B1:F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22.01.2020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2020-01-19T05:06:00Z</dcterms:created>
  <dcterms:modified xsi:type="dcterms:W3CDTF">2020-01-21T12:39:35Z</dcterms:modified>
</cp:coreProperties>
</file>