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24.02.2020" sheetId="7" r:id="rId1"/>
    <sheet name="Sheet1" sheetId="8" r:id="rId2"/>
  </sheets>
  <definedNames>
    <definedName name="_xlnm._FilterDatabase" localSheetId="0" hidden="1">'24.02.2020'!$A$4:$N$136</definedName>
  </definedNames>
  <calcPr calcId="124519"/>
</workbook>
</file>

<file path=xl/calcChain.xml><?xml version="1.0" encoding="utf-8"?>
<calcChain xmlns="http://schemas.openxmlformats.org/spreadsheetml/2006/main">
  <c r="P8" i="8"/>
  <c r="O8"/>
  <c r="N8"/>
  <c r="M8"/>
  <c r="L8"/>
  <c r="K8"/>
  <c r="P7"/>
  <c r="O7"/>
  <c r="N7"/>
  <c r="M7"/>
  <c r="L7"/>
  <c r="K7"/>
  <c r="H5"/>
  <c r="G5"/>
  <c r="F5"/>
  <c r="E5"/>
  <c r="D5"/>
  <c r="C5"/>
  <c r="D135" i="7" l="1"/>
  <c r="E133"/>
  <c r="D132"/>
  <c r="E129"/>
  <c r="D128"/>
  <c r="D127"/>
  <c r="E127"/>
  <c r="E125"/>
  <c r="D124"/>
  <c r="D123"/>
  <c r="D121"/>
  <c r="E117"/>
  <c r="E116"/>
  <c r="D115"/>
  <c r="E113"/>
  <c r="E112"/>
  <c r="D111"/>
  <c r="E109"/>
  <c r="E108"/>
  <c r="E105"/>
  <c r="D104"/>
  <c r="D103"/>
  <c r="E101"/>
  <c r="D100"/>
  <c r="D99"/>
  <c r="D97"/>
  <c r="E96"/>
  <c r="D96"/>
  <c r="D95"/>
  <c r="E92"/>
  <c r="D91"/>
  <c r="E89"/>
  <c r="E88"/>
  <c r="D87"/>
  <c r="E85"/>
  <c r="E84"/>
  <c r="E81"/>
  <c r="E80"/>
  <c r="D79"/>
  <c r="E77"/>
  <c r="D75"/>
  <c r="E73"/>
  <c r="D72"/>
  <c r="D71"/>
  <c r="E69"/>
  <c r="D68"/>
  <c r="D67"/>
  <c r="E65"/>
  <c r="D63"/>
  <c r="E61"/>
  <c r="E60"/>
  <c r="E57"/>
  <c r="E56"/>
  <c r="D55"/>
  <c r="E53"/>
  <c r="E52"/>
  <c r="D51"/>
  <c r="E49"/>
  <c r="D48"/>
  <c r="D47"/>
  <c r="E47"/>
  <c r="E45"/>
  <c r="D44"/>
  <c r="D41"/>
  <c r="D39"/>
  <c r="D37"/>
  <c r="E36"/>
  <c r="D35"/>
  <c r="D33"/>
  <c r="E32"/>
  <c r="D31"/>
  <c r="D29"/>
  <c r="E28"/>
  <c r="E25"/>
  <c r="E24"/>
  <c r="D23"/>
  <c r="E21"/>
  <c r="E20"/>
  <c r="E17"/>
  <c r="E16"/>
  <c r="D16"/>
  <c r="D15"/>
  <c r="E15"/>
  <c r="E13"/>
  <c r="D12"/>
  <c r="D11"/>
  <c r="E9"/>
  <c r="E8"/>
  <c r="D8"/>
  <c r="E7"/>
  <c r="E5"/>
  <c r="E135"/>
  <c r="D133"/>
  <c r="E132"/>
  <c r="E130"/>
  <c r="D130"/>
  <c r="E128"/>
  <c r="E126"/>
  <c r="D126"/>
  <c r="D125"/>
  <c r="E124"/>
  <c r="E122"/>
  <c r="D122"/>
  <c r="E121"/>
  <c r="D119"/>
  <c r="E118"/>
  <c r="D118"/>
  <c r="E114"/>
  <c r="D114"/>
  <c r="E110"/>
  <c r="D110"/>
  <c r="E106"/>
  <c r="D106"/>
  <c r="E104"/>
  <c r="E103"/>
  <c r="E102"/>
  <c r="D102"/>
  <c r="D101"/>
  <c r="E100"/>
  <c r="E98"/>
  <c r="D98"/>
  <c r="E97"/>
  <c r="E94"/>
  <c r="D94"/>
  <c r="E90"/>
  <c r="D90"/>
  <c r="E86"/>
  <c r="D86"/>
  <c r="D83"/>
  <c r="E82"/>
  <c r="D82"/>
  <c r="D81"/>
  <c r="E78"/>
  <c r="D78"/>
  <c r="D77"/>
  <c r="E74"/>
  <c r="D74"/>
  <c r="D73"/>
  <c r="E72"/>
  <c r="E71"/>
  <c r="E70"/>
  <c r="D70"/>
  <c r="E68"/>
  <c r="E66"/>
  <c r="D66"/>
  <c r="E62"/>
  <c r="D62"/>
  <c r="D59"/>
  <c r="E58"/>
  <c r="D58"/>
  <c r="D57"/>
  <c r="E54"/>
  <c r="D54"/>
  <c r="D53"/>
  <c r="E48"/>
  <c r="E46"/>
  <c r="D46"/>
  <c r="E44"/>
  <c r="D43"/>
  <c r="E42"/>
  <c r="D42"/>
  <c r="E41"/>
  <c r="E38"/>
  <c r="D38"/>
  <c r="E37"/>
  <c r="E34"/>
  <c r="D34"/>
  <c r="E33"/>
  <c r="E30"/>
  <c r="D30"/>
  <c r="E29"/>
  <c r="D27"/>
  <c r="E26"/>
  <c r="D26"/>
  <c r="E22"/>
  <c r="D22"/>
  <c r="E18"/>
  <c r="D18"/>
  <c r="E14"/>
  <c r="D14"/>
  <c r="E12"/>
  <c r="E10"/>
  <c r="D10"/>
  <c r="E6"/>
  <c r="D6"/>
  <c r="D5" l="1"/>
  <c r="D9"/>
  <c r="D45"/>
  <c r="D61"/>
  <c r="D65"/>
  <c r="D85"/>
  <c r="D89"/>
  <c r="D129"/>
  <c r="D13"/>
  <c r="D21"/>
  <c r="D25"/>
  <c r="D69"/>
  <c r="D76" s="1"/>
  <c r="D109"/>
  <c r="D117"/>
  <c r="D17"/>
  <c r="D49"/>
  <c r="D50" s="1"/>
  <c r="D105"/>
  <c r="D113"/>
  <c r="D7"/>
  <c r="E11"/>
  <c r="E19" s="1"/>
  <c r="E27"/>
  <c r="E35"/>
  <c r="E43"/>
  <c r="E50" s="1"/>
  <c r="E55"/>
  <c r="E64" s="1"/>
  <c r="E59"/>
  <c r="E75"/>
  <c r="E87"/>
  <c r="E115"/>
  <c r="E123"/>
  <c r="E131"/>
  <c r="E23"/>
  <c r="E39"/>
  <c r="E51"/>
  <c r="E67"/>
  <c r="E76" s="1"/>
  <c r="E99"/>
  <c r="E111"/>
  <c r="E119"/>
  <c r="E31"/>
  <c r="E63"/>
  <c r="E79"/>
  <c r="E83"/>
  <c r="E91"/>
  <c r="E95"/>
  <c r="D131"/>
  <c r="D20"/>
  <c r="D52"/>
  <c r="D56"/>
  <c r="D60"/>
  <c r="D84"/>
  <c r="D92"/>
  <c r="D108"/>
  <c r="D112"/>
  <c r="D116"/>
  <c r="D24"/>
  <c r="D28"/>
  <c r="D32"/>
  <c r="D36"/>
  <c r="D80"/>
  <c r="D88"/>
  <c r="E107"/>
  <c r="D107"/>
  <c r="D134" l="1"/>
  <c r="D19"/>
  <c r="E134"/>
  <c r="E93"/>
  <c r="D120"/>
  <c r="E40"/>
  <c r="E120"/>
  <c r="D93"/>
  <c r="D64"/>
  <c r="D40"/>
  <c r="D136" l="1"/>
  <c r="E136"/>
</calcChain>
</file>

<file path=xl/sharedStrings.xml><?xml version="1.0" encoding="utf-8"?>
<sst xmlns="http://schemas.openxmlformats.org/spreadsheetml/2006/main" count="441" uniqueCount="198">
  <si>
    <t>DP</t>
  </si>
  <si>
    <t>Party Name</t>
  </si>
  <si>
    <t>Region</t>
  </si>
  <si>
    <t>Zone</t>
  </si>
  <si>
    <t>Total Value</t>
  </si>
  <si>
    <t>Total Qnty</t>
  </si>
  <si>
    <t>B66</t>
  </si>
  <si>
    <t>BL97</t>
  </si>
  <si>
    <t>E95_SKD</t>
  </si>
  <si>
    <t>i65_SKD</t>
  </si>
  <si>
    <t>I95_SKD</t>
  </si>
  <si>
    <t>R40_SKD</t>
  </si>
  <si>
    <t>S40_SKD</t>
  </si>
  <si>
    <t>SL20_SKD</t>
  </si>
  <si>
    <t>V141_SKD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</si>
  <si>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</si>
  <si>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</si>
  <si>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</si>
  <si>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</si>
  <si>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</si>
  <si>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</si>
  <si>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</si>
  <si>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</si>
  <si>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</si>
  <si>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</si>
  <si>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</si>
  <si>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</si>
  <si>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</si>
  <si>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</si>
  <si>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</si>
  <si>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</si>
  <si>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</si>
  <si>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</si>
  <si>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</si>
  <si>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</si>
  <si>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</si>
  <si>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</si>
  <si>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</si>
  <si>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</si>
  <si>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</si>
  <si>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</si>
  <si>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</si>
  <si>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</si>
  <si>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</si>
  <si>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</si>
  <si>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</si>
  <si>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</si>
  <si>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</si>
  <si>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</si>
  <si>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</si>
  <si>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</si>
  <si>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</si>
  <si>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</si>
  <si>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</si>
  <si>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</si>
  <si>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</si>
  <si>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</si>
  <si>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</si>
  <si>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</si>
  <si>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</si>
  <si>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</si>
  <si>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Rangpur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</si>
  <si>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</si>
  <si>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</si>
  <si>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</si>
  <si>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</si>
  <si>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</si>
  <si>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</si>
  <si>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</si>
  <si>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</si>
  <si>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</si>
  <si>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</si>
  <si>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</si>
  <si>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</si>
  <si>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</si>
  <si>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</si>
  <si>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</si>
  <si>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</si>
  <si>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</si>
  <si>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</si>
  <si>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</si>
  <si>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</si>
  <si>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</si>
  <si>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</si>
  <si>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</si>
  <si>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</si>
  <si>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</si>
  <si>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</si>
  <si>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</si>
  <si>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</si>
  <si>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</si>
  <si>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</si>
  <si>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</si>
  <si>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</si>
  <si>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</si>
  <si>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</si>
  <si>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</si>
  <si>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</si>
  <si>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</si>
  <si>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</si>
  <si>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</si>
  <si>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</si>
  <si>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</si>
  <si>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</si>
  <si>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</si>
  <si>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</si>
  <si>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</si>
  <si>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</si>
  <si>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</si>
  <si>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</si>
  <si>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</si>
  <si>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</si>
  <si>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</si>
  <si>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</si>
  <si>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</si>
  <si>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</si>
  <si>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</si>
  <si>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</si>
  <si>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</si>
  <si>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</si>
  <si>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</si>
  <si>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</si>
  <si>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</si>
  <si>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</si>
  <si>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</si>
  <si>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</si>
  <si>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</si>
  <si>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</si>
  <si>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</si>
  <si>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</si>
  <si>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</si>
  <si>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</si>
  <si>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</si>
  <si>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</si>
  <si>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</si>
  <si>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</si>
  <si>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</si>
  <si>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</si>
  <si>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</si>
  <si>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</si>
  <si>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</si>
  <si>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</si>
  <si>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</si>
  <si>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</si>
  <si>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</si>
  <si>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</si>
  <si>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</si>
  <si>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</si>
  <si>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</si>
  <si>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</si>
  <si>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</si>
  <si>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</si>
  <si>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</si>
  <si>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</si>
  <si>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</si>
  <si>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</si>
  <si>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</si>
  <si>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</si>
  <si>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</si>
  <si>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</si>
  <si>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</si>
  <si>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</si>
  <si>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</si>
  <si>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</si>
  <si>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</si>
  <si>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</si>
  <si>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</si>
  <si>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</si>
  <si>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</si>
  <si>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</si>
  <si>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</si>
  <si>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</si>
  <si>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</si>
  <si>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</si>
  <si>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</si>
  <si>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</si>
  <si>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</si>
  <si>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</si>
  <si>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</si>
  <si>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</si>
  <si>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</si>
  <si>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</si>
  <si>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</si>
  <si>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</si>
  <si>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</si>
  <si>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</si>
  <si>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</si>
  <si>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</si>
  <si>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</si>
  <si>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</si>
  <si>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</si>
  <si>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</si>
  <si>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</si>
  <si>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Total</t>
  </si>
  <si>
    <t>EEL</t>
  </si>
  <si>
    <t>V102_SKD</t>
  </si>
  <si>
    <t>Z15_SKD</t>
  </si>
  <si>
    <t>Allocation For 24 Feb 2020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</si>
</sst>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6" fontId="4" fillId="0" borderId="1" xfId="13" applyNumberFormat="1" applyFont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66" fontId="5" fillId="2" borderId="1" xfId="1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7" fillId="5" borderId="1" xfId="13" applyNumberFormat="1" applyFont="1" applyFill="1" applyBorder="1" applyAlignment="1">
      <alignment horizontal="center" vertical="center"/>
    </xf>
    <xf numFmtId="166" fontId="7" fillId="5" borderId="2" xfId="13" applyNumberFormat="1" applyFont="1" applyFill="1" applyBorder="1" applyAlignment="1">
      <alignment horizontal="center" vertical="center"/>
    </xf>
    <xf numFmtId="166" fontId="5" fillId="7" borderId="1" xfId="13" applyNumberFormat="1" applyFont="1" applyFill="1" applyBorder="1" applyAlignment="1">
      <alignment horizontal="center" vertical="center"/>
    </xf>
    <xf numFmtId="165" fontId="4" fillId="0" borderId="0" xfId="13" applyFont="1" applyAlignment="1">
      <alignment horizontal="center" vertical="center"/>
    </xf>
    <xf numFmtId="165" fontId="8" fillId="6" borderId="1" xfId="13" applyFont="1" applyFill="1" applyBorder="1" applyAlignment="1">
      <alignment horizontal="center" vertical="center"/>
    </xf>
    <xf numFmtId="165" fontId="5" fillId="3" borderId="1" xfId="13" applyFont="1" applyFill="1" applyBorder="1" applyAlignment="1">
      <alignment horizontal="center" vertical="center"/>
    </xf>
    <xf numFmtId="166" fontId="4" fillId="4" borderId="1" xfId="13" applyNumberFormat="1" applyFont="1" applyFill="1" applyBorder="1" applyAlignment="1">
      <alignment horizontal="center" vertical="center"/>
    </xf>
    <xf numFmtId="166" fontId="4" fillId="0" borderId="1" xfId="13" applyNumberFormat="1" applyFont="1" applyFill="1" applyBorder="1" applyAlignment="1">
      <alignment horizontal="center" vertical="center"/>
    </xf>
    <xf numFmtId="166" fontId="4" fillId="7" borderId="1" xfId="13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4" fillId="0" borderId="1" xfId="5" applyNumberFormat="1" applyFont="1" applyBorder="1" applyAlignment="1">
      <alignment horizontal="center" vertical="center"/>
    </xf>
    <xf numFmtId="166" fontId="4" fillId="4" borderId="1" xfId="5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165" fontId="9" fillId="3" borderId="1" xfId="13" applyFont="1" applyFill="1" applyBorder="1" applyAlignment="1">
      <alignment horizontal="center" vertical="center"/>
    </xf>
    <xf numFmtId="166" fontId="10" fillId="4" borderId="1" xfId="13" applyNumberFormat="1" applyFont="1" applyFill="1" applyBorder="1" applyAlignment="1">
      <alignment horizontal="center" vertical="center"/>
    </xf>
    <xf numFmtId="166" fontId="10" fillId="0" borderId="1" xfId="13" applyNumberFormat="1" applyFont="1" applyBorder="1" applyAlignment="1">
      <alignment horizontal="center" vertical="center"/>
    </xf>
    <xf numFmtId="166" fontId="10" fillId="0" borderId="1" xfId="5" applyNumberFormat="1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/>
    </xf>
  </cellXfs>
  <cellStyles count="15">
    <cellStyle name="Comma" xfId="13" builtinId="3"/>
    <cellStyle name="Comma 2" xfId="7"/>
    <cellStyle name="Comma 3" xfId="9"/>
    <cellStyle name="Comma 4" xfId="5"/>
    <cellStyle name="Comma 5" xfId="12"/>
    <cellStyle name="Comma 6" xfId="1"/>
    <cellStyle name="Currency 2" xfId="3"/>
    <cellStyle name="Normal" xfId="0" builtinId="0"/>
    <cellStyle name="Normal 2" xfId="8"/>
    <cellStyle name="Normal 3" xfId="4"/>
    <cellStyle name="Normal 4" xfId="6"/>
    <cellStyle name="Normal 5" xfId="2"/>
    <cellStyle name="Percent 2" xfId="10"/>
    <cellStyle name="Percent 3" xfId="11"/>
    <cellStyle name="Percent 5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3:N136"/>
  <sheetViews>
    <sheetView zoomScale="110" zoomScaleNormal="110" workbookViewId="0">
      <pane xSplit="4" ySplit="4" topLeftCell="F5" activePane="bottomRight" state="frozen"/>
      <selection pane="topRight" activeCell="E1" sqref="E1"/>
      <selection pane="bottomLeft" activeCell="A5" sqref="A5"/>
      <selection pane="bottomRight" activeCell="A4" sqref="A4:N104"/>
    </sheetView>
  </sheetViews>
  <sheetFormatPr defaultColWidth="9.140625" defaultRowHeight="1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6.85546875" style="1" bestFit="1" customWidth="1"/>
    <col min="5" max="5" width="11.7109375" style="16" bestFit="1" customWidth="1"/>
    <col min="6" max="7" width="10.5703125" style="1" bestFit="1" customWidth="1"/>
    <col min="8" max="9" width="9.5703125" style="1" bestFit="1" customWidth="1"/>
    <col min="10" max="10" width="9.7109375" style="1" bestFit="1" customWidth="1"/>
    <col min="11" max="11" width="9.5703125" style="1" bestFit="1" customWidth="1"/>
    <col min="12" max="13" width="10.5703125" style="1" bestFit="1" customWidth="1"/>
    <col min="14" max="14" width="9.5703125" style="1" bestFit="1" customWidth="1"/>
    <col min="15" max="16384" width="9.140625" style="1"/>
  </cols>
  <sheetData>
    <row r="3" spans="1:14">
      <c r="E3" s="17" t="s">
        <v>0</v>
      </c>
      <c r="F3" s="7">
        <v>779.94500000000005</v>
      </c>
      <c r="G3" s="7">
        <v>824.05499999999995</v>
      </c>
      <c r="H3" s="7">
        <v>2702.74</v>
      </c>
      <c r="I3" s="7">
        <v>5607.9849999999997</v>
      </c>
      <c r="J3" s="7">
        <v>5878.66</v>
      </c>
      <c r="K3" s="7">
        <v>5607.9849999999997</v>
      </c>
      <c r="L3" s="7">
        <v>1159.8924999999999</v>
      </c>
      <c r="M3" s="7">
        <v>1072.675</v>
      </c>
      <c r="N3" s="7">
        <v>4076.6833000000001</v>
      </c>
    </row>
    <row r="4" spans="1:14" s="3" customFormat="1">
      <c r="A4" s="2" t="s">
        <v>1</v>
      </c>
      <c r="B4" s="2" t="s">
        <v>2</v>
      </c>
      <c r="C4" s="2" t="s">
        <v>3</v>
      </c>
      <c r="D4" s="2" t="s">
        <v>4</v>
      </c>
      <c r="E4" s="18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hidden="1">
      <c r="A5" s="10" t="s">
        <v>15</v>
      </c>
      <c r="B5" s="10" t="s">
        <v>16</v>
      </c>
      <c r="C5" s="10" t="s">
        <v>16</v>
      </c>
      <c r="D5" s="6">
        <f t="shared" ref="D5:D18" si="0">SUMPRODUCT(F$3:N$3,F5:N5)</f>
        <v>1720977.5815623621</v>
      </c>
      <c r="E5" s="6">
        <f t="shared" ref="E5:E18" si="1">SUM(F5:N5)</f>
        <v>999.97586774117622</v>
      </c>
      <c r="F5" s="6">
        <v>265.03717882647425</v>
      </c>
      <c r="G5" s="6">
        <v>222.35245449531163</v>
      </c>
      <c r="H5" s="6">
        <v>35.409035409035411</v>
      </c>
      <c r="I5" s="6">
        <v>35.800344234079169</v>
      </c>
      <c r="J5" s="6">
        <v>44.508850015526349</v>
      </c>
      <c r="K5" s="6">
        <v>43.679342240493312</v>
      </c>
      <c r="L5" s="6">
        <v>176.38613522937035</v>
      </c>
      <c r="M5" s="6">
        <v>132.28960142202777</v>
      </c>
      <c r="N5" s="6">
        <v>44.512925868858069</v>
      </c>
    </row>
    <row r="6" spans="1:14" s="4" customFormat="1" hidden="1">
      <c r="A6" s="5" t="s">
        <v>17</v>
      </c>
      <c r="B6" s="5" t="s">
        <v>16</v>
      </c>
      <c r="C6" s="5" t="s">
        <v>16</v>
      </c>
      <c r="D6" s="19">
        <f t="shared" si="0"/>
        <v>601634.34047799488</v>
      </c>
      <c r="E6" s="19">
        <f t="shared" si="1"/>
        <v>337.94721453428792</v>
      </c>
      <c r="F6" s="6">
        <v>88.345726275491415</v>
      </c>
      <c r="G6" s="6">
        <v>74.117484831770554</v>
      </c>
      <c r="H6" s="6">
        <v>11.599511599511599</v>
      </c>
      <c r="I6" s="6">
        <v>12.392426850258175</v>
      </c>
      <c r="J6" s="6">
        <v>18.631611634406376</v>
      </c>
      <c r="K6" s="6">
        <v>15.416238437821171</v>
      </c>
      <c r="L6" s="6">
        <v>58.795378409790111</v>
      </c>
      <c r="M6" s="6">
        <v>44.096533807342581</v>
      </c>
      <c r="N6" s="6">
        <v>14.552302687895908</v>
      </c>
    </row>
    <row r="7" spans="1:14" s="4" customFormat="1" hidden="1">
      <c r="A7" s="5" t="s">
        <v>18</v>
      </c>
      <c r="B7" s="5" t="s">
        <v>16</v>
      </c>
      <c r="C7" s="5" t="s">
        <v>19</v>
      </c>
      <c r="D7" s="19">
        <f t="shared" si="0"/>
        <v>1495946.4894990853</v>
      </c>
      <c r="E7" s="19">
        <f t="shared" si="1"/>
        <v>882.72104413328645</v>
      </c>
      <c r="F7" s="6">
        <v>247.368033571376</v>
      </c>
      <c r="G7" s="6">
        <v>172.36624379481523</v>
      </c>
      <c r="H7" s="6">
        <v>32.967032967032971</v>
      </c>
      <c r="I7" s="6">
        <v>19.277108433734941</v>
      </c>
      <c r="J7" s="6">
        <v>41.403581409791947</v>
      </c>
      <c r="K7" s="6">
        <v>41.109969167523126</v>
      </c>
      <c r="L7" s="6">
        <v>164.08012579476309</v>
      </c>
      <c r="M7" s="6">
        <v>123.06009434607233</v>
      </c>
      <c r="N7" s="6">
        <v>41.088854648176685</v>
      </c>
    </row>
    <row r="8" spans="1:14" s="4" customFormat="1" hidden="1">
      <c r="A8" s="5" t="s">
        <v>20</v>
      </c>
      <c r="B8" s="5" t="s">
        <v>16</v>
      </c>
      <c r="C8" s="5" t="s">
        <v>21</v>
      </c>
      <c r="D8" s="19">
        <f t="shared" si="0"/>
        <v>687073.28281300212</v>
      </c>
      <c r="E8" s="19">
        <f t="shared" si="1"/>
        <v>412.11519005632687</v>
      </c>
      <c r="F8" s="6">
        <v>110.43215784436428</v>
      </c>
      <c r="G8" s="6">
        <v>93.077771649200216</v>
      </c>
      <c r="H8" s="6">
        <v>14.652014652014651</v>
      </c>
      <c r="I8" s="6">
        <v>13.769363166953529</v>
      </c>
      <c r="J8" s="6">
        <v>15.008798261049579</v>
      </c>
      <c r="K8" s="6">
        <v>17.985611510791369</v>
      </c>
      <c r="L8" s="6">
        <v>73.8360566076434</v>
      </c>
      <c r="M8" s="6">
        <v>55.37704245573255</v>
      </c>
      <c r="N8" s="6">
        <v>17.976373908577298</v>
      </c>
    </row>
    <row r="9" spans="1:14" s="4" customFormat="1" hidden="1">
      <c r="A9" s="5" t="s">
        <v>22</v>
      </c>
      <c r="B9" s="5" t="s">
        <v>16</v>
      </c>
      <c r="C9" s="5" t="s">
        <v>21</v>
      </c>
      <c r="D9" s="19">
        <f t="shared" si="0"/>
        <v>881990.60202573729</v>
      </c>
      <c r="E9" s="19">
        <f t="shared" si="1"/>
        <v>512.99269850765359</v>
      </c>
      <c r="F9" s="6">
        <v>136.93587572701171</v>
      </c>
      <c r="G9" s="6">
        <v>113.76172090457806</v>
      </c>
      <c r="H9" s="6">
        <v>18.315018315018317</v>
      </c>
      <c r="I9" s="6">
        <v>17.900172117039585</v>
      </c>
      <c r="J9" s="6">
        <v>22.771969775385571</v>
      </c>
      <c r="K9" s="6">
        <v>23.124357656731757</v>
      </c>
      <c r="L9" s="6">
        <v>90.24406918711972</v>
      </c>
      <c r="M9" s="6">
        <v>67.683051890339783</v>
      </c>
      <c r="N9" s="6">
        <v>22.256462934429035</v>
      </c>
    </row>
    <row r="10" spans="1:14" hidden="1">
      <c r="A10" s="10" t="s">
        <v>23</v>
      </c>
      <c r="B10" s="10" t="s">
        <v>16</v>
      </c>
      <c r="C10" s="10" t="s">
        <v>16</v>
      </c>
      <c r="D10" s="6">
        <f t="shared" si="0"/>
        <v>363134.64501094056</v>
      </c>
      <c r="E10" s="6">
        <f t="shared" si="1"/>
        <v>209.58169715391213</v>
      </c>
      <c r="F10" s="6">
        <v>55.216078922182142</v>
      </c>
      <c r="G10" s="6">
        <v>46.538885824600108</v>
      </c>
      <c r="H10" s="6">
        <v>7.3260073260073257</v>
      </c>
      <c r="I10" s="6">
        <v>6.8846815834767643</v>
      </c>
      <c r="J10" s="6">
        <v>9.3158058172031879</v>
      </c>
      <c r="K10" s="6">
        <v>10.277492291880781</v>
      </c>
      <c r="L10" s="6">
        <v>36.9180283038217</v>
      </c>
      <c r="M10" s="6">
        <v>27.688521227866275</v>
      </c>
      <c r="N10" s="6">
        <v>9.4161958568738218</v>
      </c>
    </row>
    <row r="11" spans="1:14" hidden="1">
      <c r="A11" s="10" t="s">
        <v>24</v>
      </c>
      <c r="B11" s="10" t="s">
        <v>16</v>
      </c>
      <c r="C11" s="10" t="s">
        <v>21</v>
      </c>
      <c r="D11" s="6">
        <f t="shared" si="0"/>
        <v>1279836.1507799721</v>
      </c>
      <c r="E11" s="6">
        <f t="shared" si="1"/>
        <v>743.21971906031672</v>
      </c>
      <c r="F11" s="6">
        <v>196.56924096296842</v>
      </c>
      <c r="G11" s="6">
        <v>165.47159404302261</v>
      </c>
      <c r="H11" s="6">
        <v>26.251526251526251</v>
      </c>
      <c r="I11" s="6">
        <v>26.161790017211704</v>
      </c>
      <c r="J11" s="6">
        <v>33.122865127833556</v>
      </c>
      <c r="K11" s="6">
        <v>33.401849948612536</v>
      </c>
      <c r="L11" s="6">
        <v>131.26410063581048</v>
      </c>
      <c r="M11" s="6">
        <v>98.448075476857866</v>
      </c>
      <c r="N11" s="6">
        <v>32.528676596473204</v>
      </c>
    </row>
    <row r="12" spans="1:14" hidden="1">
      <c r="A12" s="10" t="s">
        <v>25</v>
      </c>
      <c r="B12" s="10" t="s">
        <v>16</v>
      </c>
      <c r="C12" s="10" t="s">
        <v>19</v>
      </c>
      <c r="D12" s="6">
        <f t="shared" si="0"/>
        <v>1009936.5501747807</v>
      </c>
      <c r="E12" s="6">
        <f t="shared" si="1"/>
        <v>546.90415165003333</v>
      </c>
      <c r="F12" s="6">
        <v>141.35316204078629</v>
      </c>
      <c r="G12" s="6">
        <v>117.20904578047436</v>
      </c>
      <c r="H12" s="6">
        <v>18.925518925518926</v>
      </c>
      <c r="I12" s="6">
        <v>37.177280550774526</v>
      </c>
      <c r="J12" s="6">
        <v>23.289514543007972</v>
      </c>
      <c r="K12" s="6">
        <v>23.124357656731757</v>
      </c>
      <c r="L12" s="6">
        <v>92.978737950365769</v>
      </c>
      <c r="M12" s="6">
        <v>69.734053462774327</v>
      </c>
      <c r="N12" s="6">
        <v>23.112480739599384</v>
      </c>
    </row>
    <row r="13" spans="1:14" hidden="1">
      <c r="A13" s="10" t="s">
        <v>26</v>
      </c>
      <c r="B13" s="10" t="s">
        <v>16</v>
      </c>
      <c r="C13" s="10" t="s">
        <v>21</v>
      </c>
      <c r="D13" s="6">
        <f t="shared" si="0"/>
        <v>865640.10230729356</v>
      </c>
      <c r="E13" s="6">
        <f t="shared" si="1"/>
        <v>499.21437160417906</v>
      </c>
      <c r="F13" s="6">
        <v>132.51858941323712</v>
      </c>
      <c r="G13" s="6">
        <v>110.31439602868176</v>
      </c>
      <c r="H13" s="6">
        <v>17.704517704517706</v>
      </c>
      <c r="I13" s="6">
        <v>17.900172117039585</v>
      </c>
      <c r="J13" s="6">
        <v>22.254425007763174</v>
      </c>
      <c r="K13" s="6">
        <v>23.124357656731757</v>
      </c>
      <c r="L13" s="6">
        <v>87.509400423873672</v>
      </c>
      <c r="M13" s="6">
        <v>65.632050317905254</v>
      </c>
      <c r="N13" s="6">
        <v>22.256462934429035</v>
      </c>
    </row>
    <row r="14" spans="1:14" hidden="1">
      <c r="A14" s="10" t="s">
        <v>27</v>
      </c>
      <c r="B14" s="10" t="s">
        <v>16</v>
      </c>
      <c r="C14" s="10" t="s">
        <v>28</v>
      </c>
      <c r="D14" s="6">
        <f t="shared" si="0"/>
        <v>1392092.1554133263</v>
      </c>
      <c r="E14" s="6">
        <f t="shared" si="1"/>
        <v>807.59788836887913</v>
      </c>
      <c r="F14" s="6">
        <v>214.23838621806669</v>
      </c>
      <c r="G14" s="6">
        <v>179.26089354660783</v>
      </c>
      <c r="H14" s="6">
        <v>28.693528693528691</v>
      </c>
      <c r="I14" s="6">
        <v>28.91566265060241</v>
      </c>
      <c r="J14" s="6">
        <v>35.710588965945554</v>
      </c>
      <c r="K14" s="6">
        <v>35.971223021582738</v>
      </c>
      <c r="L14" s="6">
        <v>142.2027756887947</v>
      </c>
      <c r="M14" s="6">
        <v>106.65208176659603</v>
      </c>
      <c r="N14" s="6">
        <v>35.952747817154595</v>
      </c>
    </row>
    <row r="15" spans="1:14" hidden="1">
      <c r="A15" s="10" t="s">
        <v>29</v>
      </c>
      <c r="B15" s="10" t="s">
        <v>16</v>
      </c>
      <c r="C15" s="10" t="s">
        <v>28</v>
      </c>
      <c r="D15" s="6">
        <f t="shared" si="0"/>
        <v>1670532.8472101795</v>
      </c>
      <c r="E15" s="6">
        <f t="shared" si="1"/>
        <v>968.81269723956893</v>
      </c>
      <c r="F15" s="6">
        <v>256.20260619892514</v>
      </c>
      <c r="G15" s="6">
        <v>215.45780474351901</v>
      </c>
      <c r="H15" s="6">
        <v>34.188034188034194</v>
      </c>
      <c r="I15" s="6">
        <v>34.42340791738382</v>
      </c>
      <c r="J15" s="6">
        <v>42.956215712659144</v>
      </c>
      <c r="K15" s="6">
        <v>43.679342240493312</v>
      </c>
      <c r="L15" s="6">
        <v>170.91679770287826</v>
      </c>
      <c r="M15" s="6">
        <v>128.18759827715868</v>
      </c>
      <c r="N15" s="6">
        <v>42.80089025851737</v>
      </c>
    </row>
    <row r="16" spans="1:14" hidden="1">
      <c r="A16" s="10" t="s">
        <v>30</v>
      </c>
      <c r="B16" s="10" t="s">
        <v>16</v>
      </c>
      <c r="C16" s="10" t="s">
        <v>19</v>
      </c>
      <c r="D16" s="6">
        <f t="shared" si="0"/>
        <v>477143.27452957374</v>
      </c>
      <c r="E16" s="6">
        <f t="shared" si="1"/>
        <v>303.44628846618133</v>
      </c>
      <c r="F16" s="6">
        <v>72.885224177280421</v>
      </c>
      <c r="G16" s="6">
        <v>94.80143408714838</v>
      </c>
      <c r="H16" s="6">
        <v>9.7680097680097688</v>
      </c>
      <c r="I16" s="6">
        <v>5.507745266781412</v>
      </c>
      <c r="J16" s="6">
        <v>11.903529655315184</v>
      </c>
      <c r="K16" s="6">
        <v>12.846865364850975</v>
      </c>
      <c r="L16" s="6">
        <v>47.856703356805909</v>
      </c>
      <c r="M16" s="6">
        <v>35.892527517604428</v>
      </c>
      <c r="N16" s="6">
        <v>11.984249272384865</v>
      </c>
    </row>
    <row r="17" spans="1:14" s="4" customFormat="1" hidden="1">
      <c r="A17" s="5" t="s">
        <v>31</v>
      </c>
      <c r="B17" s="5" t="s">
        <v>16</v>
      </c>
      <c r="C17" s="5" t="s">
        <v>21</v>
      </c>
      <c r="D17" s="19">
        <f t="shared" si="0"/>
        <v>978512.77605020348</v>
      </c>
      <c r="E17" s="19">
        <f t="shared" si="1"/>
        <v>566.85302071335968</v>
      </c>
      <c r="F17" s="6">
        <v>150.18773466833542</v>
      </c>
      <c r="G17" s="6">
        <v>125.82735797021512</v>
      </c>
      <c r="H17" s="6">
        <v>20.14652014652015</v>
      </c>
      <c r="I17" s="6">
        <v>20.654044750430295</v>
      </c>
      <c r="J17" s="6">
        <v>24.842148845875169</v>
      </c>
      <c r="K17" s="6">
        <v>25.693730729701951</v>
      </c>
      <c r="L17" s="6">
        <v>99.815409858480891</v>
      </c>
      <c r="M17" s="6">
        <v>74.861557393860664</v>
      </c>
      <c r="N17" s="6">
        <v>24.82451634994008</v>
      </c>
    </row>
    <row r="18" spans="1:14" hidden="1">
      <c r="A18" s="10" t="s">
        <v>32</v>
      </c>
      <c r="B18" s="10" t="s">
        <v>16</v>
      </c>
      <c r="C18" s="10" t="s">
        <v>28</v>
      </c>
      <c r="D18" s="6">
        <f t="shared" si="0"/>
        <v>730103.61951029289</v>
      </c>
      <c r="E18" s="6">
        <f t="shared" si="1"/>
        <v>425.42414369234814</v>
      </c>
      <c r="F18" s="6">
        <v>112.64080100125156</v>
      </c>
      <c r="G18" s="6">
        <v>94.80143408714838</v>
      </c>
      <c r="H18" s="6">
        <v>15.262515262515262</v>
      </c>
      <c r="I18" s="6">
        <v>15.146299483648882</v>
      </c>
      <c r="J18" s="6">
        <v>19.149156402028776</v>
      </c>
      <c r="K18" s="6">
        <v>17.985611510791369</v>
      </c>
      <c r="L18" s="6">
        <v>75.203390989266424</v>
      </c>
      <c r="M18" s="6">
        <v>56.402543241949822</v>
      </c>
      <c r="N18" s="6">
        <v>18.832391713747644</v>
      </c>
    </row>
    <row r="19" spans="1:14" hidden="1">
      <c r="A19" s="25" t="s">
        <v>16</v>
      </c>
      <c r="B19" s="25"/>
      <c r="C19" s="25"/>
      <c r="D19" s="13">
        <f>SUM(D5:D18)</f>
        <v>14154554.417364746</v>
      </c>
      <c r="E19" s="13">
        <f>SUM(E5:E18)</f>
        <v>8216.8059929215087</v>
      </c>
      <c r="F19" s="13">
        <v>2179.9307958477511</v>
      </c>
      <c r="G19" s="13">
        <v>1825.3585217870932</v>
      </c>
      <c r="H19" s="13">
        <v>291.20879120879124</v>
      </c>
      <c r="I19" s="13">
        <v>291.91049913941481</v>
      </c>
      <c r="J19" s="13">
        <v>364.86906117379152</v>
      </c>
      <c r="K19" s="13">
        <v>367.42034943473794</v>
      </c>
      <c r="L19" s="13">
        <v>1448.0071101387846</v>
      </c>
      <c r="M19" s="13">
        <v>1086.0053326040884</v>
      </c>
      <c r="N19" s="13">
        <v>362.095531587057</v>
      </c>
    </row>
    <row r="20" spans="1:14" hidden="1">
      <c r="A20" s="11" t="s">
        <v>33</v>
      </c>
      <c r="B20" s="11" t="s">
        <v>34</v>
      </c>
      <c r="C20" s="11" t="s">
        <v>35</v>
      </c>
      <c r="D20" s="20">
        <f t="shared" ref="D20:D39" si="2">SUMPRODUCT($F$3:$N$3,F20:N20)</f>
        <v>950413.76991064427</v>
      </c>
      <c r="E20" s="6">
        <f t="shared" ref="E20:E39" si="3">SUM(F20:N20)</f>
        <v>533.49748001772946</v>
      </c>
      <c r="F20" s="6">
        <v>139.144518883899</v>
      </c>
      <c r="G20" s="6">
        <v>117.20904578047436</v>
      </c>
      <c r="H20" s="6">
        <v>17.704517704517706</v>
      </c>
      <c r="I20" s="6">
        <v>27.538726333907057</v>
      </c>
      <c r="J20" s="6">
        <v>23.807059310630368</v>
      </c>
      <c r="K20" s="6">
        <v>23.124357656731757</v>
      </c>
      <c r="L20" s="6">
        <v>92.978737950365769</v>
      </c>
      <c r="M20" s="6">
        <v>69.734053462774327</v>
      </c>
      <c r="N20" s="6">
        <v>22.256462934429035</v>
      </c>
    </row>
    <row r="21" spans="1:14" hidden="1">
      <c r="A21" s="11" t="s">
        <v>36</v>
      </c>
      <c r="B21" s="11" t="s">
        <v>34</v>
      </c>
      <c r="C21" s="11" t="s">
        <v>37</v>
      </c>
      <c r="D21" s="20">
        <f t="shared" si="2"/>
        <v>1457750.9344157537</v>
      </c>
      <c r="E21" s="6">
        <f t="shared" si="3"/>
        <v>842.62809333132498</v>
      </c>
      <c r="F21" s="6">
        <v>223.07295884561583</v>
      </c>
      <c r="G21" s="6">
        <v>187.87920573634858</v>
      </c>
      <c r="H21" s="6">
        <v>29.304029304029303</v>
      </c>
      <c r="I21" s="6">
        <v>33.046471600688463</v>
      </c>
      <c r="J21" s="6">
        <v>37.263223268812752</v>
      </c>
      <c r="K21" s="6">
        <v>35.971223021582738</v>
      </c>
      <c r="L21" s="6">
        <v>147.6721132152868</v>
      </c>
      <c r="M21" s="6">
        <v>110.7540849114651</v>
      </c>
      <c r="N21" s="6">
        <v>37.664783427495287</v>
      </c>
    </row>
    <row r="22" spans="1:14" hidden="1">
      <c r="A22" s="11" t="s">
        <v>38</v>
      </c>
      <c r="B22" s="11" t="s">
        <v>34</v>
      </c>
      <c r="C22" s="11" t="s">
        <v>39</v>
      </c>
      <c r="D22" s="20">
        <f t="shared" si="2"/>
        <v>916114.07876889594</v>
      </c>
      <c r="E22" s="6">
        <f t="shared" si="3"/>
        <v>533.79199538353203</v>
      </c>
      <c r="F22" s="6">
        <v>141.35316204078629</v>
      </c>
      <c r="G22" s="6">
        <v>118.93270821842252</v>
      </c>
      <c r="H22" s="6">
        <v>18.925518925518926</v>
      </c>
      <c r="I22" s="6">
        <v>16.523235800344231</v>
      </c>
      <c r="J22" s="6">
        <v>23.289514543007972</v>
      </c>
      <c r="K22" s="6">
        <v>25.693730729701951</v>
      </c>
      <c r="L22" s="6">
        <v>94.346072331988779</v>
      </c>
      <c r="M22" s="6">
        <v>70.759554248991591</v>
      </c>
      <c r="N22" s="6">
        <v>23.96849854476973</v>
      </c>
    </row>
    <row r="23" spans="1:14" hidden="1">
      <c r="A23" s="11" t="s">
        <v>40</v>
      </c>
      <c r="B23" s="11" t="s">
        <v>34</v>
      </c>
      <c r="C23" s="11" t="s">
        <v>37</v>
      </c>
      <c r="D23" s="20">
        <f t="shared" si="2"/>
        <v>574170.9656913064</v>
      </c>
      <c r="E23" s="6">
        <f t="shared" si="3"/>
        <v>341.3806120435936</v>
      </c>
      <c r="F23" s="6">
        <v>92.763012589265998</v>
      </c>
      <c r="G23" s="6">
        <v>74.117484831770554</v>
      </c>
      <c r="H23" s="6">
        <v>12.210012210012209</v>
      </c>
      <c r="I23" s="6">
        <v>8.2616179001721157</v>
      </c>
      <c r="J23" s="6">
        <v>15.526343028671981</v>
      </c>
      <c r="K23" s="6">
        <v>15.416238437821171</v>
      </c>
      <c r="L23" s="6">
        <v>61.530047173036166</v>
      </c>
      <c r="M23" s="6">
        <v>46.147535379777125</v>
      </c>
      <c r="N23" s="6">
        <v>15.408320493066256</v>
      </c>
    </row>
    <row r="24" spans="1:14" hidden="1">
      <c r="A24" s="11" t="s">
        <v>41</v>
      </c>
      <c r="B24" s="11" t="s">
        <v>34</v>
      </c>
      <c r="C24" s="11" t="s">
        <v>42</v>
      </c>
      <c r="D24" s="20">
        <f t="shared" si="2"/>
        <v>3556077.9607068077</v>
      </c>
      <c r="E24" s="6">
        <f t="shared" si="3"/>
        <v>2081.1850916904332</v>
      </c>
      <c r="F24" s="6">
        <v>554.36943237870867</v>
      </c>
      <c r="G24" s="6">
        <v>463.66519580805294</v>
      </c>
      <c r="H24" s="6">
        <v>75.091575091575095</v>
      </c>
      <c r="I24" s="6">
        <v>70.223752151462989</v>
      </c>
      <c r="J24" s="6">
        <v>92.640513404409489</v>
      </c>
      <c r="K24" s="6">
        <v>89.928057553956833</v>
      </c>
      <c r="L24" s="6">
        <v>367.81294865659396</v>
      </c>
      <c r="M24" s="6">
        <v>275.85971149244546</v>
      </c>
      <c r="N24" s="6">
        <v>91.593905153227183</v>
      </c>
    </row>
    <row r="25" spans="1:14" hidden="1">
      <c r="A25" s="11" t="s">
        <v>43</v>
      </c>
      <c r="B25" s="11" t="s">
        <v>34</v>
      </c>
      <c r="C25" s="11" t="s">
        <v>44</v>
      </c>
      <c r="D25" s="20">
        <f t="shared" si="2"/>
        <v>1657680.1327385262</v>
      </c>
      <c r="E25" s="6">
        <f t="shared" si="3"/>
        <v>998.76442815699625</v>
      </c>
      <c r="F25" s="6">
        <v>265.03717882647425</v>
      </c>
      <c r="G25" s="6">
        <v>224.07611693325978</v>
      </c>
      <c r="H25" s="6">
        <v>36.019536019536019</v>
      </c>
      <c r="I25" s="6">
        <v>27.538726333907057</v>
      </c>
      <c r="J25" s="6">
        <v>36.228133733567958</v>
      </c>
      <c r="K25" s="6">
        <v>46.248715313463514</v>
      </c>
      <c r="L25" s="6">
        <v>181.85547275586245</v>
      </c>
      <c r="M25" s="6">
        <v>136.39160456689683</v>
      </c>
      <c r="N25" s="6">
        <v>45.368943674028422</v>
      </c>
    </row>
    <row r="26" spans="1:14" hidden="1">
      <c r="A26" s="11" t="s">
        <v>45</v>
      </c>
      <c r="B26" s="11" t="s">
        <v>34</v>
      </c>
      <c r="C26" s="11" t="s">
        <v>44</v>
      </c>
      <c r="D26" s="20">
        <f t="shared" si="2"/>
        <v>892660.63702803885</v>
      </c>
      <c r="E26" s="6">
        <f t="shared" si="3"/>
        <v>522.7098261808286</v>
      </c>
      <c r="F26" s="6">
        <v>141.35316204078629</v>
      </c>
      <c r="G26" s="6">
        <v>113.76172090457806</v>
      </c>
      <c r="H26" s="6">
        <v>18.315018315018317</v>
      </c>
      <c r="I26" s="6">
        <v>16.523235800344231</v>
      </c>
      <c r="J26" s="6">
        <v>23.807059310630368</v>
      </c>
      <c r="K26" s="6">
        <v>23.124357656731757</v>
      </c>
      <c r="L26" s="6">
        <v>92.978737950365769</v>
      </c>
      <c r="M26" s="6">
        <v>69.734053462774327</v>
      </c>
      <c r="N26" s="6">
        <v>23.112480739599384</v>
      </c>
    </row>
    <row r="27" spans="1:14" hidden="1">
      <c r="A27" s="11" t="s">
        <v>46</v>
      </c>
      <c r="B27" s="11" t="s">
        <v>34</v>
      </c>
      <c r="C27" s="11" t="s">
        <v>35</v>
      </c>
      <c r="D27" s="20">
        <f t="shared" si="2"/>
        <v>589823.87857628206</v>
      </c>
      <c r="E27" s="6">
        <f t="shared" si="3"/>
        <v>341.59308774130938</v>
      </c>
      <c r="F27" s="6">
        <v>90.554369432378707</v>
      </c>
      <c r="G27" s="6">
        <v>75.841147269718704</v>
      </c>
      <c r="H27" s="6">
        <v>12.210012210012209</v>
      </c>
      <c r="I27" s="6">
        <v>9.6385542168674707</v>
      </c>
      <c r="J27" s="6">
        <v>15.526343028671981</v>
      </c>
      <c r="K27" s="6">
        <v>17.985611510791369</v>
      </c>
      <c r="L27" s="6">
        <v>60.162712791413142</v>
      </c>
      <c r="M27" s="6">
        <v>45.12203459355986</v>
      </c>
      <c r="N27" s="6">
        <v>14.552302687895908</v>
      </c>
    </row>
    <row r="28" spans="1:14" hidden="1">
      <c r="A28" s="12" t="s">
        <v>47</v>
      </c>
      <c r="B28" s="11" t="s">
        <v>34</v>
      </c>
      <c r="C28" s="11" t="s">
        <v>37</v>
      </c>
      <c r="D28" s="20">
        <f t="shared" si="2"/>
        <v>1745968.6065652343</v>
      </c>
      <c r="E28" s="6">
        <f t="shared" si="3"/>
        <v>1018.8755632518586</v>
      </c>
      <c r="F28" s="6">
        <v>271.66310829713615</v>
      </c>
      <c r="G28" s="6">
        <v>227.52344180915611</v>
      </c>
      <c r="H28" s="6">
        <v>36.019536019536019</v>
      </c>
      <c r="I28" s="6">
        <v>33.046471600688463</v>
      </c>
      <c r="J28" s="6">
        <v>45.543939550771142</v>
      </c>
      <c r="K28" s="6">
        <v>46.248715313463514</v>
      </c>
      <c r="L28" s="6">
        <v>179.12080399261637</v>
      </c>
      <c r="M28" s="6">
        <v>134.34060299446227</v>
      </c>
      <c r="N28" s="6">
        <v>45.368943674028422</v>
      </c>
    </row>
    <row r="29" spans="1:14" hidden="1">
      <c r="A29" s="11" t="s">
        <v>48</v>
      </c>
      <c r="B29" s="11" t="s">
        <v>34</v>
      </c>
      <c r="C29" s="11" t="s">
        <v>49</v>
      </c>
      <c r="D29" s="20">
        <f t="shared" si="2"/>
        <v>1906168.2544036405</v>
      </c>
      <c r="E29" s="6">
        <f t="shared" si="3"/>
        <v>1102.0205402882511</v>
      </c>
      <c r="F29" s="6">
        <v>291.54089670912168</v>
      </c>
      <c r="G29" s="6">
        <v>244.76006618863764</v>
      </c>
      <c r="H29" s="6">
        <v>37.851037851037852</v>
      </c>
      <c r="I29" s="6">
        <v>41.308089500860589</v>
      </c>
      <c r="J29" s="6">
        <v>49.166752924127934</v>
      </c>
      <c r="K29" s="6">
        <v>48.818088386433715</v>
      </c>
      <c r="L29" s="6">
        <v>194.16148219046968</v>
      </c>
      <c r="M29" s="6">
        <v>145.62111164285227</v>
      </c>
      <c r="N29" s="6">
        <v>48.793014894709813</v>
      </c>
    </row>
    <row r="30" spans="1:14" hidden="1">
      <c r="A30" s="11" t="s">
        <v>50</v>
      </c>
      <c r="B30" s="11" t="s">
        <v>34</v>
      </c>
      <c r="C30" s="11" t="s">
        <v>35</v>
      </c>
      <c r="D30" s="20">
        <f t="shared" si="2"/>
        <v>376811.22812706407</v>
      </c>
      <c r="E30" s="6">
        <f t="shared" si="3"/>
        <v>213.68819513901974</v>
      </c>
      <c r="F30" s="6">
        <v>57.424722079069426</v>
      </c>
      <c r="G30" s="6">
        <v>46.538885824600108</v>
      </c>
      <c r="H30" s="6">
        <v>7.3260073260073257</v>
      </c>
      <c r="I30" s="6">
        <v>9.6385542168674707</v>
      </c>
      <c r="J30" s="6">
        <v>9.3158058172031879</v>
      </c>
      <c r="K30" s="6">
        <v>10.277492291880781</v>
      </c>
      <c r="L30" s="6">
        <v>36.9180283038217</v>
      </c>
      <c r="M30" s="6">
        <v>27.688521227866275</v>
      </c>
      <c r="N30" s="6">
        <v>8.5601780517034758</v>
      </c>
    </row>
    <row r="31" spans="1:14" hidden="1">
      <c r="A31" s="11" t="s">
        <v>51</v>
      </c>
      <c r="B31" s="11" t="s">
        <v>34</v>
      </c>
      <c r="C31" s="11" t="s">
        <v>42</v>
      </c>
      <c r="D31" s="20">
        <f t="shared" si="2"/>
        <v>612283.56727339118</v>
      </c>
      <c r="E31" s="6">
        <f t="shared" si="3"/>
        <v>369.49514801205197</v>
      </c>
      <c r="F31" s="6">
        <v>99.388942059927857</v>
      </c>
      <c r="G31" s="6">
        <v>84.459459459459467</v>
      </c>
      <c r="H31" s="6">
        <v>13.431013431013431</v>
      </c>
      <c r="I31" s="6">
        <v>8.2616179001721157</v>
      </c>
      <c r="J31" s="6">
        <v>16.561432563916778</v>
      </c>
      <c r="K31" s="6">
        <v>15.416238437821171</v>
      </c>
      <c r="L31" s="6">
        <v>65.632050317905239</v>
      </c>
      <c r="M31" s="6">
        <v>49.224037738428933</v>
      </c>
      <c r="N31" s="6">
        <v>17.120356103406952</v>
      </c>
    </row>
    <row r="32" spans="1:14" hidden="1">
      <c r="A32" s="11" t="s">
        <v>52</v>
      </c>
      <c r="B32" s="11" t="s">
        <v>34</v>
      </c>
      <c r="C32" s="11" t="s">
        <v>53</v>
      </c>
      <c r="D32" s="20">
        <f t="shared" si="2"/>
        <v>725536.86748538376</v>
      </c>
      <c r="E32" s="6">
        <f t="shared" si="3"/>
        <v>420.70051921996168</v>
      </c>
      <c r="F32" s="6">
        <v>112.64080100125156</v>
      </c>
      <c r="G32" s="6">
        <v>93.077771649200216</v>
      </c>
      <c r="H32" s="6">
        <v>14.652014652014651</v>
      </c>
      <c r="I32" s="6">
        <v>16.523235800344231</v>
      </c>
      <c r="J32" s="6">
        <v>18.631611634406376</v>
      </c>
      <c r="K32" s="6">
        <v>17.985611510791369</v>
      </c>
      <c r="L32" s="6">
        <v>73.8360566076434</v>
      </c>
      <c r="M32" s="6">
        <v>55.37704245573255</v>
      </c>
      <c r="N32" s="6">
        <v>17.976373908577298</v>
      </c>
    </row>
    <row r="33" spans="1:14" hidden="1">
      <c r="A33" s="11" t="s">
        <v>54</v>
      </c>
      <c r="B33" s="11" t="s">
        <v>34</v>
      </c>
      <c r="C33" s="11" t="s">
        <v>35</v>
      </c>
      <c r="D33" s="20">
        <f t="shared" si="2"/>
        <v>811106.1748105156</v>
      </c>
      <c r="E33" s="6">
        <f t="shared" si="3"/>
        <v>475.86479427867414</v>
      </c>
      <c r="F33" s="6">
        <v>125.89265994257528</v>
      </c>
      <c r="G33" s="6">
        <v>108.59073359073359</v>
      </c>
      <c r="H33" s="6">
        <v>17.094017094017097</v>
      </c>
      <c r="I33" s="6">
        <v>16.523235800344231</v>
      </c>
      <c r="J33" s="6">
        <v>20.701790704895974</v>
      </c>
      <c r="K33" s="6">
        <v>20.554984583761563</v>
      </c>
      <c r="L33" s="6">
        <v>83.407397279004584</v>
      </c>
      <c r="M33" s="6">
        <v>62.555547959253438</v>
      </c>
      <c r="N33" s="6">
        <v>20.544427324088343</v>
      </c>
    </row>
    <row r="34" spans="1:14" hidden="1">
      <c r="A34" s="11" t="s">
        <v>55</v>
      </c>
      <c r="B34" s="11" t="s">
        <v>34</v>
      </c>
      <c r="C34" s="11" t="s">
        <v>44</v>
      </c>
      <c r="D34" s="20">
        <f t="shared" si="2"/>
        <v>1823030.7976614248</v>
      </c>
      <c r="E34" s="6">
        <f t="shared" si="3"/>
        <v>1027.9719369805684</v>
      </c>
      <c r="F34" s="6">
        <v>265.03717882647425</v>
      </c>
      <c r="G34" s="6">
        <v>206.83949255377826</v>
      </c>
      <c r="H34" s="6">
        <v>36.630036630036635</v>
      </c>
      <c r="I34" s="6">
        <v>41.308089500860589</v>
      </c>
      <c r="J34" s="6">
        <v>46.579029086015943</v>
      </c>
      <c r="K34" s="6">
        <v>51.387461459403902</v>
      </c>
      <c r="L34" s="6">
        <v>192.79414780884665</v>
      </c>
      <c r="M34" s="6">
        <v>144.59561085663498</v>
      </c>
      <c r="N34" s="6">
        <v>42.80089025851737</v>
      </c>
    </row>
    <row r="35" spans="1:14" hidden="1">
      <c r="A35" s="11" t="s">
        <v>56</v>
      </c>
      <c r="B35" s="11" t="s">
        <v>34</v>
      </c>
      <c r="C35" s="11" t="s">
        <v>53</v>
      </c>
      <c r="D35" s="20">
        <f t="shared" si="2"/>
        <v>1259572.9433348812</v>
      </c>
      <c r="E35" s="6">
        <f t="shared" si="3"/>
        <v>741.33554514614707</v>
      </c>
      <c r="F35" s="6">
        <v>196.56924096296842</v>
      </c>
      <c r="G35" s="6">
        <v>167.19525648097076</v>
      </c>
      <c r="H35" s="6">
        <v>26.251526251526251</v>
      </c>
      <c r="I35" s="6">
        <v>24.784853700516351</v>
      </c>
      <c r="J35" s="6">
        <v>32.605320360211159</v>
      </c>
      <c r="K35" s="6">
        <v>30.832476875642342</v>
      </c>
      <c r="L35" s="6">
        <v>131.26410063581048</v>
      </c>
      <c r="M35" s="6">
        <v>98.448075476857866</v>
      </c>
      <c r="N35" s="6">
        <v>33.38469440164355</v>
      </c>
    </row>
    <row r="36" spans="1:14" hidden="1">
      <c r="A36" s="11" t="s">
        <v>57</v>
      </c>
      <c r="B36" s="11" t="s">
        <v>34</v>
      </c>
      <c r="C36" s="11" t="s">
        <v>35</v>
      </c>
      <c r="D36" s="20">
        <f t="shared" si="2"/>
        <v>1361579.0531525407</v>
      </c>
      <c r="E36" s="6">
        <f t="shared" si="3"/>
        <v>755.15490035608093</v>
      </c>
      <c r="F36" s="6">
        <v>196.56924096296842</v>
      </c>
      <c r="G36" s="6">
        <v>163.74793160507446</v>
      </c>
      <c r="H36" s="6">
        <v>25.641025641025639</v>
      </c>
      <c r="I36" s="6">
        <v>35.800344234079169</v>
      </c>
      <c r="J36" s="6">
        <v>33.640409895455953</v>
      </c>
      <c r="K36" s="6">
        <v>38.540596094552932</v>
      </c>
      <c r="L36" s="6">
        <v>131.26410063581048</v>
      </c>
      <c r="M36" s="6">
        <v>97.422574690640602</v>
      </c>
      <c r="N36" s="6">
        <v>32.528676596473204</v>
      </c>
    </row>
    <row r="37" spans="1:14" hidden="1">
      <c r="A37" s="11" t="s">
        <v>58</v>
      </c>
      <c r="B37" s="11" t="s">
        <v>34</v>
      </c>
      <c r="C37" s="11" t="s">
        <v>39</v>
      </c>
      <c r="D37" s="20">
        <f t="shared" si="2"/>
        <v>2702762.3023972097</v>
      </c>
      <c r="E37" s="6">
        <f t="shared" si="3"/>
        <v>1567.8713268778722</v>
      </c>
      <c r="F37" s="6">
        <v>415.2249134948097</v>
      </c>
      <c r="G37" s="6">
        <v>346.45615002757864</v>
      </c>
      <c r="H37" s="6">
        <v>56.776556776556774</v>
      </c>
      <c r="I37" s="6">
        <v>57.831325301204821</v>
      </c>
      <c r="J37" s="6">
        <v>69.350998861401507</v>
      </c>
      <c r="K37" s="6">
        <v>66.803699897225073</v>
      </c>
      <c r="L37" s="6">
        <v>276.20154508785123</v>
      </c>
      <c r="M37" s="6">
        <v>208.1766596021057</v>
      </c>
      <c r="N37" s="6">
        <v>71.049477829138837</v>
      </c>
    </row>
    <row r="38" spans="1:14" hidden="1">
      <c r="A38" s="11" t="s">
        <v>59</v>
      </c>
      <c r="B38" s="11" t="s">
        <v>34</v>
      </c>
      <c r="C38" s="11" t="s">
        <v>42</v>
      </c>
      <c r="D38" s="20">
        <f t="shared" si="2"/>
        <v>1626615.7754825435</v>
      </c>
      <c r="E38" s="6">
        <f t="shared" si="3"/>
        <v>966.32481003959128</v>
      </c>
      <c r="F38" s="6">
        <v>258.4112493558124</v>
      </c>
      <c r="G38" s="6">
        <v>217.18146718146718</v>
      </c>
      <c r="H38" s="6">
        <v>34.798534798534803</v>
      </c>
      <c r="I38" s="6">
        <v>33.046471600688463</v>
      </c>
      <c r="J38" s="6">
        <v>43.473760480281541</v>
      </c>
      <c r="K38" s="6">
        <v>35.971223021582738</v>
      </c>
      <c r="L38" s="6">
        <v>172.28413208450127</v>
      </c>
      <c r="M38" s="6">
        <v>129.21309906337595</v>
      </c>
      <c r="N38" s="6">
        <v>41.944872453347031</v>
      </c>
    </row>
    <row r="39" spans="1:14" hidden="1">
      <c r="A39" s="11" t="s">
        <v>60</v>
      </c>
      <c r="B39" s="11" t="s">
        <v>34</v>
      </c>
      <c r="C39" s="11" t="s">
        <v>53</v>
      </c>
      <c r="D39" s="20">
        <f t="shared" si="2"/>
        <v>955576.89318997622</v>
      </c>
      <c r="E39" s="6">
        <f t="shared" si="3"/>
        <v>561.60904993582608</v>
      </c>
      <c r="F39" s="6">
        <v>150.18773466833542</v>
      </c>
      <c r="G39" s="6">
        <v>124.10369553226695</v>
      </c>
      <c r="H39" s="6">
        <v>20.757020757020758</v>
      </c>
      <c r="I39" s="6">
        <v>16.523235800344231</v>
      </c>
      <c r="J39" s="6">
        <v>24.842148845875169</v>
      </c>
      <c r="K39" s="6">
        <v>25.693730729701951</v>
      </c>
      <c r="L39" s="6">
        <v>99.815409858480891</v>
      </c>
      <c r="M39" s="6">
        <v>74.861557393860664</v>
      </c>
      <c r="N39" s="6">
        <v>24.82451634994008</v>
      </c>
    </row>
    <row r="40" spans="1:14" hidden="1">
      <c r="A40" s="26" t="s">
        <v>34</v>
      </c>
      <c r="B40" s="27"/>
      <c r="C40" s="28"/>
      <c r="D40" s="13">
        <f t="shared" ref="D40:E40" si="4">SUM(D20:D39)</f>
        <v>26501704.821720064</v>
      </c>
      <c r="E40" s="13">
        <f t="shared" si="4"/>
        <v>15416.462944071649</v>
      </c>
      <c r="F40" s="13">
        <v>4088.1984833983656</v>
      </c>
      <c r="G40" s="13">
        <v>3405.9569773855492</v>
      </c>
      <c r="H40" s="13">
        <v>547.00854700854711</v>
      </c>
      <c r="I40" s="13">
        <v>543.88984509466445</v>
      </c>
      <c r="J40" s="13">
        <v>678.50119035296552</v>
      </c>
      <c r="K40" s="13">
        <v>686.02261048304217</v>
      </c>
      <c r="L40" s="13">
        <v>2736.0360976276747</v>
      </c>
      <c r="M40" s="13">
        <v>2052.0270732207559</v>
      </c>
      <c r="N40" s="13">
        <v>678.82211950008559</v>
      </c>
    </row>
    <row r="41" spans="1:14" hidden="1">
      <c r="A41" s="5" t="s">
        <v>62</v>
      </c>
      <c r="B41" s="5" t="s">
        <v>63</v>
      </c>
      <c r="C41" s="5" t="s">
        <v>64</v>
      </c>
      <c r="D41" s="19">
        <f t="shared" ref="D41:D49" si="5">SUMPRODUCT($F$3:$N$3,F41:N41)</f>
        <v>2320697.8242970142</v>
      </c>
      <c r="E41" s="19">
        <f t="shared" ref="E41:E49" si="6">SUM(F41:N41)</f>
        <v>1347.395143183757</v>
      </c>
      <c r="F41" s="6">
        <v>355.59154825885298</v>
      </c>
      <c r="G41" s="6">
        <v>298.19360176503034</v>
      </c>
      <c r="H41" s="6">
        <v>47.619047619047613</v>
      </c>
      <c r="I41" s="6">
        <v>48.192771084337352</v>
      </c>
      <c r="J41" s="6">
        <v>60.035193044198316</v>
      </c>
      <c r="K41" s="6">
        <v>59.095580678314491</v>
      </c>
      <c r="L41" s="6">
        <v>239.28351678402953</v>
      </c>
      <c r="M41" s="6">
        <v>179.46263758802215</v>
      </c>
      <c r="N41" s="6">
        <v>59.921246361924325</v>
      </c>
    </row>
    <row r="42" spans="1:14" hidden="1">
      <c r="A42" s="5" t="s">
        <v>65</v>
      </c>
      <c r="B42" s="5" t="s">
        <v>63</v>
      </c>
      <c r="C42" s="5" t="s">
        <v>66</v>
      </c>
      <c r="D42" s="19">
        <f t="shared" si="5"/>
        <v>4349518.0270239636</v>
      </c>
      <c r="E42" s="19">
        <f t="shared" si="6"/>
        <v>2523.6070024910587</v>
      </c>
      <c r="F42" s="6">
        <v>667.01023337996025</v>
      </c>
      <c r="G42" s="6">
        <v>556.74296745725314</v>
      </c>
      <c r="H42" s="6">
        <v>88.522588522588521</v>
      </c>
      <c r="I42" s="6">
        <v>89.500860585197927</v>
      </c>
      <c r="J42" s="6">
        <v>111.78966980643825</v>
      </c>
      <c r="K42" s="6">
        <v>113.05241521068859</v>
      </c>
      <c r="L42" s="6">
        <v>448.4856771723525</v>
      </c>
      <c r="M42" s="6">
        <v>336.36425787926436</v>
      </c>
      <c r="N42" s="6">
        <v>112.13833247731553</v>
      </c>
    </row>
    <row r="43" spans="1:14" hidden="1">
      <c r="A43" s="5" t="s">
        <v>67</v>
      </c>
      <c r="B43" s="5" t="s">
        <v>63</v>
      </c>
      <c r="C43" s="5" t="s">
        <v>68</v>
      </c>
      <c r="D43" s="19">
        <f t="shared" si="5"/>
        <v>4459604.1677031107</v>
      </c>
      <c r="E43" s="19">
        <f t="shared" si="6"/>
        <v>2585.4380556051874</v>
      </c>
      <c r="F43" s="6">
        <v>682.47073547817126</v>
      </c>
      <c r="G43" s="6">
        <v>570.53226696083846</v>
      </c>
      <c r="H43" s="6">
        <v>90.964590964590954</v>
      </c>
      <c r="I43" s="6">
        <v>92.25473321858864</v>
      </c>
      <c r="J43" s="6">
        <v>114.89493841217266</v>
      </c>
      <c r="K43" s="6">
        <v>115.62178828365879</v>
      </c>
      <c r="L43" s="6">
        <v>459.42435222533669</v>
      </c>
      <c r="M43" s="6">
        <v>344.56826416900253</v>
      </c>
      <c r="N43" s="6">
        <v>114.70638589282657</v>
      </c>
    </row>
    <row r="44" spans="1:14" hidden="1">
      <c r="A44" s="5" t="s">
        <v>69</v>
      </c>
      <c r="B44" s="5" t="s">
        <v>63</v>
      </c>
      <c r="C44" s="5" t="s">
        <v>70</v>
      </c>
      <c r="D44" s="19">
        <f t="shared" si="5"/>
        <v>2311898.9475529627</v>
      </c>
      <c r="E44" s="19">
        <f t="shared" si="6"/>
        <v>1342.1506001998457</v>
      </c>
      <c r="F44" s="6">
        <v>355.59154825885298</v>
      </c>
      <c r="G44" s="6">
        <v>296.46993932708222</v>
      </c>
      <c r="H44" s="6">
        <v>47.008547008547005</v>
      </c>
      <c r="I44" s="6">
        <v>48.192771084337352</v>
      </c>
      <c r="J44" s="6">
        <v>59.517648276575926</v>
      </c>
      <c r="K44" s="6">
        <v>59.095580678314491</v>
      </c>
      <c r="L44" s="6">
        <v>237.91618240240652</v>
      </c>
      <c r="M44" s="6">
        <v>178.43713680180488</v>
      </c>
      <c r="N44" s="6">
        <v>59.921246361924325</v>
      </c>
    </row>
    <row r="45" spans="1:14" hidden="1">
      <c r="A45" s="5" t="s">
        <v>71</v>
      </c>
      <c r="B45" s="5" t="s">
        <v>63</v>
      </c>
      <c r="C45" s="5" t="s">
        <v>72</v>
      </c>
      <c r="D45" s="19">
        <f t="shared" si="5"/>
        <v>2069643.9932642032</v>
      </c>
      <c r="E45" s="19">
        <f t="shared" si="6"/>
        <v>1199.7088905221244</v>
      </c>
      <c r="F45" s="6">
        <v>315.83597143488186</v>
      </c>
      <c r="G45" s="6">
        <v>265.44401544401541</v>
      </c>
      <c r="H45" s="6">
        <v>42.124542124542124</v>
      </c>
      <c r="I45" s="6">
        <v>42.685025817555939</v>
      </c>
      <c r="J45" s="6">
        <v>53.307111065107136</v>
      </c>
      <c r="K45" s="6">
        <v>53.956834532374103</v>
      </c>
      <c r="L45" s="6">
        <v>213.30416353319205</v>
      </c>
      <c r="M45" s="6">
        <v>159.97812264989403</v>
      </c>
      <c r="N45" s="6">
        <v>53.07310392056155</v>
      </c>
    </row>
    <row r="46" spans="1:14" hidden="1">
      <c r="A46" s="5" t="s">
        <v>73</v>
      </c>
      <c r="B46" s="5" t="s">
        <v>63</v>
      </c>
      <c r="C46" s="5" t="s">
        <v>74</v>
      </c>
      <c r="D46" s="19">
        <f t="shared" si="5"/>
        <v>1203040.5211938154</v>
      </c>
      <c r="E46" s="19">
        <f t="shared" si="6"/>
        <v>700.31032690699203</v>
      </c>
      <c r="F46" s="6">
        <v>185.526025178532</v>
      </c>
      <c r="G46" s="6">
        <v>155.12961941533371</v>
      </c>
      <c r="H46" s="6">
        <v>24.420024420024419</v>
      </c>
      <c r="I46" s="6">
        <v>24.784853700516351</v>
      </c>
      <c r="J46" s="6">
        <v>31.052686057343962</v>
      </c>
      <c r="K46" s="6">
        <v>30.832476875642342</v>
      </c>
      <c r="L46" s="6">
        <v>124.42742872769536</v>
      </c>
      <c r="M46" s="6">
        <v>93.320571545771514</v>
      </c>
      <c r="N46" s="6">
        <v>30.816640986132512</v>
      </c>
    </row>
    <row r="47" spans="1:14" hidden="1">
      <c r="A47" s="5" t="s">
        <v>75</v>
      </c>
      <c r="B47" s="5" t="s">
        <v>63</v>
      </c>
      <c r="C47" s="5" t="s">
        <v>72</v>
      </c>
      <c r="D47" s="19">
        <f t="shared" si="5"/>
        <v>2688241.0794450454</v>
      </c>
      <c r="E47" s="19">
        <f t="shared" si="6"/>
        <v>1561.5783186623967</v>
      </c>
      <c r="F47" s="6">
        <v>413.01627033792244</v>
      </c>
      <c r="G47" s="6">
        <v>344.73248758963047</v>
      </c>
      <c r="H47" s="6">
        <v>54.945054945054942</v>
      </c>
      <c r="I47" s="6">
        <v>55.077452667814114</v>
      </c>
      <c r="J47" s="6">
        <v>69.350998861401507</v>
      </c>
      <c r="K47" s="6">
        <v>69.373072970195267</v>
      </c>
      <c r="L47" s="6">
        <v>277.56887946947427</v>
      </c>
      <c r="M47" s="6">
        <v>208.1766596021057</v>
      </c>
      <c r="N47" s="6">
        <v>69.337442218798159</v>
      </c>
    </row>
    <row r="48" spans="1:14" hidden="1">
      <c r="A48" s="5" t="s">
        <v>76</v>
      </c>
      <c r="B48" s="5" t="s">
        <v>63</v>
      </c>
      <c r="C48" s="5" t="s">
        <v>70</v>
      </c>
      <c r="D48" s="19">
        <f t="shared" si="5"/>
        <v>1127894.9160276835</v>
      </c>
      <c r="E48" s="19">
        <f t="shared" si="6"/>
        <v>658.01143536416816</v>
      </c>
      <c r="F48" s="6">
        <v>174.48280939409557</v>
      </c>
      <c r="G48" s="6">
        <v>144.78764478764478</v>
      </c>
      <c r="H48" s="6">
        <v>23.199023199023198</v>
      </c>
      <c r="I48" s="6">
        <v>23.407917383821001</v>
      </c>
      <c r="J48" s="6">
        <v>28.982506986854361</v>
      </c>
      <c r="K48" s="6">
        <v>28.263103802672148</v>
      </c>
      <c r="L48" s="6">
        <v>117.59075681958022</v>
      </c>
      <c r="M48" s="6">
        <v>88.193067614685162</v>
      </c>
      <c r="N48" s="6">
        <v>29.104605375791817</v>
      </c>
    </row>
    <row r="49" spans="1:14" hidden="1">
      <c r="A49" s="5" t="s">
        <v>77</v>
      </c>
      <c r="B49" s="5" t="s">
        <v>63</v>
      </c>
      <c r="C49" s="5" t="s">
        <v>74</v>
      </c>
      <c r="D49" s="19">
        <f t="shared" si="5"/>
        <v>2724674.603375338</v>
      </c>
      <c r="E49" s="19">
        <f t="shared" si="6"/>
        <v>1584.4322852180351</v>
      </c>
      <c r="F49" s="6">
        <v>419.64219980858428</v>
      </c>
      <c r="G49" s="6">
        <v>349.90347490347489</v>
      </c>
      <c r="H49" s="6">
        <v>55.55555555555555</v>
      </c>
      <c r="I49" s="6">
        <v>56.454388984509471</v>
      </c>
      <c r="J49" s="6">
        <v>70.386088396646315</v>
      </c>
      <c r="K49" s="6">
        <v>69.373072970195267</v>
      </c>
      <c r="L49" s="6">
        <v>281.67088261434333</v>
      </c>
      <c r="M49" s="6">
        <v>211.2531619607575</v>
      </c>
      <c r="N49" s="6">
        <v>70.193460023968498</v>
      </c>
    </row>
    <row r="50" spans="1:14" hidden="1">
      <c r="A50" s="29" t="s">
        <v>63</v>
      </c>
      <c r="B50" s="29"/>
      <c r="C50" s="29"/>
      <c r="D50" s="13">
        <f>SUM(D41:D49)</f>
        <v>23255214.07988314</v>
      </c>
      <c r="E50" s="13">
        <f>SUM(E41:E49)</f>
        <v>13502.632058153566</v>
      </c>
      <c r="F50" s="13">
        <v>3569.1673415298533</v>
      </c>
      <c r="G50" s="13">
        <v>2981.9360176503033</v>
      </c>
      <c r="H50" s="13">
        <v>474.35897435897436</v>
      </c>
      <c r="I50" s="13">
        <v>480.55077452667814</v>
      </c>
      <c r="J50" s="13">
        <v>599.31684090673843</v>
      </c>
      <c r="K50" s="13">
        <v>598.66392600205552</v>
      </c>
      <c r="L50" s="13">
        <v>2399.6718397484105</v>
      </c>
      <c r="M50" s="13">
        <v>1799.7538798113078</v>
      </c>
      <c r="N50" s="13">
        <v>599.21246361924329</v>
      </c>
    </row>
    <row r="51" spans="1:14" hidden="1">
      <c r="A51" s="10" t="s">
        <v>78</v>
      </c>
      <c r="B51" s="10" t="s">
        <v>79</v>
      </c>
      <c r="C51" s="10" t="s">
        <v>80</v>
      </c>
      <c r="D51" s="6">
        <f t="shared" ref="D51:D63" si="7">SUMPRODUCT(F$3:N$3,F51:N51)</f>
        <v>1111554.1954292399</v>
      </c>
      <c r="E51" s="6">
        <f t="shared" ref="E51:E63" si="8">SUM(F51:N51)</f>
        <v>645.43410585014101</v>
      </c>
      <c r="F51" s="6">
        <v>172.27416623720828</v>
      </c>
      <c r="G51" s="6">
        <v>143.06398234969663</v>
      </c>
      <c r="H51" s="6">
        <v>22.588522588522586</v>
      </c>
      <c r="I51" s="6">
        <v>23.407917383821001</v>
      </c>
      <c r="J51" s="6">
        <v>28.982506986854361</v>
      </c>
      <c r="K51" s="6">
        <v>28.263103802672148</v>
      </c>
      <c r="L51" s="6">
        <v>113.48875367471116</v>
      </c>
      <c r="M51" s="6">
        <v>85.116565256033368</v>
      </c>
      <c r="N51" s="6">
        <v>28.248587570621467</v>
      </c>
    </row>
    <row r="52" spans="1:14" hidden="1">
      <c r="A52" s="10" t="s">
        <v>81</v>
      </c>
      <c r="B52" s="10" t="s">
        <v>79</v>
      </c>
      <c r="C52" s="10" t="s">
        <v>82</v>
      </c>
      <c r="D52" s="6">
        <f t="shared" si="7"/>
        <v>1301261.7291892746</v>
      </c>
      <c r="E52" s="6">
        <f t="shared" si="8"/>
        <v>797.6357302583998</v>
      </c>
      <c r="F52" s="6">
        <v>220.86431568872857</v>
      </c>
      <c r="G52" s="6">
        <v>172.36624379481523</v>
      </c>
      <c r="H52" s="6">
        <v>24.420024420024419</v>
      </c>
      <c r="I52" s="6">
        <v>17.900172117039585</v>
      </c>
      <c r="J52" s="6">
        <v>31.052686057343962</v>
      </c>
      <c r="K52" s="6">
        <v>38.540596094552932</v>
      </c>
      <c r="L52" s="6">
        <v>149.03944759690984</v>
      </c>
      <c r="M52" s="6">
        <v>111.77958569768236</v>
      </c>
      <c r="N52" s="6">
        <v>31.672658791302858</v>
      </c>
    </row>
    <row r="53" spans="1:14" hidden="1">
      <c r="A53" s="10" t="s">
        <v>83</v>
      </c>
      <c r="B53" s="10" t="s">
        <v>79</v>
      </c>
      <c r="C53" s="10" t="s">
        <v>84</v>
      </c>
      <c r="D53" s="6">
        <f t="shared" si="7"/>
        <v>735870.85539099085</v>
      </c>
      <c r="E53" s="6">
        <f t="shared" si="8"/>
        <v>454.56972926445331</v>
      </c>
      <c r="F53" s="6">
        <v>128.10130309946257</v>
      </c>
      <c r="G53" s="6">
        <v>106.86707115278543</v>
      </c>
      <c r="H53" s="6">
        <v>11.599511599511599</v>
      </c>
      <c r="I53" s="6">
        <v>11.015490533562824</v>
      </c>
      <c r="J53" s="6">
        <v>20.701790704895974</v>
      </c>
      <c r="K53" s="6">
        <v>20.554984583761563</v>
      </c>
      <c r="L53" s="6">
        <v>80.672728515758536</v>
      </c>
      <c r="M53" s="6">
        <v>60.504546386818902</v>
      </c>
      <c r="N53" s="6">
        <v>14.552302687895908</v>
      </c>
    </row>
    <row r="54" spans="1:14" hidden="1">
      <c r="A54" s="10" t="s">
        <v>85</v>
      </c>
      <c r="B54" s="10" t="s">
        <v>79</v>
      </c>
      <c r="C54" s="10" t="s">
        <v>86</v>
      </c>
      <c r="D54" s="6">
        <f t="shared" si="7"/>
        <v>1565139.200674688</v>
      </c>
      <c r="E54" s="6">
        <f t="shared" si="8"/>
        <v>908.10968950356437</v>
      </c>
      <c r="F54" s="6">
        <v>240.7421041007141</v>
      </c>
      <c r="G54" s="6">
        <v>201.66850523993381</v>
      </c>
      <c r="H54" s="6">
        <v>32.356532356532362</v>
      </c>
      <c r="I54" s="6">
        <v>31.669535283993113</v>
      </c>
      <c r="J54" s="6">
        <v>40.368491874547146</v>
      </c>
      <c r="K54" s="6">
        <v>41.109969167523126</v>
      </c>
      <c r="L54" s="6">
        <v>159.97812264989403</v>
      </c>
      <c r="M54" s="6">
        <v>119.98359198742051</v>
      </c>
      <c r="N54" s="6">
        <v>40.232836843006332</v>
      </c>
    </row>
    <row r="55" spans="1:14" hidden="1">
      <c r="A55" s="10" t="s">
        <v>87</v>
      </c>
      <c r="B55" s="10" t="s">
        <v>79</v>
      </c>
      <c r="C55" s="10" t="s">
        <v>88</v>
      </c>
      <c r="D55" s="6">
        <f t="shared" si="7"/>
        <v>1935344.3783588631</v>
      </c>
      <c r="E55" s="6">
        <f t="shared" si="8"/>
        <v>1178.8002250652626</v>
      </c>
      <c r="F55" s="6">
        <v>309.21004196421995</v>
      </c>
      <c r="G55" s="6">
        <v>241.31274131274131</v>
      </c>
      <c r="H55" s="6">
        <v>36.630036630036635</v>
      </c>
      <c r="I55" s="6">
        <v>27.538726333907057</v>
      </c>
      <c r="J55" s="6">
        <v>41.403581409791947</v>
      </c>
      <c r="K55" s="6">
        <v>59.095580678314491</v>
      </c>
      <c r="L55" s="6">
        <v>236.54884802078348</v>
      </c>
      <c r="M55" s="6">
        <v>177.41163601558762</v>
      </c>
      <c r="N55" s="6">
        <v>49.649032699880159</v>
      </c>
    </row>
    <row r="56" spans="1:14" hidden="1">
      <c r="A56" s="10" t="s">
        <v>89</v>
      </c>
      <c r="B56" s="10" t="s">
        <v>79</v>
      </c>
      <c r="C56" s="10" t="s">
        <v>84</v>
      </c>
      <c r="D56" s="6">
        <f t="shared" si="7"/>
        <v>1465817.367929155</v>
      </c>
      <c r="E56" s="6">
        <f t="shared" si="8"/>
        <v>848.17311747375493</v>
      </c>
      <c r="F56" s="6">
        <v>225.28160200250312</v>
      </c>
      <c r="G56" s="6">
        <v>187.87920573634858</v>
      </c>
      <c r="H56" s="6">
        <v>29.914529914529915</v>
      </c>
      <c r="I56" s="6">
        <v>30.292598967297764</v>
      </c>
      <c r="J56" s="6">
        <v>37.780768036435148</v>
      </c>
      <c r="K56" s="6">
        <v>38.540596094552932</v>
      </c>
      <c r="L56" s="6">
        <v>149.03944759690984</v>
      </c>
      <c r="M56" s="6">
        <v>111.77958569768236</v>
      </c>
      <c r="N56" s="6">
        <v>37.664783427495287</v>
      </c>
    </row>
    <row r="57" spans="1:14" hidden="1">
      <c r="A57" s="10" t="s">
        <v>90</v>
      </c>
      <c r="B57" s="10" t="s">
        <v>79</v>
      </c>
      <c r="C57" s="10" t="s">
        <v>91</v>
      </c>
      <c r="D57" s="6">
        <f t="shared" si="7"/>
        <v>1801624.2552847287</v>
      </c>
      <c r="E57" s="6">
        <f t="shared" si="8"/>
        <v>1042.5325069650203</v>
      </c>
      <c r="F57" s="6">
        <v>273.87175145402341</v>
      </c>
      <c r="G57" s="6">
        <v>229.24710424710426</v>
      </c>
      <c r="H57" s="6">
        <v>37.240537240537243</v>
      </c>
      <c r="I57" s="6">
        <v>37.177280550774526</v>
      </c>
      <c r="J57" s="6">
        <v>47.09657385363834</v>
      </c>
      <c r="K57" s="6">
        <v>46.248715313463514</v>
      </c>
      <c r="L57" s="6">
        <v>185.95747590073154</v>
      </c>
      <c r="M57" s="6">
        <v>139.46810692554865</v>
      </c>
      <c r="N57" s="6">
        <v>46.224961479198768</v>
      </c>
    </row>
    <row r="58" spans="1:14" hidden="1">
      <c r="A58" s="10" t="s">
        <v>92</v>
      </c>
      <c r="B58" s="10" t="s">
        <v>79</v>
      </c>
      <c r="C58" s="10" t="s">
        <v>91</v>
      </c>
      <c r="D58" s="6">
        <f t="shared" si="7"/>
        <v>2627681.3904196476</v>
      </c>
      <c r="E58" s="6">
        <f t="shared" si="8"/>
        <v>1530.1929907479496</v>
      </c>
      <c r="F58" s="6">
        <v>413.01627033792244</v>
      </c>
      <c r="G58" s="6">
        <v>344.73248758963047</v>
      </c>
      <c r="H58" s="6">
        <v>55.55555555555555</v>
      </c>
      <c r="I58" s="6">
        <v>55.077452667814114</v>
      </c>
      <c r="J58" s="6">
        <v>66.245730255667112</v>
      </c>
      <c r="K58" s="6">
        <v>66.803699897225073</v>
      </c>
      <c r="L58" s="6">
        <v>262.52820127162096</v>
      </c>
      <c r="M58" s="6">
        <v>196.89615095371573</v>
      </c>
      <c r="N58" s="6">
        <v>69.337442218798159</v>
      </c>
    </row>
    <row r="59" spans="1:14" hidden="1">
      <c r="A59" s="10" t="s">
        <v>93</v>
      </c>
      <c r="B59" s="10" t="s">
        <v>79</v>
      </c>
      <c r="C59" s="10" t="s">
        <v>86</v>
      </c>
      <c r="D59" s="6">
        <f t="shared" si="7"/>
        <v>2441848.6936943345</v>
      </c>
      <c r="E59" s="6">
        <f t="shared" si="8"/>
        <v>1392.5160816890082</v>
      </c>
      <c r="F59" s="6">
        <v>362.21747772951483</v>
      </c>
      <c r="G59" s="6">
        <v>303.36458907887481</v>
      </c>
      <c r="H59" s="6">
        <v>52.503052503052501</v>
      </c>
      <c r="I59" s="6">
        <v>52.323580034423408</v>
      </c>
      <c r="J59" s="6">
        <v>62.105372114687924</v>
      </c>
      <c r="K59" s="6">
        <v>64.234326824254879</v>
      </c>
      <c r="L59" s="6">
        <v>246.12018869214467</v>
      </c>
      <c r="M59" s="6">
        <v>184.5901415191085</v>
      </c>
      <c r="N59" s="6">
        <v>65.057353192946408</v>
      </c>
    </row>
    <row r="60" spans="1:14" hidden="1">
      <c r="A60" s="10" t="s">
        <v>94</v>
      </c>
      <c r="B60" s="10" t="s">
        <v>79</v>
      </c>
      <c r="C60" s="10" t="s">
        <v>82</v>
      </c>
      <c r="D60" s="6">
        <f t="shared" si="7"/>
        <v>1558416.5002461197</v>
      </c>
      <c r="E60" s="6">
        <f t="shared" si="8"/>
        <v>891.02874829985501</v>
      </c>
      <c r="F60" s="6">
        <v>234.11617463005226</v>
      </c>
      <c r="G60" s="6">
        <v>196.49751792608933</v>
      </c>
      <c r="H60" s="6">
        <v>32.356532356532362</v>
      </c>
      <c r="I60" s="6">
        <v>33.046471600688463</v>
      </c>
      <c r="J60" s="6">
        <v>40.886036642169543</v>
      </c>
      <c r="K60" s="6">
        <v>41.109969167523126</v>
      </c>
      <c r="L60" s="6">
        <v>155.87611950502495</v>
      </c>
      <c r="M60" s="6">
        <v>116.90708962876872</v>
      </c>
      <c r="N60" s="6">
        <v>40.232836843006332</v>
      </c>
    </row>
    <row r="61" spans="1:14" hidden="1">
      <c r="A61" s="10" t="s">
        <v>95</v>
      </c>
      <c r="B61" s="10" t="s">
        <v>79</v>
      </c>
      <c r="C61" s="10" t="s">
        <v>96</v>
      </c>
      <c r="D61" s="6">
        <f t="shared" si="7"/>
        <v>1837683.6215132154</v>
      </c>
      <c r="E61" s="6">
        <f t="shared" si="8"/>
        <v>1019.147828353513</v>
      </c>
      <c r="F61" s="6">
        <v>260.61989251269966</v>
      </c>
      <c r="G61" s="6">
        <v>218.90512961941533</v>
      </c>
      <c r="H61" s="6">
        <v>45.787545787545781</v>
      </c>
      <c r="I61" s="6">
        <v>45.438898450946645</v>
      </c>
      <c r="J61" s="6">
        <v>43.473760480281541</v>
      </c>
      <c r="K61" s="6">
        <v>43.679342240493312</v>
      </c>
      <c r="L61" s="6">
        <v>173.65146646612428</v>
      </c>
      <c r="M61" s="6">
        <v>130.23859984959321</v>
      </c>
      <c r="N61" s="6">
        <v>57.353192946413287</v>
      </c>
    </row>
    <row r="62" spans="1:14" hidden="1">
      <c r="A62" s="10" t="s">
        <v>97</v>
      </c>
      <c r="B62" s="10" t="s">
        <v>79</v>
      </c>
      <c r="C62" s="10" t="s">
        <v>96</v>
      </c>
      <c r="D62" s="6">
        <f t="shared" si="7"/>
        <v>1507390.6297703125</v>
      </c>
      <c r="E62" s="6">
        <f t="shared" si="8"/>
        <v>872.49360244506431</v>
      </c>
      <c r="F62" s="6">
        <v>231.90753147316499</v>
      </c>
      <c r="G62" s="6">
        <v>193.05019305019306</v>
      </c>
      <c r="H62" s="6">
        <v>31.135531135531135</v>
      </c>
      <c r="I62" s="6">
        <v>31.669535283993113</v>
      </c>
      <c r="J62" s="6">
        <v>38.815857571679949</v>
      </c>
      <c r="K62" s="6">
        <v>38.540596094552932</v>
      </c>
      <c r="L62" s="6">
        <v>153.1414507417789</v>
      </c>
      <c r="M62" s="6">
        <v>114.85608805633419</v>
      </c>
      <c r="N62" s="6">
        <v>39.376819037835986</v>
      </c>
    </row>
    <row r="63" spans="1:14" hidden="1">
      <c r="A63" s="10" t="s">
        <v>98</v>
      </c>
      <c r="B63" s="10" t="s">
        <v>79</v>
      </c>
      <c r="C63" s="10" t="s">
        <v>80</v>
      </c>
      <c r="D63" s="6">
        <f t="shared" si="7"/>
        <v>1163921.0073134305</v>
      </c>
      <c r="E63" s="6">
        <f t="shared" si="8"/>
        <v>675.06352518351355</v>
      </c>
      <c r="F63" s="6">
        <v>178.90009570787012</v>
      </c>
      <c r="G63" s="6">
        <v>149.95863210148923</v>
      </c>
      <c r="H63" s="6">
        <v>23.809523809523807</v>
      </c>
      <c r="I63" s="6">
        <v>23.407917383821001</v>
      </c>
      <c r="J63" s="6">
        <v>30.017596522099158</v>
      </c>
      <c r="K63" s="6">
        <v>30.832476875642342</v>
      </c>
      <c r="L63" s="6">
        <v>118.95809120120326</v>
      </c>
      <c r="M63" s="6">
        <v>89.218568400902441</v>
      </c>
      <c r="N63" s="6">
        <v>29.960623180962163</v>
      </c>
    </row>
    <row r="64" spans="1:14" hidden="1">
      <c r="A64" s="22" t="s">
        <v>79</v>
      </c>
      <c r="B64" s="23"/>
      <c r="C64" s="24"/>
      <c r="D64" s="13">
        <f>SUM(D51:D63)</f>
        <v>21053553.825213999</v>
      </c>
      <c r="E64" s="13">
        <f t="shared" ref="E64" si="9">SUM(E51:E63)</f>
        <v>12255.697881099499</v>
      </c>
      <c r="F64" s="13">
        <v>3251.1227269380843</v>
      </c>
      <c r="G64" s="13">
        <v>2688.9134031991175</v>
      </c>
      <c r="H64" s="13">
        <v>435.89743589743591</v>
      </c>
      <c r="I64" s="13">
        <v>419.96557659208258</v>
      </c>
      <c r="J64" s="13">
        <v>528.93075251009213</v>
      </c>
      <c r="K64" s="13">
        <v>557.55395683453241</v>
      </c>
      <c r="L64" s="13">
        <v>2185.0003418335955</v>
      </c>
      <c r="M64" s="13">
        <v>1638.7502563751964</v>
      </c>
      <c r="N64" s="13">
        <v>549.5634309193631</v>
      </c>
    </row>
    <row r="65" spans="1:14" hidden="1">
      <c r="A65" s="10" t="s">
        <v>99</v>
      </c>
      <c r="B65" s="10" t="s">
        <v>100</v>
      </c>
      <c r="C65" s="10" t="s">
        <v>101</v>
      </c>
      <c r="D65" s="6">
        <f t="shared" ref="D65:D75" si="10">SUMPRODUCT(F$3:N$3,F65:N65)</f>
        <v>587816.07961999567</v>
      </c>
      <c r="E65" s="6">
        <f t="shared" ref="E65:E75" si="11">SUM(F65:N65)</f>
        <v>341.26004253410747</v>
      </c>
      <c r="F65" s="6">
        <v>90.554369432378707</v>
      </c>
      <c r="G65" s="6">
        <v>75.841147269718704</v>
      </c>
      <c r="H65" s="6">
        <v>12.210012210012209</v>
      </c>
      <c r="I65" s="6">
        <v>12.392426850258175</v>
      </c>
      <c r="J65" s="6">
        <v>15.008798261049579</v>
      </c>
      <c r="K65" s="6">
        <v>15.416238437821171</v>
      </c>
      <c r="L65" s="6">
        <v>60.162712791413142</v>
      </c>
      <c r="M65" s="6">
        <v>45.12203459355986</v>
      </c>
      <c r="N65" s="6">
        <v>14.552302687895908</v>
      </c>
    </row>
    <row r="66" spans="1:14" hidden="1">
      <c r="A66" s="10" t="s">
        <v>102</v>
      </c>
      <c r="B66" s="10" t="s">
        <v>100</v>
      </c>
      <c r="C66" s="10" t="s">
        <v>103</v>
      </c>
      <c r="D66" s="6">
        <f t="shared" si="10"/>
        <v>707220.93657737738</v>
      </c>
      <c r="E66" s="6">
        <f t="shared" si="11"/>
        <v>410.27225421608085</v>
      </c>
      <c r="F66" s="6">
        <v>108.22351468747701</v>
      </c>
      <c r="G66" s="6">
        <v>91.354109211252066</v>
      </c>
      <c r="H66" s="6">
        <v>14.652014652014651</v>
      </c>
      <c r="I66" s="6">
        <v>15.146299483648882</v>
      </c>
      <c r="J66" s="6">
        <v>18.114066866783979</v>
      </c>
      <c r="K66" s="6">
        <v>17.985611510791369</v>
      </c>
      <c r="L66" s="6">
        <v>72.468722226020375</v>
      </c>
      <c r="M66" s="6">
        <v>54.351541669515278</v>
      </c>
      <c r="N66" s="6">
        <v>17.976373908577298</v>
      </c>
    </row>
    <row r="67" spans="1:14" hidden="1">
      <c r="A67" s="10" t="s">
        <v>104</v>
      </c>
      <c r="B67" s="10" t="s">
        <v>100</v>
      </c>
      <c r="C67" s="10" t="s">
        <v>103</v>
      </c>
      <c r="D67" s="6">
        <f t="shared" si="10"/>
        <v>3939078.0715076476</v>
      </c>
      <c r="E67" s="6">
        <f t="shared" si="11"/>
        <v>2293.6765965734298</v>
      </c>
      <c r="F67" s="6">
        <v>609.58551130089086</v>
      </c>
      <c r="G67" s="6">
        <v>510.20408163265301</v>
      </c>
      <c r="H67" s="6">
        <v>81.196581196581207</v>
      </c>
      <c r="I67" s="6">
        <v>81.239242685025815</v>
      </c>
      <c r="J67" s="6">
        <v>101.95631922161267</v>
      </c>
      <c r="K67" s="6">
        <v>100.20554984583761</v>
      </c>
      <c r="L67" s="6">
        <v>404.73097696041566</v>
      </c>
      <c r="M67" s="6">
        <v>303.54823272031172</v>
      </c>
      <c r="N67" s="6">
        <v>101.01010101010102</v>
      </c>
    </row>
    <row r="68" spans="1:14" hidden="1">
      <c r="A68" s="10" t="s">
        <v>105</v>
      </c>
      <c r="B68" s="10" t="s">
        <v>100</v>
      </c>
      <c r="C68" s="10" t="s">
        <v>106</v>
      </c>
      <c r="D68" s="6">
        <f t="shared" si="10"/>
        <v>2667821.9235929027</v>
      </c>
      <c r="E68" s="6">
        <f t="shared" si="11"/>
        <v>1546.7011098234075</v>
      </c>
      <c r="F68" s="6">
        <v>410.80762718103512</v>
      </c>
      <c r="G68" s="6">
        <v>343.00882515168229</v>
      </c>
      <c r="H68" s="6">
        <v>54.945054945054942</v>
      </c>
      <c r="I68" s="6">
        <v>55.077452667814114</v>
      </c>
      <c r="J68" s="6">
        <v>68.83345409377911</v>
      </c>
      <c r="K68" s="6">
        <v>69.373072970195267</v>
      </c>
      <c r="L68" s="6">
        <v>272.09954194298217</v>
      </c>
      <c r="M68" s="6">
        <v>204.07465645723661</v>
      </c>
      <c r="N68" s="6">
        <v>68.481424413627806</v>
      </c>
    </row>
    <row r="69" spans="1:14" hidden="1">
      <c r="A69" s="10" t="s">
        <v>107</v>
      </c>
      <c r="B69" s="10" t="s">
        <v>100</v>
      </c>
      <c r="C69" s="10" t="s">
        <v>101</v>
      </c>
      <c r="D69" s="6">
        <f t="shared" si="10"/>
        <v>1581732.5113956963</v>
      </c>
      <c r="E69" s="6">
        <f t="shared" si="11"/>
        <v>916.32931135055799</v>
      </c>
      <c r="F69" s="6">
        <v>242.95074725760139</v>
      </c>
      <c r="G69" s="6">
        <v>203.39216767788199</v>
      </c>
      <c r="H69" s="6">
        <v>32.356532356532362</v>
      </c>
      <c r="I69" s="6">
        <v>33.046471600688463</v>
      </c>
      <c r="J69" s="6">
        <v>40.886036642169543</v>
      </c>
      <c r="K69" s="6">
        <v>41.109969167523126</v>
      </c>
      <c r="L69" s="6">
        <v>161.34545703151707</v>
      </c>
      <c r="M69" s="6">
        <v>121.0090927736378</v>
      </c>
      <c r="N69" s="6">
        <v>40.232836843006332</v>
      </c>
    </row>
    <row r="70" spans="1:14" hidden="1">
      <c r="A70" s="10" t="s">
        <v>108</v>
      </c>
      <c r="B70" s="10" t="s">
        <v>100</v>
      </c>
      <c r="C70" s="10" t="s">
        <v>109</v>
      </c>
      <c r="D70" s="6">
        <f t="shared" si="10"/>
        <v>1330280.8851321547</v>
      </c>
      <c r="E70" s="6">
        <f t="shared" si="11"/>
        <v>774.382889561924</v>
      </c>
      <c r="F70" s="6">
        <v>205.40381359051756</v>
      </c>
      <c r="G70" s="6">
        <v>172.36624379481523</v>
      </c>
      <c r="H70" s="6">
        <v>27.472527472527471</v>
      </c>
      <c r="I70" s="6">
        <v>27.538726333907057</v>
      </c>
      <c r="J70" s="6">
        <v>34.675499430700754</v>
      </c>
      <c r="K70" s="6">
        <v>33.401849948612536</v>
      </c>
      <c r="L70" s="6">
        <v>136.7334381623026</v>
      </c>
      <c r="M70" s="6">
        <v>102.55007862172695</v>
      </c>
      <c r="N70" s="6">
        <v>34.240712206813903</v>
      </c>
    </row>
    <row r="71" spans="1:14" hidden="1">
      <c r="A71" s="10" t="s">
        <v>110</v>
      </c>
      <c r="B71" s="10" t="s">
        <v>100</v>
      </c>
      <c r="C71" s="10" t="s">
        <v>100</v>
      </c>
      <c r="D71" s="6">
        <f t="shared" si="10"/>
        <v>3440188.0698208818</v>
      </c>
      <c r="E71" s="6">
        <f t="shared" si="11"/>
        <v>2001.3043608340695</v>
      </c>
      <c r="F71" s="6">
        <v>532.28300080983581</v>
      </c>
      <c r="G71" s="6">
        <v>444.70490899062327</v>
      </c>
      <c r="H71" s="6">
        <v>70.818070818070822</v>
      </c>
      <c r="I71" s="6">
        <v>71.600688468158339</v>
      </c>
      <c r="J71" s="6">
        <v>89.017700031052698</v>
      </c>
      <c r="K71" s="6">
        <v>87.358684480986625</v>
      </c>
      <c r="L71" s="6">
        <v>352.77227045874071</v>
      </c>
      <c r="M71" s="6">
        <v>264.57920284405554</v>
      </c>
      <c r="N71" s="6">
        <v>88.169833932545799</v>
      </c>
    </row>
    <row r="72" spans="1:14" hidden="1">
      <c r="A72" s="10" t="s">
        <v>111</v>
      </c>
      <c r="B72" s="10" t="s">
        <v>100</v>
      </c>
      <c r="C72" s="10" t="s">
        <v>112</v>
      </c>
      <c r="D72" s="6">
        <f t="shared" si="10"/>
        <v>2824809.9387816195</v>
      </c>
      <c r="E72" s="6">
        <f t="shared" si="11"/>
        <v>1644.0330372746218</v>
      </c>
      <c r="F72" s="6">
        <v>437.31134506368255</v>
      </c>
      <c r="G72" s="6">
        <v>365.41643684500826</v>
      </c>
      <c r="H72" s="6">
        <v>57.997557997557998</v>
      </c>
      <c r="I72" s="6">
        <v>57.831325301204821</v>
      </c>
      <c r="J72" s="6">
        <v>73.49135700238071</v>
      </c>
      <c r="K72" s="6">
        <v>71.942446043165475</v>
      </c>
      <c r="L72" s="6">
        <v>289.8748889040815</v>
      </c>
      <c r="M72" s="6">
        <v>217.40616667806111</v>
      </c>
      <c r="N72" s="6">
        <v>72.761513439479543</v>
      </c>
    </row>
    <row r="73" spans="1:14" hidden="1">
      <c r="A73" s="10" t="s">
        <v>113</v>
      </c>
      <c r="B73" s="10" t="s">
        <v>100</v>
      </c>
      <c r="C73" s="10" t="s">
        <v>101</v>
      </c>
      <c r="D73" s="6">
        <f t="shared" si="10"/>
        <v>1726806.5843497561</v>
      </c>
      <c r="E73" s="6">
        <f t="shared" si="11"/>
        <v>1006.3010085038518</v>
      </c>
      <c r="F73" s="6">
        <v>267.24582198336151</v>
      </c>
      <c r="G73" s="6">
        <v>224.07611693325978</v>
      </c>
      <c r="H73" s="6">
        <v>35.409035409035411</v>
      </c>
      <c r="I73" s="6">
        <v>35.800344234079169</v>
      </c>
      <c r="J73" s="6">
        <v>44.508850015526349</v>
      </c>
      <c r="K73" s="6">
        <v>43.679342240493312</v>
      </c>
      <c r="L73" s="6">
        <v>177.75346961099336</v>
      </c>
      <c r="M73" s="6">
        <v>133.31510220824504</v>
      </c>
      <c r="N73" s="6">
        <v>44.512925868858069</v>
      </c>
    </row>
    <row r="74" spans="1:14" hidden="1">
      <c r="A74" s="10" t="s">
        <v>114</v>
      </c>
      <c r="B74" s="10" t="s">
        <v>100</v>
      </c>
      <c r="C74" s="10" t="s">
        <v>106</v>
      </c>
      <c r="D74" s="6">
        <f t="shared" si="10"/>
        <v>1307398.2021992388</v>
      </c>
      <c r="E74" s="6">
        <f t="shared" si="11"/>
        <v>759.23100008565677</v>
      </c>
      <c r="F74" s="6">
        <v>200.98652727674298</v>
      </c>
      <c r="G74" s="6">
        <v>168.91891891891893</v>
      </c>
      <c r="H74" s="6">
        <v>26.862026862026863</v>
      </c>
      <c r="I74" s="6">
        <v>27.538726333907057</v>
      </c>
      <c r="J74" s="6">
        <v>33.640409895455953</v>
      </c>
      <c r="K74" s="6">
        <v>33.401849948612536</v>
      </c>
      <c r="L74" s="6">
        <v>133.99876939905653</v>
      </c>
      <c r="M74" s="6">
        <v>100.4990770492924</v>
      </c>
      <c r="N74" s="6">
        <v>33.38469440164355</v>
      </c>
    </row>
    <row r="75" spans="1:14" hidden="1">
      <c r="A75" s="10" t="s">
        <v>115</v>
      </c>
      <c r="B75" s="10" t="s">
        <v>100</v>
      </c>
      <c r="C75" s="10" t="s">
        <v>109</v>
      </c>
      <c r="D75" s="6">
        <f t="shared" si="10"/>
        <v>1532612.6019997816</v>
      </c>
      <c r="E75" s="6">
        <f t="shared" si="11"/>
        <v>893.11461487883685</v>
      </c>
      <c r="F75" s="6">
        <v>238.53346094382684</v>
      </c>
      <c r="G75" s="6">
        <v>198.22118036403751</v>
      </c>
      <c r="H75" s="6">
        <v>31.746031746031743</v>
      </c>
      <c r="I75" s="6">
        <v>31.669535283993113</v>
      </c>
      <c r="J75" s="6">
        <v>39.85094710692475</v>
      </c>
      <c r="K75" s="6">
        <v>38.540596094552932</v>
      </c>
      <c r="L75" s="6">
        <v>157.24345388664798</v>
      </c>
      <c r="M75" s="6">
        <v>117.932590414986</v>
      </c>
      <c r="N75" s="6">
        <v>39.376819037835986</v>
      </c>
    </row>
    <row r="76" spans="1:14" hidden="1">
      <c r="A76" s="22" t="s">
        <v>100</v>
      </c>
      <c r="B76" s="23"/>
      <c r="C76" s="24"/>
      <c r="D76" s="13">
        <f>SUM(D65:D75)</f>
        <v>21645765.804977052</v>
      </c>
      <c r="E76" s="13">
        <f t="shared" ref="E76" si="12">SUM(E65:E75)</f>
        <v>12586.606225636542</v>
      </c>
      <c r="F76" s="13">
        <v>3343.8857395273503</v>
      </c>
      <c r="G76" s="13">
        <v>2797.5041367898511</v>
      </c>
      <c r="H76" s="13">
        <v>445.6654456654457</v>
      </c>
      <c r="I76" s="13">
        <v>448.88123924268501</v>
      </c>
      <c r="J76" s="13">
        <v>559.98343856743611</v>
      </c>
      <c r="K76" s="13">
        <v>552.41521068859197</v>
      </c>
      <c r="L76" s="13">
        <v>2219.1837013741711</v>
      </c>
      <c r="M76" s="13">
        <v>1664.3877760306284</v>
      </c>
      <c r="N76" s="13">
        <v>554.69953775038528</v>
      </c>
    </row>
    <row r="77" spans="1:14" hidden="1">
      <c r="A77" s="10" t="s">
        <v>116</v>
      </c>
      <c r="B77" s="10" t="s">
        <v>117</v>
      </c>
      <c r="C77" s="10" t="s">
        <v>118</v>
      </c>
      <c r="D77" s="6">
        <f t="shared" ref="D77:D92" si="13">SUMPRODUCT(F$3:N$3,F77:N77)</f>
        <v>932435.33637791988</v>
      </c>
      <c r="E77" s="6">
        <f t="shared" ref="E77:E92" si="14">SUM(F77:N77)</f>
        <v>544.15586900926098</v>
      </c>
      <c r="F77" s="6">
        <v>145.77044835456084</v>
      </c>
      <c r="G77" s="6">
        <v>120.65637065637065</v>
      </c>
      <c r="H77" s="6">
        <v>19.536019536019538</v>
      </c>
      <c r="I77" s="6">
        <v>19.277108433734941</v>
      </c>
      <c r="J77" s="6">
        <v>24.324604078252769</v>
      </c>
      <c r="K77" s="6">
        <v>23.124357656731757</v>
      </c>
      <c r="L77" s="6">
        <v>95.713406713611818</v>
      </c>
      <c r="M77" s="6">
        <v>71.785055035208856</v>
      </c>
      <c r="N77" s="6">
        <v>23.96849854476973</v>
      </c>
    </row>
    <row r="78" spans="1:14" hidden="1">
      <c r="A78" s="10" t="s">
        <v>119</v>
      </c>
      <c r="B78" s="10" t="s">
        <v>117</v>
      </c>
      <c r="C78" s="10" t="s">
        <v>120</v>
      </c>
      <c r="D78" s="6">
        <f t="shared" si="13"/>
        <v>932435.33637791988</v>
      </c>
      <c r="E78" s="6">
        <f t="shared" si="14"/>
        <v>544.15586900926098</v>
      </c>
      <c r="F78" s="6">
        <v>145.77044835456084</v>
      </c>
      <c r="G78" s="6">
        <v>120.65637065637065</v>
      </c>
      <c r="H78" s="6">
        <v>19.536019536019538</v>
      </c>
      <c r="I78" s="6">
        <v>19.277108433734941</v>
      </c>
      <c r="J78" s="6">
        <v>24.324604078252769</v>
      </c>
      <c r="K78" s="6">
        <v>23.124357656731757</v>
      </c>
      <c r="L78" s="6">
        <v>95.713406713611818</v>
      </c>
      <c r="M78" s="6">
        <v>71.785055035208856</v>
      </c>
      <c r="N78" s="6">
        <v>23.96849854476973</v>
      </c>
    </row>
    <row r="79" spans="1:14" hidden="1">
      <c r="A79" s="10" t="s">
        <v>121</v>
      </c>
      <c r="B79" s="10" t="s">
        <v>117</v>
      </c>
      <c r="C79" s="10" t="s">
        <v>118</v>
      </c>
      <c r="D79" s="6">
        <f t="shared" si="13"/>
        <v>1527847.5120891521</v>
      </c>
      <c r="E79" s="6">
        <f t="shared" si="14"/>
        <v>890.3884269543272</v>
      </c>
      <c r="F79" s="6">
        <v>236.32481778693955</v>
      </c>
      <c r="G79" s="6">
        <v>198.22118036403751</v>
      </c>
      <c r="H79" s="6">
        <v>31.746031746031743</v>
      </c>
      <c r="I79" s="6">
        <v>31.669535283993113</v>
      </c>
      <c r="J79" s="6">
        <v>39.333402339302353</v>
      </c>
      <c r="K79" s="6">
        <v>38.540596094552932</v>
      </c>
      <c r="L79" s="6">
        <v>157.24345388664798</v>
      </c>
      <c r="M79" s="6">
        <v>117.932590414986</v>
      </c>
      <c r="N79" s="6">
        <v>39.376819037835986</v>
      </c>
    </row>
    <row r="80" spans="1:14" hidden="1">
      <c r="A80" s="10" t="s">
        <v>122</v>
      </c>
      <c r="B80" s="10" t="s">
        <v>117</v>
      </c>
      <c r="C80" s="10" t="s">
        <v>123</v>
      </c>
      <c r="D80" s="6">
        <f t="shared" si="13"/>
        <v>3121941.2094867136</v>
      </c>
      <c r="E80" s="6">
        <f t="shared" si="14"/>
        <v>1814.4164416403537</v>
      </c>
      <c r="F80" s="6">
        <v>481.4842082014282</v>
      </c>
      <c r="G80" s="6">
        <v>403.33701047986762</v>
      </c>
      <c r="H80" s="6">
        <v>64.102564102564102</v>
      </c>
      <c r="I80" s="6">
        <v>64.71600688468159</v>
      </c>
      <c r="J80" s="6">
        <v>80.736983749094293</v>
      </c>
      <c r="K80" s="6">
        <v>79.650565262076057</v>
      </c>
      <c r="L80" s="6">
        <v>319.95624529978807</v>
      </c>
      <c r="M80" s="6">
        <v>239.96718397484102</v>
      </c>
      <c r="N80" s="6">
        <v>80.465673686012664</v>
      </c>
    </row>
    <row r="81" spans="1:14" hidden="1">
      <c r="A81" s="10" t="s">
        <v>124</v>
      </c>
      <c r="B81" s="10" t="s">
        <v>117</v>
      </c>
      <c r="C81" s="10" t="s">
        <v>117</v>
      </c>
      <c r="D81" s="6">
        <f t="shared" si="13"/>
        <v>2274082.7574390639</v>
      </c>
      <c r="E81" s="6">
        <f t="shared" si="14"/>
        <v>1320.5905868765328</v>
      </c>
      <c r="F81" s="6">
        <v>351.1742619450784</v>
      </c>
      <c r="G81" s="6">
        <v>293.02261445118586</v>
      </c>
      <c r="H81" s="6">
        <v>47.008547008547005</v>
      </c>
      <c r="I81" s="6">
        <v>46.815834767642002</v>
      </c>
      <c r="J81" s="6">
        <v>58.482558741331125</v>
      </c>
      <c r="K81" s="6">
        <v>59.095580678314491</v>
      </c>
      <c r="L81" s="6">
        <v>232.44684487591442</v>
      </c>
      <c r="M81" s="6">
        <v>174.3351336569358</v>
      </c>
      <c r="N81" s="6">
        <v>58.209210751583633</v>
      </c>
    </row>
    <row r="82" spans="1:14" hidden="1">
      <c r="A82" s="10" t="s">
        <v>125</v>
      </c>
      <c r="B82" s="10" t="s">
        <v>117</v>
      </c>
      <c r="C82" s="10" t="s">
        <v>123</v>
      </c>
      <c r="D82" s="6">
        <f t="shared" si="13"/>
        <v>1420803.8411336362</v>
      </c>
      <c r="E82" s="6">
        <f t="shared" si="14"/>
        <v>829.07491860782227</v>
      </c>
      <c r="F82" s="6">
        <v>220.86431568872857</v>
      </c>
      <c r="G82" s="6">
        <v>184.43188086045228</v>
      </c>
      <c r="H82" s="6">
        <v>29.304029304029303</v>
      </c>
      <c r="I82" s="6">
        <v>28.91566265060241</v>
      </c>
      <c r="J82" s="6">
        <v>36.745678501190355</v>
      </c>
      <c r="K82" s="6">
        <v>35.971223021582738</v>
      </c>
      <c r="L82" s="6">
        <v>146.30477883366379</v>
      </c>
      <c r="M82" s="6">
        <v>109.72858412524783</v>
      </c>
      <c r="N82" s="6">
        <v>36.808765622324948</v>
      </c>
    </row>
    <row r="83" spans="1:14" hidden="1">
      <c r="A83" s="10" t="s">
        <v>126</v>
      </c>
      <c r="B83" s="10" t="s">
        <v>117</v>
      </c>
      <c r="C83" s="10" t="s">
        <v>127</v>
      </c>
      <c r="D83" s="6">
        <f t="shared" si="13"/>
        <v>735932.62229768687</v>
      </c>
      <c r="E83" s="6">
        <f t="shared" si="14"/>
        <v>431.74928445502383</v>
      </c>
      <c r="F83" s="6">
        <v>114.84944415813885</v>
      </c>
      <c r="G83" s="6">
        <v>96.525096525096529</v>
      </c>
      <c r="H83" s="6">
        <v>15.262515262515262</v>
      </c>
      <c r="I83" s="6">
        <v>15.146299483648882</v>
      </c>
      <c r="J83" s="6">
        <v>19.149156402028776</v>
      </c>
      <c r="K83" s="6">
        <v>17.985611510791369</v>
      </c>
      <c r="L83" s="6">
        <v>76.570725370889448</v>
      </c>
      <c r="M83" s="6">
        <v>57.428044028167093</v>
      </c>
      <c r="N83" s="6">
        <v>18.832391713747644</v>
      </c>
    </row>
    <row r="84" spans="1:14" hidden="1">
      <c r="A84" s="10" t="s">
        <v>128</v>
      </c>
      <c r="B84" s="10" t="s">
        <v>117</v>
      </c>
      <c r="C84" s="10" t="s">
        <v>117</v>
      </c>
      <c r="D84" s="6">
        <f t="shared" si="13"/>
        <v>381377.98015197297</v>
      </c>
      <c r="E84" s="6">
        <f t="shared" si="14"/>
        <v>218.4118196114062</v>
      </c>
      <c r="F84" s="6">
        <v>57.424722079069426</v>
      </c>
      <c r="G84" s="6">
        <v>48.262548262548265</v>
      </c>
      <c r="H84" s="6">
        <v>7.9365079365079358</v>
      </c>
      <c r="I84" s="6">
        <v>8.2616179001721157</v>
      </c>
      <c r="J84" s="6">
        <v>9.8333505848255882</v>
      </c>
      <c r="K84" s="6">
        <v>10.277492291880781</v>
      </c>
      <c r="L84" s="6">
        <v>38.285362685444724</v>
      </c>
      <c r="M84" s="6">
        <v>28.714022014083547</v>
      </c>
      <c r="N84" s="6">
        <v>9.4161958568738218</v>
      </c>
    </row>
    <row r="85" spans="1:14" hidden="1">
      <c r="A85" s="10" t="s">
        <v>129</v>
      </c>
      <c r="B85" s="10" t="s">
        <v>117</v>
      </c>
      <c r="C85" s="10" t="s">
        <v>130</v>
      </c>
      <c r="D85" s="6">
        <f t="shared" si="13"/>
        <v>806615.36508988438</v>
      </c>
      <c r="E85" s="6">
        <f t="shared" si="14"/>
        <v>471.80696879227719</v>
      </c>
      <c r="F85" s="6">
        <v>125.89265994257528</v>
      </c>
      <c r="G85" s="6">
        <v>105.14340871483729</v>
      </c>
      <c r="H85" s="6">
        <v>16.483516483516485</v>
      </c>
      <c r="I85" s="6">
        <v>16.523235800344231</v>
      </c>
      <c r="J85" s="6">
        <v>20.701790704895974</v>
      </c>
      <c r="K85" s="6">
        <v>20.554984583761563</v>
      </c>
      <c r="L85" s="6">
        <v>83.407397279004584</v>
      </c>
      <c r="M85" s="6">
        <v>62.555547959253438</v>
      </c>
      <c r="N85" s="6">
        <v>20.544427324088343</v>
      </c>
    </row>
    <row r="86" spans="1:14" hidden="1">
      <c r="A86" s="10" t="s">
        <v>131</v>
      </c>
      <c r="B86" s="10" t="s">
        <v>117</v>
      </c>
      <c r="C86" s="10" t="s">
        <v>132</v>
      </c>
      <c r="D86" s="6">
        <f t="shared" si="13"/>
        <v>818903.95532477612</v>
      </c>
      <c r="E86" s="6">
        <f t="shared" si="14"/>
        <v>477.90752958135892</v>
      </c>
      <c r="F86" s="6">
        <v>125.89265994257528</v>
      </c>
      <c r="G86" s="6">
        <v>106.86707115278543</v>
      </c>
      <c r="H86" s="6">
        <v>17.094017094017097</v>
      </c>
      <c r="I86" s="6">
        <v>16.523235800344231</v>
      </c>
      <c r="J86" s="6">
        <v>21.219335472518374</v>
      </c>
      <c r="K86" s="6">
        <v>20.554984583761563</v>
      </c>
      <c r="L86" s="6">
        <v>84.774731660627594</v>
      </c>
      <c r="M86" s="6">
        <v>63.581048745470703</v>
      </c>
      <c r="N86" s="6">
        <v>21.400445129258685</v>
      </c>
    </row>
    <row r="87" spans="1:14" hidden="1">
      <c r="A87" s="10" t="s">
        <v>133</v>
      </c>
      <c r="B87" s="10" t="s">
        <v>117</v>
      </c>
      <c r="C87" s="10" t="s">
        <v>130</v>
      </c>
      <c r="D87" s="6">
        <f t="shared" si="13"/>
        <v>6233243.8531585615</v>
      </c>
      <c r="E87" s="6">
        <f t="shared" si="14"/>
        <v>3623.3428231021267</v>
      </c>
      <c r="F87" s="6">
        <v>962.96841640285641</v>
      </c>
      <c r="G87" s="6">
        <v>804.95035852178705</v>
      </c>
      <c r="H87" s="6">
        <v>128.2051282051282</v>
      </c>
      <c r="I87" s="6">
        <v>129.43201376936318</v>
      </c>
      <c r="J87" s="6">
        <v>160.9564227305662</v>
      </c>
      <c r="K87" s="6">
        <v>159.30113052415211</v>
      </c>
      <c r="L87" s="6">
        <v>638.54515621795315</v>
      </c>
      <c r="M87" s="6">
        <v>478.90886716346483</v>
      </c>
      <c r="N87" s="6">
        <v>160.075329566855</v>
      </c>
    </row>
    <row r="88" spans="1:14" hidden="1">
      <c r="A88" s="10" t="s">
        <v>134</v>
      </c>
      <c r="B88" s="10" t="s">
        <v>117</v>
      </c>
      <c r="C88" s="10" t="s">
        <v>120</v>
      </c>
      <c r="D88" s="6">
        <f t="shared" si="13"/>
        <v>1581732.5113956963</v>
      </c>
      <c r="E88" s="6">
        <f t="shared" si="14"/>
        <v>916.32931135055799</v>
      </c>
      <c r="F88" s="6">
        <v>242.95074725760139</v>
      </c>
      <c r="G88" s="6">
        <v>203.39216767788199</v>
      </c>
      <c r="H88" s="6">
        <v>32.356532356532362</v>
      </c>
      <c r="I88" s="6">
        <v>33.046471600688463</v>
      </c>
      <c r="J88" s="6">
        <v>40.886036642169543</v>
      </c>
      <c r="K88" s="6">
        <v>41.109969167523126</v>
      </c>
      <c r="L88" s="6">
        <v>161.34545703151707</v>
      </c>
      <c r="M88" s="6">
        <v>121.0090927736378</v>
      </c>
      <c r="N88" s="6">
        <v>40.232836843006332</v>
      </c>
    </row>
    <row r="89" spans="1:14" hidden="1">
      <c r="A89" s="10" t="s">
        <v>135</v>
      </c>
      <c r="B89" s="10" t="s">
        <v>117</v>
      </c>
      <c r="C89" s="10" t="s">
        <v>127</v>
      </c>
      <c r="D89" s="6">
        <f t="shared" si="13"/>
        <v>2108184.5645017293</v>
      </c>
      <c r="E89" s="6">
        <f t="shared" si="14"/>
        <v>1224.7128281152582</v>
      </c>
      <c r="F89" s="6">
        <v>324.67054406243096</v>
      </c>
      <c r="G89" s="6">
        <v>272.33866519580806</v>
      </c>
      <c r="H89" s="6">
        <v>43.345543345543341</v>
      </c>
      <c r="I89" s="6">
        <v>44.061962134251296</v>
      </c>
      <c r="J89" s="6">
        <v>54.34220060035193</v>
      </c>
      <c r="K89" s="6">
        <v>53.956834532374103</v>
      </c>
      <c r="L89" s="6">
        <v>216.03883229643807</v>
      </c>
      <c r="M89" s="6">
        <v>162.02912422232856</v>
      </c>
      <c r="N89" s="6">
        <v>53.929121725731896</v>
      </c>
    </row>
    <row r="90" spans="1:14" hidden="1">
      <c r="A90" s="10" t="s">
        <v>136</v>
      </c>
      <c r="B90" s="10" t="s">
        <v>117</v>
      </c>
      <c r="C90" s="10" t="s">
        <v>132</v>
      </c>
      <c r="D90" s="6">
        <f t="shared" si="13"/>
        <v>2881408.8753849524</v>
      </c>
      <c r="E90" s="6">
        <f t="shared" si="14"/>
        <v>1674.1833751195195</v>
      </c>
      <c r="F90" s="6">
        <v>443.9372745343444</v>
      </c>
      <c r="G90" s="6">
        <v>372.31108659680086</v>
      </c>
      <c r="H90" s="6">
        <v>59.218559218559214</v>
      </c>
      <c r="I90" s="6">
        <v>59.20826161790017</v>
      </c>
      <c r="J90" s="6">
        <v>74.526446537625503</v>
      </c>
      <c r="K90" s="6">
        <v>74.511819116135655</v>
      </c>
      <c r="L90" s="6">
        <v>295.3442264305736</v>
      </c>
      <c r="M90" s="6">
        <v>221.5081698229302</v>
      </c>
      <c r="N90" s="6">
        <v>73.617531244649896</v>
      </c>
    </row>
    <row r="91" spans="1:14" hidden="1">
      <c r="A91" s="10" t="s">
        <v>137</v>
      </c>
      <c r="B91" s="10" t="s">
        <v>117</v>
      </c>
      <c r="C91" s="10" t="s">
        <v>127</v>
      </c>
      <c r="D91" s="6">
        <f t="shared" si="13"/>
        <v>1927415.6810303852</v>
      </c>
      <c r="E91" s="6">
        <f t="shared" si="14"/>
        <v>1122.8240906638775</v>
      </c>
      <c r="F91" s="6">
        <v>298.16682617978358</v>
      </c>
      <c r="G91" s="6">
        <v>249.93105350248206</v>
      </c>
      <c r="H91" s="6">
        <v>39.682539682539684</v>
      </c>
      <c r="I91" s="6">
        <v>39.931153184165233</v>
      </c>
      <c r="J91" s="6">
        <v>49.684297691750338</v>
      </c>
      <c r="K91" s="6">
        <v>48.818088386433715</v>
      </c>
      <c r="L91" s="6">
        <v>198.26348533533877</v>
      </c>
      <c r="M91" s="6">
        <v>148.69761400150409</v>
      </c>
      <c r="N91" s="6">
        <v>49.649032699880159</v>
      </c>
    </row>
    <row r="92" spans="1:14" hidden="1">
      <c r="A92" s="10" t="s">
        <v>138</v>
      </c>
      <c r="B92" s="10" t="s">
        <v>117</v>
      </c>
      <c r="C92" s="10" t="s">
        <v>118</v>
      </c>
      <c r="D92" s="6">
        <f t="shared" si="13"/>
        <v>885480.3155165778</v>
      </c>
      <c r="E92" s="6">
        <f t="shared" si="14"/>
        <v>513.84871631282397</v>
      </c>
      <c r="F92" s="6">
        <v>136.93587572701171</v>
      </c>
      <c r="G92" s="6">
        <v>113.76172090457806</v>
      </c>
      <c r="H92" s="6">
        <v>18.315018315018317</v>
      </c>
      <c r="I92" s="6">
        <v>17.900172117039585</v>
      </c>
      <c r="J92" s="6">
        <v>22.771969775385571</v>
      </c>
      <c r="K92" s="6">
        <v>23.124357656731757</v>
      </c>
      <c r="L92" s="6">
        <v>90.24406918711972</v>
      </c>
      <c r="M92" s="6">
        <v>67.683051890339783</v>
      </c>
      <c r="N92" s="6">
        <v>23.112480739599384</v>
      </c>
    </row>
    <row r="93" spans="1:14" hidden="1">
      <c r="A93" s="22" t="s">
        <v>117</v>
      </c>
      <c r="B93" s="23"/>
      <c r="C93" s="24"/>
      <c r="D93" s="13">
        <f>SUM(D77:D92)</f>
        <v>28569841.716756631</v>
      </c>
      <c r="E93" s="13">
        <f t="shared" ref="E93" si="15">SUM(E77:E92)</f>
        <v>16617.898859201789</v>
      </c>
      <c r="F93" s="13">
        <v>4415.0776706176839</v>
      </c>
      <c r="G93" s="13">
        <v>3693.8086045228897</v>
      </c>
      <c r="H93" s="13">
        <v>589.13308913308913</v>
      </c>
      <c r="I93" s="13">
        <v>590.7056798623064</v>
      </c>
      <c r="J93" s="13">
        <v>738.01883862954151</v>
      </c>
      <c r="K93" s="13">
        <v>729.70195272353544</v>
      </c>
      <c r="L93" s="13">
        <v>2930.1975798181447</v>
      </c>
      <c r="M93" s="13">
        <v>2197.6481848636085</v>
      </c>
      <c r="N93" s="13">
        <v>733.60725903098773</v>
      </c>
    </row>
    <row r="94" spans="1:14" hidden="1">
      <c r="A94" s="9" t="s">
        <v>139</v>
      </c>
      <c r="B94" s="9" t="s">
        <v>140</v>
      </c>
      <c r="C94" s="9" t="s">
        <v>141</v>
      </c>
      <c r="D94" s="6">
        <f t="shared" ref="D94:D106" si="16">SUMPRODUCT(F$3:N$3,F94:N94)</f>
        <v>1938002.0631489675</v>
      </c>
      <c r="E94" s="19">
        <f t="shared" ref="E94:E106" si="17">SUM(F94:N94)</f>
        <v>1201.4225509459411</v>
      </c>
      <c r="F94" s="6">
        <v>331.29647353309281</v>
      </c>
      <c r="G94" s="6">
        <v>275.78599007170436</v>
      </c>
      <c r="H94" s="6">
        <v>36.630036630036635</v>
      </c>
      <c r="I94" s="6">
        <v>37.177280550774526</v>
      </c>
      <c r="J94" s="6">
        <v>46.061484318393539</v>
      </c>
      <c r="K94" s="6">
        <v>46.248715313463514</v>
      </c>
      <c r="L94" s="6">
        <v>218.77350105968415</v>
      </c>
      <c r="M94" s="6">
        <v>164.08012579476312</v>
      </c>
      <c r="N94" s="6">
        <v>45.368943674028422</v>
      </c>
    </row>
    <row r="95" spans="1:14" hidden="1">
      <c r="A95" s="9" t="s">
        <v>142</v>
      </c>
      <c r="B95" s="9" t="s">
        <v>140</v>
      </c>
      <c r="C95" s="9" t="s">
        <v>141</v>
      </c>
      <c r="D95" s="6">
        <f t="shared" si="16"/>
        <v>1186935.6373362001</v>
      </c>
      <c r="E95" s="19">
        <f t="shared" si="17"/>
        <v>746.35676662350761</v>
      </c>
      <c r="F95" s="6">
        <v>207.61245674740485</v>
      </c>
      <c r="G95" s="6">
        <v>172.36624379481523</v>
      </c>
      <c r="H95" s="6">
        <v>21.978021978021978</v>
      </c>
      <c r="I95" s="6">
        <v>22.030981067125648</v>
      </c>
      <c r="J95" s="6">
        <v>27.429872683987167</v>
      </c>
      <c r="K95" s="6">
        <v>28.263103802672148</v>
      </c>
      <c r="L95" s="6">
        <v>136.7334381623026</v>
      </c>
      <c r="M95" s="6">
        <v>102.55007862172695</v>
      </c>
      <c r="N95" s="6">
        <v>27.392569765451121</v>
      </c>
    </row>
    <row r="96" spans="1:14">
      <c r="A96" s="9" t="s">
        <v>143</v>
      </c>
      <c r="B96" s="9" t="s">
        <v>140</v>
      </c>
      <c r="C96" s="9" t="s">
        <v>144</v>
      </c>
      <c r="D96" s="6">
        <f t="shared" si="16"/>
        <v>1775795.5180059122</v>
      </c>
      <c r="E96" s="19">
        <f t="shared" si="17"/>
        <v>936.2329943585903</v>
      </c>
      <c r="F96" s="6">
        <v>234.11617463005226</v>
      </c>
      <c r="G96" s="6">
        <v>196.49751792608933</v>
      </c>
      <c r="H96" s="6">
        <v>40.293040293040299</v>
      </c>
      <c r="I96" s="6">
        <v>39.931153184165233</v>
      </c>
      <c r="J96" s="6">
        <v>50.719387226995138</v>
      </c>
      <c r="K96" s="6">
        <v>51.387461459403902</v>
      </c>
      <c r="L96" s="6">
        <v>155.87611950502495</v>
      </c>
      <c r="M96" s="6">
        <v>116.90708962876872</v>
      </c>
      <c r="N96" s="6">
        <v>50.505050505050512</v>
      </c>
    </row>
    <row r="97" spans="1:14">
      <c r="A97" s="9" t="s">
        <v>145</v>
      </c>
      <c r="B97" s="9" t="s">
        <v>140</v>
      </c>
      <c r="C97" s="9" t="s">
        <v>144</v>
      </c>
      <c r="D97" s="6">
        <f t="shared" si="16"/>
        <v>880669.7811390094</v>
      </c>
      <c r="E97" s="19">
        <f t="shared" si="17"/>
        <v>551.82515555017449</v>
      </c>
      <c r="F97" s="6">
        <v>152.39637782522271</v>
      </c>
      <c r="G97" s="6">
        <v>127.55102040816325</v>
      </c>
      <c r="H97" s="6">
        <v>16.483516483516485</v>
      </c>
      <c r="I97" s="6">
        <v>16.523235800344231</v>
      </c>
      <c r="J97" s="6">
        <v>20.701790704895974</v>
      </c>
      <c r="K97" s="6">
        <v>20.554984583761563</v>
      </c>
      <c r="L97" s="6">
        <v>101.18274424010391</v>
      </c>
      <c r="M97" s="6">
        <v>75.887058180077929</v>
      </c>
      <c r="N97" s="6">
        <v>20.544427324088343</v>
      </c>
    </row>
    <row r="98" spans="1:14">
      <c r="A98" s="9" t="s">
        <v>146</v>
      </c>
      <c r="B98" s="9" t="s">
        <v>140</v>
      </c>
      <c r="C98" s="9" t="s">
        <v>144</v>
      </c>
      <c r="D98" s="6">
        <f t="shared" si="16"/>
        <v>1488437.9092310951</v>
      </c>
      <c r="E98" s="19">
        <f t="shared" si="17"/>
        <v>808.87812711946287</v>
      </c>
      <c r="F98" s="6">
        <v>207.61245674740485</v>
      </c>
      <c r="G98" s="6">
        <v>172.36624379481523</v>
      </c>
      <c r="H98" s="6">
        <v>32.967032967032971</v>
      </c>
      <c r="I98" s="6">
        <v>33.046471600688463</v>
      </c>
      <c r="J98" s="6">
        <v>41.403581409791947</v>
      </c>
      <c r="K98" s="6">
        <v>41.109969167523126</v>
      </c>
      <c r="L98" s="6">
        <v>136.7334381623026</v>
      </c>
      <c r="M98" s="6">
        <v>102.55007862172695</v>
      </c>
      <c r="N98" s="6">
        <v>41.088854648176685</v>
      </c>
    </row>
    <row r="99" spans="1:14">
      <c r="A99" s="9" t="s">
        <v>147</v>
      </c>
      <c r="B99" s="9" t="s">
        <v>140</v>
      </c>
      <c r="C99" s="9" t="s">
        <v>144</v>
      </c>
      <c r="D99" s="6">
        <f t="shared" si="16"/>
        <v>1061438.6646103538</v>
      </c>
      <c r="E99" s="19">
        <f t="shared" si="17"/>
        <v>653.71389300155499</v>
      </c>
      <c r="F99" s="6">
        <v>178.90009570787012</v>
      </c>
      <c r="G99" s="6">
        <v>149.95863210148923</v>
      </c>
      <c r="H99" s="6">
        <v>20.14652014652015</v>
      </c>
      <c r="I99" s="6">
        <v>20.654044750430295</v>
      </c>
      <c r="J99" s="6">
        <v>25.359693613497569</v>
      </c>
      <c r="K99" s="6">
        <v>25.693730729701951</v>
      </c>
      <c r="L99" s="6">
        <v>118.95809120120326</v>
      </c>
      <c r="M99" s="6">
        <v>89.218568400902441</v>
      </c>
      <c r="N99" s="6">
        <v>24.82451634994008</v>
      </c>
    </row>
    <row r="100" spans="1:14" hidden="1">
      <c r="A100" s="9" t="s">
        <v>148</v>
      </c>
      <c r="B100" s="9" t="s">
        <v>140</v>
      </c>
      <c r="C100" s="9" t="s">
        <v>140</v>
      </c>
      <c r="D100" s="6">
        <f t="shared" si="16"/>
        <v>1049296.6742337304</v>
      </c>
      <c r="E100" s="19">
        <f t="shared" si="17"/>
        <v>917.22969038378153</v>
      </c>
      <c r="F100" s="6">
        <v>289.33225355223436</v>
      </c>
      <c r="G100" s="6">
        <v>241.31274131274131</v>
      </c>
      <c r="H100" s="6">
        <v>9.1575091575091587</v>
      </c>
      <c r="I100" s="6">
        <v>9.6385542168674707</v>
      </c>
      <c r="J100" s="6">
        <v>11.385984887692786</v>
      </c>
      <c r="K100" s="6">
        <v>10.277492291880781</v>
      </c>
      <c r="L100" s="6">
        <v>191.42681342722364</v>
      </c>
      <c r="M100" s="6">
        <v>143.57011007041771</v>
      </c>
      <c r="N100" s="6">
        <v>11.128231467214517</v>
      </c>
    </row>
    <row r="101" spans="1:14" hidden="1">
      <c r="A101" s="9" t="s">
        <v>149</v>
      </c>
      <c r="B101" s="9" t="s">
        <v>140</v>
      </c>
      <c r="C101" s="9" t="s">
        <v>140</v>
      </c>
      <c r="D101" s="6">
        <f t="shared" si="16"/>
        <v>1381723.4418088759</v>
      </c>
      <c r="E101" s="19">
        <f t="shared" si="17"/>
        <v>787.00757642597932</v>
      </c>
      <c r="F101" s="6">
        <v>207.61245674740485</v>
      </c>
      <c r="G101" s="6">
        <v>172.36624379481523</v>
      </c>
      <c r="H101" s="6">
        <v>29.304029304029303</v>
      </c>
      <c r="I101" s="6">
        <v>28.91566265060241</v>
      </c>
      <c r="J101" s="6">
        <v>36.745678501190355</v>
      </c>
      <c r="K101" s="6">
        <v>35.971223021582738</v>
      </c>
      <c r="L101" s="6">
        <v>136.7334381623026</v>
      </c>
      <c r="M101" s="6">
        <v>102.55007862172695</v>
      </c>
      <c r="N101" s="6">
        <v>36.808765622324948</v>
      </c>
    </row>
    <row r="102" spans="1:14" hidden="1">
      <c r="A102" s="9" t="s">
        <v>150</v>
      </c>
      <c r="B102" s="9" t="s">
        <v>140</v>
      </c>
      <c r="C102" s="9" t="s">
        <v>140</v>
      </c>
      <c r="D102" s="6">
        <f t="shared" si="16"/>
        <v>460203.69108283496</v>
      </c>
      <c r="E102" s="19">
        <f t="shared" si="17"/>
        <v>360.89312535180341</v>
      </c>
      <c r="F102" s="6">
        <v>110.43215784436428</v>
      </c>
      <c r="G102" s="6">
        <v>91.354109211252066</v>
      </c>
      <c r="H102" s="6">
        <v>5.4945054945054945</v>
      </c>
      <c r="I102" s="6">
        <v>5.507745266781412</v>
      </c>
      <c r="J102" s="6">
        <v>6.7280819790911908</v>
      </c>
      <c r="K102" s="6">
        <v>7.7081192189105856</v>
      </c>
      <c r="L102" s="6">
        <v>72.468722226020375</v>
      </c>
      <c r="M102" s="6">
        <v>54.351541669515278</v>
      </c>
      <c r="N102" s="6">
        <v>6.8481424413627803</v>
      </c>
    </row>
    <row r="103" spans="1:14">
      <c r="A103" s="9" t="s">
        <v>151</v>
      </c>
      <c r="B103" s="9" t="s">
        <v>140</v>
      </c>
      <c r="C103" s="9" t="s">
        <v>152</v>
      </c>
      <c r="D103" s="6">
        <f t="shared" si="16"/>
        <v>1381723.4418088759</v>
      </c>
      <c r="E103" s="19">
        <f t="shared" si="17"/>
        <v>787.00757642597932</v>
      </c>
      <c r="F103" s="6">
        <v>207.61245674740485</v>
      </c>
      <c r="G103" s="6">
        <v>172.36624379481523</v>
      </c>
      <c r="H103" s="6">
        <v>29.304029304029303</v>
      </c>
      <c r="I103" s="6">
        <v>28.91566265060241</v>
      </c>
      <c r="J103" s="6">
        <v>36.745678501190355</v>
      </c>
      <c r="K103" s="6">
        <v>35.971223021582738</v>
      </c>
      <c r="L103" s="6">
        <v>136.7334381623026</v>
      </c>
      <c r="M103" s="6">
        <v>102.55007862172695</v>
      </c>
      <c r="N103" s="6">
        <v>36.808765622324948</v>
      </c>
    </row>
    <row r="104" spans="1:14">
      <c r="A104" s="9" t="s">
        <v>153</v>
      </c>
      <c r="B104" s="9" t="s">
        <v>140</v>
      </c>
      <c r="C104" s="9" t="s">
        <v>152</v>
      </c>
      <c r="D104" s="6">
        <f t="shared" si="16"/>
        <v>1451741.272319732</v>
      </c>
      <c r="E104" s="19">
        <f t="shared" si="17"/>
        <v>768.7186393865212</v>
      </c>
      <c r="F104" s="6">
        <v>192.15195464919384</v>
      </c>
      <c r="G104" s="6">
        <v>162.02426916712631</v>
      </c>
      <c r="H104" s="6">
        <v>32.967032967032971</v>
      </c>
      <c r="I104" s="6">
        <v>33.046471600688463</v>
      </c>
      <c r="J104" s="6">
        <v>41.403581409791947</v>
      </c>
      <c r="K104" s="6">
        <v>41.109969167523126</v>
      </c>
      <c r="L104" s="6">
        <v>128.52943187256443</v>
      </c>
      <c r="M104" s="6">
        <v>96.397073904423323</v>
      </c>
      <c r="N104" s="6">
        <v>41.088854648176685</v>
      </c>
    </row>
    <row r="105" spans="1:14" hidden="1">
      <c r="A105" s="9" t="s">
        <v>154</v>
      </c>
      <c r="B105" s="9" t="s">
        <v>140</v>
      </c>
      <c r="C105" s="9" t="s">
        <v>155</v>
      </c>
      <c r="D105" s="6">
        <f t="shared" si="16"/>
        <v>2707158.8526645647</v>
      </c>
      <c r="E105" s="19">
        <f t="shared" si="17"/>
        <v>1227.5663386063172</v>
      </c>
      <c r="F105" s="6">
        <v>271.66310829713615</v>
      </c>
      <c r="G105" s="6">
        <v>232.69442912300053</v>
      </c>
      <c r="H105" s="6">
        <v>70.207570207570214</v>
      </c>
      <c r="I105" s="6">
        <v>70.223752151462989</v>
      </c>
      <c r="J105" s="6">
        <v>87.465065728185493</v>
      </c>
      <c r="K105" s="6">
        <v>87.358684480986625</v>
      </c>
      <c r="L105" s="6">
        <v>183.22280713748546</v>
      </c>
      <c r="M105" s="6">
        <v>137.4171053531141</v>
      </c>
      <c r="N105" s="6">
        <v>87.313816127375446</v>
      </c>
    </row>
    <row r="106" spans="1:14" hidden="1">
      <c r="A106" s="9" t="s">
        <v>156</v>
      </c>
      <c r="B106" s="9" t="s">
        <v>140</v>
      </c>
      <c r="C106" s="9" t="s">
        <v>155</v>
      </c>
      <c r="D106" s="6">
        <f t="shared" si="16"/>
        <v>1072972.3087345217</v>
      </c>
      <c r="E106" s="19">
        <f t="shared" si="17"/>
        <v>624.29470872978789</v>
      </c>
      <c r="F106" s="6">
        <v>165.6482367665464</v>
      </c>
      <c r="G106" s="6">
        <v>137.89299503585218</v>
      </c>
      <c r="H106" s="6">
        <v>21.978021978021978</v>
      </c>
      <c r="I106" s="6">
        <v>22.030981067125648</v>
      </c>
      <c r="J106" s="6">
        <v>28.982506986854361</v>
      </c>
      <c r="K106" s="6">
        <v>25.693730729701951</v>
      </c>
      <c r="L106" s="6">
        <v>110.75408491146511</v>
      </c>
      <c r="M106" s="6">
        <v>83.065563683598825</v>
      </c>
      <c r="N106" s="6">
        <v>28.248587570621467</v>
      </c>
    </row>
    <row r="107" spans="1:14" hidden="1">
      <c r="A107" s="22" t="s">
        <v>140</v>
      </c>
      <c r="B107" s="23"/>
      <c r="C107" s="24"/>
      <c r="D107" s="14">
        <f>SUM(D94:D106)</f>
        <v>17836099.256124675</v>
      </c>
      <c r="E107" s="14">
        <f t="shared" ref="E107" si="18">SUM(E94:E106)</f>
        <v>10371.1471429094</v>
      </c>
      <c r="F107" s="14">
        <v>2756.3866597953324</v>
      </c>
      <c r="G107" s="14">
        <v>2304.5366795366795</v>
      </c>
      <c r="H107" s="14">
        <v>366.9108669108669</v>
      </c>
      <c r="I107" s="14">
        <v>367.64199655765924</v>
      </c>
      <c r="J107" s="14">
        <v>461.1323879515578</v>
      </c>
      <c r="K107" s="14">
        <v>457.34840698869476</v>
      </c>
      <c r="L107" s="14">
        <v>1828.1260682299858</v>
      </c>
      <c r="M107" s="14">
        <v>1371.0945511724892</v>
      </c>
      <c r="N107" s="14">
        <v>457.96952576613592</v>
      </c>
    </row>
    <row r="108" spans="1:14" hidden="1">
      <c r="A108" s="11" t="s">
        <v>157</v>
      </c>
      <c r="B108" s="11" t="s">
        <v>61</v>
      </c>
      <c r="C108" s="11" t="s">
        <v>158</v>
      </c>
      <c r="D108" s="20">
        <f t="shared" ref="D108:D119" si="19">SUMPRODUCT($F$3:$N$3,F108:N108)</f>
        <v>1556495.0034102851</v>
      </c>
      <c r="E108" s="6">
        <f t="shared" ref="E108:E119" si="20">SUM(F108:N108)</f>
        <v>938.57845974693817</v>
      </c>
      <c r="F108" s="6">
        <v>265.03717882647425</v>
      </c>
      <c r="G108" s="6">
        <v>206.83949255377826</v>
      </c>
      <c r="H108" s="6">
        <v>33.577533577533579</v>
      </c>
      <c r="I108" s="6">
        <v>27.538726333907057</v>
      </c>
      <c r="J108" s="6">
        <v>38.815857571679949</v>
      </c>
      <c r="K108" s="6">
        <v>38.540596094552932</v>
      </c>
      <c r="L108" s="6">
        <v>164.08012579476309</v>
      </c>
      <c r="M108" s="6">
        <v>123.06009434607233</v>
      </c>
      <c r="N108" s="6">
        <v>41.088854648176685</v>
      </c>
    </row>
    <row r="109" spans="1:14" hidden="1">
      <c r="A109" s="11" t="s">
        <v>159</v>
      </c>
      <c r="B109" s="11" t="s">
        <v>61</v>
      </c>
      <c r="C109" s="11" t="s">
        <v>158</v>
      </c>
      <c r="D109" s="20">
        <f t="shared" si="19"/>
        <v>1671139.8691712234</v>
      </c>
      <c r="E109" s="6">
        <f t="shared" si="20"/>
        <v>984.82731112185513</v>
      </c>
      <c r="F109" s="6">
        <v>265.03717882647425</v>
      </c>
      <c r="G109" s="6">
        <v>217.18146718146718</v>
      </c>
      <c r="H109" s="6">
        <v>39.682539682539684</v>
      </c>
      <c r="I109" s="6">
        <v>34.42340791738382</v>
      </c>
      <c r="J109" s="6">
        <v>38.815857571679949</v>
      </c>
      <c r="K109" s="6">
        <v>38.540596094552932</v>
      </c>
      <c r="L109" s="6">
        <v>172.28413208450127</v>
      </c>
      <c r="M109" s="6">
        <v>129.21309906337595</v>
      </c>
      <c r="N109" s="6">
        <v>49.649032699880159</v>
      </c>
    </row>
    <row r="110" spans="1:14" hidden="1">
      <c r="A110" s="11" t="s">
        <v>160</v>
      </c>
      <c r="B110" s="11" t="s">
        <v>61</v>
      </c>
      <c r="C110" s="11" t="s">
        <v>161</v>
      </c>
      <c r="D110" s="20">
        <f t="shared" si="19"/>
        <v>1087813.6179341828</v>
      </c>
      <c r="E110" s="6">
        <f t="shared" si="20"/>
        <v>567.89560754281194</v>
      </c>
      <c r="F110" s="6">
        <v>132.51858941323712</v>
      </c>
      <c r="G110" s="6">
        <v>120.65637065637065</v>
      </c>
      <c r="H110" s="6">
        <v>28.693528693528691</v>
      </c>
      <c r="I110" s="6">
        <v>20.654044750430295</v>
      </c>
      <c r="J110" s="6">
        <v>36.228133733567958</v>
      </c>
      <c r="K110" s="6">
        <v>25.693730729701951</v>
      </c>
      <c r="L110" s="6">
        <v>95.713406713611818</v>
      </c>
      <c r="M110" s="6">
        <v>71.785055035208856</v>
      </c>
      <c r="N110" s="6">
        <v>35.952747817154595</v>
      </c>
    </row>
    <row r="111" spans="1:14" hidden="1">
      <c r="A111" s="11" t="s">
        <v>162</v>
      </c>
      <c r="B111" s="11" t="s">
        <v>61</v>
      </c>
      <c r="C111" s="11" t="s">
        <v>161</v>
      </c>
      <c r="D111" s="20">
        <f t="shared" si="19"/>
        <v>2142776.7163977292</v>
      </c>
      <c r="E111" s="6">
        <f t="shared" si="20"/>
        <v>1276.2938539431452</v>
      </c>
      <c r="F111" s="6">
        <v>353.38290510196566</v>
      </c>
      <c r="G111" s="6">
        <v>284.40430226144514</v>
      </c>
      <c r="H111" s="6">
        <v>42.735042735042732</v>
      </c>
      <c r="I111" s="6">
        <v>41.308089500860589</v>
      </c>
      <c r="J111" s="6">
        <v>51.754476762239932</v>
      </c>
      <c r="K111" s="6">
        <v>64.234326824254879</v>
      </c>
      <c r="L111" s="6">
        <v>225.61017296779926</v>
      </c>
      <c r="M111" s="6">
        <v>169.20762972584944</v>
      </c>
      <c r="N111" s="6">
        <v>43.656908063687723</v>
      </c>
    </row>
    <row r="112" spans="1:14" hidden="1">
      <c r="A112" s="11" t="s">
        <v>163</v>
      </c>
      <c r="B112" s="11" t="s">
        <v>61</v>
      </c>
      <c r="C112" s="11" t="s">
        <v>61</v>
      </c>
      <c r="D112" s="20">
        <f t="shared" si="19"/>
        <v>1975639.4953699727</v>
      </c>
      <c r="E112" s="6">
        <f t="shared" si="20"/>
        <v>944.90913451286735</v>
      </c>
      <c r="F112" s="6">
        <v>220.86431568872857</v>
      </c>
      <c r="G112" s="6">
        <v>189.60286817429676</v>
      </c>
      <c r="H112" s="6">
        <v>36.630036630036635</v>
      </c>
      <c r="I112" s="6">
        <v>48.192771084337352</v>
      </c>
      <c r="J112" s="6">
        <v>57.965013973708722</v>
      </c>
      <c r="K112" s="6">
        <v>77.081192189105863</v>
      </c>
      <c r="L112" s="6">
        <v>150.40678197853285</v>
      </c>
      <c r="M112" s="6">
        <v>112.80508648389964</v>
      </c>
      <c r="N112" s="6">
        <v>51.361068310220851</v>
      </c>
    </row>
    <row r="113" spans="1:14" hidden="1">
      <c r="A113" s="11" t="s">
        <v>164</v>
      </c>
      <c r="B113" s="11" t="s">
        <v>61</v>
      </c>
      <c r="C113" s="11" t="s">
        <v>61</v>
      </c>
      <c r="D113" s="20">
        <f t="shared" si="19"/>
        <v>1658359.7960639924</v>
      </c>
      <c r="E113" s="6">
        <f t="shared" si="20"/>
        <v>990.92787683675203</v>
      </c>
      <c r="F113" s="6">
        <v>265.03717882647425</v>
      </c>
      <c r="G113" s="6">
        <v>224.07611693325978</v>
      </c>
      <c r="H113" s="6">
        <v>33.577533577533579</v>
      </c>
      <c r="I113" s="6">
        <v>34.42340791738382</v>
      </c>
      <c r="J113" s="6">
        <v>41.403581409791947</v>
      </c>
      <c r="K113" s="6">
        <v>38.540596094552932</v>
      </c>
      <c r="L113" s="6">
        <v>177.75346961099336</v>
      </c>
      <c r="M113" s="6">
        <v>133.31510220824504</v>
      </c>
      <c r="N113" s="6">
        <v>42.80089025851737</v>
      </c>
    </row>
    <row r="114" spans="1:14" hidden="1">
      <c r="A114" s="11" t="s">
        <v>165</v>
      </c>
      <c r="B114" s="11" t="s">
        <v>61</v>
      </c>
      <c r="C114" s="11" t="s">
        <v>166</v>
      </c>
      <c r="D114" s="20">
        <f t="shared" si="19"/>
        <v>1302666.4741587625</v>
      </c>
      <c r="E114" s="6">
        <f t="shared" si="20"/>
        <v>812.38418389259937</v>
      </c>
      <c r="F114" s="6">
        <v>220.86431568872857</v>
      </c>
      <c r="G114" s="6">
        <v>189.60286817429676</v>
      </c>
      <c r="H114" s="6">
        <v>24.420024420024419</v>
      </c>
      <c r="I114" s="6">
        <v>27.538726333907057</v>
      </c>
      <c r="J114" s="6">
        <v>36.228133733567958</v>
      </c>
      <c r="K114" s="6">
        <v>25.693730729701951</v>
      </c>
      <c r="L114" s="6">
        <v>150.40678197853285</v>
      </c>
      <c r="M114" s="6">
        <v>112.80508648389964</v>
      </c>
      <c r="N114" s="6">
        <v>24.82451634994008</v>
      </c>
    </row>
    <row r="115" spans="1:14" hidden="1">
      <c r="A115" s="11" t="s">
        <v>167</v>
      </c>
      <c r="B115" s="11" t="s">
        <v>61</v>
      </c>
      <c r="C115" s="11" t="s">
        <v>168</v>
      </c>
      <c r="D115" s="20">
        <f t="shared" si="19"/>
        <v>451849.04633045511</v>
      </c>
      <c r="E115" s="6">
        <f t="shared" si="20"/>
        <v>305.42054098857534</v>
      </c>
      <c r="F115" s="6">
        <v>88.345726275491415</v>
      </c>
      <c r="G115" s="6">
        <v>68.94649751792609</v>
      </c>
      <c r="H115" s="6">
        <v>6.1050061050061046</v>
      </c>
      <c r="I115" s="6">
        <v>6.8846815834767643</v>
      </c>
      <c r="J115" s="6">
        <v>7.7631715143359905</v>
      </c>
      <c r="K115" s="6">
        <v>12.846865364850975</v>
      </c>
      <c r="L115" s="6">
        <v>54.693375264921038</v>
      </c>
      <c r="M115" s="6">
        <v>51.275039310863477</v>
      </c>
      <c r="N115" s="6">
        <v>8.5601780517034758</v>
      </c>
    </row>
    <row r="116" spans="1:14" hidden="1">
      <c r="A116" s="11" t="s">
        <v>169</v>
      </c>
      <c r="B116" s="11" t="s">
        <v>61</v>
      </c>
      <c r="C116" s="11" t="s">
        <v>170</v>
      </c>
      <c r="D116" s="20">
        <f t="shared" si="19"/>
        <v>2033886.7196911743</v>
      </c>
      <c r="E116" s="6">
        <f t="shared" si="20"/>
        <v>1272.357784235227</v>
      </c>
      <c r="F116" s="6">
        <v>353.38290510196566</v>
      </c>
      <c r="G116" s="6">
        <v>293.02261445118586</v>
      </c>
      <c r="H116" s="6">
        <v>39.682539682539684</v>
      </c>
      <c r="I116" s="6">
        <v>41.308089500860589</v>
      </c>
      <c r="J116" s="6">
        <v>43.991305247903945</v>
      </c>
      <c r="K116" s="6">
        <v>51.387461459403902</v>
      </c>
      <c r="L116" s="6">
        <v>232.44684487591442</v>
      </c>
      <c r="M116" s="6">
        <v>174.3351336569358</v>
      </c>
      <c r="N116" s="6">
        <v>42.80089025851737</v>
      </c>
    </row>
    <row r="117" spans="1:14" hidden="1">
      <c r="A117" s="11" t="s">
        <v>171</v>
      </c>
      <c r="B117" s="11" t="s">
        <v>61</v>
      </c>
      <c r="C117" s="11" t="s">
        <v>170</v>
      </c>
      <c r="D117" s="20">
        <f t="shared" si="19"/>
        <v>1109976.142729992</v>
      </c>
      <c r="E117" s="6">
        <f t="shared" si="20"/>
        <v>673.8369508296073</v>
      </c>
      <c r="F117" s="6">
        <v>176.69145255098283</v>
      </c>
      <c r="G117" s="6">
        <v>155.12961941533371</v>
      </c>
      <c r="H117" s="6">
        <v>24.420024420024419</v>
      </c>
      <c r="I117" s="6">
        <v>20.654044750430295</v>
      </c>
      <c r="J117" s="6">
        <v>33.640409895455953</v>
      </c>
      <c r="K117" s="6">
        <v>17.985611510791369</v>
      </c>
      <c r="L117" s="6">
        <v>123.06009434607233</v>
      </c>
      <c r="M117" s="6">
        <v>92.29507075955425</v>
      </c>
      <c r="N117" s="6">
        <v>29.960623180962163</v>
      </c>
    </row>
    <row r="118" spans="1:14" hidden="1">
      <c r="A118" s="11" t="s">
        <v>172</v>
      </c>
      <c r="B118" s="11" t="s">
        <v>61</v>
      </c>
      <c r="C118" s="11" t="s">
        <v>168</v>
      </c>
      <c r="D118" s="20">
        <f t="shared" si="19"/>
        <v>2478559.5970570534</v>
      </c>
      <c r="E118" s="6">
        <f t="shared" si="20"/>
        <v>1387.41351581034</v>
      </c>
      <c r="F118" s="6">
        <v>362.21747772951483</v>
      </c>
      <c r="G118" s="6">
        <v>310.25923883066741</v>
      </c>
      <c r="H118" s="6">
        <v>48.840048840048837</v>
      </c>
      <c r="I118" s="6">
        <v>55.077452667814114</v>
      </c>
      <c r="J118" s="6">
        <v>62.105372114687924</v>
      </c>
      <c r="K118" s="6">
        <v>64.234326824254879</v>
      </c>
      <c r="L118" s="6">
        <v>232.44684487591442</v>
      </c>
      <c r="M118" s="6">
        <v>174.3351336569358</v>
      </c>
      <c r="N118" s="6">
        <v>77.897620270501633</v>
      </c>
    </row>
    <row r="119" spans="1:14" hidden="1">
      <c r="A119" s="11" t="s">
        <v>173</v>
      </c>
      <c r="B119" s="11" t="s">
        <v>61</v>
      </c>
      <c r="C119" s="11" t="s">
        <v>61</v>
      </c>
      <c r="D119" s="20">
        <f t="shared" si="19"/>
        <v>1883815.5492007451</v>
      </c>
      <c r="E119" s="6">
        <f t="shared" si="20"/>
        <v>1098.8986912246628</v>
      </c>
      <c r="F119" s="6">
        <v>287.1236103953471</v>
      </c>
      <c r="G119" s="6">
        <v>241.31274131274131</v>
      </c>
      <c r="H119" s="6">
        <v>39.682539682539684</v>
      </c>
      <c r="I119" s="6">
        <v>41.308089500860589</v>
      </c>
      <c r="J119" s="6">
        <v>51.754476762239932</v>
      </c>
      <c r="K119" s="6">
        <v>41.109969167523126</v>
      </c>
      <c r="L119" s="6">
        <v>205.10015724345388</v>
      </c>
      <c r="M119" s="6">
        <v>143.57011007041771</v>
      </c>
      <c r="N119" s="6">
        <v>47.93699708953946</v>
      </c>
    </row>
    <row r="120" spans="1:14" hidden="1">
      <c r="A120" s="26" t="s">
        <v>61</v>
      </c>
      <c r="B120" s="27"/>
      <c r="C120" s="28"/>
      <c r="D120" s="13">
        <f>SUM(D108:D119)</f>
        <v>19352978.027515568</v>
      </c>
      <c r="E120" s="13">
        <f t="shared" ref="E120" si="21">SUM(E108:E119)</f>
        <v>11253.743910685382</v>
      </c>
      <c r="F120" s="13">
        <v>2990.5028344253847</v>
      </c>
      <c r="G120" s="13">
        <v>2501.034197462769</v>
      </c>
      <c r="H120" s="13">
        <v>398.046398046398</v>
      </c>
      <c r="I120" s="13">
        <v>399.31153184165231</v>
      </c>
      <c r="J120" s="13">
        <v>500.46579029086018</v>
      </c>
      <c r="K120" s="13">
        <v>495.88900308324764</v>
      </c>
      <c r="L120" s="13">
        <v>1984.0021877350107</v>
      </c>
      <c r="M120" s="13">
        <v>1488.001640801258</v>
      </c>
      <c r="N120" s="13">
        <v>496.49032699880155</v>
      </c>
    </row>
    <row r="121" spans="1:14" hidden="1">
      <c r="A121" s="5" t="s">
        <v>174</v>
      </c>
      <c r="B121" s="5" t="s">
        <v>175</v>
      </c>
      <c r="C121" s="5" t="s">
        <v>176</v>
      </c>
      <c r="D121" s="19">
        <f t="shared" ref="D121:D133" si="22">SUMPRODUCT(F$3:N$3,F121:N121)</f>
        <v>1704733.6484640001</v>
      </c>
      <c r="E121" s="19">
        <f t="shared" ref="E121:E133" si="23">SUM(F121:N121)</f>
        <v>1057.1727576453522</v>
      </c>
      <c r="F121" s="6">
        <v>247.368033571376</v>
      </c>
      <c r="G121" s="6">
        <v>206.83949255377826</v>
      </c>
      <c r="H121" s="6">
        <v>21.367521367521366</v>
      </c>
      <c r="I121" s="6">
        <v>24.784853700516351</v>
      </c>
      <c r="J121" s="6">
        <v>30.535141289721562</v>
      </c>
      <c r="K121" s="6">
        <v>46.248715313463514</v>
      </c>
      <c r="L121" s="6">
        <v>242.01818554727558</v>
      </c>
      <c r="M121" s="6">
        <v>181.51363916045671</v>
      </c>
      <c r="N121" s="6">
        <v>56.497175141242934</v>
      </c>
    </row>
    <row r="122" spans="1:14" hidden="1">
      <c r="A122" s="5" t="s">
        <v>177</v>
      </c>
      <c r="B122" s="5" t="s">
        <v>175</v>
      </c>
      <c r="C122" s="5" t="s">
        <v>178</v>
      </c>
      <c r="D122" s="19">
        <f t="shared" si="22"/>
        <v>1023703.9300477725</v>
      </c>
      <c r="E122" s="19">
        <f t="shared" si="23"/>
        <v>553.7391858594217</v>
      </c>
      <c r="F122" s="6">
        <v>125.89265994257528</v>
      </c>
      <c r="G122" s="6">
        <v>105.14340871483729</v>
      </c>
      <c r="H122" s="6">
        <v>17.094017094017097</v>
      </c>
      <c r="I122" s="6">
        <v>22.030981067125648</v>
      </c>
      <c r="J122" s="6">
        <v>27.429872683987167</v>
      </c>
      <c r="K122" s="6">
        <v>28.263103802672148</v>
      </c>
      <c r="L122" s="6">
        <v>112.12141929308812</v>
      </c>
      <c r="M122" s="6">
        <v>84.091064469816089</v>
      </c>
      <c r="N122" s="6">
        <v>31.672658791302858</v>
      </c>
    </row>
    <row r="123" spans="1:14" hidden="1">
      <c r="A123" s="5" t="s">
        <v>179</v>
      </c>
      <c r="B123" s="5" t="s">
        <v>175</v>
      </c>
      <c r="C123" s="5" t="s">
        <v>180</v>
      </c>
      <c r="D123" s="19">
        <f t="shared" si="22"/>
        <v>821336.3526329489</v>
      </c>
      <c r="E123" s="19">
        <f t="shared" si="23"/>
        <v>375.70341289418712</v>
      </c>
      <c r="F123" s="6">
        <v>86.137083118604139</v>
      </c>
      <c r="G123" s="6">
        <v>72.39382239382239</v>
      </c>
      <c r="H123" s="6">
        <v>17.094017094017097</v>
      </c>
      <c r="I123" s="6">
        <v>17.900172117039585</v>
      </c>
      <c r="J123" s="6">
        <v>21.736880240140771</v>
      </c>
      <c r="K123" s="6">
        <v>41.109969167523126</v>
      </c>
      <c r="L123" s="6">
        <v>57.428044028167086</v>
      </c>
      <c r="M123" s="6">
        <v>43.071033021125317</v>
      </c>
      <c r="N123" s="6">
        <v>18.832391713747644</v>
      </c>
    </row>
    <row r="124" spans="1:14" hidden="1">
      <c r="A124" s="5" t="s">
        <v>181</v>
      </c>
      <c r="B124" s="5" t="s">
        <v>175</v>
      </c>
      <c r="C124" s="5" t="s">
        <v>178</v>
      </c>
      <c r="D124" s="19">
        <f t="shared" si="22"/>
        <v>2297921.0935492949</v>
      </c>
      <c r="E124" s="19">
        <f t="shared" si="23"/>
        <v>1274.8725393617931</v>
      </c>
      <c r="F124" s="6">
        <v>311.41868512110727</v>
      </c>
      <c r="G124" s="6">
        <v>260.27302813017099</v>
      </c>
      <c r="H124" s="6">
        <v>59.218559218559214</v>
      </c>
      <c r="I124" s="6">
        <v>49.569707401032701</v>
      </c>
      <c r="J124" s="6">
        <v>61.58782734706552</v>
      </c>
      <c r="K124" s="6">
        <v>64.234326824254879</v>
      </c>
      <c r="L124" s="6">
        <v>237.91618240240652</v>
      </c>
      <c r="M124" s="6">
        <v>178.43713680180488</v>
      </c>
      <c r="N124" s="6">
        <v>52.217086115391197</v>
      </c>
    </row>
    <row r="125" spans="1:14" hidden="1">
      <c r="A125" s="5" t="s">
        <v>182</v>
      </c>
      <c r="B125" s="5" t="s">
        <v>175</v>
      </c>
      <c r="C125" s="5" t="s">
        <v>183</v>
      </c>
      <c r="D125" s="19">
        <f t="shared" si="22"/>
        <v>1453349.0097195157</v>
      </c>
      <c r="E125" s="19">
        <f t="shared" si="23"/>
        <v>962.13054688625141</v>
      </c>
      <c r="F125" s="6">
        <v>289.33225355223436</v>
      </c>
      <c r="G125" s="6">
        <v>241.31274131274131</v>
      </c>
      <c r="H125" s="6">
        <v>34.188034188034194</v>
      </c>
      <c r="I125" s="6">
        <v>26.161790017211704</v>
      </c>
      <c r="J125" s="6">
        <v>33.122865127833556</v>
      </c>
      <c r="K125" s="6">
        <v>33.401849948612536</v>
      </c>
      <c r="L125" s="6">
        <v>161.34545703151707</v>
      </c>
      <c r="M125" s="6">
        <v>121.0090927736378</v>
      </c>
      <c r="N125" s="6">
        <v>22.256462934429035</v>
      </c>
    </row>
    <row r="126" spans="1:14" hidden="1">
      <c r="A126" s="5" t="s">
        <v>184</v>
      </c>
      <c r="B126" s="5" t="s">
        <v>175</v>
      </c>
      <c r="C126" s="5" t="s">
        <v>185</v>
      </c>
      <c r="D126" s="19">
        <f t="shared" si="22"/>
        <v>568239.75046397478</v>
      </c>
      <c r="E126" s="19">
        <f t="shared" si="23"/>
        <v>410.37082234631345</v>
      </c>
      <c r="F126" s="6">
        <v>128.10130309946257</v>
      </c>
      <c r="G126" s="6">
        <v>106.86707115278543</v>
      </c>
      <c r="H126" s="6">
        <v>7.3260073260073257</v>
      </c>
      <c r="I126" s="6">
        <v>11.015490533562824</v>
      </c>
      <c r="J126" s="6">
        <v>13.973708725804782</v>
      </c>
      <c r="K126" s="6">
        <v>5.1387461459403907</v>
      </c>
      <c r="L126" s="6">
        <v>72.468722226020375</v>
      </c>
      <c r="M126" s="6">
        <v>54.351541669515278</v>
      </c>
      <c r="N126" s="6">
        <v>11.128231467214517</v>
      </c>
    </row>
    <row r="127" spans="1:14" hidden="1">
      <c r="A127" s="5" t="s">
        <v>186</v>
      </c>
      <c r="B127" s="5" t="s">
        <v>175</v>
      </c>
      <c r="C127" s="5" t="s">
        <v>185</v>
      </c>
      <c r="D127" s="19">
        <f t="shared" si="22"/>
        <v>1950119.8356642099</v>
      </c>
      <c r="E127" s="19">
        <f t="shared" si="23"/>
        <v>975.34226408319842</v>
      </c>
      <c r="F127" s="6">
        <v>231.90753147316499</v>
      </c>
      <c r="G127" s="6">
        <v>193.05019305019306</v>
      </c>
      <c r="H127" s="6">
        <v>15.873015873015872</v>
      </c>
      <c r="I127" s="6">
        <v>56.454388984509471</v>
      </c>
      <c r="J127" s="6">
        <v>71.421177931891108</v>
      </c>
      <c r="K127" s="6">
        <v>46.248715313463514</v>
      </c>
      <c r="L127" s="6">
        <v>173.65146646612428</v>
      </c>
      <c r="M127" s="6">
        <v>130.23859984959321</v>
      </c>
      <c r="N127" s="6">
        <v>56.497175141242934</v>
      </c>
    </row>
    <row r="128" spans="1:14" hidden="1">
      <c r="A128" s="5" t="s">
        <v>187</v>
      </c>
      <c r="B128" s="5" t="s">
        <v>175</v>
      </c>
      <c r="C128" s="5" t="s">
        <v>185</v>
      </c>
      <c r="D128" s="19">
        <f t="shared" si="22"/>
        <v>1043177.0837309618</v>
      </c>
      <c r="E128" s="19">
        <f t="shared" si="23"/>
        <v>566.46315571450793</v>
      </c>
      <c r="F128" s="6">
        <v>150.18773466833542</v>
      </c>
      <c r="G128" s="6">
        <v>125.82735797021512</v>
      </c>
      <c r="H128" s="6">
        <v>21.367521367521366</v>
      </c>
      <c r="I128" s="6">
        <v>24.784853700516351</v>
      </c>
      <c r="J128" s="6">
        <v>31.570230824966359</v>
      </c>
      <c r="K128" s="6">
        <v>25.693730729701951</v>
      </c>
      <c r="L128" s="6">
        <v>90.24406918711972</v>
      </c>
      <c r="M128" s="6">
        <v>67.683051890339783</v>
      </c>
      <c r="N128" s="6">
        <v>29.104605375791817</v>
      </c>
    </row>
    <row r="129" spans="1:14" hidden="1">
      <c r="A129" s="5" t="s">
        <v>188</v>
      </c>
      <c r="B129" s="5" t="s">
        <v>175</v>
      </c>
      <c r="C129" s="5" t="s">
        <v>178</v>
      </c>
      <c r="D129" s="19">
        <f t="shared" si="22"/>
        <v>1458553.9617968616</v>
      </c>
      <c r="E129" s="19">
        <f t="shared" si="23"/>
        <v>718.98407524362358</v>
      </c>
      <c r="F129" s="6">
        <v>185.526025178532</v>
      </c>
      <c r="G129" s="6">
        <v>155.12961941533371</v>
      </c>
      <c r="H129" s="6">
        <v>37.851037851037852</v>
      </c>
      <c r="I129" s="6">
        <v>38.554216867469883</v>
      </c>
      <c r="J129" s="6">
        <v>47.614118621260737</v>
      </c>
      <c r="K129" s="6">
        <v>43.679342240493312</v>
      </c>
      <c r="L129" s="6">
        <v>99.815409858480891</v>
      </c>
      <c r="M129" s="6">
        <v>74.861557393860664</v>
      </c>
      <c r="N129" s="6">
        <v>35.952747817154595</v>
      </c>
    </row>
    <row r="130" spans="1:14" hidden="1">
      <c r="A130" s="5" t="s">
        <v>189</v>
      </c>
      <c r="B130" s="5" t="s">
        <v>175</v>
      </c>
      <c r="C130" s="5" t="s">
        <v>180</v>
      </c>
      <c r="D130" s="19">
        <f t="shared" si="22"/>
        <v>1529561.0381000265</v>
      </c>
      <c r="E130" s="19">
        <f t="shared" si="23"/>
        <v>959.36421440479</v>
      </c>
      <c r="F130" s="6">
        <v>291.54089670912168</v>
      </c>
      <c r="G130" s="6">
        <v>243.03640375068946</v>
      </c>
      <c r="H130" s="6">
        <v>29.304029304029303</v>
      </c>
      <c r="I130" s="6">
        <v>27.538726333907057</v>
      </c>
      <c r="J130" s="6">
        <v>34.675499430700754</v>
      </c>
      <c r="K130" s="6">
        <v>35.971223021582738</v>
      </c>
      <c r="L130" s="6">
        <v>144.93744445204075</v>
      </c>
      <c r="M130" s="6">
        <v>108.70308333903056</v>
      </c>
      <c r="N130" s="6">
        <v>43.656908063687723</v>
      </c>
    </row>
    <row r="131" spans="1:14" hidden="1">
      <c r="A131" s="5" t="s">
        <v>190</v>
      </c>
      <c r="B131" s="5" t="s">
        <v>175</v>
      </c>
      <c r="C131" s="5" t="s">
        <v>175</v>
      </c>
      <c r="D131" s="19">
        <f t="shared" si="22"/>
        <v>2147642.0893855039</v>
      </c>
      <c r="E131" s="19">
        <f t="shared" si="23"/>
        <v>1134.8261056276988</v>
      </c>
      <c r="F131" s="6">
        <v>298.16682617978358</v>
      </c>
      <c r="G131" s="6">
        <v>249.93105350248206</v>
      </c>
      <c r="H131" s="6">
        <v>67.765567765567766</v>
      </c>
      <c r="I131" s="6">
        <v>45.438898450946645</v>
      </c>
      <c r="J131" s="6">
        <v>56.412379670841524</v>
      </c>
      <c r="K131" s="6">
        <v>61.664953751284685</v>
      </c>
      <c r="L131" s="6">
        <v>165.44746017638613</v>
      </c>
      <c r="M131" s="6">
        <v>124.08559513228958</v>
      </c>
      <c r="N131" s="6">
        <v>65.913370998116761</v>
      </c>
    </row>
    <row r="132" spans="1:14" hidden="1">
      <c r="A132" s="5" t="s">
        <v>191</v>
      </c>
      <c r="B132" s="5" t="s">
        <v>175</v>
      </c>
      <c r="C132" s="5" t="s">
        <v>175</v>
      </c>
      <c r="D132" s="19">
        <f t="shared" si="22"/>
        <v>1088857.0991724723</v>
      </c>
      <c r="E132" s="19">
        <f t="shared" si="23"/>
        <v>834.95985829685048</v>
      </c>
      <c r="F132" s="6">
        <v>229.6988883162777</v>
      </c>
      <c r="G132" s="6">
        <v>193.05019305019306</v>
      </c>
      <c r="H132" s="6">
        <v>25.641025641025639</v>
      </c>
      <c r="I132" s="6">
        <v>12.392426850258175</v>
      </c>
      <c r="J132" s="6">
        <v>16.043887796294381</v>
      </c>
      <c r="K132" s="6">
        <v>7.7081192189105856</v>
      </c>
      <c r="L132" s="6">
        <v>184.5901415191085</v>
      </c>
      <c r="M132" s="6">
        <v>138.44260613933139</v>
      </c>
      <c r="N132" s="6">
        <v>27.392569765451121</v>
      </c>
    </row>
    <row r="133" spans="1:14" hidden="1">
      <c r="A133" s="5" t="s">
        <v>192</v>
      </c>
      <c r="B133" s="5" t="s">
        <v>175</v>
      </c>
      <c r="C133" s="5" t="s">
        <v>183</v>
      </c>
      <c r="D133" s="19">
        <f t="shared" si="22"/>
        <v>1382677.8485302357</v>
      </c>
      <c r="E133" s="19">
        <f t="shared" si="23"/>
        <v>932.72564916553029</v>
      </c>
      <c r="F133" s="6">
        <v>287.1236103953471</v>
      </c>
      <c r="G133" s="6">
        <v>224.07611693325978</v>
      </c>
      <c r="H133" s="6">
        <v>24.420024420024419</v>
      </c>
      <c r="I133" s="6">
        <v>27.538726333907057</v>
      </c>
      <c r="J133" s="6">
        <v>31.052686057343962</v>
      </c>
      <c r="K133" s="6">
        <v>25.693730729701951</v>
      </c>
      <c r="L133" s="6">
        <v>164.08012579476309</v>
      </c>
      <c r="M133" s="6">
        <v>123.06009434607233</v>
      </c>
      <c r="N133" s="6">
        <v>25.680534155110426</v>
      </c>
    </row>
    <row r="134" spans="1:14" hidden="1">
      <c r="A134" s="22" t="s">
        <v>175</v>
      </c>
      <c r="B134" s="23"/>
      <c r="C134" s="24"/>
      <c r="D134" s="13">
        <f>SUM(D121:D133)</f>
        <v>18469872.741257779</v>
      </c>
      <c r="E134" s="13">
        <f t="shared" ref="E134" si="24">SUM(E121:E133)</f>
        <v>10756.654587529518</v>
      </c>
      <c r="F134" s="13">
        <v>2862.401531325922</v>
      </c>
      <c r="G134" s="13">
        <v>2376.930501930502</v>
      </c>
      <c r="H134" s="13">
        <v>378.51037851037847</v>
      </c>
      <c r="I134" s="13">
        <v>384.16523235800344</v>
      </c>
      <c r="J134" s="13">
        <v>477.17627574785217</v>
      </c>
      <c r="K134" s="13">
        <v>465.05652620760537</v>
      </c>
      <c r="L134" s="13">
        <v>1906.0641279824981</v>
      </c>
      <c r="M134" s="13">
        <v>1429.5480959868735</v>
      </c>
      <c r="N134" s="13">
        <v>476.80191747988357</v>
      </c>
    </row>
    <row r="135" spans="1:14" hidden="1">
      <c r="A135" s="30" t="s">
        <v>194</v>
      </c>
      <c r="B135" s="31"/>
      <c r="C135" s="32"/>
      <c r="D135" s="15">
        <f>SUMPRODUCT(F$3:N$3,F135:N135)</f>
        <v>3507656.809186351</v>
      </c>
      <c r="E135" s="15">
        <f>SUM(F135:N135)</f>
        <v>2022.3503977911419</v>
      </c>
      <c r="F135" s="21">
        <v>543.3262165942723</v>
      </c>
      <c r="G135" s="21">
        <v>424.02095973524547</v>
      </c>
      <c r="H135" s="21">
        <v>73.26007326007327</v>
      </c>
      <c r="I135" s="21">
        <v>72.977624784853703</v>
      </c>
      <c r="J135" s="21">
        <v>91.605423869164682</v>
      </c>
      <c r="K135" s="21">
        <v>89.928057553956833</v>
      </c>
      <c r="L135" s="21">
        <v>363.7109455117249</v>
      </c>
      <c r="M135" s="21">
        <v>272.78320913379366</v>
      </c>
      <c r="N135" s="21">
        <v>90.737887348056844</v>
      </c>
    </row>
    <row r="136" spans="1:14" hidden="1">
      <c r="A136" s="33" t="s">
        <v>193</v>
      </c>
      <c r="B136" s="33"/>
      <c r="C136" s="33"/>
      <c r="D136" s="8">
        <f>D19+D40+D50+D64+D76+D93+D107+D120+D134+D135</f>
        <v>194347241.5</v>
      </c>
      <c r="E136" s="8">
        <f t="shared" ref="E136" si="25">E19+E40+E50+E64+E76+E93+E107+E120+E134+E135</f>
        <v>112999.99999999999</v>
      </c>
      <c r="F136" s="8">
        <v>30000</v>
      </c>
      <c r="G136" s="8">
        <v>25000</v>
      </c>
      <c r="H136" s="8">
        <v>4000</v>
      </c>
      <c r="I136" s="8">
        <v>4000</v>
      </c>
      <c r="J136" s="8">
        <v>5000</v>
      </c>
      <c r="K136" s="8">
        <v>5000</v>
      </c>
      <c r="L136" s="8">
        <v>20000</v>
      </c>
      <c r="M136" s="8">
        <v>15000</v>
      </c>
      <c r="N136" s="8">
        <v>5000</v>
      </c>
    </row>
  </sheetData>
  <autoFilter ref="A4:N136">
    <filterColumn colId="2">
      <filters>
        <filter val="Pabna"/>
        <filter val="Sirajgonj"/>
      </filters>
    </filterColumn>
  </autoFilter>
  <mergeCells count="11">
    <mergeCell ref="A107:C107"/>
    <mergeCell ref="A120:C120"/>
    <mergeCell ref="A134:C134"/>
    <mergeCell ref="A135:C135"/>
    <mergeCell ref="A136:C136"/>
    <mergeCell ref="A93:C93"/>
    <mergeCell ref="A19:C19"/>
    <mergeCell ref="A40:C40"/>
    <mergeCell ref="A50:C50"/>
    <mergeCell ref="A64:C64"/>
    <mergeCell ref="A76:C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16"/>
  <sheetViews>
    <sheetView tabSelected="1" workbookViewId="0">
      <selection activeCell="G20" sqref="G20"/>
    </sheetView>
  </sheetViews>
  <sheetFormatPr defaultRowHeight="12.75"/>
  <cols>
    <col min="2" max="2" width="14.28515625" bestFit="1" customWidth="1"/>
    <col min="3" max="3" width="20.7109375" hidden="1" customWidth="1"/>
    <col min="4" max="4" width="8.85546875" customWidth="1"/>
    <col min="5" max="5" width="17.28515625" bestFit="1" customWidth="1"/>
    <col min="6" max="6" width="20.140625" bestFit="1" customWidth="1"/>
    <col min="7" max="7" width="25.28515625" bestFit="1" customWidth="1"/>
    <col min="8" max="8" width="17.28515625" bestFit="1" customWidth="1"/>
  </cols>
  <sheetData>
    <row r="1" spans="2:16" ht="25.5">
      <c r="B1" s="42" t="s">
        <v>197</v>
      </c>
      <c r="C1" s="42"/>
      <c r="D1" s="42"/>
      <c r="E1" s="42"/>
      <c r="F1" s="42"/>
      <c r="G1" s="42"/>
      <c r="H1" s="42"/>
    </row>
    <row r="2" spans="2:16" ht="15.75">
      <c r="B2" s="36" t="s">
        <v>1</v>
      </c>
      <c r="C2" s="37" t="s">
        <v>143</v>
      </c>
      <c r="D2" s="37" t="s">
        <v>145</v>
      </c>
      <c r="E2" s="37" t="s">
        <v>146</v>
      </c>
      <c r="F2" s="37" t="s">
        <v>147</v>
      </c>
      <c r="G2" s="37" t="s">
        <v>151</v>
      </c>
      <c r="H2" s="37" t="s">
        <v>153</v>
      </c>
    </row>
    <row r="3" spans="2:16" ht="15.75">
      <c r="B3" s="36" t="s">
        <v>2</v>
      </c>
      <c r="C3" s="37" t="s">
        <v>140</v>
      </c>
      <c r="D3" s="37" t="s">
        <v>140</v>
      </c>
      <c r="E3" s="37" t="s">
        <v>140</v>
      </c>
      <c r="F3" s="37" t="s">
        <v>140</v>
      </c>
      <c r="G3" s="37" t="s">
        <v>140</v>
      </c>
      <c r="H3" s="37" t="s">
        <v>140</v>
      </c>
    </row>
    <row r="4" spans="2:16" ht="15.75">
      <c r="B4" s="36" t="s">
        <v>3</v>
      </c>
      <c r="C4" s="37" t="s">
        <v>144</v>
      </c>
      <c r="D4" s="37" t="s">
        <v>144</v>
      </c>
      <c r="E4" s="37" t="s">
        <v>144</v>
      </c>
      <c r="F4" s="37" t="s">
        <v>144</v>
      </c>
      <c r="G4" s="37" t="s">
        <v>152</v>
      </c>
      <c r="H4" s="37" t="s">
        <v>152</v>
      </c>
      <c r="K4" s="9" t="s">
        <v>143</v>
      </c>
      <c r="L4" s="9" t="s">
        <v>145</v>
      </c>
      <c r="M4" s="9" t="s">
        <v>146</v>
      </c>
      <c r="N4" s="9" t="s">
        <v>147</v>
      </c>
      <c r="O4" s="9" t="s">
        <v>151</v>
      </c>
      <c r="P4" s="9" t="s">
        <v>153</v>
      </c>
    </row>
    <row r="5" spans="2:16" ht="15.75">
      <c r="B5" s="38" t="s">
        <v>5</v>
      </c>
      <c r="C5" s="39">
        <f>SUM(C6:C14)</f>
        <v>936.2329943585903</v>
      </c>
      <c r="D5" s="39">
        <f>SUM(D6:D14)</f>
        <v>551.82515555017449</v>
      </c>
      <c r="E5" s="39">
        <f>SUM(E6:E14)</f>
        <v>808.87812711946287</v>
      </c>
      <c r="F5" s="39">
        <f>SUM(F6:F14)</f>
        <v>653.71389300155499</v>
      </c>
      <c r="G5" s="39">
        <f>SUM(G6:G14)</f>
        <v>787.00757642597932</v>
      </c>
      <c r="H5" s="39">
        <f>SUM(H6:H14)</f>
        <v>768.7186393865212</v>
      </c>
      <c r="K5" s="9" t="s">
        <v>140</v>
      </c>
      <c r="L5" s="9" t="s">
        <v>140</v>
      </c>
      <c r="M5" s="9" t="s">
        <v>140</v>
      </c>
      <c r="N5" s="9" t="s">
        <v>140</v>
      </c>
      <c r="O5" s="9" t="s">
        <v>140</v>
      </c>
      <c r="P5" s="9" t="s">
        <v>140</v>
      </c>
    </row>
    <row r="6" spans="2:16" ht="15.75">
      <c r="B6" s="36" t="s">
        <v>6</v>
      </c>
      <c r="C6" s="40">
        <v>234.11617463005226</v>
      </c>
      <c r="D6" s="40">
        <v>152.39637782522271</v>
      </c>
      <c r="E6" s="40">
        <v>207.61245674740485</v>
      </c>
      <c r="F6" s="40">
        <v>178.90009570787012</v>
      </c>
      <c r="G6" s="40">
        <v>207.61245674740485</v>
      </c>
      <c r="H6" s="40">
        <v>192.15195464919384</v>
      </c>
      <c r="K6" s="9" t="s">
        <v>144</v>
      </c>
      <c r="L6" s="9" t="s">
        <v>144</v>
      </c>
      <c r="M6" s="9" t="s">
        <v>144</v>
      </c>
      <c r="N6" s="9" t="s">
        <v>144</v>
      </c>
      <c r="O6" s="9" t="s">
        <v>152</v>
      </c>
      <c r="P6" s="9" t="s">
        <v>152</v>
      </c>
    </row>
    <row r="7" spans="2:16" ht="15.75">
      <c r="B7" s="36" t="s">
        <v>7</v>
      </c>
      <c r="C7" s="40">
        <v>196.49751792608933</v>
      </c>
      <c r="D7" s="40">
        <v>127.55102040816325</v>
      </c>
      <c r="E7" s="40">
        <v>172.36624379481523</v>
      </c>
      <c r="F7" s="40">
        <v>149.95863210148923</v>
      </c>
      <c r="G7" s="40">
        <v>172.36624379481523</v>
      </c>
      <c r="H7" s="40">
        <v>162.02426916712631</v>
      </c>
      <c r="K7" s="34" t="e">
        <f>SUMPRODUCT(F$3:G$3,K9:K10)</f>
        <v>#VALUE!</v>
      </c>
      <c r="L7" s="34" t="e">
        <f>SUMPRODUCT(F$3:G$3,L9:L10)</f>
        <v>#VALUE!</v>
      </c>
      <c r="M7" s="34" t="e">
        <f>SUMPRODUCT(F$3:G$3,M9:M10)</f>
        <v>#VALUE!</v>
      </c>
      <c r="N7" s="34" t="e">
        <f>SUMPRODUCT(F$3:G$3,N9:N10)</f>
        <v>#VALUE!</v>
      </c>
      <c r="O7" s="34" t="e">
        <f>SUMPRODUCT(F$3:G$3,O9:O10)</f>
        <v>#VALUE!</v>
      </c>
      <c r="P7" s="34" t="e">
        <f>SUMPRODUCT(F$3:G$3,P9:P10)</f>
        <v>#VALUE!</v>
      </c>
    </row>
    <row r="8" spans="2:16" ht="15.75">
      <c r="B8" s="36" t="s">
        <v>8</v>
      </c>
      <c r="C8" s="40">
        <v>40.293040293040299</v>
      </c>
      <c r="D8" s="40">
        <v>16.483516483516485</v>
      </c>
      <c r="E8" s="40">
        <v>32.967032967032971</v>
      </c>
      <c r="F8" s="40">
        <v>20.14652014652015</v>
      </c>
      <c r="G8" s="40">
        <v>29.304029304029303</v>
      </c>
      <c r="H8" s="40">
        <v>32.967032967032971</v>
      </c>
      <c r="K8" s="35">
        <f>SUM(K9:K10)</f>
        <v>78.340398059019947</v>
      </c>
      <c r="L8" s="35">
        <f>SUM(L9:L10)</f>
        <v>31.024153079931786</v>
      </c>
      <c r="M8" s="35">
        <f>SUM(M9:M10)</f>
        <v>74.526312024966217</v>
      </c>
      <c r="N8" s="35">
        <f>SUM(N9:N10)</f>
        <v>36.978116918073027</v>
      </c>
      <c r="O8" s="35">
        <f>SUM(O9:O10)</f>
        <v>58.117802732279529</v>
      </c>
      <c r="P8" s="35">
        <f>SUM(P9:P10)</f>
        <v>64.071766570420763</v>
      </c>
    </row>
    <row r="9" spans="2:16" ht="15.75">
      <c r="B9" s="36" t="s">
        <v>9</v>
      </c>
      <c r="C9" s="40">
        <v>39.931153184165233</v>
      </c>
      <c r="D9" s="40">
        <v>16.523235800344231</v>
      </c>
      <c r="E9" s="40">
        <v>33.046471600688463</v>
      </c>
      <c r="F9" s="40">
        <v>20.654044750430295</v>
      </c>
      <c r="G9" s="40">
        <v>28.91566265060241</v>
      </c>
      <c r="H9" s="40">
        <v>33.046471600688463</v>
      </c>
      <c r="K9" s="34">
        <v>55.070603337612326</v>
      </c>
      <c r="L9" s="34">
        <v>22.593068035943517</v>
      </c>
      <c r="M9" s="34">
        <v>45.186136071887034</v>
      </c>
      <c r="N9" s="34">
        <v>27.535301668806163</v>
      </c>
      <c r="O9" s="34">
        <v>40.243902439024396</v>
      </c>
      <c r="P9" s="34">
        <v>45.186136071887034</v>
      </c>
    </row>
    <row r="10" spans="2:16" ht="15.75">
      <c r="B10" s="36" t="s">
        <v>10</v>
      </c>
      <c r="C10" s="40">
        <v>50.719387226995138</v>
      </c>
      <c r="D10" s="40">
        <v>20.701790704895974</v>
      </c>
      <c r="E10" s="40">
        <v>41.403581409791947</v>
      </c>
      <c r="F10" s="40">
        <v>25.359693613497569</v>
      </c>
      <c r="G10" s="40">
        <v>36.745678501190355</v>
      </c>
      <c r="H10" s="40">
        <v>41.403581409791947</v>
      </c>
      <c r="K10" s="34">
        <v>23.269794721407624</v>
      </c>
      <c r="L10" s="34">
        <v>8.4310850439882703</v>
      </c>
      <c r="M10" s="34">
        <v>29.340175953079179</v>
      </c>
      <c r="N10" s="34">
        <v>9.4428152492668627</v>
      </c>
      <c r="O10" s="34">
        <v>17.873900293255133</v>
      </c>
      <c r="P10" s="34">
        <v>18.885630498533725</v>
      </c>
    </row>
    <row r="11" spans="2:16" ht="15.75">
      <c r="B11" s="36" t="s">
        <v>11</v>
      </c>
      <c r="C11" s="40">
        <v>51.387461459403902</v>
      </c>
      <c r="D11" s="40">
        <v>20.554984583761563</v>
      </c>
      <c r="E11" s="40">
        <v>41.109969167523126</v>
      </c>
      <c r="F11" s="40">
        <v>25.693730729701951</v>
      </c>
      <c r="G11" s="40">
        <v>35.971223021582738</v>
      </c>
      <c r="H11" s="40">
        <v>41.109969167523126</v>
      </c>
    </row>
    <row r="12" spans="2:16" ht="15.75">
      <c r="B12" s="36" t="s">
        <v>12</v>
      </c>
      <c r="C12" s="40">
        <v>155.87611950502495</v>
      </c>
      <c r="D12" s="40">
        <v>101.18274424010391</v>
      </c>
      <c r="E12" s="40">
        <v>136.7334381623026</v>
      </c>
      <c r="F12" s="40">
        <v>118.95809120120326</v>
      </c>
      <c r="G12" s="40">
        <v>136.7334381623026</v>
      </c>
      <c r="H12" s="40">
        <v>128.52943187256443</v>
      </c>
    </row>
    <row r="13" spans="2:16" ht="15.75">
      <c r="B13" s="36" t="s">
        <v>13</v>
      </c>
      <c r="C13" s="40">
        <v>116.90708962876872</v>
      </c>
      <c r="D13" s="40">
        <v>75.887058180077929</v>
      </c>
      <c r="E13" s="40">
        <v>102.55007862172695</v>
      </c>
      <c r="F13" s="40">
        <v>89.218568400902441</v>
      </c>
      <c r="G13" s="40">
        <v>102.55007862172695</v>
      </c>
      <c r="H13" s="40">
        <v>96.397073904423323</v>
      </c>
    </row>
    <row r="14" spans="2:16" ht="15.75">
      <c r="B14" s="36" t="s">
        <v>14</v>
      </c>
      <c r="C14" s="40">
        <v>50.505050505050512</v>
      </c>
      <c r="D14" s="40">
        <v>20.544427324088343</v>
      </c>
      <c r="E14" s="40">
        <v>41.088854648176685</v>
      </c>
      <c r="F14" s="40">
        <v>24.82451634994008</v>
      </c>
      <c r="G14" s="40">
        <v>36.808765622324948</v>
      </c>
      <c r="H14" s="40">
        <v>41.088854648176685</v>
      </c>
    </row>
    <row r="15" spans="2:16" ht="15.75">
      <c r="B15" s="36" t="s">
        <v>195</v>
      </c>
      <c r="C15" s="41">
        <v>55.070603337612326</v>
      </c>
      <c r="D15" s="41">
        <v>22.593068035943517</v>
      </c>
      <c r="E15" s="41">
        <v>45.186136071887034</v>
      </c>
      <c r="F15" s="41">
        <v>27.535301668806163</v>
      </c>
      <c r="G15" s="41">
        <v>40.243902439024396</v>
      </c>
      <c r="H15" s="41">
        <v>45.186136071887034</v>
      </c>
    </row>
    <row r="16" spans="2:16" ht="15.75">
      <c r="B16" s="36" t="s">
        <v>196</v>
      </c>
      <c r="C16" s="41">
        <v>23.269794721407624</v>
      </c>
      <c r="D16" s="41">
        <v>8.4310850439882703</v>
      </c>
      <c r="E16" s="41">
        <v>29.340175953079179</v>
      </c>
      <c r="F16" s="41">
        <v>9.4428152492668627</v>
      </c>
      <c r="G16" s="41">
        <v>17.873900293255133</v>
      </c>
      <c r="H16" s="41">
        <v>18.885630498533725</v>
      </c>
    </row>
  </sheetData>
  <mergeCells count="1"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24.02.2020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2020-02-03T05:57:45Z</dcterms:created>
  <dcterms:modified xsi:type="dcterms:W3CDTF">2020-02-24T05:52:02Z</dcterms:modified>
</cp:coreProperties>
</file>