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25.02.2020" sheetId="7" r:id="rId1"/>
    <sheet name="Sheet1" sheetId="8" r:id="rId2"/>
  </sheets>
  <definedNames>
    <definedName name="_xlnm._FilterDatabase" localSheetId="0" hidden="1">'25.02.2020'!$A$4:$O$136</definedName>
  </definedNames>
  <calcPr calcId="124519"/>
</workbook>
</file>

<file path=xl/calcChain.xml><?xml version="1.0" encoding="utf-8"?>
<calcChain xmlns="http://schemas.openxmlformats.org/spreadsheetml/2006/main">
  <c r="H5" i="8"/>
  <c r="G5"/>
  <c r="F5"/>
  <c r="E5"/>
  <c r="D5"/>
  <c r="C5"/>
  <c r="D132" i="7" l="1"/>
  <c r="E131"/>
  <c r="D130"/>
  <c r="E128"/>
  <c r="D128"/>
  <c r="E127"/>
  <c r="E126"/>
  <c r="E124"/>
  <c r="D124"/>
  <c r="D123"/>
  <c r="D122"/>
  <c r="D119"/>
  <c r="D118"/>
  <c r="E116"/>
  <c r="E115"/>
  <c r="E114"/>
  <c r="E112"/>
  <c r="E111"/>
  <c r="D110"/>
  <c r="E108"/>
  <c r="E106"/>
  <c r="E104"/>
  <c r="D104"/>
  <c r="D103"/>
  <c r="D102"/>
  <c r="E100"/>
  <c r="D100"/>
  <c r="D99"/>
  <c r="D98"/>
  <c r="E96"/>
  <c r="D96"/>
  <c r="E95"/>
  <c r="D94"/>
  <c r="E92"/>
  <c r="E90"/>
  <c r="E88"/>
  <c r="E87"/>
  <c r="D86"/>
  <c r="E84"/>
  <c r="D83"/>
  <c r="D82"/>
  <c r="E80"/>
  <c r="D79"/>
  <c r="D78"/>
  <c r="E75"/>
  <c r="E74"/>
  <c r="E72"/>
  <c r="D72"/>
  <c r="E71"/>
  <c r="E70"/>
  <c r="E68"/>
  <c r="D68"/>
  <c r="E66"/>
  <c r="D62"/>
  <c r="E60"/>
  <c r="E58"/>
  <c r="E56"/>
  <c r="D55"/>
  <c r="D54"/>
  <c r="E52"/>
  <c r="E51"/>
  <c r="E48"/>
  <c r="D48"/>
  <c r="E46"/>
  <c r="E44"/>
  <c r="D44"/>
  <c r="D43"/>
  <c r="D42"/>
  <c r="E38"/>
  <c r="E36"/>
  <c r="E35"/>
  <c r="D35"/>
  <c r="E34"/>
  <c r="E32"/>
  <c r="E31"/>
  <c r="E30"/>
  <c r="D26"/>
  <c r="E24"/>
  <c r="D23"/>
  <c r="E22"/>
  <c r="E20"/>
  <c r="E18"/>
  <c r="E16"/>
  <c r="D16"/>
  <c r="E14"/>
  <c r="E12"/>
  <c r="D12"/>
  <c r="E10"/>
  <c r="E8"/>
  <c r="D8"/>
  <c r="E6"/>
  <c r="E135"/>
  <c r="D133"/>
  <c r="E132"/>
  <c r="E125"/>
  <c r="D125"/>
  <c r="E122"/>
  <c r="E118"/>
  <c r="E117"/>
  <c r="D117"/>
  <c r="E109"/>
  <c r="D109"/>
  <c r="E105"/>
  <c r="D105"/>
  <c r="E102"/>
  <c r="E98"/>
  <c r="E97"/>
  <c r="D97"/>
  <c r="E85"/>
  <c r="D85"/>
  <c r="E82"/>
  <c r="E78"/>
  <c r="E77"/>
  <c r="D77"/>
  <c r="E69"/>
  <c r="D65"/>
  <c r="E61"/>
  <c r="D58"/>
  <c r="D57"/>
  <c r="E54"/>
  <c r="E53"/>
  <c r="E49"/>
  <c r="D46"/>
  <c r="E45"/>
  <c r="D45"/>
  <c r="E42"/>
  <c r="D38"/>
  <c r="E37"/>
  <c r="D37"/>
  <c r="E29"/>
  <c r="D29"/>
  <c r="E21"/>
  <c r="D21"/>
  <c r="E17"/>
  <c r="D17"/>
  <c r="D14"/>
  <c r="D13"/>
  <c r="D10"/>
  <c r="E9"/>
  <c r="D6"/>
  <c r="D5"/>
  <c r="E91" l="1"/>
  <c r="D31"/>
  <c r="D7"/>
  <c r="E11"/>
  <c r="E15"/>
  <c r="D27"/>
  <c r="D39"/>
  <c r="E47"/>
  <c r="E55"/>
  <c r="E59"/>
  <c r="D63"/>
  <c r="E67"/>
  <c r="D71"/>
  <c r="D75"/>
  <c r="E79"/>
  <c r="E83"/>
  <c r="D87"/>
  <c r="D91"/>
  <c r="D95"/>
  <c r="E99"/>
  <c r="E103"/>
  <c r="D111"/>
  <c r="D115"/>
  <c r="E119"/>
  <c r="E123"/>
  <c r="D127"/>
  <c r="D131"/>
  <c r="D135"/>
  <c r="D66"/>
  <c r="D70"/>
  <c r="D74"/>
  <c r="D90"/>
  <c r="D106"/>
  <c r="D114"/>
  <c r="D126"/>
  <c r="D15"/>
  <c r="D18"/>
  <c r="D22"/>
  <c r="E26"/>
  <c r="D30"/>
  <c r="D34"/>
  <c r="D47"/>
  <c r="D59"/>
  <c r="E62"/>
  <c r="E86"/>
  <c r="E94"/>
  <c r="E110"/>
  <c r="E130"/>
  <c r="E7"/>
  <c r="D11"/>
  <c r="E23"/>
  <c r="E27"/>
  <c r="E39"/>
  <c r="E43"/>
  <c r="D51"/>
  <c r="E63"/>
  <c r="D67"/>
  <c r="E133"/>
  <c r="E5"/>
  <c r="D9"/>
  <c r="E13"/>
  <c r="E25"/>
  <c r="E33"/>
  <c r="E41"/>
  <c r="D49"/>
  <c r="D53"/>
  <c r="E57"/>
  <c r="D61"/>
  <c r="E65"/>
  <c r="D69"/>
  <c r="E73"/>
  <c r="E81"/>
  <c r="E89"/>
  <c r="E101"/>
  <c r="E113"/>
  <c r="E121"/>
  <c r="E129"/>
  <c r="D33"/>
  <c r="D73"/>
  <c r="D81"/>
  <c r="D89"/>
  <c r="D101"/>
  <c r="D107" s="1"/>
  <c r="D113"/>
  <c r="D121"/>
  <c r="D129"/>
  <c r="D25"/>
  <c r="D41"/>
  <c r="E28"/>
  <c r="D20"/>
  <c r="D52"/>
  <c r="D56"/>
  <c r="D60"/>
  <c r="D84"/>
  <c r="D92"/>
  <c r="D108"/>
  <c r="D112"/>
  <c r="D116"/>
  <c r="D24"/>
  <c r="D28"/>
  <c r="D32"/>
  <c r="D36"/>
  <c r="D80"/>
  <c r="D88"/>
  <c r="E50" l="1"/>
  <c r="E76"/>
  <c r="D50"/>
  <c r="D76"/>
  <c r="E107"/>
  <c r="E40"/>
  <c r="E93"/>
  <c r="D19"/>
  <c r="E120"/>
  <c r="D134"/>
  <c r="E134"/>
  <c r="E64"/>
  <c r="E19"/>
  <c r="E136" s="1"/>
  <c r="D120"/>
  <c r="D93"/>
  <c r="D64"/>
  <c r="D40"/>
  <c r="D136" l="1"/>
</calcChain>
</file>

<file path=xl/sharedStrings.xml><?xml version="1.0" encoding="utf-8"?>
<sst xmlns="http://schemas.openxmlformats.org/spreadsheetml/2006/main" count="423" uniqueCount="197">
  <si>
    <t>DP</t>
  </si>
  <si>
    <t>Party Name</t>
  </si>
  <si>
    <t>Region</t>
  </si>
  <si>
    <t>Zone</t>
  </si>
  <si>
    <t>Total Value</t>
  </si>
  <si>
    <t>Total Qnty</t>
  </si>
  <si>
    <t>B65</t>
  </si>
  <si>
    <t>BL98</t>
  </si>
  <si>
    <t>E95_SKD</t>
  </si>
  <si>
    <t>i65_SKD</t>
  </si>
  <si>
    <t>i68_SKD</t>
  </si>
  <si>
    <t>i97_SKD</t>
  </si>
  <si>
    <t>L25i</t>
  </si>
  <si>
    <t>S40_SKD</t>
  </si>
  <si>
    <t>V141_SKD</t>
  </si>
  <si>
    <t>Z12_SKD</t>
  </si>
  <si>
    <t>A One Tel</t>
  </si>
  <si>
    <t>Barisal</t>
  </si>
  <si>
    <t>Click Mobile Corner</t>
  </si>
  <si>
    <t>Desh Link</t>
  </si>
  <si>
    <t>Faridpur</t>
  </si>
  <si>
    <t>M/S Faiz Enterprise</t>
  </si>
  <si>
    <t>Gopalganj</t>
  </si>
  <si>
    <t>M/S Saad Telecom</t>
  </si>
  <si>
    <t>M/S. Karachi Store</t>
  </si>
  <si>
    <t>M/S. National Electronics</t>
  </si>
  <si>
    <t>M/S. Rasel Enterprise</t>
  </si>
  <si>
    <t>Mridha Telecom</t>
  </si>
  <si>
    <t>My Fone</t>
  </si>
  <si>
    <t>Patuakhali</t>
  </si>
  <si>
    <t>Noor Electronics</t>
  </si>
  <si>
    <t>Toushi Mobile Showroom &amp; Servicing</t>
  </si>
  <si>
    <t>Winner Electronics</t>
  </si>
  <si>
    <t>Zaman Electronics</t>
  </si>
  <si>
    <t>Biponon Communications</t>
  </si>
  <si>
    <t>Chittagong</t>
  </si>
  <si>
    <t>Cox's Bazar</t>
  </si>
  <si>
    <t>Dhaka Telecom</t>
  </si>
  <si>
    <t>Noakhali</t>
  </si>
  <si>
    <t>Fantasy Telecom</t>
  </si>
  <si>
    <t>Chittagong-North</t>
  </si>
  <si>
    <t>Himel Mobile Center</t>
  </si>
  <si>
    <t>M/S Sholav Bitan</t>
  </si>
  <si>
    <t>Chittagong-South</t>
  </si>
  <si>
    <t>M/S. Alam Trade Link</t>
  </si>
  <si>
    <t>Chandpur</t>
  </si>
  <si>
    <t>M/S. Lotus Telecom</t>
  </si>
  <si>
    <t>Mobile Heaven</t>
  </si>
  <si>
    <t xml:space="preserve">R.K Mobile Center </t>
  </si>
  <si>
    <t>Mobile Shop</t>
  </si>
  <si>
    <t>Feni</t>
  </si>
  <si>
    <t>Mobile Village</t>
  </si>
  <si>
    <t>Mobile Zone,Patia</t>
  </si>
  <si>
    <t>Polly Mobile Distribution</t>
  </si>
  <si>
    <t>Rangamati</t>
  </si>
  <si>
    <t>Prime Mobile Center</t>
  </si>
  <si>
    <t>Salim Telecom &amp; Electronics</t>
  </si>
  <si>
    <t>Satkania Store</t>
  </si>
  <si>
    <t>Shifa Enterprise</t>
  </si>
  <si>
    <t>Sibgat Telecom</t>
  </si>
  <si>
    <t>The National Carrier</t>
  </si>
  <si>
    <t>Toyabiya Telecom</t>
  </si>
  <si>
    <t>Rangpur</t>
  </si>
  <si>
    <t>MM Communication</t>
  </si>
  <si>
    <t>Dhaka North</t>
  </si>
  <si>
    <t>Ashulia</t>
  </si>
  <si>
    <t>Mobile House</t>
  </si>
  <si>
    <t>Mirpur</t>
  </si>
  <si>
    <t>Nabil Enterprise</t>
  </si>
  <si>
    <t>Gulshan</t>
  </si>
  <si>
    <t>Saif Telecom</t>
  </si>
  <si>
    <t>Dhaka Center</t>
  </si>
  <si>
    <t>Shore Distribution</t>
  </si>
  <si>
    <t>Uttara</t>
  </si>
  <si>
    <t>Star Telecom</t>
  </si>
  <si>
    <t>Savar</t>
  </si>
  <si>
    <t>TM Communication</t>
  </si>
  <si>
    <t>Trade plus</t>
  </si>
  <si>
    <t>Zaara Corporation</t>
  </si>
  <si>
    <t>Ananda Electronics</t>
  </si>
  <si>
    <t>Dhaka South</t>
  </si>
  <si>
    <t>Dhanmondi</t>
  </si>
  <si>
    <t>Anika Traders</t>
  </si>
  <si>
    <t>Jatrabari</t>
  </si>
  <si>
    <t>Dohar Enterprise</t>
  </si>
  <si>
    <t>Munshiganj</t>
  </si>
  <si>
    <t>M K Trading Co.</t>
  </si>
  <si>
    <t>Chittagong Road</t>
  </si>
  <si>
    <t>Mehereen Telecom</t>
  </si>
  <si>
    <t>Keraniganj</t>
  </si>
  <si>
    <t>Nandan World Link</t>
  </si>
  <si>
    <t>Nishat Telecom</t>
  </si>
  <si>
    <t>Paltan</t>
  </si>
  <si>
    <t>One Telecom</t>
  </si>
  <si>
    <t>One Telecom (CTG Road)</t>
  </si>
  <si>
    <t>One Telecom, Jatrabari</t>
  </si>
  <si>
    <t>One Telecom, Narayangonj</t>
  </si>
  <si>
    <t>Narayangonj</t>
  </si>
  <si>
    <t>Tahia Enterprise</t>
  </si>
  <si>
    <t>Taj Telecom</t>
  </si>
  <si>
    <t>Biswa Bani Telecom</t>
  </si>
  <si>
    <t>Khulna</t>
  </si>
  <si>
    <t>Kushtia</t>
  </si>
  <si>
    <t>Hello Prithibi</t>
  </si>
  <si>
    <t>Jessore</t>
  </si>
  <si>
    <t>Ideal Communication</t>
  </si>
  <si>
    <t>Konica Trading</t>
  </si>
  <si>
    <t>Jhenaidah</t>
  </si>
  <si>
    <t>M. R. Traders</t>
  </si>
  <si>
    <t>M/S. Panguchi Enterprise</t>
  </si>
  <si>
    <t>Pirojpur</t>
  </si>
  <si>
    <t>Max Tel</t>
  </si>
  <si>
    <t>Mobile Plus</t>
  </si>
  <si>
    <t>Satkhira</t>
  </si>
  <si>
    <t>Mohima Telecom</t>
  </si>
  <si>
    <t>S S Enterprise</t>
  </si>
  <si>
    <t>Shadhin Telecom</t>
  </si>
  <si>
    <t>Bismillah Telecom</t>
  </si>
  <si>
    <t>Mymensingh</t>
  </si>
  <si>
    <t>Mymensingh Outer</t>
  </si>
  <si>
    <t>F N Traders</t>
  </si>
  <si>
    <t>Bhaluka</t>
  </si>
  <si>
    <t>M/S Saidur Electronics</t>
  </si>
  <si>
    <t>M/S Siddique Enterprise</t>
  </si>
  <si>
    <t>Jamalpur</t>
  </si>
  <si>
    <t>M/S Zaman Enterprise</t>
  </si>
  <si>
    <t>M/S. Mukul Enterprise</t>
  </si>
  <si>
    <t>M/S. Sujan Telecom</t>
  </si>
  <si>
    <t>Netrokona</t>
  </si>
  <si>
    <t>M/S. Sumon Telecoms</t>
  </si>
  <si>
    <t>Mobile Point</t>
  </si>
  <si>
    <t>Gazipur</t>
  </si>
  <si>
    <t>Priyo Telecom</t>
  </si>
  <si>
    <t>Tangail</t>
  </si>
  <si>
    <t>Rathura Enterprise</t>
  </si>
  <si>
    <t>Rathura Enterprise – 2</t>
  </si>
  <si>
    <t>Repon Enterprise</t>
  </si>
  <si>
    <t>S.M Tel</t>
  </si>
  <si>
    <t>Shaheen Multimedia &amp; Telecom</t>
  </si>
  <si>
    <t>Shisha Stationary &amp; Electronics</t>
  </si>
  <si>
    <t>Hello Naogaon</t>
  </si>
  <si>
    <t>Rajshahi</t>
  </si>
  <si>
    <t>Naogaon</t>
  </si>
  <si>
    <t>M/S Chowdhury Enterprise</t>
  </si>
  <si>
    <t>Mugdho Corporation</t>
  </si>
  <si>
    <t>Pabna</t>
  </si>
  <si>
    <t>Tulip-2</t>
  </si>
  <si>
    <t>Tulip Distribution</t>
  </si>
  <si>
    <t>Swastidip Enterprise</t>
  </si>
  <si>
    <t>Haque Enterprise</t>
  </si>
  <si>
    <t>Hello Rajshahi</t>
  </si>
  <si>
    <t>Prithibi Corporation</t>
  </si>
  <si>
    <t>Sarkar Telecom, Sirajgonj</t>
  </si>
  <si>
    <t>Sirajgonj</t>
  </si>
  <si>
    <t>Satata Enterprise</t>
  </si>
  <si>
    <t>New Sarker Electronics</t>
  </si>
  <si>
    <t>Bogra</t>
  </si>
  <si>
    <t>Mobile collection and ghori ghor</t>
  </si>
  <si>
    <t>A.S.R. Trading</t>
  </si>
  <si>
    <t>Lalmonirhat</t>
  </si>
  <si>
    <t>Feroz Telecom</t>
  </si>
  <si>
    <t>M/S. Nodi Nishat Enterprise</t>
  </si>
  <si>
    <t>Dinajpur</t>
  </si>
  <si>
    <t>M/S. Sky Tel</t>
  </si>
  <si>
    <t>Missing link trade and distribution</t>
  </si>
  <si>
    <t>Pacific Electronics</t>
  </si>
  <si>
    <t>Pacific Electronics – 2</t>
  </si>
  <si>
    <t>Gaibandha</t>
  </si>
  <si>
    <t>Paul Telecom</t>
  </si>
  <si>
    <t>Nilphamari</t>
  </si>
  <si>
    <t>Shahil Distribution</t>
  </si>
  <si>
    <t>Thakurgaon</t>
  </si>
  <si>
    <t>Swaranika  Enterprise</t>
  </si>
  <si>
    <t>Tarek &amp; Brothers</t>
  </si>
  <si>
    <t>World Media</t>
  </si>
  <si>
    <t>Gopa Telecom</t>
  </si>
  <si>
    <t>Sylhet</t>
  </si>
  <si>
    <t>Sunamganj</t>
  </si>
  <si>
    <t>M Enterprise</t>
  </si>
  <si>
    <t>Cumilla</t>
  </si>
  <si>
    <t>M/S. Murad Enterprise</t>
  </si>
  <si>
    <t>Brahmanbaria</t>
  </si>
  <si>
    <t>Nashua Associate</t>
  </si>
  <si>
    <t>New Era Telecom</t>
  </si>
  <si>
    <t>Hobiganj</t>
  </si>
  <si>
    <t>New Samanta Telecom</t>
  </si>
  <si>
    <t>Narsingdhi</t>
  </si>
  <si>
    <t>Samiya Telecom</t>
  </si>
  <si>
    <t>Samiya Telecom-2</t>
  </si>
  <si>
    <t>Sarker Telecom</t>
  </si>
  <si>
    <t>Satata Mobile Centre</t>
  </si>
  <si>
    <t>Star Tel</t>
  </si>
  <si>
    <t>StarTel Distribution-2</t>
  </si>
  <si>
    <t>Zeshan Telecom</t>
  </si>
  <si>
    <t>Total</t>
  </si>
  <si>
    <t>EEL</t>
  </si>
  <si>
    <t>Allocation For 25 Feb 2020</t>
  </si>
</sst>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12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Calibri Light"/>
      <family val="2"/>
      <scheme val="major"/>
    </font>
    <font>
      <b/>
      <sz val="9"/>
      <name val="Calibri Light"/>
      <family val="2"/>
      <scheme val="major"/>
    </font>
    <font>
      <sz val="9"/>
      <color theme="0"/>
      <name val="Calibri Light"/>
      <family val="2"/>
      <scheme val="major"/>
    </font>
    <font>
      <b/>
      <sz val="9"/>
      <color theme="0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name val="Calibri Light"/>
      <family val="2"/>
      <scheme val="major"/>
    </font>
    <font>
      <sz val="2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6" fontId="4" fillId="0" borderId="1" xfId="13" applyNumberFormat="1" applyFont="1" applyBorder="1" applyAlignment="1">
      <alignment horizontal="center" vertical="center"/>
    </xf>
    <xf numFmtId="2" fontId="8" fillId="6" borderId="1" xfId="0" applyNumberFormat="1" applyFont="1" applyFill="1" applyBorder="1" applyAlignment="1">
      <alignment horizontal="center" vertical="center"/>
    </xf>
    <xf numFmtId="166" fontId="5" fillId="2" borderId="1" xfId="13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6" fontId="7" fillId="5" borderId="1" xfId="13" applyNumberFormat="1" applyFont="1" applyFill="1" applyBorder="1" applyAlignment="1">
      <alignment horizontal="center" vertical="center"/>
    </xf>
    <xf numFmtId="166" fontId="7" fillId="5" borderId="2" xfId="13" applyNumberFormat="1" applyFont="1" applyFill="1" applyBorder="1" applyAlignment="1">
      <alignment horizontal="center" vertical="center"/>
    </xf>
    <xf numFmtId="166" fontId="5" fillId="7" borderId="1" xfId="13" applyNumberFormat="1" applyFont="1" applyFill="1" applyBorder="1" applyAlignment="1">
      <alignment horizontal="center" vertical="center"/>
    </xf>
    <xf numFmtId="165" fontId="4" fillId="0" borderId="0" xfId="13" applyFont="1" applyAlignment="1">
      <alignment horizontal="center" vertical="center"/>
    </xf>
    <xf numFmtId="165" fontId="8" fillId="6" borderId="1" xfId="13" applyFont="1" applyFill="1" applyBorder="1" applyAlignment="1">
      <alignment horizontal="center" vertical="center"/>
    </xf>
    <xf numFmtId="165" fontId="5" fillId="3" borderId="1" xfId="13" applyFont="1" applyFill="1" applyBorder="1" applyAlignment="1">
      <alignment horizontal="center" vertical="center"/>
    </xf>
    <xf numFmtId="166" fontId="4" fillId="4" borderId="1" xfId="13" applyNumberFormat="1" applyFont="1" applyFill="1" applyBorder="1" applyAlignment="1">
      <alignment horizontal="center" vertical="center"/>
    </xf>
    <xf numFmtId="166" fontId="4" fillId="0" borderId="1" xfId="13" applyNumberFormat="1" applyFont="1" applyFill="1" applyBorder="1" applyAlignment="1">
      <alignment horizontal="center" vertical="center"/>
    </xf>
    <xf numFmtId="166" fontId="4" fillId="7" borderId="1" xfId="13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165" fontId="9" fillId="3" borderId="1" xfId="13" applyFont="1" applyFill="1" applyBorder="1" applyAlignment="1">
      <alignment horizontal="center" vertical="center"/>
    </xf>
    <xf numFmtId="166" fontId="10" fillId="4" borderId="1" xfId="13" applyNumberFormat="1" applyFont="1" applyFill="1" applyBorder="1" applyAlignment="1">
      <alignment horizontal="center" vertical="center"/>
    </xf>
    <xf numFmtId="166" fontId="10" fillId="0" borderId="1" xfId="13" applyNumberFormat="1" applyFont="1" applyBorder="1" applyAlignment="1">
      <alignment horizontal="center" vertical="center"/>
    </xf>
    <xf numFmtId="0" fontId="11" fillId="3" borderId="5" xfId="0" applyFont="1" applyFill="1" applyBorder="1" applyAlignment="1">
      <alignment horizontal="center"/>
    </xf>
  </cellXfs>
  <cellStyles count="15">
    <cellStyle name="Comma" xfId="13" builtinId="3"/>
    <cellStyle name="Comma 2" xfId="7"/>
    <cellStyle name="Comma 3" xfId="9"/>
    <cellStyle name="Comma 4" xfId="5"/>
    <cellStyle name="Comma 5" xfId="12"/>
    <cellStyle name="Comma 6" xfId="1"/>
    <cellStyle name="Currency 2" xfId="3"/>
    <cellStyle name="Normal" xfId="0" builtinId="0"/>
    <cellStyle name="Normal 2" xfId="8"/>
    <cellStyle name="Normal 3" xfId="4"/>
    <cellStyle name="Normal 4" xfId="6"/>
    <cellStyle name="Normal 5" xfId="2"/>
    <cellStyle name="Percent 2" xfId="10"/>
    <cellStyle name="Percent 3" xfId="11"/>
    <cellStyle name="Percent 5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3:O136"/>
  <sheetViews>
    <sheetView zoomScale="110" zoomScaleNormal="110" workbookViewId="0">
      <pane xSplit="4" ySplit="4" topLeftCell="G5" activePane="bottomRight" state="frozen"/>
      <selection pane="topRight" activeCell="E1" sqref="E1"/>
      <selection pane="bottomLeft" activeCell="A5" sqref="A5"/>
      <selection pane="bottomRight" activeCell="A4" sqref="A4:O104"/>
    </sheetView>
  </sheetViews>
  <sheetFormatPr defaultColWidth="9.140625" defaultRowHeight="12"/>
  <cols>
    <col min="1" max="1" width="27.28515625" style="1" bestFit="1" customWidth="1"/>
    <col min="2" max="2" width="10" style="1" bestFit="1" customWidth="1"/>
    <col min="3" max="3" width="14.5703125" style="1" bestFit="1" customWidth="1"/>
    <col min="4" max="4" width="16.85546875" style="1" bestFit="1" customWidth="1"/>
    <col min="5" max="5" width="11.7109375" style="16" bestFit="1" customWidth="1"/>
    <col min="6" max="7" width="10.5703125" style="1" bestFit="1" customWidth="1"/>
    <col min="8" max="9" width="9.5703125" style="1" bestFit="1" customWidth="1"/>
    <col min="10" max="13" width="10.5703125" style="1" bestFit="1" customWidth="1"/>
    <col min="14" max="14" width="9.5703125" style="1" bestFit="1" customWidth="1"/>
    <col min="15" max="15" width="9.7109375" style="1" bestFit="1" customWidth="1"/>
    <col min="16" max="16384" width="9.140625" style="1"/>
  </cols>
  <sheetData>
    <row r="3" spans="1:15">
      <c r="E3" s="17" t="s">
        <v>0</v>
      </c>
      <c r="F3" s="7">
        <v>770.92250000000001</v>
      </c>
      <c r="G3" s="7">
        <v>798.99249999999995</v>
      </c>
      <c r="H3" s="7">
        <v>2702.74</v>
      </c>
      <c r="I3" s="7">
        <v>5607.9849999999997</v>
      </c>
      <c r="J3" s="7">
        <v>5412.4975000000004</v>
      </c>
      <c r="K3" s="7">
        <v>6306.9809523809527</v>
      </c>
      <c r="L3" s="7">
        <v>985.45749999999998</v>
      </c>
      <c r="M3" s="7">
        <v>1159.8924999999999</v>
      </c>
      <c r="N3" s="7">
        <v>4076.6833000000001</v>
      </c>
      <c r="O3" s="7">
        <v>7165.87</v>
      </c>
    </row>
    <row r="4" spans="1:15" s="3" customFormat="1">
      <c r="A4" s="2" t="s">
        <v>1</v>
      </c>
      <c r="B4" s="2" t="s">
        <v>2</v>
      </c>
      <c r="C4" s="2" t="s">
        <v>3</v>
      </c>
      <c r="D4" s="2" t="s">
        <v>4</v>
      </c>
      <c r="E4" s="18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</row>
    <row r="5" spans="1:15" hidden="1">
      <c r="A5" s="10" t="s">
        <v>16</v>
      </c>
      <c r="B5" s="10" t="s">
        <v>17</v>
      </c>
      <c r="C5" s="10" t="s">
        <v>17</v>
      </c>
      <c r="D5" s="6">
        <f t="shared" ref="D5:D18" si="0">SUMPRODUCT(F$3:O$3,F5:O5)</f>
        <v>1532796.6348432933</v>
      </c>
      <c r="E5" s="6">
        <f t="shared" ref="E5:E18" si="1">SUM(F5:O5)</f>
        <v>558.49124663197347</v>
      </c>
      <c r="F5" s="6">
        <v>70.67658102039313</v>
      </c>
      <c r="G5" s="6">
        <v>88.96429014772211</v>
      </c>
      <c r="H5" s="6">
        <v>17.704517704517706</v>
      </c>
      <c r="I5" s="6">
        <v>26.850258175559379</v>
      </c>
      <c r="J5" s="6">
        <v>44.459004118307753</v>
      </c>
      <c r="K5" s="6">
        <v>44.362132827978293</v>
      </c>
      <c r="L5" s="6">
        <v>88.470539824602</v>
      </c>
      <c r="M5" s="6">
        <v>88.193067614685177</v>
      </c>
      <c r="N5" s="6">
        <v>44.512925868858069</v>
      </c>
      <c r="O5" s="6">
        <v>44.297929329349948</v>
      </c>
    </row>
    <row r="6" spans="1:15" s="4" customFormat="1" hidden="1">
      <c r="A6" s="5" t="s">
        <v>18</v>
      </c>
      <c r="B6" s="5" t="s">
        <v>17</v>
      </c>
      <c r="C6" s="5" t="s">
        <v>17</v>
      </c>
      <c r="D6" s="19">
        <f t="shared" si="0"/>
        <v>515504.7519396891</v>
      </c>
      <c r="E6" s="19">
        <f t="shared" si="1"/>
        <v>186.95937743763378</v>
      </c>
      <c r="F6" s="6">
        <v>23.558860340131044</v>
      </c>
      <c r="G6" s="6">
        <v>29.792692514586005</v>
      </c>
      <c r="H6" s="6">
        <v>5.7997557997557996</v>
      </c>
      <c r="I6" s="6">
        <v>9.2943201376936315</v>
      </c>
      <c r="J6" s="6">
        <v>14.97566454511419</v>
      </c>
      <c r="K6" s="6">
        <v>15.074511155138254</v>
      </c>
      <c r="L6" s="6">
        <v>29.575907208805905</v>
      </c>
      <c r="M6" s="6">
        <v>29.397689204895055</v>
      </c>
      <c r="N6" s="6">
        <v>14.552302687895908</v>
      </c>
      <c r="O6" s="6">
        <v>14.937673843618009</v>
      </c>
    </row>
    <row r="7" spans="1:15" s="4" customFormat="1" hidden="1">
      <c r="A7" s="5" t="s">
        <v>19</v>
      </c>
      <c r="B7" s="5" t="s">
        <v>17</v>
      </c>
      <c r="C7" s="5" t="s">
        <v>20</v>
      </c>
      <c r="D7" s="19">
        <f t="shared" si="0"/>
        <v>1327842.8855757595</v>
      </c>
      <c r="E7" s="19">
        <f t="shared" si="1"/>
        <v>503.00652309839921</v>
      </c>
      <c r="F7" s="6">
        <v>65.964808952366937</v>
      </c>
      <c r="G7" s="6">
        <v>82.343691811147437</v>
      </c>
      <c r="H7" s="6">
        <v>16.483516483516485</v>
      </c>
      <c r="I7" s="6">
        <v>14.457831325301207</v>
      </c>
      <c r="J7" s="6">
        <v>41.183077499064026</v>
      </c>
      <c r="K7" s="6">
        <v>41.347230596950638</v>
      </c>
      <c r="L7" s="6">
        <v>82.040994779209413</v>
      </c>
      <c r="M7" s="6">
        <v>82.040062897381546</v>
      </c>
      <c r="N7" s="6">
        <v>41.088854648176685</v>
      </c>
      <c r="O7" s="6">
        <v>36.05645410528485</v>
      </c>
    </row>
    <row r="8" spans="1:15" s="4" customFormat="1" hidden="1">
      <c r="A8" s="5" t="s">
        <v>21</v>
      </c>
      <c r="B8" s="5" t="s">
        <v>17</v>
      </c>
      <c r="C8" s="5" t="s">
        <v>22</v>
      </c>
      <c r="D8" s="19">
        <f t="shared" si="0"/>
        <v>630660.01500747027</v>
      </c>
      <c r="E8" s="19">
        <f t="shared" si="1"/>
        <v>230.91510736901603</v>
      </c>
      <c r="F8" s="6">
        <v>29.448575425163806</v>
      </c>
      <c r="G8" s="6">
        <v>36.827078247196589</v>
      </c>
      <c r="H8" s="6">
        <v>7.3260073260073257</v>
      </c>
      <c r="I8" s="6">
        <v>10.327022375215147</v>
      </c>
      <c r="J8" s="6">
        <v>18.251591164357919</v>
      </c>
      <c r="K8" s="6">
        <v>18.520113704884142</v>
      </c>
      <c r="L8" s="6">
        <v>36.776997659645602</v>
      </c>
      <c r="M8" s="6">
        <v>36.9180283038217</v>
      </c>
      <c r="N8" s="6">
        <v>17.976373908577298</v>
      </c>
      <c r="O8" s="6">
        <v>18.543319254146493</v>
      </c>
    </row>
    <row r="9" spans="1:15" s="4" customFormat="1" hidden="1">
      <c r="A9" s="5" t="s">
        <v>23</v>
      </c>
      <c r="B9" s="5" t="s">
        <v>17</v>
      </c>
      <c r="C9" s="5" t="s">
        <v>22</v>
      </c>
      <c r="D9" s="19">
        <f t="shared" si="0"/>
        <v>780193.41044377501</v>
      </c>
      <c r="E9" s="19">
        <f t="shared" si="1"/>
        <v>285.21265055991239</v>
      </c>
      <c r="F9" s="6">
        <v>36.516233527203127</v>
      </c>
      <c r="G9" s="6">
        <v>45.516613563950841</v>
      </c>
      <c r="H9" s="6">
        <v>9.1575091575091587</v>
      </c>
      <c r="I9" s="6">
        <v>13.425129087779689</v>
      </c>
      <c r="J9" s="6">
        <v>22.463496817671285</v>
      </c>
      <c r="K9" s="6">
        <v>22.827116892066499</v>
      </c>
      <c r="L9" s="6">
        <v>45.263997119563825</v>
      </c>
      <c r="M9" s="6">
        <v>45.12203459355986</v>
      </c>
      <c r="N9" s="6">
        <v>22.256462934429035</v>
      </c>
      <c r="O9" s="6">
        <v>22.664056866179045</v>
      </c>
    </row>
    <row r="10" spans="1:15" hidden="1">
      <c r="A10" s="10" t="s">
        <v>24</v>
      </c>
      <c r="B10" s="10" t="s">
        <v>17</v>
      </c>
      <c r="C10" s="10" t="s">
        <v>17</v>
      </c>
      <c r="D10" s="6">
        <f t="shared" si="0"/>
        <v>317021.73658675607</v>
      </c>
      <c r="E10" s="6">
        <f t="shared" si="1"/>
        <v>115.9825099833616</v>
      </c>
      <c r="F10" s="6">
        <v>14.724287712581903</v>
      </c>
      <c r="G10" s="6">
        <v>18.620432821616252</v>
      </c>
      <c r="H10" s="6">
        <v>3.6630036630036629</v>
      </c>
      <c r="I10" s="6">
        <v>5.1635111876075737</v>
      </c>
      <c r="J10" s="6">
        <v>9.3597903406963692</v>
      </c>
      <c r="K10" s="6">
        <v>9.0447066930829525</v>
      </c>
      <c r="L10" s="6">
        <v>18.259907928914952</v>
      </c>
      <c r="M10" s="6">
        <v>18.45901415191085</v>
      </c>
      <c r="N10" s="6">
        <v>9.4161958568738218</v>
      </c>
      <c r="O10" s="6">
        <v>9.2716596270732463</v>
      </c>
    </row>
    <row r="11" spans="1:15" hidden="1">
      <c r="A11" s="10" t="s">
        <v>25</v>
      </c>
      <c r="B11" s="10" t="s">
        <v>17</v>
      </c>
      <c r="C11" s="10" t="s">
        <v>22</v>
      </c>
      <c r="D11" s="6">
        <f t="shared" si="0"/>
        <v>1131839.2705961843</v>
      </c>
      <c r="E11" s="6">
        <f t="shared" si="1"/>
        <v>413.15824355384069</v>
      </c>
      <c r="F11" s="6">
        <v>52.41846425679158</v>
      </c>
      <c r="G11" s="6">
        <v>65.792195969710761</v>
      </c>
      <c r="H11" s="6">
        <v>13.125763125763125</v>
      </c>
      <c r="I11" s="6">
        <v>19.621342512908779</v>
      </c>
      <c r="J11" s="6">
        <v>32.759266192437288</v>
      </c>
      <c r="K11" s="6">
        <v>32.733224222585925</v>
      </c>
      <c r="L11" s="6">
        <v>65.581359463004389</v>
      </c>
      <c r="M11" s="6">
        <v>65.632050317905239</v>
      </c>
      <c r="N11" s="6">
        <v>32.528676596473204</v>
      </c>
      <c r="O11" s="6">
        <v>32.965900896260429</v>
      </c>
    </row>
    <row r="12" spans="1:15" hidden="1">
      <c r="A12" s="10" t="s">
        <v>26</v>
      </c>
      <c r="B12" s="10" t="s">
        <v>17</v>
      </c>
      <c r="C12" s="10" t="s">
        <v>20</v>
      </c>
      <c r="D12" s="6">
        <f t="shared" si="0"/>
        <v>885114.50888472446</v>
      </c>
      <c r="E12" s="6">
        <f t="shared" si="1"/>
        <v>308.88773966231184</v>
      </c>
      <c r="F12" s="6">
        <v>37.694176544209675</v>
      </c>
      <c r="G12" s="6">
        <v>47.171763148094513</v>
      </c>
      <c r="H12" s="6">
        <v>9.4627594627594629</v>
      </c>
      <c r="I12" s="6">
        <v>27.882960413080891</v>
      </c>
      <c r="J12" s="6">
        <v>23.39947585174092</v>
      </c>
      <c r="K12" s="6">
        <v>23.68851752950297</v>
      </c>
      <c r="L12" s="6">
        <v>46.807087930458039</v>
      </c>
      <c r="M12" s="6">
        <v>46.489368975182884</v>
      </c>
      <c r="N12" s="6">
        <v>23.112480739599384</v>
      </c>
      <c r="O12" s="6">
        <v>23.179149067683113</v>
      </c>
    </row>
    <row r="13" spans="1:15" hidden="1">
      <c r="A13" s="10" t="s">
        <v>27</v>
      </c>
      <c r="B13" s="10" t="s">
        <v>17</v>
      </c>
      <c r="C13" s="10" t="s">
        <v>22</v>
      </c>
      <c r="D13" s="6">
        <f t="shared" si="0"/>
        <v>763211.81528641516</v>
      </c>
      <c r="E13" s="6">
        <f t="shared" si="1"/>
        <v>278.24755110468652</v>
      </c>
      <c r="F13" s="6">
        <v>35.338290510196565</v>
      </c>
      <c r="G13" s="6">
        <v>44.275251375843091</v>
      </c>
      <c r="H13" s="6">
        <v>8.8522588522588528</v>
      </c>
      <c r="I13" s="6">
        <v>13.425129087779689</v>
      </c>
      <c r="J13" s="6">
        <v>21.995507300636465</v>
      </c>
      <c r="K13" s="6">
        <v>21.965716254630031</v>
      </c>
      <c r="L13" s="6">
        <v>44.235269912301</v>
      </c>
      <c r="M13" s="6">
        <v>43.754700211936836</v>
      </c>
      <c r="N13" s="6">
        <v>22.256462934429035</v>
      </c>
      <c r="O13" s="6">
        <v>22.148964664674974</v>
      </c>
    </row>
    <row r="14" spans="1:15" hidden="1">
      <c r="A14" s="10" t="s">
        <v>28</v>
      </c>
      <c r="B14" s="10" t="s">
        <v>17</v>
      </c>
      <c r="C14" s="10" t="s">
        <v>29</v>
      </c>
      <c r="D14" s="6">
        <f t="shared" si="0"/>
        <v>1233529.7881983973</v>
      </c>
      <c r="E14" s="6">
        <f t="shared" si="1"/>
        <v>449.89915359028998</v>
      </c>
      <c r="F14" s="6">
        <v>57.130236324817787</v>
      </c>
      <c r="G14" s="6">
        <v>71.585219514213591</v>
      </c>
      <c r="H14" s="6">
        <v>14.346764346764346</v>
      </c>
      <c r="I14" s="6">
        <v>21.686746987951807</v>
      </c>
      <c r="J14" s="6">
        <v>35.567203294646198</v>
      </c>
      <c r="K14" s="6">
        <v>35.748126453613573</v>
      </c>
      <c r="L14" s="6">
        <v>71.239359102949877</v>
      </c>
      <c r="M14" s="6">
        <v>71.101387844397351</v>
      </c>
      <c r="N14" s="6">
        <v>35.952747817154595</v>
      </c>
      <c r="O14" s="6">
        <v>35.541361903780775</v>
      </c>
    </row>
    <row r="15" spans="1:15" hidden="1">
      <c r="A15" s="10" t="s">
        <v>30</v>
      </c>
      <c r="B15" s="10" t="s">
        <v>17</v>
      </c>
      <c r="C15" s="10" t="s">
        <v>29</v>
      </c>
      <c r="D15" s="6">
        <f t="shared" si="0"/>
        <v>1478931.0514273839</v>
      </c>
      <c r="E15" s="6">
        <f t="shared" si="1"/>
        <v>539.61060615532131</v>
      </c>
      <c r="F15" s="6">
        <v>68.320694986380033</v>
      </c>
      <c r="G15" s="6">
        <v>86.067778375470681</v>
      </c>
      <c r="H15" s="6">
        <v>17.094017094017097</v>
      </c>
      <c r="I15" s="6">
        <v>25.817555938037863</v>
      </c>
      <c r="J15" s="6">
        <v>42.587046050168475</v>
      </c>
      <c r="K15" s="6">
        <v>43.070031871823581</v>
      </c>
      <c r="L15" s="6">
        <v>85.641540004629277</v>
      </c>
      <c r="M15" s="6">
        <v>85.458398851439128</v>
      </c>
      <c r="N15" s="6">
        <v>42.80089025851737</v>
      </c>
      <c r="O15" s="6">
        <v>42.752652724837745</v>
      </c>
    </row>
    <row r="16" spans="1:15" hidden="1">
      <c r="A16" s="10" t="s">
        <v>31</v>
      </c>
      <c r="B16" s="10" t="s">
        <v>17</v>
      </c>
      <c r="C16" s="10" t="s">
        <v>20</v>
      </c>
      <c r="D16" s="6">
        <f t="shared" si="0"/>
        <v>434428.62923955952</v>
      </c>
      <c r="E16" s="6">
        <f t="shared" si="1"/>
        <v>153.50643012108065</v>
      </c>
      <c r="F16" s="6">
        <v>19.436059780608112</v>
      </c>
      <c r="G16" s="6">
        <v>23.999668970083171</v>
      </c>
      <c r="H16" s="6">
        <v>4.8840048840048844</v>
      </c>
      <c r="I16" s="6">
        <v>4.1308089500860588</v>
      </c>
      <c r="J16" s="6">
        <v>12.16772744290528</v>
      </c>
      <c r="K16" s="6">
        <v>12.059608924110604</v>
      </c>
      <c r="L16" s="6">
        <v>23.917907568860425</v>
      </c>
      <c r="M16" s="6">
        <v>23.928351678402954</v>
      </c>
      <c r="N16" s="6">
        <v>11.984249272384865</v>
      </c>
      <c r="O16" s="6">
        <v>16.998042649634286</v>
      </c>
    </row>
    <row r="17" spans="1:15" s="4" customFormat="1" hidden="1">
      <c r="A17" s="5" t="s">
        <v>32</v>
      </c>
      <c r="B17" s="5" t="s">
        <v>17</v>
      </c>
      <c r="C17" s="5" t="s">
        <v>22</v>
      </c>
      <c r="D17" s="19">
        <f t="shared" si="0"/>
        <v>862205.59984490578</v>
      </c>
      <c r="E17" s="19">
        <f t="shared" si="1"/>
        <v>314.81611052677687</v>
      </c>
      <c r="F17" s="6">
        <v>40.050062578222779</v>
      </c>
      <c r="G17" s="6">
        <v>50.068274920345928</v>
      </c>
      <c r="H17" s="6">
        <v>10.073260073260075</v>
      </c>
      <c r="I17" s="6">
        <v>15.490533562822721</v>
      </c>
      <c r="J17" s="6">
        <v>24.803444402845379</v>
      </c>
      <c r="K17" s="6">
        <v>24.980618485657679</v>
      </c>
      <c r="L17" s="6">
        <v>49.89326955224648</v>
      </c>
      <c r="M17" s="6">
        <v>49.907704929240445</v>
      </c>
      <c r="N17" s="6">
        <v>24.82451634994008</v>
      </c>
      <c r="O17" s="6">
        <v>24.724425672195324</v>
      </c>
    </row>
    <row r="18" spans="1:15" hidden="1">
      <c r="A18" s="10" t="s">
        <v>33</v>
      </c>
      <c r="B18" s="10" t="s">
        <v>17</v>
      </c>
      <c r="C18" s="10" t="s">
        <v>29</v>
      </c>
      <c r="D18" s="6">
        <f t="shared" si="0"/>
        <v>652959.25177193503</v>
      </c>
      <c r="E18" s="6">
        <f t="shared" si="1"/>
        <v>238.06558784890069</v>
      </c>
      <c r="F18" s="6">
        <v>30.037546933667084</v>
      </c>
      <c r="G18" s="6">
        <v>38.068440435304339</v>
      </c>
      <c r="H18" s="6">
        <v>7.6312576312576308</v>
      </c>
      <c r="I18" s="6">
        <v>11.359724612736661</v>
      </c>
      <c r="J18" s="6">
        <v>18.719580681392738</v>
      </c>
      <c r="K18" s="6">
        <v>18.950814023602376</v>
      </c>
      <c r="L18" s="6">
        <v>37.805724866908413</v>
      </c>
      <c r="M18" s="6">
        <v>37.601695494633212</v>
      </c>
      <c r="N18" s="6">
        <v>18.832391713747644</v>
      </c>
      <c r="O18" s="6">
        <v>19.058411455650564</v>
      </c>
    </row>
    <row r="19" spans="1:15" hidden="1">
      <c r="A19" s="32" t="s">
        <v>17</v>
      </c>
      <c r="B19" s="32"/>
      <c r="C19" s="32"/>
      <c r="D19" s="13">
        <f>SUM(D5:D18)</f>
        <v>12546239.349646248</v>
      </c>
      <c r="E19" s="13">
        <f>SUM(E5:E18)</f>
        <v>4576.7588376435051</v>
      </c>
      <c r="F19" s="13">
        <v>581.31487889273353</v>
      </c>
      <c r="G19" s="13">
        <v>729.09339181528537</v>
      </c>
      <c r="H19" s="13">
        <v>145.60439560439562</v>
      </c>
      <c r="I19" s="13">
        <v>218.93287435456111</v>
      </c>
      <c r="J19" s="13">
        <v>362.69187570198426</v>
      </c>
      <c r="K19" s="13">
        <v>364.37246963562751</v>
      </c>
      <c r="L19" s="13">
        <v>725.50986292209961</v>
      </c>
      <c r="M19" s="13">
        <v>724.00355506939229</v>
      </c>
      <c r="N19" s="13">
        <v>362.095531587057</v>
      </c>
      <c r="O19" s="13">
        <v>363.14000206036883</v>
      </c>
    </row>
    <row r="20" spans="1:15" hidden="1">
      <c r="A20" s="11" t="s">
        <v>34</v>
      </c>
      <c r="B20" s="11" t="s">
        <v>35</v>
      </c>
      <c r="C20" s="11" t="s">
        <v>36</v>
      </c>
      <c r="D20" s="20">
        <f t="shared" ref="D20:D39" si="2">SUMPRODUCT($F$3:$O$3,F20:O20)</f>
        <v>831989.5117618636</v>
      </c>
      <c r="E20" s="6">
        <f t="shared" ref="E20:E39" si="3">SUM(F20:O20)</f>
        <v>297.98657235741314</v>
      </c>
      <c r="F20" s="6">
        <v>37.105205035706398</v>
      </c>
      <c r="G20" s="6">
        <v>46.757975752058591</v>
      </c>
      <c r="H20" s="6">
        <v>8.8522588522588528</v>
      </c>
      <c r="I20" s="6">
        <v>20.654044750430295</v>
      </c>
      <c r="J20" s="6">
        <v>23.39947585174092</v>
      </c>
      <c r="K20" s="6">
        <v>23.257817210784737</v>
      </c>
      <c r="L20" s="6">
        <v>46.549906128642334</v>
      </c>
      <c r="M20" s="6">
        <v>46.489368975182884</v>
      </c>
      <c r="N20" s="6">
        <v>22.256462934429035</v>
      </c>
      <c r="O20" s="6">
        <v>22.664056866179045</v>
      </c>
    </row>
    <row r="21" spans="1:15" hidden="1">
      <c r="A21" s="11" t="s">
        <v>37</v>
      </c>
      <c r="B21" s="11" t="s">
        <v>35</v>
      </c>
      <c r="C21" s="11" t="s">
        <v>38</v>
      </c>
      <c r="D21" s="20">
        <f t="shared" si="2"/>
        <v>1300869.535425609</v>
      </c>
      <c r="E21" s="6">
        <f t="shared" si="3"/>
        <v>470.97064855545324</v>
      </c>
      <c r="F21" s="6">
        <v>59.48612235883089</v>
      </c>
      <c r="G21" s="6">
        <v>74.481731286465006</v>
      </c>
      <c r="H21" s="6">
        <v>14.652014652014651</v>
      </c>
      <c r="I21" s="6">
        <v>24.784853700516347</v>
      </c>
      <c r="J21" s="6">
        <v>37.439161362785477</v>
      </c>
      <c r="K21" s="6">
        <v>37.470927728486515</v>
      </c>
      <c r="L21" s="6">
        <v>74.068358922922613</v>
      </c>
      <c r="M21" s="6">
        <v>73.8360566076434</v>
      </c>
      <c r="N21" s="6">
        <v>37.664783427495287</v>
      </c>
      <c r="O21" s="6">
        <v>37.086638508292985</v>
      </c>
    </row>
    <row r="22" spans="1:15" hidden="1">
      <c r="A22" s="11" t="s">
        <v>39</v>
      </c>
      <c r="B22" s="11" t="s">
        <v>35</v>
      </c>
      <c r="C22" s="11" t="s">
        <v>40</v>
      </c>
      <c r="D22" s="20">
        <f t="shared" si="2"/>
        <v>792027.30859992595</v>
      </c>
      <c r="E22" s="6">
        <f t="shared" si="3"/>
        <v>292.76774797757639</v>
      </c>
      <c r="F22" s="6">
        <v>37.694176544209675</v>
      </c>
      <c r="G22" s="6">
        <v>46.757975752058591</v>
      </c>
      <c r="H22" s="6">
        <v>9.4627594627594629</v>
      </c>
      <c r="I22" s="6">
        <v>12.392426850258174</v>
      </c>
      <c r="J22" s="6">
        <v>22.931486334706101</v>
      </c>
      <c r="K22" s="6">
        <v>23.68851752950297</v>
      </c>
      <c r="L22" s="6">
        <v>46.549906128642334</v>
      </c>
      <c r="M22" s="6">
        <v>47.17303616599439</v>
      </c>
      <c r="N22" s="6">
        <v>23.96849854476973</v>
      </c>
      <c r="O22" s="6">
        <v>22.148964664674974</v>
      </c>
    </row>
    <row r="23" spans="1:15" hidden="1">
      <c r="A23" s="11" t="s">
        <v>41</v>
      </c>
      <c r="B23" s="11" t="s">
        <v>35</v>
      </c>
      <c r="C23" s="11" t="s">
        <v>38</v>
      </c>
      <c r="D23" s="20">
        <f t="shared" si="2"/>
        <v>518235.07138470188</v>
      </c>
      <c r="E23" s="6">
        <f t="shared" si="3"/>
        <v>191.7569663820986</v>
      </c>
      <c r="F23" s="6">
        <v>24.7368033571376</v>
      </c>
      <c r="G23" s="6">
        <v>31.034054702693755</v>
      </c>
      <c r="H23" s="6">
        <v>6.1050061050061046</v>
      </c>
      <c r="I23" s="6">
        <v>6.1962134251290868</v>
      </c>
      <c r="J23" s="6">
        <v>16.379633096218644</v>
      </c>
      <c r="K23" s="6">
        <v>15.074511155138254</v>
      </c>
      <c r="L23" s="6">
        <v>30.60463441606872</v>
      </c>
      <c r="M23" s="6">
        <v>30.765023586518083</v>
      </c>
      <c r="N23" s="6">
        <v>15.408320493066256</v>
      </c>
      <c r="O23" s="6">
        <v>15.452766045122075</v>
      </c>
    </row>
    <row r="24" spans="1:15" hidden="1">
      <c r="A24" s="11" t="s">
        <v>42</v>
      </c>
      <c r="B24" s="11" t="s">
        <v>35</v>
      </c>
      <c r="C24" s="11" t="s">
        <v>43</v>
      </c>
      <c r="D24" s="20">
        <f t="shared" si="2"/>
        <v>3179630.8882551356</v>
      </c>
      <c r="E24" s="6">
        <f t="shared" si="3"/>
        <v>1162.690065349401</v>
      </c>
      <c r="F24" s="6">
        <v>147.83184863432231</v>
      </c>
      <c r="G24" s="6">
        <v>186.20432821616254</v>
      </c>
      <c r="H24" s="6">
        <v>37.545787545787547</v>
      </c>
      <c r="I24" s="6">
        <v>52.667814113597245</v>
      </c>
      <c r="J24" s="6">
        <v>92.193934855859226</v>
      </c>
      <c r="K24" s="6">
        <v>92.600568524420709</v>
      </c>
      <c r="L24" s="6">
        <v>184.91371550549081</v>
      </c>
      <c r="M24" s="6">
        <v>183.90647432829698</v>
      </c>
      <c r="N24" s="6">
        <v>91.593905153227183</v>
      </c>
      <c r="O24" s="6">
        <v>93.231688472236542</v>
      </c>
    </row>
    <row r="25" spans="1:15" hidden="1">
      <c r="A25" s="11" t="s">
        <v>44</v>
      </c>
      <c r="B25" s="11" t="s">
        <v>35</v>
      </c>
      <c r="C25" s="11" t="s">
        <v>45</v>
      </c>
      <c r="D25" s="20">
        <f t="shared" si="2"/>
        <v>1497313.7925294405</v>
      </c>
      <c r="E25" s="6">
        <f t="shared" si="3"/>
        <v>551.24147922463271</v>
      </c>
      <c r="F25" s="6">
        <v>70.67658102039313</v>
      </c>
      <c r="G25" s="6">
        <v>82.757479207183351</v>
      </c>
      <c r="H25" s="6">
        <v>18.00976800976801</v>
      </c>
      <c r="I25" s="6">
        <v>20.654044750430295</v>
      </c>
      <c r="J25" s="6">
        <v>42.119056533133651</v>
      </c>
      <c r="K25" s="6">
        <v>43.070031871823581</v>
      </c>
      <c r="L25" s="6">
        <v>91.29953964457475</v>
      </c>
      <c r="M25" s="6">
        <v>90.927736377931225</v>
      </c>
      <c r="N25" s="6">
        <v>45.368943674028422</v>
      </c>
      <c r="O25" s="6">
        <v>46.358298135366226</v>
      </c>
    </row>
    <row r="26" spans="1:15" hidden="1">
      <c r="A26" s="11" t="s">
        <v>46</v>
      </c>
      <c r="B26" s="11" t="s">
        <v>35</v>
      </c>
      <c r="C26" s="11" t="s">
        <v>45</v>
      </c>
      <c r="D26" s="20">
        <f t="shared" si="2"/>
        <v>798002.87157389591</v>
      </c>
      <c r="E26" s="6">
        <f t="shared" si="3"/>
        <v>293.76292499209046</v>
      </c>
      <c r="F26" s="6">
        <v>37.694176544209675</v>
      </c>
      <c r="G26" s="6">
        <v>47.585550544130427</v>
      </c>
      <c r="H26" s="6">
        <v>9.1575091575091587</v>
      </c>
      <c r="I26" s="6">
        <v>12.392426850258174</v>
      </c>
      <c r="J26" s="6">
        <v>23.39947585174092</v>
      </c>
      <c r="K26" s="6">
        <v>23.68851752950297</v>
      </c>
      <c r="L26" s="6">
        <v>47.064269732273743</v>
      </c>
      <c r="M26" s="6">
        <v>46.489368975182884</v>
      </c>
      <c r="N26" s="6">
        <v>23.112480739599384</v>
      </c>
      <c r="O26" s="6">
        <v>23.179149067683113</v>
      </c>
    </row>
    <row r="27" spans="1:15" hidden="1">
      <c r="A27" s="11" t="s">
        <v>47</v>
      </c>
      <c r="B27" s="11" t="s">
        <v>35</v>
      </c>
      <c r="C27" s="11" t="s">
        <v>36</v>
      </c>
      <c r="D27" s="20">
        <f t="shared" si="2"/>
        <v>537574.1800203264</v>
      </c>
      <c r="E27" s="6">
        <f t="shared" si="3"/>
        <v>193.29739544673541</v>
      </c>
      <c r="F27" s="6">
        <v>24.147831848634322</v>
      </c>
      <c r="G27" s="6">
        <v>31.034054702693755</v>
      </c>
      <c r="H27" s="6">
        <v>6.1050061050061046</v>
      </c>
      <c r="I27" s="6">
        <v>7.2289156626506035</v>
      </c>
      <c r="J27" s="6">
        <v>14.97566454511419</v>
      </c>
      <c r="K27" s="6">
        <v>16.797312430011196</v>
      </c>
      <c r="L27" s="6">
        <v>30.861816217884421</v>
      </c>
      <c r="M27" s="6">
        <v>30.081356395706571</v>
      </c>
      <c r="N27" s="6">
        <v>14.552302687895908</v>
      </c>
      <c r="O27" s="6">
        <v>17.513134851138354</v>
      </c>
    </row>
    <row r="28" spans="1:15" hidden="1">
      <c r="A28" s="12" t="s">
        <v>48</v>
      </c>
      <c r="B28" s="11" t="s">
        <v>35</v>
      </c>
      <c r="C28" s="11" t="s">
        <v>38</v>
      </c>
      <c r="D28" s="20">
        <f t="shared" si="2"/>
        <v>1543737.0592676247</v>
      </c>
      <c r="E28" s="6">
        <f t="shared" si="3"/>
        <v>566.53562733094441</v>
      </c>
      <c r="F28" s="6">
        <v>72.443495545902977</v>
      </c>
      <c r="G28" s="6">
        <v>90.619439731865782</v>
      </c>
      <c r="H28" s="6">
        <v>18.00976800976801</v>
      </c>
      <c r="I28" s="6">
        <v>24.784853700516347</v>
      </c>
      <c r="J28" s="6">
        <v>44.926993635342569</v>
      </c>
      <c r="K28" s="6">
        <v>45.223533465414768</v>
      </c>
      <c r="L28" s="6">
        <v>90.785176040943341</v>
      </c>
      <c r="M28" s="6">
        <v>89.560401996308187</v>
      </c>
      <c r="N28" s="6">
        <v>45.368943674028422</v>
      </c>
      <c r="O28" s="6">
        <v>44.813021530854023</v>
      </c>
    </row>
    <row r="29" spans="1:15" hidden="1">
      <c r="A29" s="11" t="s">
        <v>49</v>
      </c>
      <c r="B29" s="11" t="s">
        <v>35</v>
      </c>
      <c r="C29" s="11" t="s">
        <v>50</v>
      </c>
      <c r="D29" s="20">
        <f t="shared" si="2"/>
        <v>1684984.8146086645</v>
      </c>
      <c r="E29" s="6">
        <f t="shared" si="3"/>
        <v>613.68385092548317</v>
      </c>
      <c r="F29" s="6">
        <v>77.744239122432447</v>
      </c>
      <c r="G29" s="6">
        <v>97.653825464476355</v>
      </c>
      <c r="H29" s="6">
        <v>18.925518925518926</v>
      </c>
      <c r="I29" s="6">
        <v>30.981067125645442</v>
      </c>
      <c r="J29" s="6">
        <v>48.202920254586296</v>
      </c>
      <c r="K29" s="6">
        <v>48.669136015160646</v>
      </c>
      <c r="L29" s="6">
        <v>97.214721086335942</v>
      </c>
      <c r="M29" s="6">
        <v>97.080741095234842</v>
      </c>
      <c r="N29" s="6">
        <v>48.793014894709813</v>
      </c>
      <c r="O29" s="6">
        <v>48.418666941382504</v>
      </c>
    </row>
    <row r="30" spans="1:15" hidden="1">
      <c r="A30" s="11" t="s">
        <v>51</v>
      </c>
      <c r="B30" s="11" t="s">
        <v>35</v>
      </c>
      <c r="C30" s="11" t="s">
        <v>36</v>
      </c>
      <c r="D30" s="20">
        <f t="shared" si="2"/>
        <v>305294.48807944084</v>
      </c>
      <c r="E30" s="6">
        <f t="shared" si="3"/>
        <v>114.70249312406457</v>
      </c>
      <c r="F30" s="6">
        <v>15.313259221085181</v>
      </c>
      <c r="G30" s="6">
        <v>18.206645425580337</v>
      </c>
      <c r="H30" s="6">
        <v>3.6630036630036629</v>
      </c>
      <c r="I30" s="6">
        <v>7.2289156626506035</v>
      </c>
      <c r="J30" s="6">
        <v>9.3597903406963692</v>
      </c>
      <c r="K30" s="6">
        <v>8.1833060556464812</v>
      </c>
      <c r="L30" s="6">
        <v>18.517089730730653</v>
      </c>
      <c r="M30" s="6">
        <v>18.45901415191085</v>
      </c>
      <c r="N30" s="6">
        <v>8.5601780517034758</v>
      </c>
      <c r="O30" s="6">
        <v>7.2112908210569699</v>
      </c>
    </row>
    <row r="31" spans="1:15" hidden="1">
      <c r="A31" s="11" t="s">
        <v>52</v>
      </c>
      <c r="B31" s="11" t="s">
        <v>35</v>
      </c>
      <c r="C31" s="11" t="s">
        <v>43</v>
      </c>
      <c r="D31" s="20">
        <f t="shared" si="2"/>
        <v>549817.64093189838</v>
      </c>
      <c r="E31" s="6">
        <f t="shared" si="3"/>
        <v>204.34609545475232</v>
      </c>
      <c r="F31" s="6">
        <v>26.503717882647425</v>
      </c>
      <c r="G31" s="6">
        <v>33.102991682873338</v>
      </c>
      <c r="H31" s="6">
        <v>6.7155067155067156</v>
      </c>
      <c r="I31" s="6">
        <v>6.1962134251290868</v>
      </c>
      <c r="J31" s="6">
        <v>16.379633096218644</v>
      </c>
      <c r="K31" s="6">
        <v>16.366612111292962</v>
      </c>
      <c r="L31" s="6">
        <v>32.66208883059435</v>
      </c>
      <c r="M31" s="6">
        <v>32.81602515895262</v>
      </c>
      <c r="N31" s="6">
        <v>17.120356103406952</v>
      </c>
      <c r="O31" s="6">
        <v>16.482950448130214</v>
      </c>
    </row>
    <row r="32" spans="1:15" hidden="1">
      <c r="A32" s="11" t="s">
        <v>53</v>
      </c>
      <c r="B32" s="11" t="s">
        <v>35</v>
      </c>
      <c r="C32" s="11" t="s">
        <v>54</v>
      </c>
      <c r="D32" s="20">
        <f t="shared" si="2"/>
        <v>643280.87847169861</v>
      </c>
      <c r="E32" s="6">
        <f t="shared" si="3"/>
        <v>234.24045255041395</v>
      </c>
      <c r="F32" s="6">
        <v>30.037546933667084</v>
      </c>
      <c r="G32" s="6">
        <v>37.240865643232503</v>
      </c>
      <c r="H32" s="6">
        <v>7.3260073260073257</v>
      </c>
      <c r="I32" s="6">
        <v>12.392426850258174</v>
      </c>
      <c r="J32" s="6">
        <v>18.251591164357919</v>
      </c>
      <c r="K32" s="6">
        <v>18.520113704884142</v>
      </c>
      <c r="L32" s="6">
        <v>37.034179461461306</v>
      </c>
      <c r="M32" s="6">
        <v>36.9180283038217</v>
      </c>
      <c r="N32" s="6">
        <v>17.976373908577298</v>
      </c>
      <c r="O32" s="6">
        <v>18.543319254146493</v>
      </c>
    </row>
    <row r="33" spans="1:15" hidden="1">
      <c r="A33" s="11" t="s">
        <v>55</v>
      </c>
      <c r="B33" s="11" t="s">
        <v>35</v>
      </c>
      <c r="C33" s="11" t="s">
        <v>36</v>
      </c>
      <c r="D33" s="20">
        <f t="shared" si="2"/>
        <v>720622.23006213782</v>
      </c>
      <c r="E33" s="6">
        <f t="shared" si="3"/>
        <v>263.91059918290614</v>
      </c>
      <c r="F33" s="6">
        <v>33.571375984686739</v>
      </c>
      <c r="G33" s="6">
        <v>42.206314395663512</v>
      </c>
      <c r="H33" s="6">
        <v>8.5470085470085486</v>
      </c>
      <c r="I33" s="6">
        <v>12.392426850258174</v>
      </c>
      <c r="J33" s="6">
        <v>21.059528266566826</v>
      </c>
      <c r="K33" s="6">
        <v>21.104315617193556</v>
      </c>
      <c r="L33" s="6">
        <v>42.177815497775377</v>
      </c>
      <c r="M33" s="6">
        <v>41.703698639502292</v>
      </c>
      <c r="N33" s="6">
        <v>20.544427324088343</v>
      </c>
      <c r="O33" s="6">
        <v>20.603688060162771</v>
      </c>
    </row>
    <row r="34" spans="1:15" hidden="1">
      <c r="A34" s="11" t="s">
        <v>56</v>
      </c>
      <c r="B34" s="11" t="s">
        <v>35</v>
      </c>
      <c r="C34" s="11" t="s">
        <v>45</v>
      </c>
      <c r="D34" s="20">
        <f t="shared" si="2"/>
        <v>1570421.4147892785</v>
      </c>
      <c r="E34" s="6">
        <f t="shared" si="3"/>
        <v>573.03016504301445</v>
      </c>
      <c r="F34" s="6">
        <v>70.67658102039313</v>
      </c>
      <c r="G34" s="6">
        <v>82.757479207183351</v>
      </c>
      <c r="H34" s="6">
        <v>18.315018315018317</v>
      </c>
      <c r="I34" s="6">
        <v>30.981067125645442</v>
      </c>
      <c r="J34" s="6">
        <v>44.459004118307753</v>
      </c>
      <c r="K34" s="6">
        <v>43.070031871823581</v>
      </c>
      <c r="L34" s="6">
        <v>97.214721086335942</v>
      </c>
      <c r="M34" s="6">
        <v>96.397073904423323</v>
      </c>
      <c r="N34" s="6">
        <v>42.80089025851737</v>
      </c>
      <c r="O34" s="6">
        <v>46.358298135366226</v>
      </c>
    </row>
    <row r="35" spans="1:15" hidden="1">
      <c r="A35" s="11" t="s">
        <v>57</v>
      </c>
      <c r="B35" s="11" t="s">
        <v>35</v>
      </c>
      <c r="C35" s="11" t="s">
        <v>54</v>
      </c>
      <c r="D35" s="20">
        <f t="shared" si="2"/>
        <v>1132654.6522820049</v>
      </c>
      <c r="E35" s="6">
        <f t="shared" si="3"/>
        <v>414.12051783637605</v>
      </c>
      <c r="F35" s="6">
        <v>52.41846425679158</v>
      </c>
      <c r="G35" s="6">
        <v>66.205983365746675</v>
      </c>
      <c r="H35" s="6">
        <v>13.125763125763125</v>
      </c>
      <c r="I35" s="6">
        <v>18.588640275387263</v>
      </c>
      <c r="J35" s="6">
        <v>33.227255709472111</v>
      </c>
      <c r="K35" s="6">
        <v>32.733224222585925</v>
      </c>
      <c r="L35" s="6">
        <v>65.838541264820094</v>
      </c>
      <c r="M35" s="6">
        <v>65.632050317905239</v>
      </c>
      <c r="N35" s="6">
        <v>33.38469440164355</v>
      </c>
      <c r="O35" s="6">
        <v>32.965900896260429</v>
      </c>
    </row>
    <row r="36" spans="1:15" hidden="1">
      <c r="A36" s="11" t="s">
        <v>58</v>
      </c>
      <c r="B36" s="11" t="s">
        <v>35</v>
      </c>
      <c r="C36" s="11" t="s">
        <v>36</v>
      </c>
      <c r="D36" s="20">
        <f t="shared" si="2"/>
        <v>1170072.3604700044</v>
      </c>
      <c r="E36" s="6">
        <f t="shared" si="3"/>
        <v>419.48315342482374</v>
      </c>
      <c r="F36" s="6">
        <v>52.41846425679158</v>
      </c>
      <c r="G36" s="6">
        <v>65.792195969710761</v>
      </c>
      <c r="H36" s="6">
        <v>12.820512820512819</v>
      </c>
      <c r="I36" s="6">
        <v>26.850258175559379</v>
      </c>
      <c r="J36" s="6">
        <v>32.759266192437288</v>
      </c>
      <c r="K36" s="6">
        <v>33.163924541304162</v>
      </c>
      <c r="L36" s="6">
        <v>65.066995859372994</v>
      </c>
      <c r="M36" s="6">
        <v>65.632050317905239</v>
      </c>
      <c r="N36" s="6">
        <v>32.528676596473204</v>
      </c>
      <c r="O36" s="6">
        <v>32.450808694756361</v>
      </c>
    </row>
    <row r="37" spans="1:15" hidden="1">
      <c r="A37" s="11" t="s">
        <v>59</v>
      </c>
      <c r="B37" s="11" t="s">
        <v>35</v>
      </c>
      <c r="C37" s="11" t="s">
        <v>40</v>
      </c>
      <c r="D37" s="20">
        <f t="shared" si="2"/>
        <v>2413757.8077571918</v>
      </c>
      <c r="E37" s="6">
        <f t="shared" si="3"/>
        <v>876.47652885897867</v>
      </c>
      <c r="F37" s="6">
        <v>110.72664359861592</v>
      </c>
      <c r="G37" s="6">
        <v>138.20499027599618</v>
      </c>
      <c r="H37" s="6">
        <v>28.388278388278387</v>
      </c>
      <c r="I37" s="6">
        <v>43.373493975903614</v>
      </c>
      <c r="J37" s="6">
        <v>69.730438038187941</v>
      </c>
      <c r="K37" s="6">
        <v>69.77345163235421</v>
      </c>
      <c r="L37" s="6">
        <v>138.10662757503277</v>
      </c>
      <c r="M37" s="6">
        <v>138.10077254392561</v>
      </c>
      <c r="N37" s="6">
        <v>71.049477829138837</v>
      </c>
      <c r="O37" s="6">
        <v>69.022355001545279</v>
      </c>
    </row>
    <row r="38" spans="1:15" hidden="1">
      <c r="A38" s="11" t="s">
        <v>60</v>
      </c>
      <c r="B38" s="11" t="s">
        <v>35</v>
      </c>
      <c r="C38" s="11" t="s">
        <v>43</v>
      </c>
      <c r="D38" s="20">
        <f t="shared" si="2"/>
        <v>1485912.3014383938</v>
      </c>
      <c r="E38" s="6">
        <f t="shared" si="3"/>
        <v>541.98401043659317</v>
      </c>
      <c r="F38" s="6">
        <v>68.909666494883311</v>
      </c>
      <c r="G38" s="6">
        <v>86.481565771506595</v>
      </c>
      <c r="H38" s="6">
        <v>17.399267399267401</v>
      </c>
      <c r="I38" s="6">
        <v>24.784853700516347</v>
      </c>
      <c r="J38" s="6">
        <v>43.055035567203291</v>
      </c>
      <c r="K38" s="6">
        <v>43.070031871823581</v>
      </c>
      <c r="L38" s="6">
        <v>85.898721806444982</v>
      </c>
      <c r="M38" s="6">
        <v>86.142066042250633</v>
      </c>
      <c r="N38" s="6">
        <v>41.944872453347031</v>
      </c>
      <c r="O38" s="6">
        <v>44.297929329349948</v>
      </c>
    </row>
    <row r="39" spans="1:15" hidden="1">
      <c r="A39" s="11" t="s">
        <v>61</v>
      </c>
      <c r="B39" s="11" t="s">
        <v>35</v>
      </c>
      <c r="C39" s="11" t="s">
        <v>54</v>
      </c>
      <c r="D39" s="20">
        <f t="shared" si="2"/>
        <v>855111.01027515659</v>
      </c>
      <c r="E39" s="6">
        <f t="shared" si="3"/>
        <v>313.81353435443913</v>
      </c>
      <c r="F39" s="6">
        <v>40.050062578222779</v>
      </c>
      <c r="G39" s="6">
        <v>50.48206231638185</v>
      </c>
      <c r="H39" s="6">
        <v>10.378510378510379</v>
      </c>
      <c r="I39" s="6">
        <v>12.392426850258174</v>
      </c>
      <c r="J39" s="6">
        <v>24.803444402845379</v>
      </c>
      <c r="K39" s="6">
        <v>25.842019123094151</v>
      </c>
      <c r="L39" s="6">
        <v>49.89326955224648</v>
      </c>
      <c r="M39" s="6">
        <v>49.907704929240445</v>
      </c>
      <c r="N39" s="6">
        <v>24.82451634994008</v>
      </c>
      <c r="O39" s="6">
        <v>25.239517873699391</v>
      </c>
    </row>
    <row r="40" spans="1:15" hidden="1">
      <c r="A40" s="25" t="s">
        <v>35</v>
      </c>
      <c r="B40" s="26"/>
      <c r="C40" s="27"/>
      <c r="D40" s="13">
        <f t="shared" ref="D40:E40" si="4">SUM(D20:D39)</f>
        <v>23531309.817984395</v>
      </c>
      <c r="E40" s="13">
        <f t="shared" si="4"/>
        <v>8590.8008288081946</v>
      </c>
      <c r="F40" s="13">
        <v>1090.1862622395643</v>
      </c>
      <c r="G40" s="13">
        <v>1355.5675094136632</v>
      </c>
      <c r="H40" s="13">
        <v>273.50427350427356</v>
      </c>
      <c r="I40" s="13">
        <v>407.91738382099834</v>
      </c>
      <c r="J40" s="13">
        <v>679.05278921752142</v>
      </c>
      <c r="K40" s="13">
        <v>681.36790421224907</v>
      </c>
      <c r="L40" s="13">
        <v>1372.3220944885938</v>
      </c>
      <c r="M40" s="13">
        <v>1368.0180488138374</v>
      </c>
      <c r="N40" s="13">
        <v>678.82211950008559</v>
      </c>
      <c r="O40" s="13">
        <v>684.04244359740392</v>
      </c>
    </row>
    <row r="41" spans="1:15" hidden="1">
      <c r="A41" s="5" t="s">
        <v>63</v>
      </c>
      <c r="B41" s="5" t="s">
        <v>64</v>
      </c>
      <c r="C41" s="5" t="s">
        <v>65</v>
      </c>
      <c r="D41" s="19">
        <f t="shared" ref="D41:D49" si="5">SUMPRODUCT($F$3:$O$3,F41:O41)</f>
        <v>2058098.3704886956</v>
      </c>
      <c r="E41" s="19">
        <f t="shared" ref="E41:E49" si="6">SUM(F41:O41)</f>
        <v>750.82079569669793</v>
      </c>
      <c r="F41" s="6">
        <v>94.824412869027455</v>
      </c>
      <c r="G41" s="6">
        <v>119.17077005834402</v>
      </c>
      <c r="H41" s="6">
        <v>23.809523809523807</v>
      </c>
      <c r="I41" s="6">
        <v>36.144578313253014</v>
      </c>
      <c r="J41" s="6">
        <v>59.902658180456761</v>
      </c>
      <c r="K41" s="6">
        <v>59.867344301834784</v>
      </c>
      <c r="L41" s="6">
        <v>118.81799243885503</v>
      </c>
      <c r="M41" s="6">
        <v>119.64175839201476</v>
      </c>
      <c r="N41" s="6">
        <v>59.921246361924325</v>
      </c>
      <c r="O41" s="6">
        <v>58.720510971463895</v>
      </c>
    </row>
    <row r="42" spans="1:15" hidden="1">
      <c r="A42" s="5" t="s">
        <v>66</v>
      </c>
      <c r="B42" s="5" t="s">
        <v>64</v>
      </c>
      <c r="C42" s="5" t="s">
        <v>67</v>
      </c>
      <c r="D42" s="19">
        <f t="shared" si="5"/>
        <v>3845285.4230936137</v>
      </c>
      <c r="E42" s="19">
        <f t="shared" si="6"/>
        <v>1404.457495120547</v>
      </c>
      <c r="F42" s="6">
        <v>177.86939556798939</v>
      </c>
      <c r="G42" s="6">
        <v>223.0314064633591</v>
      </c>
      <c r="H42" s="6">
        <v>44.26129426129426</v>
      </c>
      <c r="I42" s="6">
        <v>67.125645438898445</v>
      </c>
      <c r="J42" s="6">
        <v>112.31748408835642</v>
      </c>
      <c r="K42" s="6">
        <v>111.55138254802308</v>
      </c>
      <c r="L42" s="6">
        <v>222.20507676876784</v>
      </c>
      <c r="M42" s="6">
        <v>224.24283858617625</v>
      </c>
      <c r="N42" s="6">
        <v>112.13833247731553</v>
      </c>
      <c r="O42" s="6">
        <v>109.71463892036674</v>
      </c>
    </row>
    <row r="43" spans="1:15" hidden="1">
      <c r="A43" s="5" t="s">
        <v>68</v>
      </c>
      <c r="B43" s="5" t="s">
        <v>64</v>
      </c>
      <c r="C43" s="5" t="s">
        <v>69</v>
      </c>
      <c r="D43" s="19">
        <f t="shared" si="5"/>
        <v>3942448.1210557325</v>
      </c>
      <c r="E43" s="19">
        <f t="shared" si="6"/>
        <v>1439.082446645471</v>
      </c>
      <c r="F43" s="6">
        <v>181.99219612751233</v>
      </c>
      <c r="G43" s="6">
        <v>228.41064261182603</v>
      </c>
      <c r="H43" s="6">
        <v>45.482295482295477</v>
      </c>
      <c r="I43" s="6">
        <v>69.191049913941484</v>
      </c>
      <c r="J43" s="6">
        <v>115.12542119056532</v>
      </c>
      <c r="K43" s="6">
        <v>114.56628477905073</v>
      </c>
      <c r="L43" s="6">
        <v>227.60589460689761</v>
      </c>
      <c r="M43" s="6">
        <v>229.71217611266835</v>
      </c>
      <c r="N43" s="6">
        <v>114.70638589282657</v>
      </c>
      <c r="O43" s="6">
        <v>112.29009992788708</v>
      </c>
    </row>
    <row r="44" spans="1:15" hidden="1">
      <c r="A44" s="5" t="s">
        <v>70</v>
      </c>
      <c r="B44" s="5" t="s">
        <v>64</v>
      </c>
      <c r="C44" s="5" t="s">
        <v>71</v>
      </c>
      <c r="D44" s="19">
        <f t="shared" si="5"/>
        <v>2049235.37887428</v>
      </c>
      <c r="E44" s="19">
        <f t="shared" si="6"/>
        <v>747.95793468074635</v>
      </c>
      <c r="F44" s="6">
        <v>94.824412869027455</v>
      </c>
      <c r="G44" s="6">
        <v>118.7569826623081</v>
      </c>
      <c r="H44" s="6">
        <v>23.504273504273502</v>
      </c>
      <c r="I44" s="6">
        <v>36.144578313253014</v>
      </c>
      <c r="J44" s="6">
        <v>59.902658180456761</v>
      </c>
      <c r="K44" s="6">
        <v>59.436643983116547</v>
      </c>
      <c r="L44" s="6">
        <v>118.30362883522362</v>
      </c>
      <c r="M44" s="6">
        <v>118.95809120120326</v>
      </c>
      <c r="N44" s="6">
        <v>59.921246361924325</v>
      </c>
      <c r="O44" s="6">
        <v>58.20541876995982</v>
      </c>
    </row>
    <row r="45" spans="1:15" hidden="1">
      <c r="A45" s="5" t="s">
        <v>72</v>
      </c>
      <c r="B45" s="5" t="s">
        <v>64</v>
      </c>
      <c r="C45" s="5" t="s">
        <v>73</v>
      </c>
      <c r="D45" s="19">
        <f t="shared" si="5"/>
        <v>1825936.6618484147</v>
      </c>
      <c r="E45" s="19">
        <f t="shared" si="6"/>
        <v>667.00670225623617</v>
      </c>
      <c r="F45" s="6">
        <v>84.222925715968501</v>
      </c>
      <c r="G45" s="6">
        <v>105.9295733851947</v>
      </c>
      <c r="H45" s="6">
        <v>21.062271062271062</v>
      </c>
      <c r="I45" s="6">
        <v>32.013769363166958</v>
      </c>
      <c r="J45" s="6">
        <v>53.350804941969301</v>
      </c>
      <c r="K45" s="6">
        <v>52.976139202343006</v>
      </c>
      <c r="L45" s="6">
        <v>105.70172054625415</v>
      </c>
      <c r="M45" s="6">
        <v>106.65208176659603</v>
      </c>
      <c r="N45" s="6">
        <v>53.07310392056155</v>
      </c>
      <c r="O45" s="6">
        <v>52.024312351910986</v>
      </c>
    </row>
    <row r="46" spans="1:15" hidden="1">
      <c r="A46" s="5" t="s">
        <v>74</v>
      </c>
      <c r="B46" s="5" t="s">
        <v>64</v>
      </c>
      <c r="C46" s="5" t="s">
        <v>75</v>
      </c>
      <c r="D46" s="19">
        <f t="shared" si="5"/>
        <v>1066077.0012566375</v>
      </c>
      <c r="E46" s="19">
        <f t="shared" si="6"/>
        <v>389.17954767074554</v>
      </c>
      <c r="F46" s="6">
        <v>49.473606714275199</v>
      </c>
      <c r="G46" s="6">
        <v>61.654322009351596</v>
      </c>
      <c r="H46" s="6">
        <v>12.210012210012209</v>
      </c>
      <c r="I46" s="6">
        <v>18.588640275387263</v>
      </c>
      <c r="J46" s="6">
        <v>31.355297641332832</v>
      </c>
      <c r="K46" s="6">
        <v>31.010422947712982</v>
      </c>
      <c r="L46" s="6">
        <v>61.466450633953144</v>
      </c>
      <c r="M46" s="6">
        <v>62.213714363847679</v>
      </c>
      <c r="N46" s="6">
        <v>30.816640986132512</v>
      </c>
      <c r="O46" s="6">
        <v>30.390439888740083</v>
      </c>
    </row>
    <row r="47" spans="1:15" hidden="1">
      <c r="A47" s="5" t="s">
        <v>76</v>
      </c>
      <c r="B47" s="5" t="s">
        <v>64</v>
      </c>
      <c r="C47" s="5" t="s">
        <v>73</v>
      </c>
      <c r="D47" s="19">
        <f t="shared" si="5"/>
        <v>2376620.5806457973</v>
      </c>
      <c r="E47" s="19">
        <f t="shared" si="6"/>
        <v>868.33312618118998</v>
      </c>
      <c r="F47" s="6">
        <v>110.13767209011264</v>
      </c>
      <c r="G47" s="6">
        <v>137.79120287996028</v>
      </c>
      <c r="H47" s="6">
        <v>27.472527472527471</v>
      </c>
      <c r="I47" s="6">
        <v>41.308089500860589</v>
      </c>
      <c r="J47" s="6">
        <v>69.262448521153132</v>
      </c>
      <c r="K47" s="6">
        <v>68.912050994917735</v>
      </c>
      <c r="L47" s="6">
        <v>137.33508216958569</v>
      </c>
      <c r="M47" s="6">
        <v>138.78443973473713</v>
      </c>
      <c r="N47" s="6">
        <v>69.337442218798159</v>
      </c>
      <c r="O47" s="6">
        <v>67.992170598537143</v>
      </c>
    </row>
    <row r="48" spans="1:15" hidden="1">
      <c r="A48" s="5" t="s">
        <v>77</v>
      </c>
      <c r="B48" s="5" t="s">
        <v>64</v>
      </c>
      <c r="C48" s="5" t="s">
        <v>71</v>
      </c>
      <c r="D48" s="19">
        <f t="shared" si="5"/>
        <v>1007410.4708025525</v>
      </c>
      <c r="E48" s="19">
        <f t="shared" si="6"/>
        <v>367.66741717639286</v>
      </c>
      <c r="F48" s="6">
        <v>46.528749171758818</v>
      </c>
      <c r="G48" s="6">
        <v>58.344022841064259</v>
      </c>
      <c r="H48" s="6">
        <v>11.599511599511599</v>
      </c>
      <c r="I48" s="6">
        <v>17.555938037865751</v>
      </c>
      <c r="J48" s="6">
        <v>29.483339573193561</v>
      </c>
      <c r="K48" s="6">
        <v>29.287621672840036</v>
      </c>
      <c r="L48" s="6">
        <v>58.123087210348999</v>
      </c>
      <c r="M48" s="6">
        <v>58.795378409790111</v>
      </c>
      <c r="N48" s="6">
        <v>29.104605375791817</v>
      </c>
      <c r="O48" s="6">
        <v>28.84516328422788</v>
      </c>
    </row>
    <row r="49" spans="1:15" hidden="1">
      <c r="A49" s="5" t="s">
        <v>78</v>
      </c>
      <c r="B49" s="5" t="s">
        <v>64</v>
      </c>
      <c r="C49" s="5" t="s">
        <v>75</v>
      </c>
      <c r="D49" s="19">
        <f t="shared" si="5"/>
        <v>2417862.8341840492</v>
      </c>
      <c r="E49" s="19">
        <f t="shared" si="6"/>
        <v>882.86862712990069</v>
      </c>
      <c r="F49" s="6">
        <v>111.90458661562246</v>
      </c>
      <c r="G49" s="6">
        <v>140.27392725617577</v>
      </c>
      <c r="H49" s="6">
        <v>27.777777777777775</v>
      </c>
      <c r="I49" s="6">
        <v>42.340791738382102</v>
      </c>
      <c r="J49" s="6">
        <v>70.666417072257588</v>
      </c>
      <c r="K49" s="6">
        <v>70.204151951072447</v>
      </c>
      <c r="L49" s="6">
        <v>139.64971838592703</v>
      </c>
      <c r="M49" s="6">
        <v>140.83544130717166</v>
      </c>
      <c r="N49" s="6">
        <v>70.193460023968498</v>
      </c>
      <c r="O49" s="6">
        <v>69.022355001545279</v>
      </c>
    </row>
    <row r="50" spans="1:15" hidden="1">
      <c r="A50" s="33" t="s">
        <v>64</v>
      </c>
      <c r="B50" s="33"/>
      <c r="C50" s="33"/>
      <c r="D50" s="13">
        <f>SUM(D41:D49)</f>
        <v>20588974.842249773</v>
      </c>
      <c r="E50" s="13">
        <f>SUM(E41:E49)</f>
        <v>7517.3740925579277</v>
      </c>
      <c r="F50" s="13">
        <v>951.77795774129424</v>
      </c>
      <c r="G50" s="13">
        <v>1193.3628501675839</v>
      </c>
      <c r="H50" s="13">
        <v>237.17948717948718</v>
      </c>
      <c r="I50" s="13">
        <v>360.41308089500865</v>
      </c>
      <c r="J50" s="13">
        <v>601.36652938974169</v>
      </c>
      <c r="K50" s="13">
        <v>597.81204238091129</v>
      </c>
      <c r="L50" s="13">
        <v>1189.2086515958131</v>
      </c>
      <c r="M50" s="13">
        <v>1199.8359198742053</v>
      </c>
      <c r="N50" s="13">
        <v>599.21246361924329</v>
      </c>
      <c r="O50" s="13">
        <v>587.20510971463887</v>
      </c>
    </row>
    <row r="51" spans="1:15" hidden="1">
      <c r="A51" s="10" t="s">
        <v>79</v>
      </c>
      <c r="B51" s="10" t="s">
        <v>80</v>
      </c>
      <c r="C51" s="10" t="s">
        <v>81</v>
      </c>
      <c r="D51" s="6">
        <f t="shared" ref="D51:D63" si="7">SUMPRODUCT(F$3:O$3,F51:O51)</f>
        <v>990805.35649038025</v>
      </c>
      <c r="E51" s="6">
        <f t="shared" ref="E51:E63" si="8">SUM(F51:O51)</f>
        <v>360.64319463291179</v>
      </c>
      <c r="F51" s="6">
        <v>45.939777663255541</v>
      </c>
      <c r="G51" s="6">
        <v>57.51644804899243</v>
      </c>
      <c r="H51" s="6">
        <v>11.294261294261293</v>
      </c>
      <c r="I51" s="6">
        <v>17.555938037865751</v>
      </c>
      <c r="J51" s="6">
        <v>28.547360539123925</v>
      </c>
      <c r="K51" s="6">
        <v>28.856921354121802</v>
      </c>
      <c r="L51" s="6">
        <v>57.09436000308618</v>
      </c>
      <c r="M51" s="6">
        <v>56.744376837355581</v>
      </c>
      <c r="N51" s="6">
        <v>28.248587570621467</v>
      </c>
      <c r="O51" s="6">
        <v>28.84516328422788</v>
      </c>
    </row>
    <row r="52" spans="1:15" hidden="1">
      <c r="A52" s="10" t="s">
        <v>82</v>
      </c>
      <c r="B52" s="10" t="s">
        <v>80</v>
      </c>
      <c r="C52" s="10" t="s">
        <v>83</v>
      </c>
      <c r="D52" s="6">
        <f t="shared" si="7"/>
        <v>1028161.509838477</v>
      </c>
      <c r="E52" s="6">
        <f t="shared" si="8"/>
        <v>409.13994101263842</v>
      </c>
      <c r="F52" s="6">
        <v>58.897150850327613</v>
      </c>
      <c r="G52" s="6">
        <v>66.205983365746675</v>
      </c>
      <c r="H52" s="6">
        <v>12.210012210012209</v>
      </c>
      <c r="I52" s="6">
        <v>13.425129087779689</v>
      </c>
      <c r="J52" s="6">
        <v>28.079371022089106</v>
      </c>
      <c r="K52" s="6">
        <v>25.842019123094151</v>
      </c>
      <c r="L52" s="6">
        <v>66.867268472082912</v>
      </c>
      <c r="M52" s="6">
        <v>74.519723798454919</v>
      </c>
      <c r="N52" s="6">
        <v>31.672658791302858</v>
      </c>
      <c r="O52" s="6">
        <v>31.420624291748222</v>
      </c>
    </row>
    <row r="53" spans="1:15" hidden="1">
      <c r="A53" s="10" t="s">
        <v>84</v>
      </c>
      <c r="B53" s="10" t="s">
        <v>80</v>
      </c>
      <c r="C53" s="10" t="s">
        <v>85</v>
      </c>
      <c r="D53" s="6">
        <f t="shared" si="7"/>
        <v>582115.62925872789</v>
      </c>
      <c r="E53" s="6">
        <f t="shared" si="8"/>
        <v>236.46726586496408</v>
      </c>
      <c r="F53" s="6">
        <v>34.160347493190017</v>
      </c>
      <c r="G53" s="6">
        <v>43.03388918773534</v>
      </c>
      <c r="H53" s="6">
        <v>5.7997557997557996</v>
      </c>
      <c r="I53" s="6">
        <v>8.2616179001721175</v>
      </c>
      <c r="J53" s="6">
        <v>14.507675028079371</v>
      </c>
      <c r="K53" s="6">
        <v>20.242914979757085</v>
      </c>
      <c r="L53" s="6">
        <v>40.634724686881157</v>
      </c>
      <c r="M53" s="6">
        <v>40.336364257879268</v>
      </c>
      <c r="N53" s="6">
        <v>14.552302687895908</v>
      </c>
      <c r="O53" s="6">
        <v>14.937673843618009</v>
      </c>
    </row>
    <row r="54" spans="1:15" hidden="1">
      <c r="A54" s="10" t="s">
        <v>86</v>
      </c>
      <c r="B54" s="10" t="s">
        <v>80</v>
      </c>
      <c r="C54" s="10" t="s">
        <v>87</v>
      </c>
      <c r="D54" s="6">
        <f t="shared" si="7"/>
        <v>1387842.7764725953</v>
      </c>
      <c r="E54" s="6">
        <f t="shared" si="8"/>
        <v>506.18959477140066</v>
      </c>
      <c r="F54" s="6">
        <v>64.19789442685709</v>
      </c>
      <c r="G54" s="6">
        <v>80.688542227003765</v>
      </c>
      <c r="H54" s="6">
        <v>16.178266178266181</v>
      </c>
      <c r="I54" s="6">
        <v>23.752151462994835</v>
      </c>
      <c r="J54" s="6">
        <v>40.247098464994387</v>
      </c>
      <c r="K54" s="6">
        <v>40.48582995951417</v>
      </c>
      <c r="L54" s="6">
        <v>80.240722166499495</v>
      </c>
      <c r="M54" s="6">
        <v>79.989061324947016</v>
      </c>
      <c r="N54" s="6">
        <v>40.232836843006332</v>
      </c>
      <c r="O54" s="6">
        <v>40.177191717317406</v>
      </c>
    </row>
    <row r="55" spans="1:15" hidden="1">
      <c r="A55" s="10" t="s">
        <v>88</v>
      </c>
      <c r="B55" s="10" t="s">
        <v>80</v>
      </c>
      <c r="C55" s="10" t="s">
        <v>89</v>
      </c>
      <c r="D55" s="6">
        <f t="shared" si="7"/>
        <v>1676642.9232385678</v>
      </c>
      <c r="E55" s="6">
        <f t="shared" si="8"/>
        <v>650.98535497705518</v>
      </c>
      <c r="F55" s="6">
        <v>82.456011190458653</v>
      </c>
      <c r="G55" s="6">
        <v>99.308975048620027</v>
      </c>
      <c r="H55" s="6">
        <v>18.315018315018317</v>
      </c>
      <c r="I55" s="6">
        <v>20.654044750430295</v>
      </c>
      <c r="J55" s="6">
        <v>42.119056533133651</v>
      </c>
      <c r="K55" s="6">
        <v>51.684038246188301</v>
      </c>
      <c r="L55" s="6">
        <v>118.56081063703932</v>
      </c>
      <c r="M55" s="6">
        <v>118.27442401039174</v>
      </c>
      <c r="N55" s="6">
        <v>49.649032699880159</v>
      </c>
      <c r="O55" s="6">
        <v>49.963943545894722</v>
      </c>
    </row>
    <row r="56" spans="1:15" hidden="1">
      <c r="A56" s="10" t="s">
        <v>90</v>
      </c>
      <c r="B56" s="10" t="s">
        <v>80</v>
      </c>
      <c r="C56" s="10" t="s">
        <v>85</v>
      </c>
      <c r="D56" s="6">
        <f t="shared" si="7"/>
        <v>1296218.0154325014</v>
      </c>
      <c r="E56" s="6">
        <f t="shared" si="8"/>
        <v>472.34016368218261</v>
      </c>
      <c r="F56" s="6">
        <v>60.075093867334168</v>
      </c>
      <c r="G56" s="6">
        <v>75.309306078536849</v>
      </c>
      <c r="H56" s="6">
        <v>14.957264957264957</v>
      </c>
      <c r="I56" s="6">
        <v>22.719449225473323</v>
      </c>
      <c r="J56" s="6">
        <v>37.439161362785477</v>
      </c>
      <c r="K56" s="6">
        <v>37.470927728486515</v>
      </c>
      <c r="L56" s="6">
        <v>74.582722526554022</v>
      </c>
      <c r="M56" s="6">
        <v>74.519723798454919</v>
      </c>
      <c r="N56" s="6">
        <v>37.664783427495287</v>
      </c>
      <c r="O56" s="6">
        <v>37.601730709797053</v>
      </c>
    </row>
    <row r="57" spans="1:15" hidden="1">
      <c r="A57" s="10" t="s">
        <v>91</v>
      </c>
      <c r="B57" s="10" t="s">
        <v>80</v>
      </c>
      <c r="C57" s="10" t="s">
        <v>92</v>
      </c>
      <c r="D57" s="6">
        <f t="shared" si="7"/>
        <v>1609958.1214122544</v>
      </c>
      <c r="E57" s="6">
        <f t="shared" si="8"/>
        <v>584.57586827703403</v>
      </c>
      <c r="F57" s="6">
        <v>73.032467054406254</v>
      </c>
      <c r="G57" s="6">
        <v>91.860801919973511</v>
      </c>
      <c r="H57" s="6">
        <v>18.620268620268622</v>
      </c>
      <c r="I57" s="6">
        <v>27.882960413080891</v>
      </c>
      <c r="J57" s="6">
        <v>46.798951703481841</v>
      </c>
      <c r="K57" s="6">
        <v>46.946334740287703</v>
      </c>
      <c r="L57" s="6">
        <v>93.356994059100373</v>
      </c>
      <c r="M57" s="6">
        <v>92.978737950365769</v>
      </c>
      <c r="N57" s="6">
        <v>46.224961479198768</v>
      </c>
      <c r="O57" s="6">
        <v>46.873390336870301</v>
      </c>
    </row>
    <row r="58" spans="1:15" hidden="1">
      <c r="A58" s="10" t="s">
        <v>93</v>
      </c>
      <c r="B58" s="10" t="s">
        <v>80</v>
      </c>
      <c r="C58" s="10" t="s">
        <v>92</v>
      </c>
      <c r="D58" s="6">
        <f t="shared" si="7"/>
        <v>2358505.88354275</v>
      </c>
      <c r="E58" s="6">
        <f t="shared" si="8"/>
        <v>855.09208163762264</v>
      </c>
      <c r="F58" s="6">
        <v>110.13767209011264</v>
      </c>
      <c r="G58" s="6">
        <v>138.20499027599618</v>
      </c>
      <c r="H58" s="6">
        <v>27.777777777777775</v>
      </c>
      <c r="I58" s="6">
        <v>41.308089500860589</v>
      </c>
      <c r="J58" s="6">
        <v>69.262448521153132</v>
      </c>
      <c r="K58" s="6">
        <v>66.327849082608324</v>
      </c>
      <c r="L58" s="6">
        <v>131.93426433145589</v>
      </c>
      <c r="M58" s="6">
        <v>131.26410063581048</v>
      </c>
      <c r="N58" s="6">
        <v>69.337442218798159</v>
      </c>
      <c r="O58" s="6">
        <v>69.537447203049339</v>
      </c>
    </row>
    <row r="59" spans="1:15" hidden="1">
      <c r="A59" s="10" t="s">
        <v>94</v>
      </c>
      <c r="B59" s="10" t="s">
        <v>80</v>
      </c>
      <c r="C59" s="10" t="s">
        <v>87</v>
      </c>
      <c r="D59" s="6">
        <f t="shared" si="7"/>
        <v>2170142.3972016941</v>
      </c>
      <c r="E59" s="6">
        <f t="shared" si="8"/>
        <v>782.93138670291285</v>
      </c>
      <c r="F59" s="6">
        <v>96.591327394537288</v>
      </c>
      <c r="G59" s="6">
        <v>121.65349443455953</v>
      </c>
      <c r="H59" s="6">
        <v>26.251526251526251</v>
      </c>
      <c r="I59" s="6">
        <v>39.242685025817558</v>
      </c>
      <c r="J59" s="6">
        <v>65.518532384874575</v>
      </c>
      <c r="K59" s="6">
        <v>60.298044620553014</v>
      </c>
      <c r="L59" s="6">
        <v>123.44726487153768</v>
      </c>
      <c r="M59" s="6">
        <v>123.06009434607233</v>
      </c>
      <c r="N59" s="6">
        <v>65.057353192946408</v>
      </c>
      <c r="O59" s="6">
        <v>61.811064180488302</v>
      </c>
    </row>
    <row r="60" spans="1:15" hidden="1">
      <c r="A60" s="10" t="s">
        <v>95</v>
      </c>
      <c r="B60" s="10" t="s">
        <v>80</v>
      </c>
      <c r="C60" s="10" t="s">
        <v>83</v>
      </c>
      <c r="D60" s="6">
        <f t="shared" si="7"/>
        <v>1384033.8386020819</v>
      </c>
      <c r="E60" s="6">
        <f t="shared" si="8"/>
        <v>498.71178847684109</v>
      </c>
      <c r="F60" s="6">
        <v>62.430979901347271</v>
      </c>
      <c r="G60" s="6">
        <v>78.619605246824179</v>
      </c>
      <c r="H60" s="6">
        <v>16.178266178266181</v>
      </c>
      <c r="I60" s="6">
        <v>24.784853700516347</v>
      </c>
      <c r="J60" s="6">
        <v>40.715087982029203</v>
      </c>
      <c r="K60" s="6">
        <v>39.193729003359465</v>
      </c>
      <c r="L60" s="6">
        <v>77.926085950158168</v>
      </c>
      <c r="M60" s="6">
        <v>77.938059752512473</v>
      </c>
      <c r="N60" s="6">
        <v>40.232836843006332</v>
      </c>
      <c r="O60" s="6">
        <v>40.692283918821467</v>
      </c>
    </row>
    <row r="61" spans="1:15" hidden="1">
      <c r="A61" s="10" t="s">
        <v>96</v>
      </c>
      <c r="B61" s="10" t="s">
        <v>80</v>
      </c>
      <c r="C61" s="10" t="s">
        <v>97</v>
      </c>
      <c r="D61" s="6">
        <f t="shared" si="7"/>
        <v>1789351.630349908</v>
      </c>
      <c r="E61" s="6">
        <f t="shared" si="8"/>
        <v>602.40060632605673</v>
      </c>
      <c r="F61" s="6">
        <v>69.498638003386588</v>
      </c>
      <c r="G61" s="6">
        <v>87.309140563578424</v>
      </c>
      <c r="H61" s="6">
        <v>22.893772893772891</v>
      </c>
      <c r="I61" s="6">
        <v>34.079173838209982</v>
      </c>
      <c r="J61" s="6">
        <v>57.094721078247851</v>
      </c>
      <c r="K61" s="6">
        <v>43.500732190541825</v>
      </c>
      <c r="L61" s="6">
        <v>86.670267211892082</v>
      </c>
      <c r="M61" s="6">
        <v>86.825733233062138</v>
      </c>
      <c r="N61" s="6">
        <v>57.353192946413287</v>
      </c>
      <c r="O61" s="6">
        <v>57.175234366951685</v>
      </c>
    </row>
    <row r="62" spans="1:15" hidden="1">
      <c r="A62" s="10" t="s">
        <v>98</v>
      </c>
      <c r="B62" s="10" t="s">
        <v>80</v>
      </c>
      <c r="C62" s="10" t="s">
        <v>97</v>
      </c>
      <c r="D62" s="6">
        <f t="shared" si="7"/>
        <v>1345135.4653995712</v>
      </c>
      <c r="E62" s="6">
        <f t="shared" si="8"/>
        <v>488.13823754678197</v>
      </c>
      <c r="F62" s="6">
        <v>61.842008392844001</v>
      </c>
      <c r="G62" s="6">
        <v>77.378243058716436</v>
      </c>
      <c r="H62" s="6">
        <v>15.567765567765568</v>
      </c>
      <c r="I62" s="6">
        <v>23.752151462994835</v>
      </c>
      <c r="J62" s="6">
        <v>38.843129913889932</v>
      </c>
      <c r="K62" s="6">
        <v>38.763028684641228</v>
      </c>
      <c r="L62" s="6">
        <v>76.897358742895349</v>
      </c>
      <c r="M62" s="6">
        <v>76.570725370889448</v>
      </c>
      <c r="N62" s="6">
        <v>39.376819037835986</v>
      </c>
      <c r="O62" s="6">
        <v>39.147007314309263</v>
      </c>
    </row>
    <row r="63" spans="1:15" hidden="1">
      <c r="A63" s="10" t="s">
        <v>99</v>
      </c>
      <c r="B63" s="10" t="s">
        <v>80</v>
      </c>
      <c r="C63" s="10" t="s">
        <v>81</v>
      </c>
      <c r="D63" s="6">
        <f t="shared" si="7"/>
        <v>1025783.9136957717</v>
      </c>
      <c r="E63" s="6">
        <f t="shared" si="8"/>
        <v>374.67845141354417</v>
      </c>
      <c r="F63" s="6">
        <v>47.706692188765366</v>
      </c>
      <c r="G63" s="6">
        <v>59.585385029172009</v>
      </c>
      <c r="H63" s="6">
        <v>11.904761904761903</v>
      </c>
      <c r="I63" s="6">
        <v>17.555938037865751</v>
      </c>
      <c r="J63" s="6">
        <v>29.483339573193561</v>
      </c>
      <c r="K63" s="6">
        <v>29.718321991558273</v>
      </c>
      <c r="L63" s="6">
        <v>59.408996219427515</v>
      </c>
      <c r="M63" s="6">
        <v>59.47904560060163</v>
      </c>
      <c r="N63" s="6">
        <v>29.960623180962163</v>
      </c>
      <c r="O63" s="6">
        <v>29.875347687236019</v>
      </c>
    </row>
    <row r="64" spans="1:15" hidden="1">
      <c r="A64" s="22" t="s">
        <v>80</v>
      </c>
      <c r="B64" s="23"/>
      <c r="C64" s="24"/>
      <c r="D64" s="13">
        <f>SUM(D51:D63)</f>
        <v>18644697.46093528</v>
      </c>
      <c r="E64" s="13">
        <f t="shared" ref="E64" si="9">SUM(E51:E63)</f>
        <v>6822.2939353219472</v>
      </c>
      <c r="F64" s="13">
        <v>866.96606051682249</v>
      </c>
      <c r="G64" s="13">
        <v>1076.6748044854555</v>
      </c>
      <c r="H64" s="13">
        <v>217.94871794871796</v>
      </c>
      <c r="I64" s="13">
        <v>314.97418244406197</v>
      </c>
      <c r="J64" s="13">
        <v>538.65593410707606</v>
      </c>
      <c r="K64" s="13">
        <v>529.33069170471185</v>
      </c>
      <c r="L64" s="13">
        <v>1087.6218398786102</v>
      </c>
      <c r="M64" s="13">
        <v>1092.5001709167977</v>
      </c>
      <c r="N64" s="13">
        <v>549.5634309193631</v>
      </c>
      <c r="O64" s="13">
        <v>548.05810240032974</v>
      </c>
    </row>
    <row r="65" spans="1:15" hidden="1">
      <c r="A65" s="10" t="s">
        <v>100</v>
      </c>
      <c r="B65" s="10" t="s">
        <v>101</v>
      </c>
      <c r="C65" s="10" t="s">
        <v>102</v>
      </c>
      <c r="D65" s="6">
        <f t="shared" ref="D65:D75" si="10">SUMPRODUCT(F$3:O$3,F65:O65)</f>
        <v>518160.85074607376</v>
      </c>
      <c r="E65" s="6">
        <f t="shared" ref="E65:E75" si="11">SUM(F65:O65)</f>
        <v>189.2082356400505</v>
      </c>
      <c r="F65" s="6">
        <v>24.147831848634322</v>
      </c>
      <c r="G65" s="6">
        <v>30.206479910621923</v>
      </c>
      <c r="H65" s="6">
        <v>6.1050061050061046</v>
      </c>
      <c r="I65" s="6">
        <v>9.2943201376936315</v>
      </c>
      <c r="J65" s="6">
        <v>14.97566454511419</v>
      </c>
      <c r="K65" s="6">
        <v>15.074511155138254</v>
      </c>
      <c r="L65" s="6">
        <v>29.833089010621606</v>
      </c>
      <c r="M65" s="6">
        <v>30.081356395706571</v>
      </c>
      <c r="N65" s="6">
        <v>14.552302687895908</v>
      </c>
      <c r="O65" s="6">
        <v>14.937673843618009</v>
      </c>
    </row>
    <row r="66" spans="1:15" hidden="1">
      <c r="A66" s="10" t="s">
        <v>103</v>
      </c>
      <c r="B66" s="10" t="s">
        <v>101</v>
      </c>
      <c r="C66" s="10" t="s">
        <v>104</v>
      </c>
      <c r="D66" s="6">
        <f t="shared" si="10"/>
        <v>627705.9211373271</v>
      </c>
      <c r="E66" s="6">
        <f t="shared" si="11"/>
        <v>228.54404558551741</v>
      </c>
      <c r="F66" s="6">
        <v>28.859603916660532</v>
      </c>
      <c r="G66" s="6">
        <v>36.413290851160674</v>
      </c>
      <c r="H66" s="6">
        <v>7.3260073260073257</v>
      </c>
      <c r="I66" s="6">
        <v>11.359724612736661</v>
      </c>
      <c r="J66" s="6">
        <v>18.251591164357919</v>
      </c>
      <c r="K66" s="6">
        <v>18.089413386165905</v>
      </c>
      <c r="L66" s="6">
        <v>36.005452254198488</v>
      </c>
      <c r="M66" s="6">
        <v>36.234361113010188</v>
      </c>
      <c r="N66" s="6">
        <v>17.976373908577298</v>
      </c>
      <c r="O66" s="6">
        <v>18.028227052642425</v>
      </c>
    </row>
    <row r="67" spans="1:15" hidden="1">
      <c r="A67" s="10" t="s">
        <v>105</v>
      </c>
      <c r="B67" s="10" t="s">
        <v>101</v>
      </c>
      <c r="C67" s="10" t="s">
        <v>104</v>
      </c>
      <c r="D67" s="6">
        <f t="shared" si="10"/>
        <v>3507380.3745666579</v>
      </c>
      <c r="E67" s="6">
        <f t="shared" si="11"/>
        <v>1280.1469099545004</v>
      </c>
      <c r="F67" s="6">
        <v>162.55613634690422</v>
      </c>
      <c r="G67" s="6">
        <v>204.41097364174286</v>
      </c>
      <c r="H67" s="6">
        <v>40.598290598290603</v>
      </c>
      <c r="I67" s="6">
        <v>60.929432013769365</v>
      </c>
      <c r="J67" s="6">
        <v>101.55372519655559</v>
      </c>
      <c r="K67" s="6">
        <v>102.0759755362219</v>
      </c>
      <c r="L67" s="6">
        <v>203.17362343440576</v>
      </c>
      <c r="M67" s="6">
        <v>202.36548848020783</v>
      </c>
      <c r="N67" s="6">
        <v>101.01010101010102</v>
      </c>
      <c r="O67" s="6">
        <v>101.47316369630163</v>
      </c>
    </row>
    <row r="68" spans="1:15" hidden="1">
      <c r="A68" s="10" t="s">
        <v>106</v>
      </c>
      <c r="B68" s="10" t="s">
        <v>101</v>
      </c>
      <c r="C68" s="10" t="s">
        <v>107</v>
      </c>
      <c r="D68" s="6">
        <f t="shared" si="10"/>
        <v>2364322.6366120004</v>
      </c>
      <c r="E68" s="6">
        <f t="shared" si="11"/>
        <v>862.11654815150348</v>
      </c>
      <c r="F68" s="6">
        <v>109.54870058160937</v>
      </c>
      <c r="G68" s="6">
        <v>137.37741548392435</v>
      </c>
      <c r="H68" s="6">
        <v>27.472527472527471</v>
      </c>
      <c r="I68" s="6">
        <v>41.308089500860589</v>
      </c>
      <c r="J68" s="6">
        <v>68.326469487083486</v>
      </c>
      <c r="K68" s="6">
        <v>68.481350676199497</v>
      </c>
      <c r="L68" s="6">
        <v>136.56353676413858</v>
      </c>
      <c r="M68" s="6">
        <v>136.04977097149109</v>
      </c>
      <c r="N68" s="6">
        <v>68.481424413627806</v>
      </c>
      <c r="O68" s="6">
        <v>68.507262800041218</v>
      </c>
    </row>
    <row r="69" spans="1:15" hidden="1">
      <c r="A69" s="10" t="s">
        <v>108</v>
      </c>
      <c r="B69" s="10" t="s">
        <v>101</v>
      </c>
      <c r="C69" s="10" t="s">
        <v>102</v>
      </c>
      <c r="D69" s="6">
        <f t="shared" si="10"/>
        <v>1405243.232774717</v>
      </c>
      <c r="E69" s="6">
        <f t="shared" si="11"/>
        <v>511.50783794301304</v>
      </c>
      <c r="F69" s="6">
        <v>64.786865935360368</v>
      </c>
      <c r="G69" s="6">
        <v>81.516117019075594</v>
      </c>
      <c r="H69" s="6">
        <v>16.178266178266181</v>
      </c>
      <c r="I69" s="6">
        <v>24.784853700516347</v>
      </c>
      <c r="J69" s="6">
        <v>40.715087982029203</v>
      </c>
      <c r="K69" s="6">
        <v>40.916530278232408</v>
      </c>
      <c r="L69" s="6">
        <v>81.012267571946609</v>
      </c>
      <c r="M69" s="6">
        <v>80.672728515758536</v>
      </c>
      <c r="N69" s="6">
        <v>40.232836843006332</v>
      </c>
      <c r="O69" s="6">
        <v>40.692283918821467</v>
      </c>
    </row>
    <row r="70" spans="1:15" hidden="1">
      <c r="A70" s="10" t="s">
        <v>109</v>
      </c>
      <c r="B70" s="10" t="s">
        <v>101</v>
      </c>
      <c r="C70" s="10" t="s">
        <v>110</v>
      </c>
      <c r="D70" s="6">
        <f t="shared" si="10"/>
        <v>1185888.280627457</v>
      </c>
      <c r="E70" s="6">
        <f t="shared" si="11"/>
        <v>432.00159483217652</v>
      </c>
      <c r="F70" s="6">
        <v>54.774350290804684</v>
      </c>
      <c r="G70" s="6">
        <v>68.688707741962176</v>
      </c>
      <c r="H70" s="6">
        <v>13.736263736263735</v>
      </c>
      <c r="I70" s="6">
        <v>20.654044750430295</v>
      </c>
      <c r="J70" s="6">
        <v>34.163234743541743</v>
      </c>
      <c r="K70" s="6">
        <v>34.456025497458867</v>
      </c>
      <c r="L70" s="6">
        <v>68.41035928297714</v>
      </c>
      <c r="M70" s="6">
        <v>68.366719081151302</v>
      </c>
      <c r="N70" s="6">
        <v>34.240712206813903</v>
      </c>
      <c r="O70" s="6">
        <v>34.511177500772639</v>
      </c>
    </row>
    <row r="71" spans="1:15" hidden="1">
      <c r="A71" s="10" t="s">
        <v>111</v>
      </c>
      <c r="B71" s="10" t="s">
        <v>101</v>
      </c>
      <c r="C71" s="10" t="s">
        <v>101</v>
      </c>
      <c r="D71" s="6">
        <f t="shared" si="10"/>
        <v>3060024.615492533</v>
      </c>
      <c r="E71" s="6">
        <f t="shared" si="11"/>
        <v>1116.2474574502453</v>
      </c>
      <c r="F71" s="6">
        <v>141.94213354928957</v>
      </c>
      <c r="G71" s="6">
        <v>177.92858029544422</v>
      </c>
      <c r="H71" s="6">
        <v>35.409035409035411</v>
      </c>
      <c r="I71" s="6">
        <v>53.700516351118758</v>
      </c>
      <c r="J71" s="6">
        <v>88.450018719580683</v>
      </c>
      <c r="K71" s="6">
        <v>88.724265655956586</v>
      </c>
      <c r="L71" s="6">
        <v>176.941079649204</v>
      </c>
      <c r="M71" s="6">
        <v>176.38613522937035</v>
      </c>
      <c r="N71" s="6">
        <v>88.169833932545799</v>
      </c>
      <c r="O71" s="6">
        <v>88.595858658699896</v>
      </c>
    </row>
    <row r="72" spans="1:15" hidden="1">
      <c r="A72" s="10" t="s">
        <v>112</v>
      </c>
      <c r="B72" s="10" t="s">
        <v>101</v>
      </c>
      <c r="C72" s="10" t="s">
        <v>113</v>
      </c>
      <c r="D72" s="6">
        <f t="shared" si="10"/>
        <v>2517810.6126761865</v>
      </c>
      <c r="E72" s="6">
        <f t="shared" si="11"/>
        <v>918.10173902736392</v>
      </c>
      <c r="F72" s="6">
        <v>116.61635868364868</v>
      </c>
      <c r="G72" s="6">
        <v>146.48073819671453</v>
      </c>
      <c r="H72" s="6">
        <v>28.998778998778999</v>
      </c>
      <c r="I72" s="6">
        <v>43.373493975903614</v>
      </c>
      <c r="J72" s="6">
        <v>73.006364657431675</v>
      </c>
      <c r="K72" s="6">
        <v>73.219054182100095</v>
      </c>
      <c r="L72" s="6">
        <v>145.56489982768821</v>
      </c>
      <c r="M72" s="6">
        <v>144.93744445204075</v>
      </c>
      <c r="N72" s="6">
        <v>72.761513439479543</v>
      </c>
      <c r="O72" s="6">
        <v>73.143092613577835</v>
      </c>
    </row>
    <row r="73" spans="1:15" hidden="1">
      <c r="A73" s="10" t="s">
        <v>114</v>
      </c>
      <c r="B73" s="10" t="s">
        <v>101</v>
      </c>
      <c r="C73" s="10" t="s">
        <v>102</v>
      </c>
      <c r="D73" s="6">
        <f t="shared" si="10"/>
        <v>1537597.5818814686</v>
      </c>
      <c r="E73" s="6">
        <f t="shared" si="11"/>
        <v>561.12273664967381</v>
      </c>
      <c r="F73" s="6">
        <v>71.265552528896407</v>
      </c>
      <c r="G73" s="6">
        <v>89.378077543758025</v>
      </c>
      <c r="H73" s="6">
        <v>17.704517704517706</v>
      </c>
      <c r="I73" s="6">
        <v>26.850258175559379</v>
      </c>
      <c r="J73" s="6">
        <v>44.459004118307753</v>
      </c>
      <c r="K73" s="6">
        <v>44.79283314669653</v>
      </c>
      <c r="L73" s="6">
        <v>88.984903428233409</v>
      </c>
      <c r="M73" s="6">
        <v>88.876734805496682</v>
      </c>
      <c r="N73" s="6">
        <v>44.512925868858069</v>
      </c>
      <c r="O73" s="6">
        <v>44.297929329349948</v>
      </c>
    </row>
    <row r="74" spans="1:15" hidden="1">
      <c r="A74" s="10" t="s">
        <v>115</v>
      </c>
      <c r="B74" s="10" t="s">
        <v>101</v>
      </c>
      <c r="C74" s="10" t="s">
        <v>107</v>
      </c>
      <c r="D74" s="6">
        <f t="shared" si="10"/>
        <v>1161472.4464898016</v>
      </c>
      <c r="E74" s="6">
        <f t="shared" si="11"/>
        <v>423.40820356846058</v>
      </c>
      <c r="F74" s="6">
        <v>53.596407273798128</v>
      </c>
      <c r="G74" s="6">
        <v>67.447345553854433</v>
      </c>
      <c r="H74" s="6">
        <v>13.431013431013431</v>
      </c>
      <c r="I74" s="6">
        <v>20.654044750430295</v>
      </c>
      <c r="J74" s="6">
        <v>33.695245226506927</v>
      </c>
      <c r="K74" s="6">
        <v>33.594624860022392</v>
      </c>
      <c r="L74" s="6">
        <v>67.124450273898617</v>
      </c>
      <c r="M74" s="6">
        <v>66.999384699528264</v>
      </c>
      <c r="N74" s="6">
        <v>33.38469440164355</v>
      </c>
      <c r="O74" s="6">
        <v>33.480993097764497</v>
      </c>
    </row>
    <row r="75" spans="1:15" hidden="1">
      <c r="A75" s="10" t="s">
        <v>116</v>
      </c>
      <c r="B75" s="10" t="s">
        <v>101</v>
      </c>
      <c r="C75" s="10" t="s">
        <v>110</v>
      </c>
      <c r="D75" s="6">
        <f t="shared" si="10"/>
        <v>1365039.0853857188</v>
      </c>
      <c r="E75" s="6">
        <f t="shared" si="11"/>
        <v>498.23227770065728</v>
      </c>
      <c r="F75" s="6">
        <v>63.608922918353819</v>
      </c>
      <c r="G75" s="6">
        <v>79.447180038896022</v>
      </c>
      <c r="H75" s="6">
        <v>15.873015873015872</v>
      </c>
      <c r="I75" s="6">
        <v>23.752151462994835</v>
      </c>
      <c r="J75" s="6">
        <v>39.311119430924748</v>
      </c>
      <c r="K75" s="6">
        <v>39.624429322077702</v>
      </c>
      <c r="L75" s="6">
        <v>78.954813157420986</v>
      </c>
      <c r="M75" s="6">
        <v>78.621726943323992</v>
      </c>
      <c r="N75" s="6">
        <v>39.376819037835986</v>
      </c>
      <c r="O75" s="6">
        <v>39.662099515813331</v>
      </c>
    </row>
    <row r="76" spans="1:15" hidden="1">
      <c r="A76" s="22" t="s">
        <v>101</v>
      </c>
      <c r="B76" s="23"/>
      <c r="C76" s="24"/>
      <c r="D76" s="13">
        <f>SUM(D65:D75)</f>
        <v>19250645.638389945</v>
      </c>
      <c r="E76" s="13">
        <f t="shared" ref="E76" si="12">SUM(E65:E75)</f>
        <v>7020.6375865031623</v>
      </c>
      <c r="F76" s="13">
        <v>891.70286387396015</v>
      </c>
      <c r="G76" s="13">
        <v>1119.2949062771547</v>
      </c>
      <c r="H76" s="13">
        <v>222.83272283272285</v>
      </c>
      <c r="I76" s="13">
        <v>336.66092943201375</v>
      </c>
      <c r="J76" s="13">
        <v>556.907525271434</v>
      </c>
      <c r="K76" s="13">
        <v>559.04901369627021</v>
      </c>
      <c r="L76" s="13">
        <v>1112.5684746547336</v>
      </c>
      <c r="M76" s="13">
        <v>1109.5918506870855</v>
      </c>
      <c r="N76" s="13">
        <v>554.69953775038528</v>
      </c>
      <c r="O76" s="13">
        <v>557.32976202740292</v>
      </c>
    </row>
    <row r="77" spans="1:15" hidden="1">
      <c r="A77" s="10" t="s">
        <v>117</v>
      </c>
      <c r="B77" s="10" t="s">
        <v>118</v>
      </c>
      <c r="C77" s="10" t="s">
        <v>119</v>
      </c>
      <c r="D77" s="6">
        <f t="shared" ref="D77:D92" si="13">SUMPRODUCT(F$3:O$3,F77:O77)</f>
        <v>834312.4355951472</v>
      </c>
      <c r="E77" s="6">
        <f t="shared" ref="E77:E92" si="14">SUM(F77:O77)</f>
        <v>304.35047283838037</v>
      </c>
      <c r="F77" s="6">
        <v>38.872119561216223</v>
      </c>
      <c r="G77" s="6">
        <v>48.413125336202256</v>
      </c>
      <c r="H77" s="6">
        <v>9.7680097680097688</v>
      </c>
      <c r="I77" s="6">
        <v>14.457831325301207</v>
      </c>
      <c r="J77" s="6">
        <v>24.335454885810559</v>
      </c>
      <c r="K77" s="6">
        <v>24.119217848221208</v>
      </c>
      <c r="L77" s="6">
        <v>48.350178741352266</v>
      </c>
      <c r="M77" s="6">
        <v>47.856703356805909</v>
      </c>
      <c r="N77" s="6">
        <v>23.96849854476973</v>
      </c>
      <c r="O77" s="6">
        <v>24.209333470691252</v>
      </c>
    </row>
    <row r="78" spans="1:15" hidden="1">
      <c r="A78" s="10" t="s">
        <v>120</v>
      </c>
      <c r="B78" s="10" t="s">
        <v>118</v>
      </c>
      <c r="C78" s="10" t="s">
        <v>121</v>
      </c>
      <c r="D78" s="6">
        <f t="shared" si="13"/>
        <v>834312.4355951472</v>
      </c>
      <c r="E78" s="6">
        <f t="shared" si="14"/>
        <v>304.35047283838037</v>
      </c>
      <c r="F78" s="6">
        <v>38.872119561216223</v>
      </c>
      <c r="G78" s="6">
        <v>48.413125336202256</v>
      </c>
      <c r="H78" s="6">
        <v>9.7680097680097688</v>
      </c>
      <c r="I78" s="6">
        <v>14.457831325301207</v>
      </c>
      <c r="J78" s="6">
        <v>24.335454885810559</v>
      </c>
      <c r="K78" s="6">
        <v>24.119217848221208</v>
      </c>
      <c r="L78" s="6">
        <v>48.350178741352266</v>
      </c>
      <c r="M78" s="6">
        <v>47.856703356805909</v>
      </c>
      <c r="N78" s="6">
        <v>23.96849854476973</v>
      </c>
      <c r="O78" s="6">
        <v>24.209333470691252</v>
      </c>
    </row>
    <row r="79" spans="1:15" hidden="1">
      <c r="A79" s="10" t="s">
        <v>122</v>
      </c>
      <c r="B79" s="10" t="s">
        <v>118</v>
      </c>
      <c r="C79" s="10" t="s">
        <v>119</v>
      </c>
      <c r="D79" s="6">
        <f t="shared" si="13"/>
        <v>1360056.4537470101</v>
      </c>
      <c r="E79" s="6">
        <f t="shared" si="14"/>
        <v>496.20006299098259</v>
      </c>
      <c r="F79" s="6">
        <v>63.019951409850549</v>
      </c>
      <c r="G79" s="6">
        <v>79.033392642860107</v>
      </c>
      <c r="H79" s="6">
        <v>15.873015873015872</v>
      </c>
      <c r="I79" s="6">
        <v>23.752151462994835</v>
      </c>
      <c r="J79" s="6">
        <v>39.311119430924748</v>
      </c>
      <c r="K79" s="6">
        <v>39.624429322077702</v>
      </c>
      <c r="L79" s="6">
        <v>78.440449553789577</v>
      </c>
      <c r="M79" s="6">
        <v>78.621726943323992</v>
      </c>
      <c r="N79" s="6">
        <v>39.376819037835986</v>
      </c>
      <c r="O79" s="6">
        <v>39.147007314309263</v>
      </c>
    </row>
    <row r="80" spans="1:15" hidden="1">
      <c r="A80" s="10" t="s">
        <v>123</v>
      </c>
      <c r="B80" s="10" t="s">
        <v>118</v>
      </c>
      <c r="C80" s="10" t="s">
        <v>124</v>
      </c>
      <c r="D80" s="6">
        <f t="shared" si="13"/>
        <v>2777935.5006863251</v>
      </c>
      <c r="E80" s="6">
        <f t="shared" si="14"/>
        <v>1012.6759411563543</v>
      </c>
      <c r="F80" s="6">
        <v>128.39578885371418</v>
      </c>
      <c r="G80" s="6">
        <v>161.37708445400753</v>
      </c>
      <c r="H80" s="6">
        <v>32.051282051282051</v>
      </c>
      <c r="I80" s="6">
        <v>48.537005163511189</v>
      </c>
      <c r="J80" s="6">
        <v>80.494196929988775</v>
      </c>
      <c r="K80" s="6">
        <v>80.540959600310103</v>
      </c>
      <c r="L80" s="6">
        <v>160.48144433299899</v>
      </c>
      <c r="M80" s="6">
        <v>159.97812264989403</v>
      </c>
      <c r="N80" s="6">
        <v>80.465673686012664</v>
      </c>
      <c r="O80" s="6">
        <v>80.354383434634812</v>
      </c>
    </row>
    <row r="81" spans="1:15" hidden="1">
      <c r="A81" s="10" t="s">
        <v>125</v>
      </c>
      <c r="B81" s="10" t="s">
        <v>118</v>
      </c>
      <c r="C81" s="10" t="s">
        <v>118</v>
      </c>
      <c r="D81" s="6">
        <f t="shared" si="13"/>
        <v>2016256.1907331494</v>
      </c>
      <c r="E81" s="6">
        <f t="shared" si="14"/>
        <v>735.57979366723714</v>
      </c>
      <c r="F81" s="6">
        <v>93.646469852020914</v>
      </c>
      <c r="G81" s="6">
        <v>117.10183307816443</v>
      </c>
      <c r="H81" s="6">
        <v>23.504273504273502</v>
      </c>
      <c r="I81" s="6">
        <v>35.111876075731502</v>
      </c>
      <c r="J81" s="6">
        <v>58.498689629352299</v>
      </c>
      <c r="K81" s="6">
        <v>58.575243345680072</v>
      </c>
      <c r="L81" s="6">
        <v>116.5033562225137</v>
      </c>
      <c r="M81" s="6">
        <v>116.22342243795721</v>
      </c>
      <c r="N81" s="6">
        <v>58.209210751583633</v>
      </c>
      <c r="O81" s="6">
        <v>58.20541876995982</v>
      </c>
    </row>
    <row r="82" spans="1:15" hidden="1">
      <c r="A82" s="10" t="s">
        <v>126</v>
      </c>
      <c r="B82" s="10" t="s">
        <v>118</v>
      </c>
      <c r="C82" s="10" t="s">
        <v>124</v>
      </c>
      <c r="D82" s="6">
        <f t="shared" si="13"/>
        <v>1263147.197520355</v>
      </c>
      <c r="E82" s="6">
        <f t="shared" si="14"/>
        <v>461.83229326787432</v>
      </c>
      <c r="F82" s="6">
        <v>58.897150850327613</v>
      </c>
      <c r="G82" s="6">
        <v>73.654156494393177</v>
      </c>
      <c r="H82" s="6">
        <v>14.652014652014651</v>
      </c>
      <c r="I82" s="6">
        <v>21.686746987951807</v>
      </c>
      <c r="J82" s="6">
        <v>36.503182328715837</v>
      </c>
      <c r="K82" s="6">
        <v>36.609527091050047</v>
      </c>
      <c r="L82" s="6">
        <v>73.296813517475499</v>
      </c>
      <c r="M82" s="6">
        <v>73.152389416831895</v>
      </c>
      <c r="N82" s="6">
        <v>36.808765622324948</v>
      </c>
      <c r="O82" s="6">
        <v>36.571546306788917</v>
      </c>
    </row>
    <row r="83" spans="1:15" hidden="1">
      <c r="A83" s="10" t="s">
        <v>127</v>
      </c>
      <c r="B83" s="10" t="s">
        <v>118</v>
      </c>
      <c r="C83" s="10" t="s">
        <v>128</v>
      </c>
      <c r="D83" s="6">
        <f t="shared" si="13"/>
        <v>657323.3304592846</v>
      </c>
      <c r="E83" s="6">
        <f t="shared" si="14"/>
        <v>240.47718526310189</v>
      </c>
      <c r="F83" s="6">
        <v>30.626518442170362</v>
      </c>
      <c r="G83" s="6">
        <v>38.482227831340253</v>
      </c>
      <c r="H83" s="6">
        <v>7.6312576312576308</v>
      </c>
      <c r="I83" s="6">
        <v>11.359724612736661</v>
      </c>
      <c r="J83" s="6">
        <v>19.187570198427554</v>
      </c>
      <c r="K83" s="6">
        <v>18.950814023602376</v>
      </c>
      <c r="L83" s="6">
        <v>38.062906668724125</v>
      </c>
      <c r="M83" s="6">
        <v>38.285362685444724</v>
      </c>
      <c r="N83" s="6">
        <v>18.832391713747644</v>
      </c>
      <c r="O83" s="6">
        <v>19.058411455650564</v>
      </c>
    </row>
    <row r="84" spans="1:15" hidden="1">
      <c r="A84" s="10" t="s">
        <v>129</v>
      </c>
      <c r="B84" s="10" t="s">
        <v>118</v>
      </c>
      <c r="C84" s="10" t="s">
        <v>118</v>
      </c>
      <c r="D84" s="6">
        <f t="shared" si="13"/>
        <v>335500.64683435293</v>
      </c>
      <c r="E84" s="6">
        <f t="shared" si="14"/>
        <v>121.86318526203996</v>
      </c>
      <c r="F84" s="6">
        <v>15.313259221085181</v>
      </c>
      <c r="G84" s="6">
        <v>19.448007613688088</v>
      </c>
      <c r="H84" s="6">
        <v>3.9682539682539679</v>
      </c>
      <c r="I84" s="6">
        <v>6.1962134251290868</v>
      </c>
      <c r="J84" s="6">
        <v>9.827779857731187</v>
      </c>
      <c r="K84" s="6">
        <v>9.4754070118011882</v>
      </c>
      <c r="L84" s="6">
        <v>19.288635136177763</v>
      </c>
      <c r="M84" s="6">
        <v>19.142681342722362</v>
      </c>
      <c r="N84" s="6">
        <v>9.4161958568738218</v>
      </c>
      <c r="O84" s="6">
        <v>9.7867518285773158</v>
      </c>
    </row>
    <row r="85" spans="1:15" hidden="1">
      <c r="A85" s="10" t="s">
        <v>130</v>
      </c>
      <c r="B85" s="10" t="s">
        <v>118</v>
      </c>
      <c r="C85" s="10" t="s">
        <v>131</v>
      </c>
      <c r="D85" s="6">
        <f t="shared" si="13"/>
        <v>718959.72135517281</v>
      </c>
      <c r="E85" s="6">
        <f t="shared" si="14"/>
        <v>262.67719787798853</v>
      </c>
      <c r="F85" s="6">
        <v>33.571375984686739</v>
      </c>
      <c r="G85" s="6">
        <v>41.79252699962759</v>
      </c>
      <c r="H85" s="6">
        <v>8.2417582417582427</v>
      </c>
      <c r="I85" s="6">
        <v>12.392426850258174</v>
      </c>
      <c r="J85" s="6">
        <v>21.059528266566826</v>
      </c>
      <c r="K85" s="6">
        <v>21.104315617193556</v>
      </c>
      <c r="L85" s="6">
        <v>41.663451894143968</v>
      </c>
      <c r="M85" s="6">
        <v>41.703698639502292</v>
      </c>
      <c r="N85" s="6">
        <v>20.544427324088343</v>
      </c>
      <c r="O85" s="6">
        <v>20.603688060162771</v>
      </c>
    </row>
    <row r="86" spans="1:15" hidden="1">
      <c r="A86" s="10" t="s">
        <v>132</v>
      </c>
      <c r="B86" s="10" t="s">
        <v>118</v>
      </c>
      <c r="C86" s="10" t="s">
        <v>133</v>
      </c>
      <c r="D86" s="6">
        <f t="shared" si="13"/>
        <v>728926.62078011595</v>
      </c>
      <c r="E86" s="6">
        <f t="shared" si="14"/>
        <v>266.37916377642796</v>
      </c>
      <c r="F86" s="6">
        <v>33.571375984686739</v>
      </c>
      <c r="G86" s="6">
        <v>42.620101791699426</v>
      </c>
      <c r="H86" s="6">
        <v>8.5470085470085486</v>
      </c>
      <c r="I86" s="6">
        <v>12.392426850258174</v>
      </c>
      <c r="J86" s="6">
        <v>21.059528266566826</v>
      </c>
      <c r="K86" s="6">
        <v>21.104315617193556</v>
      </c>
      <c r="L86" s="6">
        <v>42.177815497775377</v>
      </c>
      <c r="M86" s="6">
        <v>42.387365830313797</v>
      </c>
      <c r="N86" s="6">
        <v>21.400445129258685</v>
      </c>
      <c r="O86" s="6">
        <v>21.118780261666839</v>
      </c>
    </row>
    <row r="87" spans="1:15" hidden="1">
      <c r="A87" s="10" t="s">
        <v>134</v>
      </c>
      <c r="B87" s="10" t="s">
        <v>118</v>
      </c>
      <c r="C87" s="10" t="s">
        <v>131</v>
      </c>
      <c r="D87" s="6">
        <f t="shared" si="13"/>
        <v>5543942.6803312805</v>
      </c>
      <c r="E87" s="6">
        <f t="shared" si="14"/>
        <v>2021.2299954006689</v>
      </c>
      <c r="F87" s="6">
        <v>256.79157770742836</v>
      </c>
      <c r="G87" s="6">
        <v>321.9265941159432</v>
      </c>
      <c r="H87" s="6">
        <v>64.102564102564102</v>
      </c>
      <c r="I87" s="6">
        <v>97.074010327022378</v>
      </c>
      <c r="J87" s="6">
        <v>160.5204043429427</v>
      </c>
      <c r="K87" s="6">
        <v>161.08191920062021</v>
      </c>
      <c r="L87" s="6">
        <v>320.19134326055092</v>
      </c>
      <c r="M87" s="6">
        <v>319.27257810897657</v>
      </c>
      <c r="N87" s="6">
        <v>160.075329566855</v>
      </c>
      <c r="O87" s="6">
        <v>160.19367466776555</v>
      </c>
    </row>
    <row r="88" spans="1:15" hidden="1">
      <c r="A88" s="10" t="s">
        <v>135</v>
      </c>
      <c r="B88" s="10" t="s">
        <v>118</v>
      </c>
      <c r="C88" s="10" t="s">
        <v>121</v>
      </c>
      <c r="D88" s="6">
        <f t="shared" si="13"/>
        <v>1405243.232774717</v>
      </c>
      <c r="E88" s="6">
        <f t="shared" si="14"/>
        <v>511.50783794301304</v>
      </c>
      <c r="F88" s="6">
        <v>64.786865935360368</v>
      </c>
      <c r="G88" s="6">
        <v>81.516117019075594</v>
      </c>
      <c r="H88" s="6">
        <v>16.178266178266181</v>
      </c>
      <c r="I88" s="6">
        <v>24.784853700516347</v>
      </c>
      <c r="J88" s="6">
        <v>40.715087982029203</v>
      </c>
      <c r="K88" s="6">
        <v>40.916530278232408</v>
      </c>
      <c r="L88" s="6">
        <v>81.012267571946609</v>
      </c>
      <c r="M88" s="6">
        <v>80.672728515758536</v>
      </c>
      <c r="N88" s="6">
        <v>40.232836843006332</v>
      </c>
      <c r="O88" s="6">
        <v>40.692283918821467</v>
      </c>
    </row>
    <row r="89" spans="1:15" hidden="1">
      <c r="A89" s="10" t="s">
        <v>136</v>
      </c>
      <c r="B89" s="10" t="s">
        <v>118</v>
      </c>
      <c r="C89" s="10" t="s">
        <v>128</v>
      </c>
      <c r="D89" s="6">
        <f t="shared" si="13"/>
        <v>1872844.7869803589</v>
      </c>
      <c r="E89" s="6">
        <f t="shared" si="14"/>
        <v>682.72874010989813</v>
      </c>
      <c r="F89" s="6">
        <v>86.578811749981597</v>
      </c>
      <c r="G89" s="6">
        <v>108.8260851574461</v>
      </c>
      <c r="H89" s="6">
        <v>21.67277167277167</v>
      </c>
      <c r="I89" s="6">
        <v>33.04647160068847</v>
      </c>
      <c r="J89" s="6">
        <v>54.286783976038933</v>
      </c>
      <c r="K89" s="6">
        <v>54.268240158497711</v>
      </c>
      <c r="L89" s="6">
        <v>108.01635676259546</v>
      </c>
      <c r="M89" s="6">
        <v>108.01941614821904</v>
      </c>
      <c r="N89" s="6">
        <v>53.929121725731896</v>
      </c>
      <c r="O89" s="6">
        <v>54.084681157927264</v>
      </c>
    </row>
    <row r="90" spans="1:15" hidden="1">
      <c r="A90" s="10" t="s">
        <v>137</v>
      </c>
      <c r="B90" s="10" t="s">
        <v>118</v>
      </c>
      <c r="C90" s="10" t="s">
        <v>133</v>
      </c>
      <c r="D90" s="6">
        <f t="shared" si="13"/>
        <v>2558137.8667805921</v>
      </c>
      <c r="E90" s="6">
        <f t="shared" si="14"/>
        <v>933.15816795510148</v>
      </c>
      <c r="F90" s="6">
        <v>118.3832732091585</v>
      </c>
      <c r="G90" s="6">
        <v>148.96346257293001</v>
      </c>
      <c r="H90" s="6">
        <v>29.609279609279607</v>
      </c>
      <c r="I90" s="6">
        <v>44.406196213425133</v>
      </c>
      <c r="J90" s="6">
        <v>73.942343691501307</v>
      </c>
      <c r="K90" s="6">
        <v>74.511155138254793</v>
      </c>
      <c r="L90" s="6">
        <v>147.87953604402952</v>
      </c>
      <c r="M90" s="6">
        <v>147.6721132152868</v>
      </c>
      <c r="N90" s="6">
        <v>73.617531244649896</v>
      </c>
      <c r="O90" s="6">
        <v>74.173277016585971</v>
      </c>
    </row>
    <row r="91" spans="1:15" hidden="1">
      <c r="A91" s="10" t="s">
        <v>138</v>
      </c>
      <c r="B91" s="10" t="s">
        <v>118</v>
      </c>
      <c r="C91" s="10" t="s">
        <v>128</v>
      </c>
      <c r="D91" s="6">
        <f t="shared" si="13"/>
        <v>1715456.8387550141</v>
      </c>
      <c r="E91" s="6">
        <f t="shared" si="14"/>
        <v>625.83629700998426</v>
      </c>
      <c r="F91" s="6">
        <v>79.51115364794228</v>
      </c>
      <c r="G91" s="6">
        <v>99.722762444655942</v>
      </c>
      <c r="H91" s="6">
        <v>19.841269841269842</v>
      </c>
      <c r="I91" s="6">
        <v>29.948364888123926</v>
      </c>
      <c r="J91" s="6">
        <v>49.606888805690758</v>
      </c>
      <c r="K91" s="6">
        <v>49.961236971315358</v>
      </c>
      <c r="L91" s="6">
        <v>99.01499369904586</v>
      </c>
      <c r="M91" s="6">
        <v>99.131742667669386</v>
      </c>
      <c r="N91" s="6">
        <v>49.649032699880159</v>
      </c>
      <c r="O91" s="6">
        <v>49.448851344390647</v>
      </c>
    </row>
    <row r="92" spans="1:15" hidden="1">
      <c r="A92" s="10" t="s">
        <v>139</v>
      </c>
      <c r="B92" s="10" t="s">
        <v>118</v>
      </c>
      <c r="C92" s="10" t="s">
        <v>119</v>
      </c>
      <c r="D92" s="6">
        <f t="shared" si="13"/>
        <v>786800.17078708264</v>
      </c>
      <c r="E92" s="6">
        <f t="shared" si="14"/>
        <v>287.20762707996914</v>
      </c>
      <c r="F92" s="6">
        <v>36.516233527203127</v>
      </c>
      <c r="G92" s="6">
        <v>45.930400959986756</v>
      </c>
      <c r="H92" s="6">
        <v>9.1575091575091587</v>
      </c>
      <c r="I92" s="6">
        <v>13.425129087779689</v>
      </c>
      <c r="J92" s="6">
        <v>22.931486334706101</v>
      </c>
      <c r="K92" s="6">
        <v>22.827116892066499</v>
      </c>
      <c r="L92" s="6">
        <v>45.521178921379523</v>
      </c>
      <c r="M92" s="6">
        <v>45.12203459355986</v>
      </c>
      <c r="N92" s="6">
        <v>23.112480739599384</v>
      </c>
      <c r="O92" s="6">
        <v>22.664056866179045</v>
      </c>
    </row>
    <row r="93" spans="1:15" hidden="1">
      <c r="A93" s="22" t="s">
        <v>118</v>
      </c>
      <c r="B93" s="23"/>
      <c r="C93" s="24"/>
      <c r="D93" s="13">
        <f>SUM(D77:D92)</f>
        <v>25409156.109715108</v>
      </c>
      <c r="E93" s="13">
        <f t="shared" ref="E93" si="15">SUM(E77:E92)</f>
        <v>9268.054434437403</v>
      </c>
      <c r="F93" s="13">
        <v>1177.3540454980491</v>
      </c>
      <c r="G93" s="13">
        <v>1477.2210038482228</v>
      </c>
      <c r="H93" s="13">
        <v>294.56654456654456</v>
      </c>
      <c r="I93" s="13">
        <v>443.0292598967298</v>
      </c>
      <c r="J93" s="13">
        <v>736.61549981280427</v>
      </c>
      <c r="K93" s="13">
        <v>737.78964596433809</v>
      </c>
      <c r="L93" s="13">
        <v>1468.2509065658514</v>
      </c>
      <c r="M93" s="13">
        <v>1465.0987899090724</v>
      </c>
      <c r="N93" s="13">
        <v>733.60725903098773</v>
      </c>
      <c r="O93" s="13">
        <v>734.52147934480263</v>
      </c>
    </row>
    <row r="94" spans="1:15" hidden="1">
      <c r="A94" s="9" t="s">
        <v>140</v>
      </c>
      <c r="B94" s="9" t="s">
        <v>141</v>
      </c>
      <c r="C94" s="9" t="s">
        <v>142</v>
      </c>
      <c r="D94" s="6">
        <f t="shared" ref="D94:D106" si="16">SUMPRODUCT(F$3:O$3,F94:O94)</f>
        <v>1583511.0648259416</v>
      </c>
      <c r="E94" s="19">
        <f t="shared" ref="E94:E106" si="17">SUM(F94:O94)</f>
        <v>638.37389820522435</v>
      </c>
      <c r="F94" s="6">
        <v>88.345726275491415</v>
      </c>
      <c r="G94" s="6">
        <v>110.48123474158977</v>
      </c>
      <c r="H94" s="6">
        <v>18.315018315018317</v>
      </c>
      <c r="I94" s="6">
        <v>27.882960413080891</v>
      </c>
      <c r="J94" s="6">
        <v>45.862972669412201</v>
      </c>
      <c r="K94" s="6">
        <v>46.084934102851236</v>
      </c>
      <c r="L94" s="6">
        <v>110.07381117712112</v>
      </c>
      <c r="M94" s="6">
        <v>109.38675052984208</v>
      </c>
      <c r="N94" s="6">
        <v>45.368943674028422</v>
      </c>
      <c r="O94" s="6">
        <v>36.571546306788917</v>
      </c>
    </row>
    <row r="95" spans="1:15" hidden="1">
      <c r="A95" s="9" t="s">
        <v>143</v>
      </c>
      <c r="B95" s="9" t="s">
        <v>141</v>
      </c>
      <c r="C95" s="9" t="s">
        <v>142</v>
      </c>
      <c r="D95" s="6">
        <f t="shared" si="16"/>
        <v>968289.62316697952</v>
      </c>
      <c r="E95" s="19">
        <f t="shared" si="17"/>
        <v>394.76024462876103</v>
      </c>
      <c r="F95" s="6">
        <v>55.363321799307961</v>
      </c>
      <c r="G95" s="6">
        <v>69.102495137998091</v>
      </c>
      <c r="H95" s="6">
        <v>10.989010989010989</v>
      </c>
      <c r="I95" s="6">
        <v>16.523235800344235</v>
      </c>
      <c r="J95" s="6">
        <v>27.611381505054286</v>
      </c>
      <c r="K95" s="6">
        <v>27.564820397967097</v>
      </c>
      <c r="L95" s="6">
        <v>68.667541084792845</v>
      </c>
      <c r="M95" s="6">
        <v>68.366719081151302</v>
      </c>
      <c r="N95" s="6">
        <v>27.392569765451121</v>
      </c>
      <c r="O95" s="6">
        <v>23.179149067683113</v>
      </c>
    </row>
    <row r="96" spans="1:15">
      <c r="A96" s="9" t="s">
        <v>144</v>
      </c>
      <c r="B96" s="9" t="s">
        <v>141</v>
      </c>
      <c r="C96" s="9" t="s">
        <v>145</v>
      </c>
      <c r="D96" s="6">
        <f t="shared" si="16"/>
        <v>1661928.5697912925</v>
      </c>
      <c r="E96" s="19">
        <f t="shared" si="17"/>
        <v>548.94542019041171</v>
      </c>
      <c r="F96" s="6">
        <v>62.430979901347271</v>
      </c>
      <c r="G96" s="6">
        <v>78.205817850788264</v>
      </c>
      <c r="H96" s="6">
        <v>20.14652014652015</v>
      </c>
      <c r="I96" s="6">
        <v>29.948364888123926</v>
      </c>
      <c r="J96" s="6">
        <v>50.54286783976039</v>
      </c>
      <c r="K96" s="6">
        <v>50.822637608751833</v>
      </c>
      <c r="L96" s="6">
        <v>77.926085950158168</v>
      </c>
      <c r="M96" s="6">
        <v>77.938059752512473</v>
      </c>
      <c r="N96" s="6">
        <v>50.505050505050512</v>
      </c>
      <c r="O96" s="6">
        <v>50.479035747398783</v>
      </c>
    </row>
    <row r="97" spans="1:15">
      <c r="A97" s="9" t="s">
        <v>146</v>
      </c>
      <c r="B97" s="9" t="s">
        <v>141</v>
      </c>
      <c r="C97" s="9" t="s">
        <v>145</v>
      </c>
      <c r="D97" s="6">
        <f t="shared" si="16"/>
        <v>730593.84358592937</v>
      </c>
      <c r="E97" s="19">
        <f t="shared" si="17"/>
        <v>293.52097479333224</v>
      </c>
      <c r="F97" s="6">
        <v>40.639034086726056</v>
      </c>
      <c r="G97" s="6">
        <v>50.895849712417757</v>
      </c>
      <c r="H97" s="6">
        <v>8.2417582417582427</v>
      </c>
      <c r="I97" s="6">
        <v>12.392426850258174</v>
      </c>
      <c r="J97" s="6">
        <v>20.591538749532013</v>
      </c>
      <c r="K97" s="6">
        <v>20.673615298475319</v>
      </c>
      <c r="L97" s="6">
        <v>50.407633155877889</v>
      </c>
      <c r="M97" s="6">
        <v>50.591372120051957</v>
      </c>
      <c r="N97" s="6">
        <v>20.544427324088343</v>
      </c>
      <c r="O97" s="6">
        <v>18.543319254146493</v>
      </c>
    </row>
    <row r="98" spans="1:15">
      <c r="A98" s="9" t="s">
        <v>147</v>
      </c>
      <c r="B98" s="9" t="s">
        <v>141</v>
      </c>
      <c r="C98" s="9" t="s">
        <v>145</v>
      </c>
      <c r="D98" s="6">
        <f t="shared" si="16"/>
        <v>1540975.1576211308</v>
      </c>
      <c r="E98" s="19">
        <f t="shared" si="17"/>
        <v>490.77413521948301</v>
      </c>
      <c r="F98" s="6">
        <v>55.363321799307961</v>
      </c>
      <c r="G98" s="6">
        <v>69.102495137998091</v>
      </c>
      <c r="H98" s="6">
        <v>16.483516483516485</v>
      </c>
      <c r="I98" s="6">
        <v>24.784853700516347</v>
      </c>
      <c r="J98" s="6">
        <v>41.183077499064026</v>
      </c>
      <c r="K98" s="6">
        <v>41.347230596950638</v>
      </c>
      <c r="L98" s="6">
        <v>68.667541084792845</v>
      </c>
      <c r="M98" s="6">
        <v>68.366719081151302</v>
      </c>
      <c r="N98" s="6">
        <v>41.088854648176685</v>
      </c>
      <c r="O98" s="6">
        <v>64.386525188008662</v>
      </c>
    </row>
    <row r="99" spans="1:15">
      <c r="A99" s="9" t="s">
        <v>148</v>
      </c>
      <c r="B99" s="9" t="s">
        <v>141</v>
      </c>
      <c r="C99" s="9" t="s">
        <v>145</v>
      </c>
      <c r="D99" s="6">
        <f t="shared" si="16"/>
        <v>872496.23348311766</v>
      </c>
      <c r="E99" s="19">
        <f t="shared" si="17"/>
        <v>348.5258390062599</v>
      </c>
      <c r="F99" s="6">
        <v>47.706692188765366</v>
      </c>
      <c r="G99" s="6">
        <v>59.999172425207931</v>
      </c>
      <c r="H99" s="6">
        <v>10.073260073260075</v>
      </c>
      <c r="I99" s="6">
        <v>15.490533562822721</v>
      </c>
      <c r="J99" s="6">
        <v>25.271433919880195</v>
      </c>
      <c r="K99" s="6">
        <v>25.411318804375917</v>
      </c>
      <c r="L99" s="6">
        <v>59.666178021243212</v>
      </c>
      <c r="M99" s="6">
        <v>59.47904560060163</v>
      </c>
      <c r="N99" s="6">
        <v>24.82451634994008</v>
      </c>
      <c r="O99" s="6">
        <v>20.603688060162771</v>
      </c>
    </row>
    <row r="100" spans="1:15" hidden="1">
      <c r="A100" s="9" t="s">
        <v>149</v>
      </c>
      <c r="B100" s="9" t="s">
        <v>141</v>
      </c>
      <c r="C100" s="9" t="s">
        <v>141</v>
      </c>
      <c r="D100" s="6">
        <f t="shared" si="16"/>
        <v>610817.62181219133</v>
      </c>
      <c r="E100" s="19">
        <f t="shared" si="17"/>
        <v>416.78129693243778</v>
      </c>
      <c r="F100" s="6">
        <v>77.155267613929169</v>
      </c>
      <c r="G100" s="6">
        <v>96.826250672404512</v>
      </c>
      <c r="H100" s="6">
        <v>4.5787545787545794</v>
      </c>
      <c r="I100" s="6">
        <v>7.2289156626506035</v>
      </c>
      <c r="J100" s="6">
        <v>11.69973792587046</v>
      </c>
      <c r="K100" s="6">
        <v>11.628908605392368</v>
      </c>
      <c r="L100" s="6">
        <v>96.185993879073123</v>
      </c>
      <c r="M100" s="6">
        <v>95.713406713611818</v>
      </c>
      <c r="N100" s="6">
        <v>11.128231467214517</v>
      </c>
      <c r="O100" s="6">
        <v>4.6358298135366232</v>
      </c>
    </row>
    <row r="101" spans="1:15" hidden="1">
      <c r="A101" s="9" t="s">
        <v>150</v>
      </c>
      <c r="B101" s="9" t="s">
        <v>141</v>
      </c>
      <c r="C101" s="9" t="s">
        <v>141</v>
      </c>
      <c r="D101" s="6">
        <f t="shared" si="16"/>
        <v>1216169.9964597246</v>
      </c>
      <c r="E101" s="19">
        <f t="shared" si="17"/>
        <v>440.12673059727797</v>
      </c>
      <c r="F101" s="6">
        <v>55.363321799307961</v>
      </c>
      <c r="G101" s="6">
        <v>69.102495137998091</v>
      </c>
      <c r="H101" s="6">
        <v>14.652014652014651</v>
      </c>
      <c r="I101" s="6">
        <v>21.686746987951807</v>
      </c>
      <c r="J101" s="6">
        <v>36.503182328715837</v>
      </c>
      <c r="K101" s="6">
        <v>37.040227409768285</v>
      </c>
      <c r="L101" s="6">
        <v>68.667541084792845</v>
      </c>
      <c r="M101" s="6">
        <v>68.366719081151302</v>
      </c>
      <c r="N101" s="6">
        <v>36.808765622324948</v>
      </c>
      <c r="O101" s="6">
        <v>31.93571649325229</v>
      </c>
    </row>
    <row r="102" spans="1:15" hidden="1">
      <c r="A102" s="9" t="s">
        <v>151</v>
      </c>
      <c r="B102" s="9" t="s">
        <v>141</v>
      </c>
      <c r="C102" s="9" t="s">
        <v>141</v>
      </c>
      <c r="D102" s="6">
        <f t="shared" si="16"/>
        <v>303582.92747189477</v>
      </c>
      <c r="E102" s="19">
        <f t="shared" si="17"/>
        <v>171.56009425226841</v>
      </c>
      <c r="F102" s="6">
        <v>29.448575425163806</v>
      </c>
      <c r="G102" s="6">
        <v>36.827078247196589</v>
      </c>
      <c r="H102" s="6">
        <v>2.7472527472527473</v>
      </c>
      <c r="I102" s="6">
        <v>4.1308089500860588</v>
      </c>
      <c r="J102" s="6">
        <v>7.0198427555222764</v>
      </c>
      <c r="K102" s="6">
        <v>6.8912050994917742</v>
      </c>
      <c r="L102" s="6">
        <v>36.776997659645602</v>
      </c>
      <c r="M102" s="6">
        <v>36.234361113010188</v>
      </c>
      <c r="N102" s="6">
        <v>6.8481424413627803</v>
      </c>
      <c r="O102" s="6">
        <v>4.6358298135366232</v>
      </c>
    </row>
    <row r="103" spans="1:15">
      <c r="A103" s="9" t="s">
        <v>152</v>
      </c>
      <c r="B103" s="9" t="s">
        <v>141</v>
      </c>
      <c r="C103" s="9" t="s">
        <v>153</v>
      </c>
      <c r="D103" s="6">
        <f t="shared" si="16"/>
        <v>1267845.1690156122</v>
      </c>
      <c r="E103" s="19">
        <f t="shared" si="17"/>
        <v>447.33802141833496</v>
      </c>
      <c r="F103" s="6">
        <v>55.363321799307961</v>
      </c>
      <c r="G103" s="6">
        <v>69.102495137998091</v>
      </c>
      <c r="H103" s="6">
        <v>14.652014652014651</v>
      </c>
      <c r="I103" s="6">
        <v>21.686746987951807</v>
      </c>
      <c r="J103" s="6">
        <v>36.503182328715837</v>
      </c>
      <c r="K103" s="6">
        <v>37.040227409768285</v>
      </c>
      <c r="L103" s="6">
        <v>68.667541084792845</v>
      </c>
      <c r="M103" s="6">
        <v>68.366719081151302</v>
      </c>
      <c r="N103" s="6">
        <v>36.808765622324948</v>
      </c>
      <c r="O103" s="6">
        <v>39.147007314309263</v>
      </c>
    </row>
    <row r="104" spans="1:15">
      <c r="A104" s="9" t="s">
        <v>154</v>
      </c>
      <c r="B104" s="9" t="s">
        <v>141</v>
      </c>
      <c r="C104" s="9" t="s">
        <v>153</v>
      </c>
      <c r="D104" s="6">
        <f t="shared" si="16"/>
        <v>1358994.8935052664</v>
      </c>
      <c r="E104" s="19">
        <f t="shared" si="17"/>
        <v>450.44643046014579</v>
      </c>
      <c r="F104" s="6">
        <v>51.240521239785025</v>
      </c>
      <c r="G104" s="6">
        <v>64.550833781603018</v>
      </c>
      <c r="H104" s="6">
        <v>16.483516483516485</v>
      </c>
      <c r="I104" s="6">
        <v>24.784853700516347</v>
      </c>
      <c r="J104" s="6">
        <v>41.183077499064026</v>
      </c>
      <c r="K104" s="6">
        <v>41.347230596950638</v>
      </c>
      <c r="L104" s="6">
        <v>64.295450453925881</v>
      </c>
      <c r="M104" s="6">
        <v>64.264715936282215</v>
      </c>
      <c r="N104" s="6">
        <v>41.088854648176685</v>
      </c>
      <c r="O104" s="6">
        <v>41.207376120325542</v>
      </c>
    </row>
    <row r="105" spans="1:15" hidden="1">
      <c r="A105" s="9" t="s">
        <v>155</v>
      </c>
      <c r="B105" s="9" t="s">
        <v>141</v>
      </c>
      <c r="C105" s="9" t="s">
        <v>156</v>
      </c>
      <c r="D105" s="6">
        <f t="shared" si="16"/>
        <v>2785633.398053485</v>
      </c>
      <c r="E105" s="19">
        <f t="shared" si="17"/>
        <v>794.44305096919402</v>
      </c>
      <c r="F105" s="6">
        <v>72.443495545902977</v>
      </c>
      <c r="G105" s="6">
        <v>92.688376712045354</v>
      </c>
      <c r="H105" s="6">
        <v>35.103785103785107</v>
      </c>
      <c r="I105" s="6">
        <v>52.667814113597245</v>
      </c>
      <c r="J105" s="6">
        <v>87.046050168476228</v>
      </c>
      <c r="K105" s="6">
        <v>87.432164699801888</v>
      </c>
      <c r="L105" s="6">
        <v>91.813903248206159</v>
      </c>
      <c r="M105" s="6">
        <v>91.61140356874273</v>
      </c>
      <c r="N105" s="6">
        <v>87.313816127375446</v>
      </c>
      <c r="O105" s="6">
        <v>96.322241681260948</v>
      </c>
    </row>
    <row r="106" spans="1:15" hidden="1">
      <c r="A106" s="9" t="s">
        <v>157</v>
      </c>
      <c r="B106" s="9" t="s">
        <v>141</v>
      </c>
      <c r="C106" s="9" t="s">
        <v>156</v>
      </c>
      <c r="D106" s="6">
        <f t="shared" si="16"/>
        <v>956058.1938150021</v>
      </c>
      <c r="E106" s="19">
        <f t="shared" si="17"/>
        <v>348.99641651241592</v>
      </c>
      <c r="F106" s="6">
        <v>44.172863137745708</v>
      </c>
      <c r="G106" s="6">
        <v>55.447511068812851</v>
      </c>
      <c r="H106" s="6">
        <v>10.989010989010989</v>
      </c>
      <c r="I106" s="6">
        <v>16.523235800344235</v>
      </c>
      <c r="J106" s="6">
        <v>28.079371022089106</v>
      </c>
      <c r="K106" s="6">
        <v>27.564820397967097</v>
      </c>
      <c r="L106" s="6">
        <v>55.294087390376255</v>
      </c>
      <c r="M106" s="6">
        <v>55.377042455732557</v>
      </c>
      <c r="N106" s="6">
        <v>28.248587570621467</v>
      </c>
      <c r="O106" s="6">
        <v>27.299886679715669</v>
      </c>
    </row>
    <row r="107" spans="1:15" hidden="1">
      <c r="A107" s="22" t="s">
        <v>141</v>
      </c>
      <c r="B107" s="23"/>
      <c r="C107" s="24"/>
      <c r="D107" s="14">
        <f>SUM(D94:D106)</f>
        <v>15856896.692607569</v>
      </c>
      <c r="E107" s="14">
        <f t="shared" ref="E107" si="18">SUM(E94:E106)</f>
        <v>5784.5925531855464</v>
      </c>
      <c r="F107" s="14">
        <v>735.03644261208865</v>
      </c>
      <c r="G107" s="14">
        <v>922.33210576405838</v>
      </c>
      <c r="H107" s="14">
        <v>183.45543345543345</v>
      </c>
      <c r="I107" s="14">
        <v>275.73149741824443</v>
      </c>
      <c r="J107" s="14">
        <v>459.09771621115686</v>
      </c>
      <c r="K107" s="14">
        <v>460.84934102851236</v>
      </c>
      <c r="L107" s="14">
        <v>917.11030527479875</v>
      </c>
      <c r="M107" s="14">
        <v>914.06303411499289</v>
      </c>
      <c r="N107" s="14">
        <v>457.96952576613592</v>
      </c>
      <c r="O107" s="14">
        <v>458.94715154012567</v>
      </c>
    </row>
    <row r="108" spans="1:15" hidden="1">
      <c r="A108" s="11" t="s">
        <v>158</v>
      </c>
      <c r="B108" s="11" t="s">
        <v>62</v>
      </c>
      <c r="C108" s="11" t="s">
        <v>159</v>
      </c>
      <c r="D108" s="20">
        <f t="shared" ref="D108:D119" si="19">SUMPRODUCT($F$3:$O$3,F108:O108)</f>
        <v>1363174.4310783688</v>
      </c>
      <c r="E108" s="6">
        <f t="shared" ref="E108:E119" si="20">SUM(F108:O108)</f>
        <v>502.39858226690455</v>
      </c>
      <c r="F108" s="6">
        <v>70.67658102039313</v>
      </c>
      <c r="G108" s="6">
        <v>74.481731286465006</v>
      </c>
      <c r="H108" s="6">
        <v>16.78876678876679</v>
      </c>
      <c r="I108" s="6">
        <v>20.654044750430295</v>
      </c>
      <c r="J108" s="6">
        <v>42.119056533133651</v>
      </c>
      <c r="K108" s="6">
        <v>38.763028684641228</v>
      </c>
      <c r="L108" s="6">
        <v>77.154540544711054</v>
      </c>
      <c r="M108" s="6">
        <v>82.040062897381546</v>
      </c>
      <c r="N108" s="6">
        <v>41.088854648176685</v>
      </c>
      <c r="O108" s="6">
        <v>38.631915112805196</v>
      </c>
    </row>
    <row r="109" spans="1:15" hidden="1">
      <c r="A109" s="11" t="s">
        <v>160</v>
      </c>
      <c r="B109" s="11" t="s">
        <v>62</v>
      </c>
      <c r="C109" s="11" t="s">
        <v>159</v>
      </c>
      <c r="D109" s="20">
        <f t="shared" si="19"/>
        <v>1500905.5369997458</v>
      </c>
      <c r="E109" s="6">
        <f t="shared" si="20"/>
        <v>541.54518605779151</v>
      </c>
      <c r="F109" s="6">
        <v>70.67658102039313</v>
      </c>
      <c r="G109" s="6">
        <v>78.619605246824179</v>
      </c>
      <c r="H109" s="6">
        <v>19.841269841269842</v>
      </c>
      <c r="I109" s="6">
        <v>25.817555938037863</v>
      </c>
      <c r="J109" s="6">
        <v>46.798951703481841</v>
      </c>
      <c r="K109" s="6">
        <v>43.070031871823581</v>
      </c>
      <c r="L109" s="6">
        <v>82.298176581025118</v>
      </c>
      <c r="M109" s="6">
        <v>86.142066042250633</v>
      </c>
      <c r="N109" s="6">
        <v>49.649032699880159</v>
      </c>
      <c r="O109" s="6">
        <v>38.631915112805196</v>
      </c>
    </row>
    <row r="110" spans="1:15" hidden="1">
      <c r="A110" s="11" t="s">
        <v>161</v>
      </c>
      <c r="B110" s="11" t="s">
        <v>62</v>
      </c>
      <c r="C110" s="11" t="s">
        <v>162</v>
      </c>
      <c r="D110" s="20">
        <f t="shared" si="19"/>
        <v>1088903.3852022009</v>
      </c>
      <c r="E110" s="6">
        <f t="shared" si="20"/>
        <v>367.04335621629275</v>
      </c>
      <c r="F110" s="6">
        <v>35.338290510196565</v>
      </c>
      <c r="G110" s="6">
        <v>49.654487524310014</v>
      </c>
      <c r="H110" s="6">
        <v>14.346764346764346</v>
      </c>
      <c r="I110" s="6">
        <v>15.490533562822721</v>
      </c>
      <c r="J110" s="6">
        <v>32.759266192437288</v>
      </c>
      <c r="K110" s="6">
        <v>30.149022310276507</v>
      </c>
      <c r="L110" s="6">
        <v>69.439086490239944</v>
      </c>
      <c r="M110" s="6">
        <v>47.856703356805909</v>
      </c>
      <c r="N110" s="6">
        <v>35.952747817154595</v>
      </c>
      <c r="O110" s="6">
        <v>36.05645410528485</v>
      </c>
    </row>
    <row r="111" spans="1:15" hidden="1">
      <c r="A111" s="11" t="s">
        <v>163</v>
      </c>
      <c r="B111" s="11" t="s">
        <v>62</v>
      </c>
      <c r="C111" s="11" t="s">
        <v>162</v>
      </c>
      <c r="D111" s="20">
        <f t="shared" si="19"/>
        <v>1801225.4198917798</v>
      </c>
      <c r="E111" s="6">
        <f t="shared" si="20"/>
        <v>696.69890371274801</v>
      </c>
      <c r="F111" s="6">
        <v>94.235441360524177</v>
      </c>
      <c r="G111" s="6">
        <v>124.13621881077502</v>
      </c>
      <c r="H111" s="6">
        <v>21.367521367521366</v>
      </c>
      <c r="I111" s="6">
        <v>30.981067125645442</v>
      </c>
      <c r="J111" s="6">
        <v>46.798951703481841</v>
      </c>
      <c r="K111" s="6">
        <v>55.991041433370661</v>
      </c>
      <c r="L111" s="6">
        <v>115.21744721343518</v>
      </c>
      <c r="M111" s="6">
        <v>112.80508648389963</v>
      </c>
      <c r="N111" s="6">
        <v>43.656908063687723</v>
      </c>
      <c r="O111" s="6">
        <v>51.509220150406925</v>
      </c>
    </row>
    <row r="112" spans="1:15" hidden="1">
      <c r="A112" s="11" t="s">
        <v>164</v>
      </c>
      <c r="B112" s="11" t="s">
        <v>62</v>
      </c>
      <c r="C112" s="11" t="s">
        <v>62</v>
      </c>
      <c r="D112" s="20">
        <f t="shared" si="19"/>
        <v>1828974.3770461883</v>
      </c>
      <c r="E112" s="6">
        <f t="shared" si="20"/>
        <v>589.87498873807567</v>
      </c>
      <c r="F112" s="6">
        <v>58.897150850327613</v>
      </c>
      <c r="G112" s="6">
        <v>82.757479207183351</v>
      </c>
      <c r="H112" s="6">
        <v>18.315018315018317</v>
      </c>
      <c r="I112" s="6">
        <v>36.144578313253014</v>
      </c>
      <c r="J112" s="6">
        <v>51.478846873830022</v>
      </c>
      <c r="K112" s="6">
        <v>60.298044620553014</v>
      </c>
      <c r="L112" s="6">
        <v>97.729084689967337</v>
      </c>
      <c r="M112" s="6">
        <v>75.203390989266424</v>
      </c>
      <c r="N112" s="6">
        <v>51.361068310220851</v>
      </c>
      <c r="O112" s="6">
        <v>57.69032656845576</v>
      </c>
    </row>
    <row r="113" spans="1:15" hidden="1">
      <c r="A113" s="11" t="s">
        <v>165</v>
      </c>
      <c r="B113" s="11" t="s">
        <v>62</v>
      </c>
      <c r="C113" s="11" t="s">
        <v>62</v>
      </c>
      <c r="D113" s="20">
        <f t="shared" si="19"/>
        <v>1433942.501262805</v>
      </c>
      <c r="E113" s="6">
        <f t="shared" si="20"/>
        <v>526.58911791804087</v>
      </c>
      <c r="F113" s="6">
        <v>70.67658102039313</v>
      </c>
      <c r="G113" s="6">
        <v>82.757479207183351</v>
      </c>
      <c r="H113" s="6">
        <v>16.78876678876679</v>
      </c>
      <c r="I113" s="6">
        <v>25.817555938037863</v>
      </c>
      <c r="J113" s="6">
        <v>37.439161362785477</v>
      </c>
      <c r="K113" s="6">
        <v>43.070031871823581</v>
      </c>
      <c r="L113" s="6">
        <v>77.154540544711054</v>
      </c>
      <c r="M113" s="6">
        <v>88.876734805496682</v>
      </c>
      <c r="N113" s="6">
        <v>42.80089025851737</v>
      </c>
      <c r="O113" s="6">
        <v>41.207376120325542</v>
      </c>
    </row>
    <row r="114" spans="1:15" hidden="1">
      <c r="A114" s="11" t="s">
        <v>166</v>
      </c>
      <c r="B114" s="11" t="s">
        <v>62</v>
      </c>
      <c r="C114" s="11" t="s">
        <v>167</v>
      </c>
      <c r="D114" s="20">
        <f t="shared" si="19"/>
        <v>1136620.4464174437</v>
      </c>
      <c r="E114" s="6">
        <f t="shared" si="20"/>
        <v>436.13833112681203</v>
      </c>
      <c r="F114" s="6">
        <v>58.897150850327613</v>
      </c>
      <c r="G114" s="6">
        <v>81.929904415111508</v>
      </c>
      <c r="H114" s="6">
        <v>12.210012210012209</v>
      </c>
      <c r="I114" s="6">
        <v>20.654044750430295</v>
      </c>
      <c r="J114" s="6">
        <v>27.611381505054286</v>
      </c>
      <c r="K114" s="6">
        <v>34.456025497458867</v>
      </c>
      <c r="L114" s="6">
        <v>64.295450453925881</v>
      </c>
      <c r="M114" s="6">
        <v>75.203390989266424</v>
      </c>
      <c r="N114" s="6">
        <v>24.82451634994008</v>
      </c>
      <c r="O114" s="6">
        <v>36.05645410528485</v>
      </c>
    </row>
    <row r="115" spans="1:15" hidden="1">
      <c r="A115" s="11" t="s">
        <v>168</v>
      </c>
      <c r="B115" s="11" t="s">
        <v>62</v>
      </c>
      <c r="C115" s="11" t="s">
        <v>169</v>
      </c>
      <c r="D115" s="20">
        <f t="shared" si="19"/>
        <v>400597.13336272858</v>
      </c>
      <c r="E115" s="6">
        <f t="shared" si="20"/>
        <v>165.98533702063659</v>
      </c>
      <c r="F115" s="6">
        <v>23.558860340131044</v>
      </c>
      <c r="G115" s="6">
        <v>37.240865643232503</v>
      </c>
      <c r="H115" s="6">
        <v>3.0525030525030523</v>
      </c>
      <c r="I115" s="6">
        <v>5.1635111876075737</v>
      </c>
      <c r="J115" s="6">
        <v>11.69973792587046</v>
      </c>
      <c r="K115" s="6">
        <v>10.767507967955895</v>
      </c>
      <c r="L115" s="6">
        <v>25.718180181570354</v>
      </c>
      <c r="M115" s="6">
        <v>27.346687632460519</v>
      </c>
      <c r="N115" s="6">
        <v>8.5601780517034758</v>
      </c>
      <c r="O115" s="6">
        <v>12.877305037601731</v>
      </c>
    </row>
    <row r="116" spans="1:15" hidden="1">
      <c r="A116" s="11" t="s">
        <v>170</v>
      </c>
      <c r="B116" s="11" t="s">
        <v>62</v>
      </c>
      <c r="C116" s="11" t="s">
        <v>171</v>
      </c>
      <c r="D116" s="20">
        <f t="shared" si="19"/>
        <v>1615416.3657149205</v>
      </c>
      <c r="E116" s="6">
        <f t="shared" si="20"/>
        <v>623.73795953519459</v>
      </c>
      <c r="F116" s="6">
        <v>94.235441360524177</v>
      </c>
      <c r="G116" s="6">
        <v>91.033227127901682</v>
      </c>
      <c r="H116" s="6">
        <v>19.841269841269842</v>
      </c>
      <c r="I116" s="6">
        <v>30.981067125645442</v>
      </c>
      <c r="J116" s="6">
        <v>44.459004118307753</v>
      </c>
      <c r="K116" s="6">
        <v>45.223533465414768</v>
      </c>
      <c r="L116" s="6">
        <v>95.157266671810291</v>
      </c>
      <c r="M116" s="6">
        <v>116.22342243795721</v>
      </c>
      <c r="N116" s="6">
        <v>42.80089025851737</v>
      </c>
      <c r="O116" s="6">
        <v>43.782837127845887</v>
      </c>
    </row>
    <row r="117" spans="1:15" hidden="1">
      <c r="A117" s="11" t="s">
        <v>172</v>
      </c>
      <c r="B117" s="11" t="s">
        <v>62</v>
      </c>
      <c r="C117" s="11" t="s">
        <v>171</v>
      </c>
      <c r="D117" s="20">
        <f t="shared" si="19"/>
        <v>1128303.002735287</v>
      </c>
      <c r="E117" s="6">
        <f t="shared" si="20"/>
        <v>415.65135898320915</v>
      </c>
      <c r="F117" s="6">
        <v>47.117720680262089</v>
      </c>
      <c r="G117" s="6">
        <v>74.481731286465006</v>
      </c>
      <c r="H117" s="6">
        <v>12.210012210012209</v>
      </c>
      <c r="I117" s="6">
        <v>15.490533562822721</v>
      </c>
      <c r="J117" s="6">
        <v>32.759266192437288</v>
      </c>
      <c r="K117" s="6">
        <v>36.609527091050047</v>
      </c>
      <c r="L117" s="6">
        <v>72.010904508396976</v>
      </c>
      <c r="M117" s="6">
        <v>61.530047173036166</v>
      </c>
      <c r="N117" s="6">
        <v>29.960623180962163</v>
      </c>
      <c r="O117" s="6">
        <v>33.480993097764497</v>
      </c>
    </row>
    <row r="118" spans="1:15" hidden="1">
      <c r="A118" s="11" t="s">
        <v>173</v>
      </c>
      <c r="B118" s="11" t="s">
        <v>62</v>
      </c>
      <c r="C118" s="11" t="s">
        <v>169</v>
      </c>
      <c r="D118" s="20">
        <f t="shared" si="19"/>
        <v>2200467.3764740606</v>
      </c>
      <c r="E118" s="6">
        <f t="shared" si="20"/>
        <v>782.45841002549275</v>
      </c>
      <c r="F118" s="6">
        <v>96.591327394537288</v>
      </c>
      <c r="G118" s="6">
        <v>119.99834485041586</v>
      </c>
      <c r="H118" s="6">
        <v>24.420024420024419</v>
      </c>
      <c r="I118" s="6">
        <v>41.308089500860589</v>
      </c>
      <c r="J118" s="6">
        <v>77.218270310745041</v>
      </c>
      <c r="K118" s="6">
        <v>53.837539839779481</v>
      </c>
      <c r="L118" s="6">
        <v>118.30362883522362</v>
      </c>
      <c r="M118" s="6">
        <v>116.22342243795721</v>
      </c>
      <c r="N118" s="6">
        <v>77.897620270501633</v>
      </c>
      <c r="O118" s="6">
        <v>56.660142165447617</v>
      </c>
    </row>
    <row r="119" spans="1:15" hidden="1">
      <c r="A119" s="11" t="s">
        <v>174</v>
      </c>
      <c r="B119" s="11" t="s">
        <v>62</v>
      </c>
      <c r="C119" s="11" t="s">
        <v>62</v>
      </c>
      <c r="D119" s="20">
        <f t="shared" si="19"/>
        <v>1703474.0318712131</v>
      </c>
      <c r="E119" s="6">
        <f t="shared" si="20"/>
        <v>627.3086674136058</v>
      </c>
      <c r="F119" s="6">
        <v>76.566296105425891</v>
      </c>
      <c r="G119" s="6">
        <v>103.44684900897919</v>
      </c>
      <c r="H119" s="6">
        <v>19.841269841269842</v>
      </c>
      <c r="I119" s="6">
        <v>30.981067125645442</v>
      </c>
      <c r="J119" s="6">
        <v>46.798951703481841</v>
      </c>
      <c r="K119" s="6">
        <v>47.377035059005941</v>
      </c>
      <c r="L119" s="6">
        <v>100.30090270812437</v>
      </c>
      <c r="M119" s="6">
        <v>102.55007862172694</v>
      </c>
      <c r="N119" s="6">
        <v>47.93699708953946</v>
      </c>
      <c r="O119" s="6">
        <v>51.509220150406925</v>
      </c>
    </row>
    <row r="120" spans="1:15" hidden="1">
      <c r="A120" s="25" t="s">
        <v>62</v>
      </c>
      <c r="B120" s="26"/>
      <c r="C120" s="27"/>
      <c r="D120" s="13">
        <f>SUM(D108:D119)</f>
        <v>17202004.008056741</v>
      </c>
      <c r="E120" s="13">
        <f t="shared" ref="E120" si="21">SUM(E108:E119)</f>
        <v>6275.4301990148042</v>
      </c>
      <c r="F120" s="13">
        <v>797.46742251343596</v>
      </c>
      <c r="G120" s="13">
        <v>1000.5379236148466</v>
      </c>
      <c r="H120" s="13">
        <v>199.023199023199</v>
      </c>
      <c r="I120" s="13">
        <v>299.48364888123922</v>
      </c>
      <c r="J120" s="13">
        <v>497.94084612504679</v>
      </c>
      <c r="K120" s="13">
        <v>499.61236971315361</v>
      </c>
      <c r="L120" s="13">
        <v>994.77920942314131</v>
      </c>
      <c r="M120" s="13">
        <v>992.00109386750535</v>
      </c>
      <c r="N120" s="13">
        <v>496.49032699880155</v>
      </c>
      <c r="O120" s="13">
        <v>498.09415885443491</v>
      </c>
    </row>
    <row r="121" spans="1:15" hidden="1">
      <c r="A121" s="5" t="s">
        <v>175</v>
      </c>
      <c r="B121" s="5" t="s">
        <v>176</v>
      </c>
      <c r="C121" s="5" t="s">
        <v>177</v>
      </c>
      <c r="D121" s="19">
        <f t="shared" ref="D121:D133" si="22">SUMPRODUCT(F$3:O$3,F121:O121)</f>
        <v>1301640.7763395144</v>
      </c>
      <c r="E121" s="19">
        <f t="shared" ref="E121:E133" si="23">SUM(F121:O121)</f>
        <v>566.04708989054291</v>
      </c>
      <c r="F121" s="6">
        <v>65.964808952366937</v>
      </c>
      <c r="G121" s="6">
        <v>82.757479207183351</v>
      </c>
      <c r="H121" s="6">
        <v>10.683760683760683</v>
      </c>
      <c r="I121" s="6">
        <v>18.588640275387263</v>
      </c>
      <c r="J121" s="6">
        <v>30.419318607263197</v>
      </c>
      <c r="K121" s="6">
        <v>30.149022310276507</v>
      </c>
      <c r="L121" s="6">
        <v>121.13262865519637</v>
      </c>
      <c r="M121" s="6">
        <v>121.00909277363779</v>
      </c>
      <c r="N121" s="6">
        <v>56.497175141242934</v>
      </c>
      <c r="O121" s="6">
        <v>28.84516328422788</v>
      </c>
    </row>
    <row r="122" spans="1:15" hidden="1">
      <c r="A122" s="5" t="s">
        <v>178</v>
      </c>
      <c r="B122" s="5" t="s">
        <v>176</v>
      </c>
      <c r="C122" s="5" t="s">
        <v>179</v>
      </c>
      <c r="D122" s="19">
        <f t="shared" si="22"/>
        <v>929173.828567666</v>
      </c>
      <c r="E122" s="19">
        <f t="shared" si="23"/>
        <v>325.31983753990983</v>
      </c>
      <c r="F122" s="6">
        <v>33.571375984686739</v>
      </c>
      <c r="G122" s="6">
        <v>42.206314395663512</v>
      </c>
      <c r="H122" s="6">
        <v>8.5470085470085486</v>
      </c>
      <c r="I122" s="6">
        <v>16.523235800344235</v>
      </c>
      <c r="J122" s="6">
        <v>27.611381505054286</v>
      </c>
      <c r="K122" s="6">
        <v>27.564820397967097</v>
      </c>
      <c r="L122" s="6">
        <v>56.322814597639066</v>
      </c>
      <c r="M122" s="6">
        <v>56.060709646544062</v>
      </c>
      <c r="N122" s="6">
        <v>31.672658791302858</v>
      </c>
      <c r="O122" s="6">
        <v>25.239517873699391</v>
      </c>
    </row>
    <row r="123" spans="1:15" hidden="1">
      <c r="A123" s="5" t="s">
        <v>180</v>
      </c>
      <c r="B123" s="5" t="s">
        <v>176</v>
      </c>
      <c r="C123" s="5" t="s">
        <v>181</v>
      </c>
      <c r="D123" s="19">
        <f t="shared" si="22"/>
        <v>673994.36822932982</v>
      </c>
      <c r="E123" s="19">
        <f t="shared" si="23"/>
        <v>213.40904929829233</v>
      </c>
      <c r="F123" s="6">
        <v>22.96988883162777</v>
      </c>
      <c r="G123" s="6">
        <v>28.965117722514172</v>
      </c>
      <c r="H123" s="6">
        <v>8.5470085470085486</v>
      </c>
      <c r="I123" s="6">
        <v>13.425129087779689</v>
      </c>
      <c r="J123" s="6">
        <v>21.527517783601645</v>
      </c>
      <c r="K123" s="6">
        <v>21.53501593591179</v>
      </c>
      <c r="L123" s="6">
        <v>28.804361803358795</v>
      </c>
      <c r="M123" s="6">
        <v>28.714022014083543</v>
      </c>
      <c r="N123" s="6">
        <v>18.832391713747644</v>
      </c>
      <c r="O123" s="6">
        <v>20.088595858658703</v>
      </c>
    </row>
    <row r="124" spans="1:15" hidden="1">
      <c r="A124" s="5" t="s">
        <v>182</v>
      </c>
      <c r="B124" s="5" t="s">
        <v>176</v>
      </c>
      <c r="C124" s="5" t="s">
        <v>179</v>
      </c>
      <c r="D124" s="19">
        <f t="shared" si="22"/>
        <v>2086676.161754787</v>
      </c>
      <c r="E124" s="19">
        <f t="shared" si="23"/>
        <v>731.72400759639572</v>
      </c>
      <c r="F124" s="6">
        <v>83.044982698961931</v>
      </c>
      <c r="G124" s="6">
        <v>104.27442380105103</v>
      </c>
      <c r="H124" s="6">
        <v>29.609279609279607</v>
      </c>
      <c r="I124" s="6">
        <v>37.177280550774526</v>
      </c>
      <c r="J124" s="6">
        <v>61.306626731561217</v>
      </c>
      <c r="K124" s="6">
        <v>61.159445257989496</v>
      </c>
      <c r="L124" s="6">
        <v>119.07517424067072</v>
      </c>
      <c r="M124" s="6">
        <v>118.95809120120326</v>
      </c>
      <c r="N124" s="6">
        <v>52.217086115391197</v>
      </c>
      <c r="O124" s="6">
        <v>64.901617389512722</v>
      </c>
    </row>
    <row r="125" spans="1:15" hidden="1">
      <c r="A125" s="5" t="s">
        <v>183</v>
      </c>
      <c r="B125" s="5" t="s">
        <v>176</v>
      </c>
      <c r="C125" s="5" t="s">
        <v>184</v>
      </c>
      <c r="D125" s="19">
        <f t="shared" si="22"/>
        <v>1154728.9610887831</v>
      </c>
      <c r="E125" s="19">
        <f t="shared" si="23"/>
        <v>489.59238762161698</v>
      </c>
      <c r="F125" s="6">
        <v>77.155267613929169</v>
      </c>
      <c r="G125" s="6">
        <v>96.412463276368598</v>
      </c>
      <c r="H125" s="6">
        <v>17.094017094017097</v>
      </c>
      <c r="I125" s="6">
        <v>19.621342512908779</v>
      </c>
      <c r="J125" s="6">
        <v>32.759266192437288</v>
      </c>
      <c r="K125" s="6">
        <v>32.733224222585925</v>
      </c>
      <c r="L125" s="6">
        <v>81.012267571946609</v>
      </c>
      <c r="M125" s="6">
        <v>80.672728515758536</v>
      </c>
      <c r="N125" s="6">
        <v>22.256462934429035</v>
      </c>
      <c r="O125" s="6">
        <v>29.875347687236019</v>
      </c>
    </row>
    <row r="126" spans="1:15" hidden="1">
      <c r="A126" s="5" t="s">
        <v>185</v>
      </c>
      <c r="B126" s="5" t="s">
        <v>176</v>
      </c>
      <c r="C126" s="5" t="s">
        <v>186</v>
      </c>
      <c r="D126" s="19">
        <f t="shared" si="22"/>
        <v>509958.85366305604</v>
      </c>
      <c r="E126" s="19">
        <f t="shared" si="23"/>
        <v>215.34724883976591</v>
      </c>
      <c r="F126" s="6">
        <v>34.160347493190017</v>
      </c>
      <c r="G126" s="6">
        <v>42.620101791699426</v>
      </c>
      <c r="H126" s="6">
        <v>3.6630036630036629</v>
      </c>
      <c r="I126" s="6">
        <v>8.2616179001721175</v>
      </c>
      <c r="J126" s="6">
        <v>14.039685511044553</v>
      </c>
      <c r="K126" s="6">
        <v>13.782410198983548</v>
      </c>
      <c r="L126" s="6">
        <v>36.519815857829904</v>
      </c>
      <c r="M126" s="6">
        <v>36.234361113010188</v>
      </c>
      <c r="N126" s="6">
        <v>11.128231467214517</v>
      </c>
      <c r="O126" s="6">
        <v>14.937673843618009</v>
      </c>
    </row>
    <row r="127" spans="1:15" hidden="1">
      <c r="A127" s="5" t="s">
        <v>187</v>
      </c>
      <c r="B127" s="5" t="s">
        <v>176</v>
      </c>
      <c r="C127" s="5" t="s">
        <v>186</v>
      </c>
      <c r="D127" s="19">
        <f t="shared" si="22"/>
        <v>2082669.0018310274</v>
      </c>
      <c r="E127" s="19">
        <f t="shared" si="23"/>
        <v>627.02227500080721</v>
      </c>
      <c r="F127" s="6">
        <v>61.842008392844001</v>
      </c>
      <c r="G127" s="6">
        <v>77.378243058716436</v>
      </c>
      <c r="H127" s="6">
        <v>7.9365079365079358</v>
      </c>
      <c r="I127" s="6">
        <v>42.340791738382102</v>
      </c>
      <c r="J127" s="6">
        <v>71.134406589292396</v>
      </c>
      <c r="K127" s="6">
        <v>71.496252907227145</v>
      </c>
      <c r="L127" s="6">
        <v>87.184630815523491</v>
      </c>
      <c r="M127" s="6">
        <v>86.825733233062138</v>
      </c>
      <c r="N127" s="6">
        <v>56.497175141242934</v>
      </c>
      <c r="O127" s="6">
        <v>64.386525188008662</v>
      </c>
    </row>
    <row r="128" spans="1:15" hidden="1">
      <c r="A128" s="5" t="s">
        <v>188</v>
      </c>
      <c r="B128" s="5" t="s">
        <v>176</v>
      </c>
      <c r="C128" s="5" t="s">
        <v>186</v>
      </c>
      <c r="D128" s="19">
        <f t="shared" si="22"/>
        <v>997739.99524268555</v>
      </c>
      <c r="E128" s="19">
        <f t="shared" si="23"/>
        <v>330.78087013831248</v>
      </c>
      <c r="F128" s="6">
        <v>40.050062578222779</v>
      </c>
      <c r="G128" s="6">
        <v>50.068274920345928</v>
      </c>
      <c r="H128" s="6">
        <v>10.683760683760683</v>
      </c>
      <c r="I128" s="6">
        <v>18.588640275387263</v>
      </c>
      <c r="J128" s="6">
        <v>31.355297641332832</v>
      </c>
      <c r="K128" s="6">
        <v>31.441123266431216</v>
      </c>
      <c r="L128" s="6">
        <v>45.006815317748121</v>
      </c>
      <c r="M128" s="6">
        <v>45.12203459355986</v>
      </c>
      <c r="N128" s="6">
        <v>29.104605375791817</v>
      </c>
      <c r="O128" s="6">
        <v>29.360255485731948</v>
      </c>
    </row>
    <row r="129" spans="1:15" hidden="1">
      <c r="A129" s="5" t="s">
        <v>189</v>
      </c>
      <c r="B129" s="5" t="s">
        <v>176</v>
      </c>
      <c r="C129" s="5" t="s">
        <v>179</v>
      </c>
      <c r="D129" s="19">
        <f t="shared" si="22"/>
        <v>1523035.118200649</v>
      </c>
      <c r="E129" s="19">
        <f t="shared" si="23"/>
        <v>447.88471023843988</v>
      </c>
      <c r="F129" s="6">
        <v>49.473606714275199</v>
      </c>
      <c r="G129" s="6">
        <v>62.481896801423431</v>
      </c>
      <c r="H129" s="6">
        <v>18.925518925518926</v>
      </c>
      <c r="I129" s="6">
        <v>28.915662650602414</v>
      </c>
      <c r="J129" s="6">
        <v>47.266941220516657</v>
      </c>
      <c r="K129" s="6">
        <v>47.377035059005941</v>
      </c>
      <c r="L129" s="6">
        <v>49.89326955224648</v>
      </c>
      <c r="M129" s="6">
        <v>49.907704929240445</v>
      </c>
      <c r="N129" s="6">
        <v>35.952747817154595</v>
      </c>
      <c r="O129" s="6">
        <v>57.69032656845576</v>
      </c>
    </row>
    <row r="130" spans="1:15" hidden="1">
      <c r="A130" s="5" t="s">
        <v>190</v>
      </c>
      <c r="B130" s="5" t="s">
        <v>176</v>
      </c>
      <c r="C130" s="5" t="s">
        <v>181</v>
      </c>
      <c r="D130" s="19">
        <f t="shared" si="22"/>
        <v>1249341.1828200386</v>
      </c>
      <c r="E130" s="19">
        <f t="shared" si="23"/>
        <v>498.67610644364555</v>
      </c>
      <c r="F130" s="6">
        <v>77.744239122432447</v>
      </c>
      <c r="G130" s="6">
        <v>97.240038068440427</v>
      </c>
      <c r="H130" s="6">
        <v>14.652014652014651</v>
      </c>
      <c r="I130" s="6">
        <v>20.654044750430295</v>
      </c>
      <c r="J130" s="6">
        <v>34.631224260576566</v>
      </c>
      <c r="K130" s="6">
        <v>34.456025497458867</v>
      </c>
      <c r="L130" s="6">
        <v>72.782449913844104</v>
      </c>
      <c r="M130" s="6">
        <v>72.468722226020375</v>
      </c>
      <c r="N130" s="6">
        <v>43.656908063687723</v>
      </c>
      <c r="O130" s="6">
        <v>30.390439888740083</v>
      </c>
    </row>
    <row r="131" spans="1:15" hidden="1">
      <c r="A131" s="5" t="s">
        <v>191</v>
      </c>
      <c r="B131" s="5" t="s">
        <v>176</v>
      </c>
      <c r="C131" s="5" t="s">
        <v>176</v>
      </c>
      <c r="D131" s="19">
        <f t="shared" si="22"/>
        <v>1941839.7359312931</v>
      </c>
      <c r="E131" s="19">
        <f t="shared" si="23"/>
        <v>648.78990961684804</v>
      </c>
      <c r="F131" s="6">
        <v>79.51115364794228</v>
      </c>
      <c r="G131" s="6">
        <v>99.722762444655942</v>
      </c>
      <c r="H131" s="6">
        <v>33.882783882783883</v>
      </c>
      <c r="I131" s="6">
        <v>34.079173838209982</v>
      </c>
      <c r="J131" s="6">
        <v>55.690752527143395</v>
      </c>
      <c r="K131" s="6">
        <v>55.991041433370661</v>
      </c>
      <c r="L131" s="6">
        <v>83.069721986472231</v>
      </c>
      <c r="M131" s="6">
        <v>82.723730088193065</v>
      </c>
      <c r="N131" s="6">
        <v>65.913370998116761</v>
      </c>
      <c r="O131" s="6">
        <v>58.20541876995982</v>
      </c>
    </row>
    <row r="132" spans="1:15" hidden="1">
      <c r="A132" s="5" t="s">
        <v>192</v>
      </c>
      <c r="B132" s="5" t="s">
        <v>176</v>
      </c>
      <c r="C132" s="5" t="s">
        <v>176</v>
      </c>
      <c r="D132" s="19">
        <f t="shared" si="22"/>
        <v>817323.13386899175</v>
      </c>
      <c r="E132" s="19">
        <f t="shared" si="23"/>
        <v>421.7089231049676</v>
      </c>
      <c r="F132" s="6">
        <v>61.253036884340723</v>
      </c>
      <c r="G132" s="6">
        <v>76.964455662680507</v>
      </c>
      <c r="H132" s="6">
        <v>12.820512820512819</v>
      </c>
      <c r="I132" s="6">
        <v>9.2943201376936315</v>
      </c>
      <c r="J132" s="6">
        <v>15.911643579183826</v>
      </c>
      <c r="K132" s="6">
        <v>15.935911792574727</v>
      </c>
      <c r="L132" s="6">
        <v>92.328266851837569</v>
      </c>
      <c r="M132" s="6">
        <v>92.29507075955425</v>
      </c>
      <c r="N132" s="6">
        <v>27.392569765451121</v>
      </c>
      <c r="O132" s="6">
        <v>17.513134851138354</v>
      </c>
    </row>
    <row r="133" spans="1:15" hidden="1">
      <c r="A133" s="5" t="s">
        <v>193</v>
      </c>
      <c r="B133" s="5" t="s">
        <v>176</v>
      </c>
      <c r="C133" s="5" t="s">
        <v>184</v>
      </c>
      <c r="D133" s="19">
        <f t="shared" si="22"/>
        <v>1212776.1226191509</v>
      </c>
      <c r="E133" s="19">
        <f t="shared" si="23"/>
        <v>492.7483375465132</v>
      </c>
      <c r="F133" s="6">
        <v>76.566296105425891</v>
      </c>
      <c r="G133" s="6">
        <v>95.171101088260855</v>
      </c>
      <c r="H133" s="6">
        <v>12.210012210012209</v>
      </c>
      <c r="I133" s="6">
        <v>20.654044750430295</v>
      </c>
      <c r="J133" s="6">
        <v>32.759266192437288</v>
      </c>
      <c r="K133" s="6">
        <v>34.456025497458867</v>
      </c>
      <c r="L133" s="6">
        <v>77.154540544711054</v>
      </c>
      <c r="M133" s="6">
        <v>82.040062897381546</v>
      </c>
      <c r="N133" s="6">
        <v>25.680534155110426</v>
      </c>
      <c r="O133" s="6">
        <v>36.05645410528485</v>
      </c>
    </row>
    <row r="134" spans="1:15" hidden="1">
      <c r="A134" s="22" t="s">
        <v>176</v>
      </c>
      <c r="B134" s="23"/>
      <c r="C134" s="24"/>
      <c r="D134" s="13">
        <f>SUM(D121:D133)</f>
        <v>16480897.240156973</v>
      </c>
      <c r="E134" s="13">
        <f t="shared" ref="E134" si="24">SUM(E121:E133)</f>
        <v>6009.0507528760572</v>
      </c>
      <c r="F134" s="13">
        <v>763.30707502024586</v>
      </c>
      <c r="G134" s="13">
        <v>956.26267223900356</v>
      </c>
      <c r="H134" s="13">
        <v>189.25518925518924</v>
      </c>
      <c r="I134" s="13">
        <v>288.12392426850255</v>
      </c>
      <c r="J134" s="13">
        <v>476.41332834144509</v>
      </c>
      <c r="K134" s="13">
        <v>478.0773537772418</v>
      </c>
      <c r="L134" s="13">
        <v>950.28675770902441</v>
      </c>
      <c r="M134" s="13">
        <v>953.03206399124906</v>
      </c>
      <c r="N134" s="13">
        <v>476.80191747988357</v>
      </c>
      <c r="O134" s="13">
        <v>477.4904707942722</v>
      </c>
    </row>
    <row r="135" spans="1:15" hidden="1">
      <c r="A135" s="28" t="s">
        <v>195</v>
      </c>
      <c r="B135" s="29"/>
      <c r="C135" s="30"/>
      <c r="D135" s="15">
        <f>SUMPRODUCT(F$3:O$3,F135:O135)</f>
        <v>3139577.6021627369</v>
      </c>
      <c r="E135" s="15">
        <f>SUM(F135:O135)</f>
        <v>1135.0067796514559</v>
      </c>
      <c r="F135" s="21">
        <v>144.88699109180595</v>
      </c>
      <c r="G135" s="21">
        <v>169.65283237472588</v>
      </c>
      <c r="H135" s="21">
        <v>36.630036630036635</v>
      </c>
      <c r="I135" s="21">
        <v>54.733218588640277</v>
      </c>
      <c r="J135" s="21">
        <v>91.257955821789579</v>
      </c>
      <c r="K135" s="21">
        <v>91.739167886984234</v>
      </c>
      <c r="L135" s="21">
        <v>182.3418974873338</v>
      </c>
      <c r="M135" s="21">
        <v>181.85547275586245</v>
      </c>
      <c r="N135" s="21">
        <v>90.737887348056844</v>
      </c>
      <c r="O135" s="21">
        <v>91.171319666220256</v>
      </c>
    </row>
    <row r="136" spans="1:15" hidden="1">
      <c r="A136" s="31" t="s">
        <v>194</v>
      </c>
      <c r="B136" s="31"/>
      <c r="C136" s="31"/>
      <c r="D136" s="8">
        <f>D19+D40+D50+D64+D76+D93+D107+D120+D134+D135</f>
        <v>172650398.76190478</v>
      </c>
      <c r="E136" s="8">
        <f t="shared" ref="E136" si="25">E19+E40+E50+E64+E76+E93+E107+E120+E134+E135</f>
        <v>63000.000000000007</v>
      </c>
      <c r="F136" s="8">
        <v>8000</v>
      </c>
      <c r="G136" s="8">
        <v>10000</v>
      </c>
      <c r="H136" s="8">
        <v>2000</v>
      </c>
      <c r="I136" s="8">
        <v>3000</v>
      </c>
      <c r="J136" s="8">
        <v>5000</v>
      </c>
      <c r="K136" s="8">
        <v>5000</v>
      </c>
      <c r="L136" s="8">
        <v>10000</v>
      </c>
      <c r="M136" s="8">
        <v>10000</v>
      </c>
      <c r="N136" s="8">
        <v>5000</v>
      </c>
      <c r="O136" s="8">
        <v>5000</v>
      </c>
    </row>
  </sheetData>
  <autoFilter ref="A4:O136">
    <filterColumn colId="2">
      <filters>
        <filter val="Pabna"/>
        <filter val="Sirajgonj"/>
      </filters>
    </filterColumn>
  </autoFilter>
  <mergeCells count="11">
    <mergeCell ref="A93:C93"/>
    <mergeCell ref="A19:C19"/>
    <mergeCell ref="A40:C40"/>
    <mergeCell ref="A50:C50"/>
    <mergeCell ref="A64:C64"/>
    <mergeCell ref="A76:C76"/>
    <mergeCell ref="A107:C107"/>
    <mergeCell ref="A120:C120"/>
    <mergeCell ref="A134:C134"/>
    <mergeCell ref="A135:C135"/>
    <mergeCell ref="A136:C1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5"/>
  <sheetViews>
    <sheetView tabSelected="1" workbookViewId="0">
      <selection activeCell="L7" sqref="L7"/>
    </sheetView>
  </sheetViews>
  <sheetFormatPr defaultRowHeight="12.75"/>
  <cols>
    <col min="2" max="2" width="14.28515625" bestFit="1" customWidth="1"/>
    <col min="3" max="3" width="20.7109375" hidden="1" customWidth="1"/>
    <col min="4" max="4" width="8.85546875" customWidth="1"/>
    <col min="5" max="5" width="17.28515625" bestFit="1" customWidth="1"/>
    <col min="6" max="6" width="20.140625" bestFit="1" customWidth="1"/>
    <col min="7" max="7" width="25.28515625" bestFit="1" customWidth="1"/>
    <col min="8" max="8" width="17.28515625" bestFit="1" customWidth="1"/>
  </cols>
  <sheetData>
    <row r="1" spans="2:8" ht="25.5">
      <c r="B1" s="39" t="s">
        <v>196</v>
      </c>
      <c r="C1" s="39"/>
      <c r="D1" s="39"/>
      <c r="E1" s="39"/>
      <c r="F1" s="39"/>
      <c r="G1" s="39"/>
      <c r="H1" s="39"/>
    </row>
    <row r="2" spans="2:8" ht="15.75">
      <c r="B2" s="34" t="s">
        <v>1</v>
      </c>
      <c r="C2" s="35" t="s">
        <v>144</v>
      </c>
      <c r="D2" s="35" t="s">
        <v>146</v>
      </c>
      <c r="E2" s="35" t="s">
        <v>147</v>
      </c>
      <c r="F2" s="35" t="s">
        <v>148</v>
      </c>
      <c r="G2" s="35" t="s">
        <v>152</v>
      </c>
      <c r="H2" s="35" t="s">
        <v>154</v>
      </c>
    </row>
    <row r="3" spans="2:8" ht="15.75">
      <c r="B3" s="34" t="s">
        <v>2</v>
      </c>
      <c r="C3" s="35" t="s">
        <v>141</v>
      </c>
      <c r="D3" s="35" t="s">
        <v>141</v>
      </c>
      <c r="E3" s="35" t="s">
        <v>141</v>
      </c>
      <c r="F3" s="35" t="s">
        <v>141</v>
      </c>
      <c r="G3" s="35" t="s">
        <v>141</v>
      </c>
      <c r="H3" s="35" t="s">
        <v>141</v>
      </c>
    </row>
    <row r="4" spans="2:8" ht="15.75">
      <c r="B4" s="34" t="s">
        <v>3</v>
      </c>
      <c r="C4" s="35" t="s">
        <v>145</v>
      </c>
      <c r="D4" s="35" t="s">
        <v>145</v>
      </c>
      <c r="E4" s="35" t="s">
        <v>145</v>
      </c>
      <c r="F4" s="35" t="s">
        <v>145</v>
      </c>
      <c r="G4" s="35" t="s">
        <v>153</v>
      </c>
      <c r="H4" s="35" t="s">
        <v>153</v>
      </c>
    </row>
    <row r="5" spans="2:8" ht="15.75">
      <c r="B5" s="36" t="s">
        <v>5</v>
      </c>
      <c r="C5" s="37">
        <f>SUM(C6:C15)</f>
        <v>548.94542019041171</v>
      </c>
      <c r="D5" s="37">
        <f>SUM(D6:D15)</f>
        <v>293.52097479333224</v>
      </c>
      <c r="E5" s="37">
        <f>SUM(E6:E15)</f>
        <v>490.77413521948301</v>
      </c>
      <c r="F5" s="37">
        <f>SUM(F6:F15)</f>
        <v>348.5258390062599</v>
      </c>
      <c r="G5" s="37">
        <f>SUM(G6:G15)</f>
        <v>447.33802141833496</v>
      </c>
      <c r="H5" s="37">
        <f>SUM(H6:H15)</f>
        <v>450.44643046014579</v>
      </c>
    </row>
    <row r="6" spans="2:8" ht="15.75">
      <c r="B6" s="34" t="s">
        <v>6</v>
      </c>
      <c r="C6" s="38">
        <v>62.430979901347271</v>
      </c>
      <c r="D6" s="38">
        <v>40.639034086726056</v>
      </c>
      <c r="E6" s="38">
        <v>55.363321799307961</v>
      </c>
      <c r="F6" s="38">
        <v>47.706692188765366</v>
      </c>
      <c r="G6" s="38">
        <v>55.363321799307961</v>
      </c>
      <c r="H6" s="38">
        <v>51.240521239785025</v>
      </c>
    </row>
    <row r="7" spans="2:8" ht="15.75">
      <c r="B7" s="34" t="s">
        <v>7</v>
      </c>
      <c r="C7" s="38">
        <v>78.205817850788264</v>
      </c>
      <c r="D7" s="38">
        <v>50.895849712417757</v>
      </c>
      <c r="E7" s="38">
        <v>69.102495137998091</v>
      </c>
      <c r="F7" s="38">
        <v>59.999172425207931</v>
      </c>
      <c r="G7" s="38">
        <v>69.102495137998091</v>
      </c>
      <c r="H7" s="38">
        <v>64.550833781603018</v>
      </c>
    </row>
    <row r="8" spans="2:8" ht="15.75">
      <c r="B8" s="34" t="s">
        <v>8</v>
      </c>
      <c r="C8" s="38">
        <v>20.14652014652015</v>
      </c>
      <c r="D8" s="38">
        <v>8.2417582417582427</v>
      </c>
      <c r="E8" s="38">
        <v>16.483516483516485</v>
      </c>
      <c r="F8" s="38">
        <v>10.073260073260075</v>
      </c>
      <c r="G8" s="38">
        <v>14.652014652014651</v>
      </c>
      <c r="H8" s="38">
        <v>16.483516483516485</v>
      </c>
    </row>
    <row r="9" spans="2:8" ht="15.75">
      <c r="B9" s="34" t="s">
        <v>9</v>
      </c>
      <c r="C9" s="38">
        <v>29.948364888123926</v>
      </c>
      <c r="D9" s="38">
        <v>12.392426850258174</v>
      </c>
      <c r="E9" s="38">
        <v>24.784853700516347</v>
      </c>
      <c r="F9" s="38">
        <v>15.490533562822721</v>
      </c>
      <c r="G9" s="38">
        <v>21.686746987951807</v>
      </c>
      <c r="H9" s="38">
        <v>24.784853700516347</v>
      </c>
    </row>
    <row r="10" spans="2:8" ht="15.75">
      <c r="B10" s="34" t="s">
        <v>10</v>
      </c>
      <c r="C10" s="38">
        <v>50.54286783976039</v>
      </c>
      <c r="D10" s="38">
        <v>20.591538749532013</v>
      </c>
      <c r="E10" s="38">
        <v>41.183077499064026</v>
      </c>
      <c r="F10" s="38">
        <v>25.271433919880195</v>
      </c>
      <c r="G10" s="38">
        <v>36.503182328715837</v>
      </c>
      <c r="H10" s="38">
        <v>41.183077499064026</v>
      </c>
    </row>
    <row r="11" spans="2:8" ht="15.75">
      <c r="B11" s="34" t="s">
        <v>11</v>
      </c>
      <c r="C11" s="38">
        <v>50.822637608751833</v>
      </c>
      <c r="D11" s="38">
        <v>20.673615298475319</v>
      </c>
      <c r="E11" s="38">
        <v>41.347230596950638</v>
      </c>
      <c r="F11" s="38">
        <v>25.411318804375917</v>
      </c>
      <c r="G11" s="38">
        <v>37.040227409768285</v>
      </c>
      <c r="H11" s="38">
        <v>41.347230596950638</v>
      </c>
    </row>
    <row r="12" spans="2:8" ht="15.75">
      <c r="B12" s="34" t="s">
        <v>12</v>
      </c>
      <c r="C12" s="38">
        <v>77.926085950158168</v>
      </c>
      <c r="D12" s="38">
        <v>50.407633155877889</v>
      </c>
      <c r="E12" s="38">
        <v>68.667541084792845</v>
      </c>
      <c r="F12" s="38">
        <v>59.666178021243212</v>
      </c>
      <c r="G12" s="38">
        <v>68.667541084792845</v>
      </c>
      <c r="H12" s="38">
        <v>64.295450453925881</v>
      </c>
    </row>
    <row r="13" spans="2:8" ht="15.75">
      <c r="B13" s="34" t="s">
        <v>13</v>
      </c>
      <c r="C13" s="38">
        <v>77.938059752512473</v>
      </c>
      <c r="D13" s="38">
        <v>50.591372120051957</v>
      </c>
      <c r="E13" s="38">
        <v>68.366719081151302</v>
      </c>
      <c r="F13" s="38">
        <v>59.47904560060163</v>
      </c>
      <c r="G13" s="38">
        <v>68.366719081151302</v>
      </c>
      <c r="H13" s="38">
        <v>64.264715936282215</v>
      </c>
    </row>
    <row r="14" spans="2:8" ht="15.75">
      <c r="B14" s="34" t="s">
        <v>14</v>
      </c>
      <c r="C14" s="38">
        <v>50.505050505050512</v>
      </c>
      <c r="D14" s="38">
        <v>20.544427324088343</v>
      </c>
      <c r="E14" s="38">
        <v>41.088854648176685</v>
      </c>
      <c r="F14" s="38">
        <v>24.82451634994008</v>
      </c>
      <c r="G14" s="38">
        <v>36.808765622324948</v>
      </c>
      <c r="H14" s="38">
        <v>41.088854648176685</v>
      </c>
    </row>
    <row r="15" spans="2:8" ht="15.75">
      <c r="B15" s="34" t="s">
        <v>15</v>
      </c>
      <c r="C15" s="38">
        <v>50.479035747398783</v>
      </c>
      <c r="D15" s="38">
        <v>18.543319254146493</v>
      </c>
      <c r="E15" s="38">
        <v>64.386525188008662</v>
      </c>
      <c r="F15" s="38">
        <v>20.603688060162771</v>
      </c>
      <c r="G15" s="38">
        <v>39.147007314309263</v>
      </c>
      <c r="H15" s="38">
        <v>41.207376120325542</v>
      </c>
    </row>
  </sheetData>
  <mergeCells count="1">
    <mergeCell ref="B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25.02.2020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Mehedi Hasan</dc:creator>
  <cp:lastModifiedBy>LENOVO</cp:lastModifiedBy>
  <dcterms:created xsi:type="dcterms:W3CDTF">2020-02-03T05:57:45Z</dcterms:created>
  <dcterms:modified xsi:type="dcterms:W3CDTF">2020-02-24T16:56:33Z</dcterms:modified>
</cp:coreProperties>
</file>