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44E27DA-D3F6-4A18-90EC-E7095C3F379A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03.02.2020" sheetId="4" r:id="rId1"/>
    <sheet name="Sheet1" sheetId="5" r:id="rId2"/>
  </sheets>
  <definedNames>
    <definedName name="_xlnm._FilterDatabase" localSheetId="0" hidden="1">'03.02.2020'!$A$2:$P$134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5" l="1"/>
  <c r="E6" i="5"/>
  <c r="D6" i="5"/>
  <c r="C6" i="5"/>
  <c r="F5" i="5"/>
  <c r="E5" i="5"/>
  <c r="D5" i="5"/>
  <c r="C5" i="5"/>
  <c r="D146" i="4"/>
  <c r="E131" i="4" l="1"/>
  <c r="E129" i="4"/>
  <c r="D128" i="4"/>
  <c r="E127" i="4"/>
  <c r="D126" i="4"/>
  <c r="E125" i="4"/>
  <c r="D124" i="4"/>
  <c r="E123" i="4"/>
  <c r="D122" i="4"/>
  <c r="E121" i="4"/>
  <c r="D120" i="4"/>
  <c r="D117" i="4"/>
  <c r="D115" i="4"/>
  <c r="D113" i="4"/>
  <c r="D111" i="4"/>
  <c r="D109" i="4"/>
  <c r="E107" i="4"/>
  <c r="D107" i="4"/>
  <c r="D104" i="4"/>
  <c r="D100" i="4"/>
  <c r="D96" i="4"/>
  <c r="D94" i="4"/>
  <c r="D92" i="4"/>
  <c r="D89" i="4"/>
  <c r="D87" i="4"/>
  <c r="D85" i="4"/>
  <c r="D83" i="4"/>
  <c r="D81" i="4"/>
  <c r="D79" i="4"/>
  <c r="D77" i="4"/>
  <c r="D75" i="4"/>
  <c r="D72" i="4"/>
  <c r="D70" i="4"/>
  <c r="D68" i="4"/>
  <c r="D66" i="4"/>
  <c r="D64" i="4"/>
  <c r="D61" i="4"/>
  <c r="D59" i="4"/>
  <c r="D57" i="4"/>
  <c r="D53" i="4"/>
  <c r="D51" i="4"/>
  <c r="D49" i="4"/>
  <c r="D46" i="4"/>
  <c r="D44" i="4"/>
  <c r="D42" i="4"/>
  <c r="D40" i="4"/>
  <c r="D37" i="4"/>
  <c r="D35" i="4"/>
  <c r="D33" i="4"/>
  <c r="D31" i="4"/>
  <c r="E29" i="4"/>
  <c r="D29" i="4"/>
  <c r="D27" i="4"/>
  <c r="E21" i="4"/>
  <c r="D21" i="4"/>
  <c r="D19" i="4"/>
  <c r="D13" i="4"/>
  <c r="D12" i="4"/>
  <c r="D11" i="4"/>
  <c r="D9" i="4"/>
  <c r="D8" i="4"/>
  <c r="E5" i="4"/>
  <c r="D5" i="4"/>
  <c r="D4" i="4"/>
  <c r="D3" i="4"/>
  <c r="E133" i="4"/>
  <c r="E115" i="4"/>
  <c r="E64" i="4"/>
  <c r="E55" i="4"/>
  <c r="D6" i="4" l="1"/>
  <c r="D7" i="4"/>
  <c r="D10" i="4"/>
  <c r="D14" i="4"/>
  <c r="D23" i="4"/>
  <c r="D55" i="4"/>
  <c r="D130" i="4"/>
  <c r="D98" i="4"/>
  <c r="D102" i="4"/>
  <c r="E72" i="4"/>
  <c r="E124" i="4"/>
  <c r="E128" i="4"/>
  <c r="D25" i="4"/>
  <c r="E13" i="4"/>
  <c r="E37" i="4"/>
  <c r="E81" i="4"/>
  <c r="E89" i="4"/>
  <c r="E9" i="4"/>
  <c r="D133" i="4"/>
  <c r="E98" i="4"/>
  <c r="E126" i="4"/>
  <c r="E46" i="4"/>
  <c r="E122" i="4"/>
  <c r="E130" i="4"/>
  <c r="E18" i="4"/>
  <c r="D18" i="4"/>
  <c r="E20" i="4"/>
  <c r="D20" i="4"/>
  <c r="E24" i="4"/>
  <c r="D24" i="4"/>
  <c r="E28" i="4"/>
  <c r="D28" i="4"/>
  <c r="E30" i="4"/>
  <c r="D30" i="4"/>
  <c r="E32" i="4"/>
  <c r="D32" i="4"/>
  <c r="E43" i="4"/>
  <c r="D43" i="4"/>
  <c r="E58" i="4"/>
  <c r="D58" i="4"/>
  <c r="E60" i="4"/>
  <c r="D60" i="4"/>
  <c r="E63" i="4"/>
  <c r="D63" i="4"/>
  <c r="E65" i="4"/>
  <c r="D65" i="4"/>
  <c r="E73" i="4"/>
  <c r="D73" i="4"/>
  <c r="E76" i="4"/>
  <c r="D76" i="4"/>
  <c r="E78" i="4"/>
  <c r="D78" i="4"/>
  <c r="E80" i="4"/>
  <c r="D80" i="4"/>
  <c r="E82" i="4"/>
  <c r="D82" i="4"/>
  <c r="E84" i="4"/>
  <c r="D84" i="4"/>
  <c r="E95" i="4"/>
  <c r="D95" i="4"/>
  <c r="E106" i="4"/>
  <c r="D106" i="4"/>
  <c r="E108" i="4"/>
  <c r="D108" i="4"/>
  <c r="E110" i="4"/>
  <c r="D110" i="4"/>
  <c r="E112" i="4"/>
  <c r="D112" i="4"/>
  <c r="E114" i="4"/>
  <c r="D114" i="4"/>
  <c r="E116" i="4"/>
  <c r="D116" i="4"/>
  <c r="E119" i="4"/>
  <c r="D119" i="4"/>
  <c r="E6" i="4"/>
  <c r="E10" i="4"/>
  <c r="E14" i="4"/>
  <c r="E23" i="4"/>
  <c r="E31" i="4"/>
  <c r="E40" i="4"/>
  <c r="E49" i="4"/>
  <c r="E57" i="4"/>
  <c r="E66" i="4"/>
  <c r="E75" i="4"/>
  <c r="E83" i="4"/>
  <c r="E92" i="4"/>
  <c r="E100" i="4"/>
  <c r="E109" i="4"/>
  <c r="E117" i="4"/>
  <c r="D16" i="4"/>
  <c r="E22" i="4"/>
  <c r="D22" i="4"/>
  <c r="E50" i="4"/>
  <c r="D50" i="4"/>
  <c r="E52" i="4"/>
  <c r="D52" i="4"/>
  <c r="E54" i="4"/>
  <c r="D54" i="4"/>
  <c r="E67" i="4"/>
  <c r="D67" i="4"/>
  <c r="E69" i="4"/>
  <c r="D69" i="4"/>
  <c r="E71" i="4"/>
  <c r="D71" i="4"/>
  <c r="E86" i="4"/>
  <c r="D86" i="4"/>
  <c r="E93" i="4"/>
  <c r="D93" i="4"/>
  <c r="E15" i="4"/>
  <c r="D15" i="4"/>
  <c r="E26" i="4"/>
  <c r="D26" i="4"/>
  <c r="E34" i="4"/>
  <c r="D34" i="4"/>
  <c r="E36" i="4"/>
  <c r="D36" i="4"/>
  <c r="E39" i="4"/>
  <c r="D39" i="4"/>
  <c r="E41" i="4"/>
  <c r="D41" i="4"/>
  <c r="E45" i="4"/>
  <c r="D45" i="4"/>
  <c r="E47" i="4"/>
  <c r="D47" i="4"/>
  <c r="E56" i="4"/>
  <c r="D56" i="4"/>
  <c r="E88" i="4"/>
  <c r="D88" i="4"/>
  <c r="E90" i="4"/>
  <c r="D90" i="4"/>
  <c r="E97" i="4"/>
  <c r="D97" i="4"/>
  <c r="E99" i="4"/>
  <c r="D99" i="4"/>
  <c r="E101" i="4"/>
  <c r="D101" i="4"/>
  <c r="E103" i="4"/>
  <c r="D103" i="4"/>
  <c r="E3" i="4"/>
  <c r="E7" i="4"/>
  <c r="E11" i="4"/>
  <c r="E16" i="4"/>
  <c r="E25" i="4"/>
  <c r="E33" i="4"/>
  <c r="E42" i="4"/>
  <c r="E51" i="4"/>
  <c r="E59" i="4"/>
  <c r="E68" i="4"/>
  <c r="E77" i="4"/>
  <c r="E85" i="4"/>
  <c r="E94" i="4"/>
  <c r="E102" i="4"/>
  <c r="E111" i="4"/>
  <c r="E120" i="4"/>
  <c r="E4" i="4"/>
  <c r="E8" i="4"/>
  <c r="E12" i="4"/>
  <c r="E19" i="4"/>
  <c r="E27" i="4"/>
  <c r="E35" i="4"/>
  <c r="E44" i="4"/>
  <c r="E53" i="4"/>
  <c r="E61" i="4"/>
  <c r="E70" i="4"/>
  <c r="E79" i="4"/>
  <c r="E87" i="4"/>
  <c r="E96" i="4"/>
  <c r="E104" i="4"/>
  <c r="E113" i="4"/>
  <c r="D121" i="4"/>
  <c r="D123" i="4"/>
  <c r="D125" i="4"/>
  <c r="D127" i="4"/>
  <c r="D129" i="4"/>
  <c r="D131" i="4"/>
  <c r="D17" i="4" l="1"/>
  <c r="E38" i="4"/>
  <c r="D62" i="4"/>
  <c r="E118" i="4"/>
  <c r="E48" i="4"/>
  <c r="D105" i="4"/>
  <c r="E17" i="4"/>
  <c r="E105" i="4"/>
  <c r="E74" i="4"/>
  <c r="D91" i="4"/>
  <c r="E132" i="4"/>
  <c r="D74" i="4"/>
  <c r="D132" i="4"/>
  <c r="D118" i="4"/>
  <c r="D38" i="4"/>
  <c r="E91" i="4"/>
  <c r="D48" i="4"/>
  <c r="E62" i="4"/>
  <c r="D134" i="4" l="1"/>
  <c r="E134" i="4"/>
</calcChain>
</file>

<file path=xl/sharedStrings.xml><?xml version="1.0" encoding="utf-8"?>
<sst xmlns="http://schemas.openxmlformats.org/spreadsheetml/2006/main" count="419" uniqueCount="195">
  <si>
    <t>DP</t>
  </si>
  <si>
    <t>Party Name</t>
  </si>
  <si>
    <t>Region</t>
  </si>
  <si>
    <t>Zone</t>
  </si>
  <si>
    <t xml:space="preserve">Quantity </t>
  </si>
  <si>
    <t>Value</t>
  </si>
  <si>
    <t>B12+</t>
  </si>
  <si>
    <t>B65</t>
  </si>
  <si>
    <t>D37</t>
  </si>
  <si>
    <t>D41</t>
  </si>
  <si>
    <t>i65_SKD</t>
  </si>
  <si>
    <t>i74_SKD</t>
  </si>
  <si>
    <t>I95_SKD</t>
  </si>
  <si>
    <t>L25i</t>
  </si>
  <si>
    <t>L55i</t>
  </si>
  <si>
    <t>SL20</t>
  </si>
  <si>
    <t>V128_SKD</t>
  </si>
  <si>
    <t>A One Tel</t>
  </si>
  <si>
    <t>Barisal</t>
  </si>
  <si>
    <t>Click Mobile Corner</t>
  </si>
  <si>
    <t>Desh Link</t>
  </si>
  <si>
    <t>Faridpur</t>
  </si>
  <si>
    <t>M/S Faiz Enterprise</t>
  </si>
  <si>
    <t>Madaripur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</si>
  <si>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</si>
  <si>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</si>
  <si>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</si>
  <si>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</si>
  <si>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</si>
  <si>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</si>
  <si>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</si>
  <si>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</si>
  <si>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</si>
  <si>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</si>
  <si>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</si>
  <si>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M/S. Alam Trade Link</t>
  </si>
  <si>
    <t>Chittagong</t>
  </si>
  <si>
    <t>Chandpur</t>
  </si>
  <si>
    <t>M/S. Lotus Telecom</t>
  </si>
  <si>
    <t>Salim Telecom &amp; Electronics</t>
  </si>
  <si>
    <t>Fantasy Telecom</t>
  </si>
  <si>
    <t>Chittagong-North</t>
  </si>
  <si>
    <t>Sibgat Telecom</t>
  </si>
  <si>
    <t>M/S Sholav Bitan</t>
  </si>
  <si>
    <t>Chittagong-South</t>
  </si>
  <si>
    <t>Mobile Zone,Patia</t>
  </si>
  <si>
    <t>The National Carrier</t>
  </si>
  <si>
    <t>Biponon Communications</t>
  </si>
  <si>
    <t>Cox's Bazar</t>
  </si>
  <si>
    <t>Mobile Heaven</t>
  </si>
  <si>
    <t>Mobile Village</t>
  </si>
  <si>
    <t>Prime Mobile Center</t>
  </si>
  <si>
    <t>Shifa Enterprise</t>
  </si>
  <si>
    <t>Dhaka Telecom</t>
  </si>
  <si>
    <t>Noakhali</t>
  </si>
  <si>
    <t>Himel Mobile Center</t>
  </si>
  <si>
    <t>Mobile Media Center</t>
  </si>
  <si>
    <t>Mobile Shop</t>
  </si>
  <si>
    <t>Polly Mobile Distribution</t>
  </si>
  <si>
    <t>Rangamati</t>
  </si>
  <si>
    <t>Satkania Store</t>
  </si>
  <si>
    <t>Toyabiya Telecom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</si>
  <si>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</si>
  <si>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</si>
  <si>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</si>
  <si>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</si>
  <si>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</si>
  <si>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</si>
  <si>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</si>
  <si>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</si>
  <si>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</si>
  <si>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</si>
  <si>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</si>
  <si>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</si>
  <si>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</si>
  <si>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</si>
  <si>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</si>
  <si>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</si>
  <si>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</si>
  <si>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</si>
  <si>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</si>
  <si>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</si>
  <si>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</si>
  <si>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</si>
  <si>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</si>
  <si>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</si>
  <si>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</si>
  <si>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</si>
  <si>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</si>
  <si>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</si>
  <si>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</si>
  <si>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</si>
  <si>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</si>
  <si>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</si>
  <si>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</si>
  <si>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</si>
  <si>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</si>
  <si>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</si>
  <si>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</si>
  <si>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</si>
  <si>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</si>
  <si>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</si>
  <si>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</si>
  <si>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</si>
  <si>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</si>
  <si>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</si>
  <si>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</si>
  <si>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</si>
  <si>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</si>
  <si>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</si>
  <si>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</si>
  <si>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</si>
  <si>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</si>
  <si>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</si>
  <si>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</si>
  <si>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</si>
  <si>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</si>
  <si>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</si>
  <si>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</si>
  <si>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</si>
  <si>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</si>
  <si>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</si>
  <si>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</si>
  <si>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</si>
  <si>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</si>
  <si>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</si>
  <si>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</si>
  <si>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</si>
  <si>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</si>
  <si>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</si>
  <si>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</si>
  <si>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</si>
  <si>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</si>
  <si>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</si>
  <si>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</si>
  <si>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</si>
  <si>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</si>
  <si>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</si>
  <si>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</si>
  <si>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</si>
  <si>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</si>
  <si>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</si>
  <si>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</si>
  <si>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</si>
  <si>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</si>
  <si>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</si>
  <si>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</si>
  <si>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</si>
  <si>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</si>
  <si>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</si>
  <si>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</si>
  <si>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</si>
  <si>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</si>
  <si>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</si>
  <si>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</si>
  <si>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</si>
  <si>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</si>
  <si>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</si>
  <si>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Rangpur</t>
  </si>
  <si>
    <t>Lalmonirhat</t>
  </si>
  <si>
    <t>Feroz Telecom</t>
  </si>
  <si>
    <t>M/S. Nodi Nishat Enterprise</t>
  </si>
  <si>
    <t>Dinajpur</t>
  </si>
  <si>
    <t>Missing link trade and distribution</t>
  </si>
  <si>
    <t>M/S. Sky Tel</t>
  </si>
  <si>
    <t>Pacific Electronics</t>
  </si>
  <si>
    <t>Pacific Electronics – 2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</si>
  <si>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</si>
  <si>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</si>
  <si>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</si>
  <si>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</si>
  <si>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</si>
  <si>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</si>
  <si>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</si>
  <si>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</si>
  <si>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</si>
  <si>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</si>
  <si>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</si>
  <si>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</si>
  <si>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</si>
  <si>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</si>
  <si>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</si>
  <si>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</si>
  <si>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</si>
  <si>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</si>
  <si>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</si>
  <si>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</si>
  <si>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</si>
  <si>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</si>
  <si>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</si>
  <si>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</si>
  <si>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</si>
  <si>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</si>
  <si>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Edison Electronics Ltd.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</si>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</sst>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4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3" fontId="5" fillId="3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0" fontId="3" fillId="4" borderId="1" xfId="2" applyNumberFormat="1" applyFont="1" applyFill="1" applyBorder="1" applyAlignment="1">
      <alignment horizontal="center" vertical="center"/>
    </xf>
    <xf numFmtId="164" fontId="5" fillId="6" borderId="1" xfId="3" applyNumberFormat="1" applyFont="1" applyFill="1" applyBorder="1" applyAlignment="1">
      <alignment horizontal="center" vertical="center"/>
    </xf>
    <xf numFmtId="164" fontId="3" fillId="5" borderId="1" xfId="3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5" fontId="3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5" borderId="2" xfId="3" applyNumberFormat="1" applyFont="1" applyFill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66" fontId="3" fillId="0" borderId="1" xfId="2" applyNumberFormat="1" applyFont="1" applyBorder="1" applyAlignment="1">
      <alignment horizontal="center" vertical="center"/>
    </xf>
    <xf numFmtId="9" fontId="3" fillId="0" borderId="1" xfId="4" applyFont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64" fontId="3" fillId="5" borderId="3" xfId="1" applyNumberFormat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</cellXfs>
  <cellStyles count="10">
    <cellStyle name="Comma" xfId="1" builtinId="3"/>
    <cellStyle name="Comma 5" xfId="3" xr:uid="{00000000-0005-0000-0000-000001000000}"/>
    <cellStyle name="Currency 2" xfId="6" xr:uid="{00000000-0005-0000-0000-000002000000}"/>
    <cellStyle name="Normal" xfId="0" builtinId="0"/>
    <cellStyle name="Normal 2" xfId="5" xr:uid="{00000000-0005-0000-0000-000004000000}"/>
    <cellStyle name="Normal 3" xfId="9" xr:uid="{00000000-0005-0000-0000-000005000000}"/>
    <cellStyle name="Normal 4" xfId="7" xr:uid="{00000000-0005-0000-0000-000006000000}"/>
    <cellStyle name="Normal 5" xfId="8" xr:uid="{00000000-0005-0000-0000-000007000000}"/>
    <cellStyle name="Percent" xfId="2" builtinId="5"/>
    <cellStyle name="Percent 3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46"/>
  <sheetViews>
    <sheetView zoomScale="106" zoomScaleNormal="106" workbookViewId="0">
      <pane xSplit="5" ySplit="2" topLeftCell="F94" activePane="bottomRight" state="frozen"/>
      <selection pane="topRight" activeCell="F1" sqref="F1"/>
      <selection pane="bottomLeft" activeCell="A4" sqref="A4"/>
      <selection pane="bottomRight" activeCell="P2" sqref="A2:P97"/>
    </sheetView>
  </sheetViews>
  <sheetFormatPr defaultColWidth="9.140625" defaultRowHeight="12.75" x14ac:dyDescent="0.2"/>
  <cols>
    <col min="1" max="1" width="30" style="1" bestFit="1" customWidth="1"/>
    <col min="2" max="2" width="10.7109375" style="2" bestFit="1" customWidth="1"/>
    <col min="3" max="3" width="15.7109375" style="2" bestFit="1" customWidth="1"/>
    <col min="4" max="4" width="11" style="2" bestFit="1" customWidth="1"/>
    <col min="5" max="5" width="16" style="3" bestFit="1" customWidth="1"/>
    <col min="6" max="9" width="10.140625" style="2" bestFit="1" customWidth="1"/>
    <col min="10" max="10" width="8.140625" style="2" bestFit="1" customWidth="1"/>
    <col min="11" max="11" width="10.140625" style="2" bestFit="1" customWidth="1"/>
    <col min="12" max="12" width="9.140625" style="2" bestFit="1" customWidth="1"/>
    <col min="13" max="15" width="10.140625" style="2" bestFit="1" customWidth="1"/>
    <col min="16" max="16" width="9.140625" style="2" bestFit="1" customWidth="1"/>
    <col min="17" max="16384" width="9.140625" style="2"/>
  </cols>
  <sheetData>
    <row r="1" spans="1:16" x14ac:dyDescent="0.2">
      <c r="E1" s="4" t="s">
        <v>0</v>
      </c>
      <c r="F1" s="5">
        <v>760.89750000000004</v>
      </c>
      <c r="G1" s="5">
        <v>770.92250000000001</v>
      </c>
      <c r="H1" s="5">
        <v>858.14</v>
      </c>
      <c r="I1" s="5">
        <v>907.26250000000005</v>
      </c>
      <c r="J1" s="5">
        <v>5607.9849999999997</v>
      </c>
      <c r="K1" s="5">
        <v>5792.76</v>
      </c>
      <c r="L1" s="5">
        <v>5877.96</v>
      </c>
      <c r="M1" s="5">
        <v>985.45749999999998</v>
      </c>
      <c r="N1" s="5">
        <v>1024.5550000000001</v>
      </c>
      <c r="O1" s="5">
        <v>1072.675</v>
      </c>
      <c r="P1" s="5">
        <v>4174.41</v>
      </c>
    </row>
    <row r="2" spans="1:16" s="10" customFormat="1" x14ac:dyDescent="0.2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</row>
    <row r="3" spans="1:16" s="14" customFormat="1" hidden="1" x14ac:dyDescent="0.2">
      <c r="A3" s="11" t="s">
        <v>17</v>
      </c>
      <c r="B3" s="12" t="s">
        <v>18</v>
      </c>
      <c r="C3" s="12" t="s">
        <v>18</v>
      </c>
      <c r="D3" s="29">
        <f t="shared" ref="D3:D16" si="0">SUM(F3:P3)</f>
        <v>866.08557524578725</v>
      </c>
      <c r="E3" s="13">
        <f t="shared" ref="E3:E16" si="1">SUMPRODUCT($F$1:$P$1,F3:P3)</f>
        <v>1341937.546220436</v>
      </c>
      <c r="F3" s="31">
        <v>215.97120383948808</v>
      </c>
      <c r="G3" s="31">
        <v>107.33333333333333</v>
      </c>
      <c r="H3" s="31">
        <v>74.666666666666657</v>
      </c>
      <c r="I3" s="31">
        <v>86.806510488286619</v>
      </c>
      <c r="J3" s="31">
        <v>25.423728813559322</v>
      </c>
      <c r="K3" s="31">
        <v>31.8</v>
      </c>
      <c r="L3" s="31">
        <v>53.342223703950658</v>
      </c>
      <c r="M3" s="31">
        <v>75.853560949586551</v>
      </c>
      <c r="N3" s="31">
        <v>108.26076723935044</v>
      </c>
      <c r="O3" s="31">
        <v>75.953797689884496</v>
      </c>
      <c r="P3" s="31">
        <v>10.673782521681121</v>
      </c>
    </row>
    <row r="4" spans="1:16" s="14" customFormat="1" hidden="1" x14ac:dyDescent="0.2">
      <c r="A4" s="11" t="s">
        <v>19</v>
      </c>
      <c r="B4" s="12" t="s">
        <v>18</v>
      </c>
      <c r="C4" s="12" t="s">
        <v>18</v>
      </c>
      <c r="D4" s="29">
        <f t="shared" si="0"/>
        <v>289.68093243156255</v>
      </c>
      <c r="E4" s="13">
        <f t="shared" si="1"/>
        <v>461291.94453281985</v>
      </c>
      <c r="F4" s="31">
        <v>61.325156645780567</v>
      </c>
      <c r="G4" s="31">
        <v>42.666666666666671</v>
      </c>
      <c r="H4" s="31">
        <v>29.4</v>
      </c>
      <c r="I4" s="31">
        <v>21.601620121509114</v>
      </c>
      <c r="J4" s="31">
        <v>12.711864406779661</v>
      </c>
      <c r="K4" s="31">
        <v>7.6</v>
      </c>
      <c r="L4" s="31">
        <v>18.336389398233038</v>
      </c>
      <c r="M4" s="31">
        <v>18.905041344358494</v>
      </c>
      <c r="N4" s="31">
        <v>42.36290891974582</v>
      </c>
      <c r="O4" s="31">
        <v>30.101505075253762</v>
      </c>
      <c r="P4" s="31">
        <v>4.6697798532354904</v>
      </c>
    </row>
    <row r="5" spans="1:16" s="14" customFormat="1" hidden="1" x14ac:dyDescent="0.2">
      <c r="A5" s="11" t="s">
        <v>20</v>
      </c>
      <c r="B5" s="12" t="s">
        <v>18</v>
      </c>
      <c r="C5" s="12" t="s">
        <v>21</v>
      </c>
      <c r="D5" s="29">
        <f t="shared" si="0"/>
        <v>776.82671413327</v>
      </c>
      <c r="E5" s="13">
        <f t="shared" si="1"/>
        <v>1242492.9098385309</v>
      </c>
      <c r="F5" s="31">
        <v>193.30755899213437</v>
      </c>
      <c r="G5" s="31">
        <v>95.999999999999986</v>
      </c>
      <c r="H5" s="31">
        <v>67.199999999999989</v>
      </c>
      <c r="I5" s="31">
        <v>78.005850438782915</v>
      </c>
      <c r="J5" s="31">
        <v>31.779661016949152</v>
      </c>
      <c r="K5" s="31">
        <v>28.599999999999998</v>
      </c>
      <c r="L5" s="31">
        <v>47.507917986331059</v>
      </c>
      <c r="M5" s="31">
        <v>68.151507068551609</v>
      </c>
      <c r="N5" s="31">
        <v>97.081666274417501</v>
      </c>
      <c r="O5" s="31">
        <v>59.852992649632476</v>
      </c>
      <c r="P5" s="31">
        <v>9.3395597064709808</v>
      </c>
    </row>
    <row r="6" spans="1:16" s="14" customFormat="1" hidden="1" x14ac:dyDescent="0.2">
      <c r="A6" s="11" t="s">
        <v>22</v>
      </c>
      <c r="B6" s="12" t="s">
        <v>18</v>
      </c>
      <c r="C6" s="12" t="s">
        <v>23</v>
      </c>
      <c r="D6" s="29">
        <f t="shared" si="0"/>
        <v>341.41022971762482</v>
      </c>
      <c r="E6" s="13">
        <f t="shared" si="1"/>
        <v>541473.72203631606</v>
      </c>
      <c r="F6" s="31">
        <v>84.655379282762311</v>
      </c>
      <c r="G6" s="31">
        <v>42</v>
      </c>
      <c r="H6" s="31">
        <v>29.4</v>
      </c>
      <c r="I6" s="31">
        <v>33.80253519013926</v>
      </c>
      <c r="J6" s="31">
        <v>12.711864406779661</v>
      </c>
      <c r="K6" s="31">
        <v>12.4</v>
      </c>
      <c r="L6" s="31">
        <v>20.836806134355722</v>
      </c>
      <c r="M6" s="31">
        <v>29.407842091224328</v>
      </c>
      <c r="N6" s="31">
        <v>41.774535184749354</v>
      </c>
      <c r="O6" s="31">
        <v>29.751487574378718</v>
      </c>
      <c r="P6" s="31">
        <v>4.6697798532354904</v>
      </c>
    </row>
    <row r="7" spans="1:16" s="14" customFormat="1" hidden="1" x14ac:dyDescent="0.2">
      <c r="A7" s="11" t="s">
        <v>24</v>
      </c>
      <c r="B7" s="12" t="s">
        <v>18</v>
      </c>
      <c r="C7" s="12" t="s">
        <v>23</v>
      </c>
      <c r="D7" s="29">
        <f t="shared" si="0"/>
        <v>405.49170594084353</v>
      </c>
      <c r="E7" s="13">
        <f t="shared" si="1"/>
        <v>648636.82571483776</v>
      </c>
      <c r="F7" s="31">
        <v>109.98533528862818</v>
      </c>
      <c r="G7" s="31">
        <v>43.333333333333329</v>
      </c>
      <c r="H7" s="31">
        <v>30.333333333333332</v>
      </c>
      <c r="I7" s="31">
        <v>55.204140310523286</v>
      </c>
      <c r="J7" s="31">
        <v>12.711864406779661</v>
      </c>
      <c r="K7" s="31">
        <v>17.2</v>
      </c>
      <c r="L7" s="31">
        <v>26.671111851975329</v>
      </c>
      <c r="M7" s="31">
        <v>31.041611096292346</v>
      </c>
      <c r="N7" s="31">
        <v>43.539656389738759</v>
      </c>
      <c r="O7" s="31">
        <v>30.80154007700385</v>
      </c>
      <c r="P7" s="31">
        <v>4.6697798532354904</v>
      </c>
    </row>
    <row r="8" spans="1:16" s="14" customFormat="1" hidden="1" x14ac:dyDescent="0.2">
      <c r="A8" s="11" t="s">
        <v>25</v>
      </c>
      <c r="B8" s="12" t="s">
        <v>18</v>
      </c>
      <c r="C8" s="12" t="s">
        <v>18</v>
      </c>
      <c r="D8" s="29">
        <f t="shared" si="0"/>
        <v>168.72826653749894</v>
      </c>
      <c r="E8" s="13">
        <f t="shared" si="1"/>
        <v>260744.2362746172</v>
      </c>
      <c r="F8" s="31">
        <v>31.995733902146384</v>
      </c>
      <c r="G8" s="31">
        <v>24.666666666666664</v>
      </c>
      <c r="H8" s="31">
        <v>17.266666666666666</v>
      </c>
      <c r="I8" s="31">
        <v>11.200840063004724</v>
      </c>
      <c r="J8" s="31">
        <v>6.3559322033898304</v>
      </c>
      <c r="K8" s="31">
        <v>2.2000000000000002</v>
      </c>
      <c r="L8" s="31">
        <v>12.502083680613437</v>
      </c>
      <c r="M8" s="31">
        <v>17.738063483595628</v>
      </c>
      <c r="N8" s="31">
        <v>25.300070604848198</v>
      </c>
      <c r="O8" s="31">
        <v>17.500875043752188</v>
      </c>
      <c r="P8" s="31">
        <v>2.0013342228152102</v>
      </c>
    </row>
    <row r="9" spans="1:16" s="14" customFormat="1" hidden="1" x14ac:dyDescent="0.2">
      <c r="A9" s="11" t="s">
        <v>26</v>
      </c>
      <c r="B9" s="12" t="s">
        <v>18</v>
      </c>
      <c r="C9" s="12" t="s">
        <v>21</v>
      </c>
      <c r="D9" s="29">
        <f t="shared" si="0"/>
        <v>566.98349866796252</v>
      </c>
      <c r="E9" s="13">
        <f t="shared" si="1"/>
        <v>948485.60056017619</v>
      </c>
      <c r="F9" s="31">
        <v>134.64871350486601</v>
      </c>
      <c r="G9" s="31">
        <v>66.666666666666671</v>
      </c>
      <c r="H9" s="31">
        <v>46.666666666666671</v>
      </c>
      <c r="I9" s="31">
        <v>64.604845363402262</v>
      </c>
      <c r="J9" s="31">
        <v>19.067796610169491</v>
      </c>
      <c r="K9" s="31">
        <v>28.599999999999998</v>
      </c>
      <c r="L9" s="31">
        <v>39.173195532588764</v>
      </c>
      <c r="M9" s="31">
        <v>47.145905574819956</v>
      </c>
      <c r="N9" s="31">
        <v>66.486232054601089</v>
      </c>
      <c r="O9" s="31">
        <v>47.252362618130903</v>
      </c>
      <c r="P9" s="31">
        <v>6.6711140760507002</v>
      </c>
    </row>
    <row r="10" spans="1:16" s="14" customFormat="1" hidden="1" x14ac:dyDescent="0.2">
      <c r="A10" s="11" t="s">
        <v>27</v>
      </c>
      <c r="B10" s="12" t="s">
        <v>18</v>
      </c>
      <c r="C10" s="12" t="s">
        <v>21</v>
      </c>
      <c r="D10" s="29">
        <f t="shared" si="0"/>
        <v>422.04485718152495</v>
      </c>
      <c r="E10" s="13">
        <f t="shared" si="1"/>
        <v>658982.33184005111</v>
      </c>
      <c r="F10" s="31">
        <v>87.321690441274498</v>
      </c>
      <c r="G10" s="31">
        <v>62</v>
      </c>
      <c r="H10" s="31">
        <v>43.866666666666667</v>
      </c>
      <c r="I10" s="31">
        <v>30.802310173262995</v>
      </c>
      <c r="J10" s="31">
        <v>19.067796610169491</v>
      </c>
      <c r="K10" s="31">
        <v>10</v>
      </c>
      <c r="L10" s="31">
        <v>25.004167361226873</v>
      </c>
      <c r="M10" s="31">
        <v>31.508402240597494</v>
      </c>
      <c r="N10" s="31">
        <v>62.367615909625798</v>
      </c>
      <c r="O10" s="31">
        <v>44.102205110255511</v>
      </c>
      <c r="P10" s="31">
        <v>6.0040026684456302</v>
      </c>
    </row>
    <row r="11" spans="1:16" s="14" customFormat="1" hidden="1" x14ac:dyDescent="0.2">
      <c r="A11" s="11" t="s">
        <v>28</v>
      </c>
      <c r="B11" s="12" t="s">
        <v>18</v>
      </c>
      <c r="C11" s="12" t="s">
        <v>23</v>
      </c>
      <c r="D11" s="29">
        <f t="shared" si="0"/>
        <v>415.96857433511542</v>
      </c>
      <c r="E11" s="13">
        <f t="shared" si="1"/>
        <v>628662.98724544118</v>
      </c>
      <c r="F11" s="31">
        <v>104.65271297160378</v>
      </c>
      <c r="G11" s="31">
        <v>52</v>
      </c>
      <c r="H11" s="31">
        <v>36.4</v>
      </c>
      <c r="I11" s="31">
        <v>42.003150236267714</v>
      </c>
      <c r="J11" s="31">
        <v>12.711864406779661</v>
      </c>
      <c r="K11" s="31">
        <v>14.6</v>
      </c>
      <c r="L11" s="31">
        <v>22.503750625104185</v>
      </c>
      <c r="M11" s="31">
        <v>36.643104827954119</v>
      </c>
      <c r="N11" s="31">
        <v>52.365262414685816</v>
      </c>
      <c r="O11" s="31">
        <v>36.751837591879593</v>
      </c>
      <c r="P11" s="31">
        <v>5.3368912608405603</v>
      </c>
    </row>
    <row r="12" spans="1:16" s="14" customFormat="1" hidden="1" x14ac:dyDescent="0.2">
      <c r="A12" s="11" t="s">
        <v>29</v>
      </c>
      <c r="B12" s="12" t="s">
        <v>18</v>
      </c>
      <c r="C12" s="12" t="s">
        <v>30</v>
      </c>
      <c r="D12" s="29">
        <f t="shared" si="0"/>
        <v>687.08040634952692</v>
      </c>
      <c r="E12" s="13">
        <f t="shared" si="1"/>
        <v>1096329.7366554891</v>
      </c>
      <c r="F12" s="31">
        <v>177.97626983068926</v>
      </c>
      <c r="G12" s="31">
        <v>88</v>
      </c>
      <c r="H12" s="31">
        <v>49.933333333333337</v>
      </c>
      <c r="I12" s="31">
        <v>54.204065304897867</v>
      </c>
      <c r="J12" s="31">
        <v>19.067796610169491</v>
      </c>
      <c r="K12" s="31">
        <v>31.6</v>
      </c>
      <c r="L12" s="31">
        <v>43.340556759459908</v>
      </c>
      <c r="M12" s="31">
        <v>62.55001333688984</v>
      </c>
      <c r="N12" s="31">
        <v>89.432807719463398</v>
      </c>
      <c r="O12" s="31">
        <v>62.303115155757787</v>
      </c>
      <c r="P12" s="31">
        <v>8.6724482988659108</v>
      </c>
    </row>
    <row r="13" spans="1:16" s="14" customFormat="1" hidden="1" x14ac:dyDescent="0.2">
      <c r="A13" s="11" t="s">
        <v>31</v>
      </c>
      <c r="B13" s="12" t="s">
        <v>18</v>
      </c>
      <c r="C13" s="12" t="s">
        <v>30</v>
      </c>
      <c r="D13" s="29">
        <f t="shared" si="0"/>
        <v>812.67981306463412</v>
      </c>
      <c r="E13" s="13">
        <f t="shared" si="1"/>
        <v>1293661.3240981956</v>
      </c>
      <c r="F13" s="31">
        <v>196.64044794027464</v>
      </c>
      <c r="G13" s="31">
        <v>90.666666666666671</v>
      </c>
      <c r="H13" s="31">
        <v>75.600000000000009</v>
      </c>
      <c r="I13" s="31">
        <v>92.606945520914067</v>
      </c>
      <c r="J13" s="31">
        <v>25.423728813559322</v>
      </c>
      <c r="K13" s="31">
        <v>35.4</v>
      </c>
      <c r="L13" s="31">
        <v>50.841806967827971</v>
      </c>
      <c r="M13" s="31">
        <v>80.988263536943194</v>
      </c>
      <c r="N13" s="31">
        <v>91.786302659449277</v>
      </c>
      <c r="O13" s="31">
        <v>64.05320266013301</v>
      </c>
      <c r="P13" s="31">
        <v>8.6724482988659108</v>
      </c>
    </row>
    <row r="14" spans="1:16" s="14" customFormat="1" hidden="1" x14ac:dyDescent="0.2">
      <c r="A14" s="11" t="s">
        <v>32</v>
      </c>
      <c r="B14" s="12" t="s">
        <v>18</v>
      </c>
      <c r="C14" s="12" t="s">
        <v>21</v>
      </c>
      <c r="D14" s="29">
        <f t="shared" si="0"/>
        <v>249.90671110931166</v>
      </c>
      <c r="E14" s="13">
        <f t="shared" si="1"/>
        <v>362402.59702053276</v>
      </c>
      <c r="F14" s="31">
        <v>67.990934542061055</v>
      </c>
      <c r="G14" s="31">
        <v>33.333333333333336</v>
      </c>
      <c r="H14" s="31">
        <v>23.799999999999997</v>
      </c>
      <c r="I14" s="31">
        <v>16.801260094507089</v>
      </c>
      <c r="J14" s="31">
        <v>12.711864406779661</v>
      </c>
      <c r="K14" s="31">
        <v>4.4000000000000004</v>
      </c>
      <c r="L14" s="31">
        <v>10.001666944490749</v>
      </c>
      <c r="M14" s="31">
        <v>19.605228060816216</v>
      </c>
      <c r="N14" s="31">
        <v>34.125676629795244</v>
      </c>
      <c r="O14" s="31">
        <v>23.801190059502975</v>
      </c>
      <c r="P14" s="31">
        <v>3.3355570380253501</v>
      </c>
    </row>
    <row r="15" spans="1:16" s="14" customFormat="1" hidden="1" x14ac:dyDescent="0.2">
      <c r="A15" s="11" t="s">
        <v>33</v>
      </c>
      <c r="B15" s="12" t="s">
        <v>18</v>
      </c>
      <c r="C15" s="12" t="s">
        <v>23</v>
      </c>
      <c r="D15" s="29">
        <f t="shared" si="0"/>
        <v>481.1172864861972</v>
      </c>
      <c r="E15" s="13">
        <f t="shared" si="1"/>
        <v>691515.05864092265</v>
      </c>
      <c r="F15" s="31">
        <v>123.31689108118918</v>
      </c>
      <c r="G15" s="31">
        <v>61.333333333333336</v>
      </c>
      <c r="H15" s="31">
        <v>42.466666666666661</v>
      </c>
      <c r="I15" s="31">
        <v>49.603720279020926</v>
      </c>
      <c r="J15" s="31">
        <v>19.067796610169491</v>
      </c>
      <c r="K15" s="31">
        <v>10</v>
      </c>
      <c r="L15" s="31">
        <v>21.670278379729954</v>
      </c>
      <c r="M15" s="31">
        <v>43.411576420378765</v>
      </c>
      <c r="N15" s="31">
        <v>61.190868439632858</v>
      </c>
      <c r="O15" s="31">
        <v>43.052152607630383</v>
      </c>
      <c r="P15" s="31">
        <v>6.0040026684456302</v>
      </c>
    </row>
    <row r="16" spans="1:16" s="14" customFormat="1" hidden="1" x14ac:dyDescent="0.2">
      <c r="A16" s="11" t="s">
        <v>34</v>
      </c>
      <c r="B16" s="12" t="s">
        <v>18</v>
      </c>
      <c r="C16" s="12" t="s">
        <v>30</v>
      </c>
      <c r="D16" s="29">
        <f t="shared" si="0"/>
        <v>388.22363211670785</v>
      </c>
      <c r="E16" s="13">
        <f t="shared" si="1"/>
        <v>598083.79283870501</v>
      </c>
      <c r="F16" s="31">
        <v>119.31742434342087</v>
      </c>
      <c r="G16" s="31">
        <v>38</v>
      </c>
      <c r="H16" s="31">
        <v>26.6</v>
      </c>
      <c r="I16" s="31">
        <v>47.203540265519912</v>
      </c>
      <c r="J16" s="31">
        <v>12.711864406779661</v>
      </c>
      <c r="K16" s="31">
        <v>15.4</v>
      </c>
      <c r="L16" s="31">
        <v>21.670278379729954</v>
      </c>
      <c r="M16" s="31">
        <v>38.043478260869563</v>
      </c>
      <c r="N16" s="31">
        <v>37.655919039774062</v>
      </c>
      <c r="O16" s="31">
        <v>26.95134756737837</v>
      </c>
      <c r="P16" s="31">
        <v>4.6697798532354904</v>
      </c>
    </row>
    <row r="17" spans="1:16" hidden="1" x14ac:dyDescent="0.2">
      <c r="A17" s="39" t="s">
        <v>18</v>
      </c>
      <c r="B17" s="39"/>
      <c r="C17" s="39"/>
      <c r="D17" s="15">
        <f t="shared" ref="D17:E17" si="2">SUM(D3:D16)</f>
        <v>6872.2282033175679</v>
      </c>
      <c r="E17" s="15">
        <f t="shared" si="2"/>
        <v>10774700.613517074</v>
      </c>
      <c r="F17" s="15">
        <v>1709.105452606319</v>
      </c>
      <c r="G17" s="15">
        <v>848</v>
      </c>
      <c r="H17" s="15">
        <v>593.6</v>
      </c>
      <c r="I17" s="15">
        <v>684.45133385003874</v>
      </c>
      <c r="J17" s="15">
        <v>241.52542372881354</v>
      </c>
      <c r="K17" s="15">
        <v>249.8</v>
      </c>
      <c r="L17" s="15">
        <v>413.40223370561756</v>
      </c>
      <c r="M17" s="15">
        <v>600.99359829287812</v>
      </c>
      <c r="N17" s="15">
        <v>853.73028947987757</v>
      </c>
      <c r="O17" s="15">
        <v>592.22961148057402</v>
      </c>
      <c r="P17" s="15">
        <v>85.390260173448965</v>
      </c>
    </row>
    <row r="18" spans="1:16" hidden="1" x14ac:dyDescent="0.2">
      <c r="A18" s="11" t="s">
        <v>35</v>
      </c>
      <c r="B18" s="16" t="s">
        <v>36</v>
      </c>
      <c r="C18" s="12" t="s">
        <v>37</v>
      </c>
      <c r="D18" s="29">
        <f t="shared" ref="D18:D37" si="3">SUM(F18:P18)</f>
        <v>673.6470546632969</v>
      </c>
      <c r="E18" s="13">
        <f t="shared" ref="E18:E37" si="4">SUMPRODUCT($F$1:$P$1,F18:P18)</f>
        <v>1040309.1216804705</v>
      </c>
      <c r="F18" s="31">
        <v>167.97760298626852</v>
      </c>
      <c r="G18" s="31">
        <v>84</v>
      </c>
      <c r="H18" s="31">
        <v>58.8</v>
      </c>
      <c r="I18" s="31">
        <v>67.605070380278519</v>
      </c>
      <c r="J18" s="31">
        <v>19.067796610169491</v>
      </c>
      <c r="K18" s="31">
        <v>25.6</v>
      </c>
      <c r="L18" s="31">
        <v>40.84014002333722</v>
      </c>
      <c r="M18" s="31">
        <v>59.049079754601223</v>
      </c>
      <c r="N18" s="31">
        <v>83.549070369498708</v>
      </c>
      <c r="O18" s="31">
        <v>59.152957647882396</v>
      </c>
      <c r="P18" s="31">
        <v>8.0053368912608409</v>
      </c>
    </row>
    <row r="19" spans="1:16" hidden="1" x14ac:dyDescent="0.2">
      <c r="A19" s="11" t="s">
        <v>38</v>
      </c>
      <c r="B19" s="16" t="s">
        <v>36</v>
      </c>
      <c r="C19" s="12" t="s">
        <v>37</v>
      </c>
      <c r="D19" s="29">
        <f t="shared" si="3"/>
        <v>348.55381006173457</v>
      </c>
      <c r="E19" s="13">
        <f t="shared" si="4"/>
        <v>550881.07444131526</v>
      </c>
      <c r="F19" s="31">
        <v>85.988534862018398</v>
      </c>
      <c r="G19" s="31">
        <v>42.666666666666671</v>
      </c>
      <c r="H19" s="31">
        <v>30.333333333333332</v>
      </c>
      <c r="I19" s="31">
        <v>34.602595194639598</v>
      </c>
      <c r="J19" s="31">
        <v>12.711864406779661</v>
      </c>
      <c r="K19" s="31">
        <v>13</v>
      </c>
      <c r="L19" s="31">
        <v>20.836806134355722</v>
      </c>
      <c r="M19" s="31">
        <v>30.341424379834624</v>
      </c>
      <c r="N19" s="31">
        <v>42.951282654742293</v>
      </c>
      <c r="O19" s="31">
        <v>30.451522576128809</v>
      </c>
      <c r="P19" s="31">
        <v>4.6697798532354904</v>
      </c>
    </row>
    <row r="20" spans="1:16" hidden="1" x14ac:dyDescent="0.2">
      <c r="A20" s="11" t="s">
        <v>39</v>
      </c>
      <c r="B20" s="16" t="s">
        <v>36</v>
      </c>
      <c r="C20" s="12" t="s">
        <v>37</v>
      </c>
      <c r="D20" s="29">
        <f t="shared" si="3"/>
        <v>778.01691438056378</v>
      </c>
      <c r="E20" s="13">
        <f t="shared" si="4"/>
        <v>1244937.7423511017</v>
      </c>
      <c r="F20" s="31">
        <v>191.97440341287827</v>
      </c>
      <c r="G20" s="31">
        <v>94.666666666666671</v>
      </c>
      <c r="H20" s="31">
        <v>66.733333333333334</v>
      </c>
      <c r="I20" s="31">
        <v>77.205790434282562</v>
      </c>
      <c r="J20" s="31">
        <v>31.779661016949152</v>
      </c>
      <c r="K20" s="31">
        <v>28.599999999999998</v>
      </c>
      <c r="L20" s="31">
        <v>47.507917986331059</v>
      </c>
      <c r="M20" s="31">
        <v>67.451320352093887</v>
      </c>
      <c r="N20" s="31">
        <v>95.904918804424568</v>
      </c>
      <c r="O20" s="31">
        <v>66.853342667133361</v>
      </c>
      <c r="P20" s="31">
        <v>9.3395597064709808</v>
      </c>
    </row>
    <row r="21" spans="1:16" hidden="1" x14ac:dyDescent="0.2">
      <c r="A21" s="11" t="s">
        <v>40</v>
      </c>
      <c r="B21" s="16" t="s">
        <v>36</v>
      </c>
      <c r="C21" s="12" t="s">
        <v>41</v>
      </c>
      <c r="D21" s="29">
        <f t="shared" si="3"/>
        <v>393.75513303625797</v>
      </c>
      <c r="E21" s="13">
        <f t="shared" si="4"/>
        <v>617320.05830563512</v>
      </c>
      <c r="F21" s="31">
        <v>97.986935075323288</v>
      </c>
      <c r="G21" s="31">
        <v>48.666666666666664</v>
      </c>
      <c r="H21" s="31">
        <v>34.06666666666667</v>
      </c>
      <c r="I21" s="31">
        <v>39.002925219391457</v>
      </c>
      <c r="J21" s="31">
        <v>12.711864406779661</v>
      </c>
      <c r="K21" s="31">
        <v>14.6</v>
      </c>
      <c r="L21" s="31">
        <v>24.170695115852642</v>
      </c>
      <c r="M21" s="31">
        <v>34.075753534275805</v>
      </c>
      <c r="N21" s="31">
        <v>48.835020004706983</v>
      </c>
      <c r="O21" s="31">
        <v>34.301715085754282</v>
      </c>
      <c r="P21" s="31">
        <v>5.3368912608405603</v>
      </c>
    </row>
    <row r="22" spans="1:16" hidden="1" x14ac:dyDescent="0.2">
      <c r="A22" s="11" t="s">
        <v>42</v>
      </c>
      <c r="B22" s="16" t="s">
        <v>36</v>
      </c>
      <c r="C22" s="12" t="s">
        <v>41</v>
      </c>
      <c r="D22" s="29">
        <f t="shared" si="3"/>
        <v>1074.0806526022259</v>
      </c>
      <c r="E22" s="13">
        <f t="shared" si="4"/>
        <v>1746322.1959502855</v>
      </c>
      <c r="F22" s="31">
        <v>262.63164911345154</v>
      </c>
      <c r="G22" s="31">
        <v>131.33333333333334</v>
      </c>
      <c r="H22" s="31">
        <v>90.533333333333331</v>
      </c>
      <c r="I22" s="31">
        <v>105.40790559291948</v>
      </c>
      <c r="J22" s="31">
        <v>50.847457627118644</v>
      </c>
      <c r="K22" s="31">
        <v>40.4</v>
      </c>
      <c r="L22" s="31">
        <v>64.177362893815626</v>
      </c>
      <c r="M22" s="31">
        <v>92.191251000266746</v>
      </c>
      <c r="N22" s="31">
        <v>131.79571663920922</v>
      </c>
      <c r="O22" s="31">
        <v>92.754637731886589</v>
      </c>
      <c r="P22" s="31">
        <v>12.00800533689126</v>
      </c>
    </row>
    <row r="23" spans="1:16" hidden="1" x14ac:dyDescent="0.2">
      <c r="A23" s="11" t="s">
        <v>43</v>
      </c>
      <c r="B23" s="16" t="s">
        <v>36</v>
      </c>
      <c r="C23" s="12" t="s">
        <v>44</v>
      </c>
      <c r="D23" s="29">
        <f t="shared" si="3"/>
        <v>1415.762398308289</v>
      </c>
      <c r="E23" s="13">
        <f t="shared" si="4"/>
        <v>2260479.6815934726</v>
      </c>
      <c r="F23" s="31">
        <v>349.28676176509799</v>
      </c>
      <c r="G23" s="31">
        <v>172.66666666666666</v>
      </c>
      <c r="H23" s="31">
        <v>121.33333333333333</v>
      </c>
      <c r="I23" s="31">
        <v>140.41053078980923</v>
      </c>
      <c r="J23" s="31">
        <v>57.203389830508478</v>
      </c>
      <c r="K23" s="31">
        <v>52</v>
      </c>
      <c r="L23" s="31">
        <v>85.847641273545591</v>
      </c>
      <c r="M23" s="31">
        <v>122.76607095225393</v>
      </c>
      <c r="N23" s="31">
        <v>174.74699929395152</v>
      </c>
      <c r="O23" s="31">
        <v>122.15610780539026</v>
      </c>
      <c r="P23" s="31">
        <v>17.344896597731822</v>
      </c>
    </row>
    <row r="24" spans="1:16" hidden="1" x14ac:dyDescent="0.2">
      <c r="A24" s="11" t="s">
        <v>45</v>
      </c>
      <c r="B24" s="16" t="s">
        <v>36</v>
      </c>
      <c r="C24" s="12" t="s">
        <v>44</v>
      </c>
      <c r="D24" s="29">
        <f t="shared" si="3"/>
        <v>248.27805186449729</v>
      </c>
      <c r="E24" s="13">
        <f t="shared" si="4"/>
        <v>380188.11102989456</v>
      </c>
      <c r="F24" s="31">
        <v>61.99173443540861</v>
      </c>
      <c r="G24" s="31">
        <v>30.666666666666668</v>
      </c>
      <c r="H24" s="31">
        <v>21.933333333333334</v>
      </c>
      <c r="I24" s="31">
        <v>25.201890141760632</v>
      </c>
      <c r="J24" s="31">
        <v>6.3559322033898304</v>
      </c>
      <c r="K24" s="31">
        <v>8.8000000000000007</v>
      </c>
      <c r="L24" s="31">
        <v>15.835972662110352</v>
      </c>
      <c r="M24" s="31">
        <v>21.93918378234196</v>
      </c>
      <c r="N24" s="31">
        <v>31.183807954812899</v>
      </c>
      <c r="O24" s="31">
        <v>21.701085054252712</v>
      </c>
      <c r="P24" s="31">
        <v>2.6684456304202802</v>
      </c>
    </row>
    <row r="25" spans="1:16" hidden="1" x14ac:dyDescent="0.2">
      <c r="A25" s="11" t="s">
        <v>46</v>
      </c>
      <c r="B25" s="16" t="s">
        <v>36</v>
      </c>
      <c r="C25" s="12" t="s">
        <v>44</v>
      </c>
      <c r="D25" s="29">
        <f t="shared" si="3"/>
        <v>702.97865088590197</v>
      </c>
      <c r="E25" s="13">
        <f t="shared" si="4"/>
        <v>1110704.4211958789</v>
      </c>
      <c r="F25" s="31">
        <v>173.97680309292093</v>
      </c>
      <c r="G25" s="31">
        <v>86.666666666666657</v>
      </c>
      <c r="H25" s="31">
        <v>60.666666666666664</v>
      </c>
      <c r="I25" s="31">
        <v>70.005250393779534</v>
      </c>
      <c r="J25" s="31">
        <v>25.423728813559322</v>
      </c>
      <c r="K25" s="31">
        <v>26</v>
      </c>
      <c r="L25" s="31">
        <v>43.340556759459908</v>
      </c>
      <c r="M25" s="31">
        <v>61.149639903974389</v>
      </c>
      <c r="N25" s="31">
        <v>86.490939044481053</v>
      </c>
      <c r="O25" s="31">
        <v>61.253062653132659</v>
      </c>
      <c r="P25" s="31">
        <v>8.0053368912608409</v>
      </c>
    </row>
    <row r="26" spans="1:16" hidden="1" x14ac:dyDescent="0.2">
      <c r="A26" s="11" t="s">
        <v>47</v>
      </c>
      <c r="B26" s="16" t="s">
        <v>36</v>
      </c>
      <c r="C26" s="12" t="s">
        <v>48</v>
      </c>
      <c r="D26" s="29">
        <f t="shared" si="3"/>
        <v>357.71024040509593</v>
      </c>
      <c r="E26" s="13">
        <f t="shared" si="4"/>
        <v>594257.27100037772</v>
      </c>
      <c r="F26" s="31">
        <v>87.321690441274498</v>
      </c>
      <c r="G26" s="31">
        <v>42.666666666666671</v>
      </c>
      <c r="H26" s="31">
        <v>29.866666666666667</v>
      </c>
      <c r="I26" s="31">
        <v>35.002625196889767</v>
      </c>
      <c r="J26" s="31">
        <v>19.067796610169491</v>
      </c>
      <c r="K26" s="31">
        <v>12.8</v>
      </c>
      <c r="L26" s="31">
        <v>21.670278379729954</v>
      </c>
      <c r="M26" s="31">
        <v>30.574819951987195</v>
      </c>
      <c r="N26" s="31">
        <v>42.951282654742293</v>
      </c>
      <c r="O26" s="31">
        <v>30.451522576128809</v>
      </c>
      <c r="P26" s="31">
        <v>5.3368912608405603</v>
      </c>
    </row>
    <row r="27" spans="1:16" hidden="1" x14ac:dyDescent="0.2">
      <c r="A27" s="11" t="s">
        <v>49</v>
      </c>
      <c r="B27" s="16" t="s">
        <v>36</v>
      </c>
      <c r="C27" s="12" t="s">
        <v>48</v>
      </c>
      <c r="D27" s="29">
        <f t="shared" si="3"/>
        <v>221.89222980201143</v>
      </c>
      <c r="E27" s="13">
        <f t="shared" si="4"/>
        <v>341346.24294099188</v>
      </c>
      <c r="F27" s="31">
        <v>55.992534328756165</v>
      </c>
      <c r="G27" s="31">
        <v>27.333333333333332</v>
      </c>
      <c r="H27" s="31">
        <v>19.133333333333333</v>
      </c>
      <c r="I27" s="31">
        <v>22.601695127134533</v>
      </c>
      <c r="J27" s="31">
        <v>6.3559322033898304</v>
      </c>
      <c r="K27" s="31">
        <v>8.1999999999999993</v>
      </c>
      <c r="L27" s="31">
        <v>13.335555925987665</v>
      </c>
      <c r="M27" s="31">
        <v>19.605228060816216</v>
      </c>
      <c r="N27" s="31">
        <v>27.065191809837611</v>
      </c>
      <c r="O27" s="31">
        <v>19.600980049002448</v>
      </c>
      <c r="P27" s="31">
        <v>2.6684456304202802</v>
      </c>
    </row>
    <row r="28" spans="1:16" hidden="1" x14ac:dyDescent="0.2">
      <c r="A28" s="11" t="s">
        <v>50</v>
      </c>
      <c r="B28" s="16" t="s">
        <v>36</v>
      </c>
      <c r="C28" s="12" t="s">
        <v>48</v>
      </c>
      <c r="D28" s="29">
        <f t="shared" si="3"/>
        <v>139.15508375191399</v>
      </c>
      <c r="E28" s="13">
        <f t="shared" si="4"/>
        <v>225511.73813243833</v>
      </c>
      <c r="F28" s="31">
        <v>33.995467271030527</v>
      </c>
      <c r="G28" s="31">
        <v>17.333333333333332</v>
      </c>
      <c r="H28" s="31">
        <v>11.666666666666668</v>
      </c>
      <c r="I28" s="31">
        <v>13.601020076505737</v>
      </c>
      <c r="J28" s="31">
        <v>6.3559322033898304</v>
      </c>
      <c r="K28" s="31">
        <v>5</v>
      </c>
      <c r="L28" s="31">
        <v>8.3347224537422893</v>
      </c>
      <c r="M28" s="31">
        <v>11.903174179781274</v>
      </c>
      <c r="N28" s="31">
        <v>17.062838314897622</v>
      </c>
      <c r="O28" s="31">
        <v>11.900595029751488</v>
      </c>
      <c r="P28" s="31">
        <v>2.0013342228152102</v>
      </c>
    </row>
    <row r="29" spans="1:16" hidden="1" x14ac:dyDescent="0.2">
      <c r="A29" s="11" t="s">
        <v>51</v>
      </c>
      <c r="B29" s="16" t="s">
        <v>36</v>
      </c>
      <c r="C29" s="12" t="s">
        <v>48</v>
      </c>
      <c r="D29" s="29">
        <f t="shared" si="3"/>
        <v>289.858340532657</v>
      </c>
      <c r="E29" s="13">
        <f t="shared" si="4"/>
        <v>466219.88213438855</v>
      </c>
      <c r="F29" s="31">
        <v>71.323823490201306</v>
      </c>
      <c r="G29" s="31">
        <v>35.333333333333329</v>
      </c>
      <c r="H29" s="31">
        <v>24.733333333333331</v>
      </c>
      <c r="I29" s="31">
        <v>28.602145160887066</v>
      </c>
      <c r="J29" s="31">
        <v>12.711864406779661</v>
      </c>
      <c r="K29" s="31">
        <v>10.6</v>
      </c>
      <c r="L29" s="31">
        <v>17.50291715285881</v>
      </c>
      <c r="M29" s="31">
        <v>24.973326220325418</v>
      </c>
      <c r="N29" s="31">
        <v>35.890797834784657</v>
      </c>
      <c r="O29" s="31">
        <v>24.851242562128107</v>
      </c>
      <c r="P29" s="31">
        <v>3.3355570380253501</v>
      </c>
    </row>
    <row r="30" spans="1:16" hidden="1" x14ac:dyDescent="0.2">
      <c r="A30" s="11" t="s">
        <v>52</v>
      </c>
      <c r="B30" s="16" t="s">
        <v>36</v>
      </c>
      <c r="C30" s="12" t="s">
        <v>48</v>
      </c>
      <c r="D30" s="29">
        <f t="shared" si="3"/>
        <v>702.26322649733652</v>
      </c>
      <c r="E30" s="13">
        <f t="shared" si="4"/>
        <v>1136233.4280597793</v>
      </c>
      <c r="F30" s="31">
        <v>171.9770697240368</v>
      </c>
      <c r="G30" s="31">
        <v>85.333333333333343</v>
      </c>
      <c r="H30" s="31">
        <v>60.2</v>
      </c>
      <c r="I30" s="31">
        <v>69.405205390404276</v>
      </c>
      <c r="J30" s="31">
        <v>31.779661016949152</v>
      </c>
      <c r="K30" s="31">
        <v>25.6</v>
      </c>
      <c r="L30" s="31">
        <v>42.507084514085683</v>
      </c>
      <c r="M30" s="31">
        <v>60.682848759669248</v>
      </c>
      <c r="N30" s="31">
        <v>85.902565309484586</v>
      </c>
      <c r="O30" s="31">
        <v>60.203010150507524</v>
      </c>
      <c r="P30" s="31">
        <v>8.6724482988659108</v>
      </c>
    </row>
    <row r="31" spans="1:16" hidden="1" x14ac:dyDescent="0.2">
      <c r="A31" s="11" t="s">
        <v>53</v>
      </c>
      <c r="B31" s="16" t="s">
        <v>36</v>
      </c>
      <c r="C31" s="12" t="s">
        <v>54</v>
      </c>
      <c r="D31" s="29">
        <f t="shared" si="3"/>
        <v>549.42523769224294</v>
      </c>
      <c r="E31" s="13">
        <f t="shared" si="4"/>
        <v>858414.99731842394</v>
      </c>
      <c r="F31" s="31">
        <v>136.64844687375017</v>
      </c>
      <c r="G31" s="31">
        <v>68</v>
      </c>
      <c r="H31" s="31">
        <v>47.599999999999994</v>
      </c>
      <c r="I31" s="31">
        <v>55.004125309398205</v>
      </c>
      <c r="J31" s="31">
        <v>19.067796610169491</v>
      </c>
      <c r="K31" s="31">
        <v>19.399999999999999</v>
      </c>
      <c r="L31" s="31">
        <v>33.338889814969157</v>
      </c>
      <c r="M31" s="31">
        <v>48.079487863430252</v>
      </c>
      <c r="N31" s="31">
        <v>67.662979524594022</v>
      </c>
      <c r="O31" s="31">
        <v>47.952397619880998</v>
      </c>
      <c r="P31" s="31">
        <v>6.6711140760507002</v>
      </c>
    </row>
    <row r="32" spans="1:16" hidden="1" x14ac:dyDescent="0.2">
      <c r="A32" s="11" t="s">
        <v>55</v>
      </c>
      <c r="B32" s="16" t="s">
        <v>36</v>
      </c>
      <c r="C32" s="12" t="s">
        <v>54</v>
      </c>
      <c r="D32" s="29">
        <f t="shared" si="3"/>
        <v>226.01867730688764</v>
      </c>
      <c r="E32" s="13">
        <f t="shared" si="4"/>
        <v>348033.29102361389</v>
      </c>
      <c r="F32" s="31">
        <v>56.659112118384222</v>
      </c>
      <c r="G32" s="31">
        <v>28</v>
      </c>
      <c r="H32" s="31">
        <v>19.600000000000001</v>
      </c>
      <c r="I32" s="31">
        <v>22.801710128259622</v>
      </c>
      <c r="J32" s="31">
        <v>6.3559322033898304</v>
      </c>
      <c r="K32" s="31">
        <v>8.4</v>
      </c>
      <c r="L32" s="31">
        <v>14.169028171361893</v>
      </c>
      <c r="M32" s="31">
        <v>19.838623632968794</v>
      </c>
      <c r="N32" s="31">
        <v>28.24193927983055</v>
      </c>
      <c r="O32" s="31">
        <v>19.950997549877496</v>
      </c>
      <c r="P32" s="31">
        <v>2.0013342228152102</v>
      </c>
    </row>
    <row r="33" spans="1:16" hidden="1" x14ac:dyDescent="0.2">
      <c r="A33" s="11" t="s">
        <v>56</v>
      </c>
      <c r="B33" s="16" t="s">
        <v>36</v>
      </c>
      <c r="C33" s="12" t="s">
        <v>54</v>
      </c>
      <c r="D33" s="29">
        <f t="shared" si="3"/>
        <v>653.89342950224898</v>
      </c>
      <c r="E33" s="13">
        <f t="shared" si="4"/>
        <v>1011900.9379086302</v>
      </c>
      <c r="F33" s="31">
        <v>163.31155845887216</v>
      </c>
      <c r="G33" s="31">
        <v>80.666666666666657</v>
      </c>
      <c r="H33" s="31">
        <v>56.93333333333333</v>
      </c>
      <c r="I33" s="31">
        <v>65.804935370152762</v>
      </c>
      <c r="J33" s="31">
        <v>19.067796610169491</v>
      </c>
      <c r="K33" s="31">
        <v>24.2</v>
      </c>
      <c r="L33" s="31">
        <v>40.006667777962996</v>
      </c>
      <c r="M33" s="31">
        <v>57.648706321685779</v>
      </c>
      <c r="N33" s="31">
        <v>81.195575429512829</v>
      </c>
      <c r="O33" s="31">
        <v>57.052852642632132</v>
      </c>
      <c r="P33" s="31">
        <v>8.0053368912608409</v>
      </c>
    </row>
    <row r="34" spans="1:16" hidden="1" x14ac:dyDescent="0.2">
      <c r="A34" s="11" t="s">
        <v>57</v>
      </c>
      <c r="B34" s="16" t="s">
        <v>36</v>
      </c>
      <c r="C34" s="12" t="s">
        <v>54</v>
      </c>
      <c r="D34" s="29">
        <f t="shared" si="3"/>
        <v>748.01376750254474</v>
      </c>
      <c r="E34" s="13">
        <f t="shared" si="4"/>
        <v>1174179.5197924718</v>
      </c>
      <c r="F34" s="31">
        <v>185.97520330622584</v>
      </c>
      <c r="G34" s="31">
        <v>92</v>
      </c>
      <c r="H34" s="31">
        <v>64.400000000000006</v>
      </c>
      <c r="I34" s="31">
        <v>74.805610420781562</v>
      </c>
      <c r="J34" s="31">
        <v>25.423728813559322</v>
      </c>
      <c r="K34" s="31">
        <v>27.400000000000002</v>
      </c>
      <c r="L34" s="31">
        <v>45.840973495582595</v>
      </c>
      <c r="M34" s="31">
        <v>65.350760202720721</v>
      </c>
      <c r="N34" s="31">
        <v>92.374676394445743</v>
      </c>
      <c r="O34" s="31">
        <v>65.103255162758131</v>
      </c>
      <c r="P34" s="31">
        <v>9.3395597064709808</v>
      </c>
    </row>
    <row r="35" spans="1:16" hidden="1" x14ac:dyDescent="0.2">
      <c r="A35" s="11" t="s">
        <v>58</v>
      </c>
      <c r="B35" s="16" t="s">
        <v>36</v>
      </c>
      <c r="C35" s="12" t="s">
        <v>59</v>
      </c>
      <c r="D35" s="29">
        <f t="shared" si="3"/>
        <v>299.4810910864968</v>
      </c>
      <c r="E35" s="13">
        <f t="shared" si="4"/>
        <v>485125.71515876189</v>
      </c>
      <c r="F35" s="31">
        <v>73.323556859085457</v>
      </c>
      <c r="G35" s="31">
        <v>36.666666666666664</v>
      </c>
      <c r="H35" s="31">
        <v>25.666666666666668</v>
      </c>
      <c r="I35" s="31">
        <v>29.402205165387404</v>
      </c>
      <c r="J35" s="31">
        <v>12.711864406779661</v>
      </c>
      <c r="K35" s="31">
        <v>11</v>
      </c>
      <c r="L35" s="31">
        <v>18.336389398233038</v>
      </c>
      <c r="M35" s="31">
        <v>25.673512936783144</v>
      </c>
      <c r="N35" s="31">
        <v>36.479171569781123</v>
      </c>
      <c r="O35" s="31">
        <v>25.551277563878195</v>
      </c>
      <c r="P35" s="31">
        <v>4.6697798532354904</v>
      </c>
    </row>
    <row r="36" spans="1:16" hidden="1" x14ac:dyDescent="0.2">
      <c r="A36" s="11" t="s">
        <v>60</v>
      </c>
      <c r="B36" s="16" t="s">
        <v>36</v>
      </c>
      <c r="C36" s="12" t="s">
        <v>59</v>
      </c>
      <c r="D36" s="29">
        <f t="shared" si="3"/>
        <v>538.48164618729436</v>
      </c>
      <c r="E36" s="13">
        <f t="shared" si="4"/>
        <v>844609.51682451076</v>
      </c>
      <c r="F36" s="31">
        <v>133.98213571523797</v>
      </c>
      <c r="G36" s="31">
        <v>66</v>
      </c>
      <c r="H36" s="31">
        <v>46.666666666666671</v>
      </c>
      <c r="I36" s="31">
        <v>54.004050303772786</v>
      </c>
      <c r="J36" s="31">
        <v>19.067796610169491</v>
      </c>
      <c r="K36" s="31">
        <v>19.399999999999999</v>
      </c>
      <c r="L36" s="31">
        <v>32.505417569594933</v>
      </c>
      <c r="M36" s="31">
        <v>47.145905574819956</v>
      </c>
      <c r="N36" s="31">
        <v>66.486232054601089</v>
      </c>
      <c r="O36" s="31">
        <v>46.552327616380822</v>
      </c>
      <c r="P36" s="31">
        <v>6.6711140760507002</v>
      </c>
    </row>
    <row r="37" spans="1:16" hidden="1" x14ac:dyDescent="0.2">
      <c r="A37" s="11" t="s">
        <v>61</v>
      </c>
      <c r="B37" s="16" t="s">
        <v>36</v>
      </c>
      <c r="C37" s="12" t="s">
        <v>59</v>
      </c>
      <c r="D37" s="29">
        <f t="shared" si="3"/>
        <v>374.5176233908976</v>
      </c>
      <c r="E37" s="13">
        <f t="shared" si="4"/>
        <v>586933.03894939728</v>
      </c>
      <c r="F37" s="31">
        <v>93.32089054792695</v>
      </c>
      <c r="G37" s="31">
        <v>46</v>
      </c>
      <c r="H37" s="31">
        <v>32.200000000000003</v>
      </c>
      <c r="I37" s="31">
        <v>37.402805210390781</v>
      </c>
      <c r="J37" s="31">
        <v>12.711864406779661</v>
      </c>
      <c r="K37" s="31">
        <v>14.000000000000002</v>
      </c>
      <c r="L37" s="31">
        <v>22.503750625104185</v>
      </c>
      <c r="M37" s="31">
        <v>32.675380101360361</v>
      </c>
      <c r="N37" s="31">
        <v>46.481525064721104</v>
      </c>
      <c r="O37" s="31">
        <v>32.551627581379066</v>
      </c>
      <c r="P37" s="31">
        <v>4.6697798532354904</v>
      </c>
    </row>
    <row r="38" spans="1:16" hidden="1" x14ac:dyDescent="0.2">
      <c r="A38" s="39" t="s">
        <v>36</v>
      </c>
      <c r="B38" s="39"/>
      <c r="C38" s="39"/>
      <c r="D38" s="17">
        <f t="shared" ref="D38:E38" si="5">SUM(D18:D37)</f>
        <v>10735.783259460393</v>
      </c>
      <c r="E38" s="15">
        <f t="shared" si="5"/>
        <v>17023907.98579184</v>
      </c>
      <c r="F38" s="15">
        <v>2655.6459138781497</v>
      </c>
      <c r="G38" s="15">
        <v>1316.6666666666665</v>
      </c>
      <c r="H38" s="15">
        <v>923.06666666666661</v>
      </c>
      <c r="I38" s="15">
        <v>1067.8800910068255</v>
      </c>
      <c r="J38" s="15">
        <v>406.77966101694915</v>
      </c>
      <c r="K38" s="15">
        <v>394.99999999999994</v>
      </c>
      <c r="L38" s="15">
        <v>652.60876812802144</v>
      </c>
      <c r="M38" s="15">
        <v>933.11549746599098</v>
      </c>
      <c r="N38" s="15">
        <v>1323.2525300070606</v>
      </c>
      <c r="O38" s="15">
        <v>930.34651732586633</v>
      </c>
      <c r="P38" s="15">
        <v>131.4209472981988</v>
      </c>
    </row>
    <row r="39" spans="1:16" hidden="1" x14ac:dyDescent="0.2">
      <c r="A39" s="11" t="s">
        <v>62</v>
      </c>
      <c r="B39" s="16" t="s">
        <v>63</v>
      </c>
      <c r="C39" s="12" t="s">
        <v>64</v>
      </c>
      <c r="D39" s="18">
        <f t="shared" ref="D39:D47" si="6">SUM(F39:P39)</f>
        <v>969.79474769089018</v>
      </c>
      <c r="E39" s="27">
        <f t="shared" ref="E39:E47" si="7">SUMPRODUCT($F$1:$P$1,F39:P39)</f>
        <v>1556330.5112002436</v>
      </c>
      <c r="F39" s="31">
        <v>250.63324890014664</v>
      </c>
      <c r="G39" s="31">
        <v>110</v>
      </c>
      <c r="H39" s="31">
        <v>84.933333333333323</v>
      </c>
      <c r="I39" s="31">
        <v>79.205940445533415</v>
      </c>
      <c r="J39" s="31">
        <v>31.779661016949152</v>
      </c>
      <c r="K39" s="31">
        <v>41.2</v>
      </c>
      <c r="L39" s="31">
        <v>61.676946157692946</v>
      </c>
      <c r="M39" s="31">
        <v>86.356361696452382</v>
      </c>
      <c r="N39" s="31">
        <v>124.14685808425513</v>
      </c>
      <c r="O39" s="31">
        <v>87.854392719635982</v>
      </c>
      <c r="P39" s="31">
        <v>12.00800533689126</v>
      </c>
    </row>
    <row r="40" spans="1:16" hidden="1" x14ac:dyDescent="0.2">
      <c r="A40" s="11" t="s">
        <v>65</v>
      </c>
      <c r="B40" s="16" t="s">
        <v>63</v>
      </c>
      <c r="C40" s="12" t="s">
        <v>66</v>
      </c>
      <c r="D40" s="18">
        <f t="shared" si="6"/>
        <v>1765.7034764954437</v>
      </c>
      <c r="E40" s="27">
        <f t="shared" si="7"/>
        <v>2765011.0241900231</v>
      </c>
      <c r="F40" s="31">
        <v>430.60925209972004</v>
      </c>
      <c r="G40" s="31">
        <v>220</v>
      </c>
      <c r="H40" s="31">
        <v>167.06666666666666</v>
      </c>
      <c r="I40" s="31">
        <v>157.4118058854414</v>
      </c>
      <c r="J40" s="31">
        <v>57.203389830508478</v>
      </c>
      <c r="K40" s="31">
        <v>64.399999999999991</v>
      </c>
      <c r="L40" s="31">
        <v>108.35139189864977</v>
      </c>
      <c r="M40" s="31">
        <v>134.6692451320352</v>
      </c>
      <c r="N40" s="31">
        <v>233.5843727935985</v>
      </c>
      <c r="O40" s="31">
        <v>169.05845292264613</v>
      </c>
      <c r="P40" s="31">
        <v>23.348899266177451</v>
      </c>
    </row>
    <row r="41" spans="1:16" hidden="1" x14ac:dyDescent="0.2">
      <c r="A41" s="11" t="s">
        <v>67</v>
      </c>
      <c r="B41" s="16" t="s">
        <v>63</v>
      </c>
      <c r="C41" s="12" t="s">
        <v>68</v>
      </c>
      <c r="D41" s="18">
        <f t="shared" si="6"/>
        <v>1789.4568449926271</v>
      </c>
      <c r="E41" s="27">
        <f t="shared" si="7"/>
        <v>2793653.0781421755</v>
      </c>
      <c r="F41" s="31">
        <v>461.93840821223841</v>
      </c>
      <c r="G41" s="31">
        <v>220</v>
      </c>
      <c r="H41" s="31">
        <v>160.53333333333333</v>
      </c>
      <c r="I41" s="31">
        <v>149.41120584043804</v>
      </c>
      <c r="J41" s="31">
        <v>57.203389830508478</v>
      </c>
      <c r="K41" s="31">
        <v>61.800000000000004</v>
      </c>
      <c r="L41" s="31">
        <v>114.18569761626938</v>
      </c>
      <c r="M41" s="31">
        <v>156.14163777007201</v>
      </c>
      <c r="N41" s="31">
        <v>224.17039303365499</v>
      </c>
      <c r="O41" s="31">
        <v>162.05810290514526</v>
      </c>
      <c r="P41" s="31">
        <v>22.014676450967311</v>
      </c>
    </row>
    <row r="42" spans="1:16" hidden="1" x14ac:dyDescent="0.2">
      <c r="A42" s="11" t="s">
        <v>69</v>
      </c>
      <c r="B42" s="16" t="s">
        <v>63</v>
      </c>
      <c r="C42" s="12" t="s">
        <v>70</v>
      </c>
      <c r="D42" s="18">
        <f t="shared" si="6"/>
        <v>1004.0665640213396</v>
      </c>
      <c r="E42" s="27">
        <f t="shared" si="7"/>
        <v>1502368.6229701547</v>
      </c>
      <c r="F42" s="31">
        <v>284.62871617117719</v>
      </c>
      <c r="G42" s="31">
        <v>110</v>
      </c>
      <c r="H42" s="31">
        <v>77.933333333333337</v>
      </c>
      <c r="I42" s="31">
        <v>132.60994574593093</v>
      </c>
      <c r="J42" s="31">
        <v>31.779661016949152</v>
      </c>
      <c r="K42" s="31">
        <v>33.6</v>
      </c>
      <c r="L42" s="31">
        <v>55.009168194699122</v>
      </c>
      <c r="M42" s="31">
        <v>77.954121098959718</v>
      </c>
      <c r="N42" s="31">
        <v>111.79100964932925</v>
      </c>
      <c r="O42" s="31">
        <v>78.753937696884847</v>
      </c>
      <c r="P42" s="31">
        <v>10.006671114076051</v>
      </c>
    </row>
    <row r="43" spans="1:16" hidden="1" x14ac:dyDescent="0.2">
      <c r="A43" s="11" t="s">
        <v>71</v>
      </c>
      <c r="B43" s="16" t="s">
        <v>63</v>
      </c>
      <c r="C43" s="12" t="s">
        <v>72</v>
      </c>
      <c r="D43" s="18">
        <f t="shared" si="6"/>
        <v>821.85917132779048</v>
      </c>
      <c r="E43" s="27">
        <f t="shared" si="7"/>
        <v>1373759.7335578017</v>
      </c>
      <c r="F43" s="31">
        <v>161.31182508998799</v>
      </c>
      <c r="G43" s="31">
        <v>93.333333333333343</v>
      </c>
      <c r="H43" s="31">
        <v>62.533333333333331</v>
      </c>
      <c r="I43" s="31">
        <v>89.406705502912715</v>
      </c>
      <c r="J43" s="31">
        <v>31.779661016949152</v>
      </c>
      <c r="K43" s="31">
        <v>36.800000000000004</v>
      </c>
      <c r="L43" s="31">
        <v>54.175695949324883</v>
      </c>
      <c r="M43" s="31">
        <v>77.954121098959718</v>
      </c>
      <c r="N43" s="31">
        <v>117.08637326429749</v>
      </c>
      <c r="O43" s="31">
        <v>86.804340217010846</v>
      </c>
      <c r="P43" s="31">
        <v>10.673782521681121</v>
      </c>
    </row>
    <row r="44" spans="1:16" hidden="1" x14ac:dyDescent="0.2">
      <c r="A44" s="11" t="s">
        <v>73</v>
      </c>
      <c r="B44" s="16" t="s">
        <v>63</v>
      </c>
      <c r="C44" s="12" t="s">
        <v>74</v>
      </c>
      <c r="D44" s="18">
        <f t="shared" si="6"/>
        <v>497.91718715135318</v>
      </c>
      <c r="E44" s="27">
        <f t="shared" si="7"/>
        <v>789844.65229322831</v>
      </c>
      <c r="F44" s="31">
        <v>121.98373550193308</v>
      </c>
      <c r="G44" s="31">
        <v>60.666666666666664</v>
      </c>
      <c r="H44" s="31">
        <v>42</v>
      </c>
      <c r="I44" s="31">
        <v>49.203690276770757</v>
      </c>
      <c r="J44" s="31">
        <v>19.067796610169491</v>
      </c>
      <c r="K44" s="31">
        <v>18</v>
      </c>
      <c r="L44" s="31">
        <v>30.005000833472245</v>
      </c>
      <c r="M44" s="31">
        <v>48.779674579887967</v>
      </c>
      <c r="N44" s="31">
        <v>58.837373499646979</v>
      </c>
      <c r="O44" s="31">
        <v>42.702135106755343</v>
      </c>
      <c r="P44" s="31">
        <v>6.6711140760507002</v>
      </c>
    </row>
    <row r="45" spans="1:16" hidden="1" x14ac:dyDescent="0.2">
      <c r="A45" s="11" t="s">
        <v>75</v>
      </c>
      <c r="B45" s="16" t="s">
        <v>63</v>
      </c>
      <c r="C45" s="12" t="s">
        <v>72</v>
      </c>
      <c r="D45" s="18">
        <f t="shared" si="6"/>
        <v>972.60691794844502</v>
      </c>
      <c r="E45" s="27">
        <f t="shared" si="7"/>
        <v>1646542.9446225644</v>
      </c>
      <c r="F45" s="31">
        <v>217.30435941874418</v>
      </c>
      <c r="G45" s="31">
        <v>106</v>
      </c>
      <c r="H45" s="31">
        <v>94.733333333333334</v>
      </c>
      <c r="I45" s="31">
        <v>74.805610420781562</v>
      </c>
      <c r="J45" s="31">
        <v>44.491525423728817</v>
      </c>
      <c r="K45" s="31">
        <v>45.8</v>
      </c>
      <c r="L45" s="31">
        <v>60.843473912318721</v>
      </c>
      <c r="M45" s="31">
        <v>85.4227794078421</v>
      </c>
      <c r="N45" s="31">
        <v>135.32595904918804</v>
      </c>
      <c r="O45" s="31">
        <v>95.2047602380119</v>
      </c>
      <c r="P45" s="31">
        <v>12.67511674449633</v>
      </c>
    </row>
    <row r="46" spans="1:16" hidden="1" x14ac:dyDescent="0.2">
      <c r="A46" s="11" t="s">
        <v>76</v>
      </c>
      <c r="B46" s="16" t="s">
        <v>63</v>
      </c>
      <c r="C46" s="12" t="s">
        <v>70</v>
      </c>
      <c r="D46" s="18">
        <f t="shared" si="6"/>
        <v>483.23392767534023</v>
      </c>
      <c r="E46" s="27">
        <f t="shared" si="7"/>
        <v>764461.71578599245</v>
      </c>
      <c r="F46" s="31">
        <v>117.98426876416478</v>
      </c>
      <c r="G46" s="31">
        <v>55.333333333333336</v>
      </c>
      <c r="H46" s="31">
        <v>40.599999999999994</v>
      </c>
      <c r="I46" s="31">
        <v>47.603570267770081</v>
      </c>
      <c r="J46" s="31">
        <v>19.067796610169491</v>
      </c>
      <c r="K46" s="31">
        <v>17.399999999999999</v>
      </c>
      <c r="L46" s="31">
        <v>28.338056342723785</v>
      </c>
      <c r="M46" s="31">
        <v>50.413443584955992</v>
      </c>
      <c r="N46" s="31">
        <v>58.837373499646979</v>
      </c>
      <c r="O46" s="31">
        <v>41.652082604130207</v>
      </c>
      <c r="P46" s="31">
        <v>6.0040026684456302</v>
      </c>
    </row>
    <row r="47" spans="1:16" hidden="1" x14ac:dyDescent="0.2">
      <c r="A47" s="11" t="s">
        <v>77</v>
      </c>
      <c r="B47" s="16" t="s">
        <v>63</v>
      </c>
      <c r="C47" s="12" t="s">
        <v>74</v>
      </c>
      <c r="D47" s="18">
        <f t="shared" si="6"/>
        <v>1261.8001043044421</v>
      </c>
      <c r="E47" s="27">
        <f t="shared" si="7"/>
        <v>1856338.564078697</v>
      </c>
      <c r="F47" s="31">
        <v>357.95227303026263</v>
      </c>
      <c r="G47" s="31">
        <v>162</v>
      </c>
      <c r="H47" s="31">
        <v>97.533333333333331</v>
      </c>
      <c r="I47" s="31">
        <v>193.21449108683152</v>
      </c>
      <c r="J47" s="31">
        <v>31.779661016949152</v>
      </c>
      <c r="K47" s="31">
        <v>38</v>
      </c>
      <c r="L47" s="31">
        <v>78.346391065177528</v>
      </c>
      <c r="M47" s="31">
        <v>110.62950120032008</v>
      </c>
      <c r="N47" s="31">
        <v>107.08401976935751</v>
      </c>
      <c r="O47" s="31">
        <v>75.253762688134401</v>
      </c>
      <c r="P47" s="31">
        <v>10.006671114076051</v>
      </c>
    </row>
    <row r="48" spans="1:16" hidden="1" x14ac:dyDescent="0.2">
      <c r="A48" s="32" t="s">
        <v>63</v>
      </c>
      <c r="B48" s="33"/>
      <c r="C48" s="34"/>
      <c r="D48" s="17">
        <f t="shared" ref="D48:E48" si="8">SUM(D39:D47)</f>
        <v>9566.4389416076719</v>
      </c>
      <c r="E48" s="15">
        <f t="shared" si="8"/>
        <v>15048310.846840881</v>
      </c>
      <c r="F48" s="15">
        <v>2404.3460871883749</v>
      </c>
      <c r="G48" s="15">
        <v>1137.3333333333335</v>
      </c>
      <c r="H48" s="15">
        <v>827.86666666666667</v>
      </c>
      <c r="I48" s="15">
        <v>972.87296547241044</v>
      </c>
      <c r="J48" s="15">
        <v>324.15254237288138</v>
      </c>
      <c r="K48" s="15">
        <v>357</v>
      </c>
      <c r="L48" s="15">
        <v>590.93182197032831</v>
      </c>
      <c r="M48" s="15">
        <v>828.3208855694852</v>
      </c>
      <c r="N48" s="15">
        <v>1170.8637326429748</v>
      </c>
      <c r="O48" s="15">
        <v>839.34196709835498</v>
      </c>
      <c r="P48" s="15">
        <v>113.4089392928619</v>
      </c>
    </row>
    <row r="49" spans="1:16" hidden="1" x14ac:dyDescent="0.2">
      <c r="A49" s="19" t="s">
        <v>78</v>
      </c>
      <c r="B49" s="20" t="s">
        <v>79</v>
      </c>
      <c r="C49" s="21" t="s">
        <v>80</v>
      </c>
      <c r="D49" s="22">
        <f t="shared" ref="D49:D61" si="9">SUM(F49:P49)</f>
        <v>416.18631122553876</v>
      </c>
      <c r="E49" s="13">
        <f t="shared" ref="E49:E61" si="10">SUMPRODUCT($F$1:$P$1,F49:P49)</f>
        <v>632795.57853832282</v>
      </c>
      <c r="F49" s="31">
        <v>107.31902413011599</v>
      </c>
      <c r="G49" s="31">
        <v>52.666666666666671</v>
      </c>
      <c r="H49" s="31">
        <v>36.866666666666667</v>
      </c>
      <c r="I49" s="31">
        <v>43.40325524414331</v>
      </c>
      <c r="J49" s="31">
        <v>12.711864406779661</v>
      </c>
      <c r="K49" s="31">
        <v>14.399999999999999</v>
      </c>
      <c r="L49" s="31">
        <v>24.170695115852642</v>
      </c>
      <c r="M49" s="31">
        <v>37.810082688716989</v>
      </c>
      <c r="N49" s="31">
        <v>44.716403859731699</v>
      </c>
      <c r="O49" s="31">
        <v>37.45187259362968</v>
      </c>
      <c r="P49" s="31">
        <v>4.6697798532354904</v>
      </c>
    </row>
    <row r="50" spans="1:16" hidden="1" x14ac:dyDescent="0.2">
      <c r="A50" s="19" t="s">
        <v>81</v>
      </c>
      <c r="B50" s="20" t="s">
        <v>79</v>
      </c>
      <c r="C50" s="21" t="s">
        <v>82</v>
      </c>
      <c r="D50" s="22">
        <f t="shared" si="9"/>
        <v>563.90219581236056</v>
      </c>
      <c r="E50" s="13">
        <f t="shared" si="10"/>
        <v>843927.05330123112</v>
      </c>
      <c r="F50" s="31">
        <v>145.98053592854285</v>
      </c>
      <c r="G50" s="31">
        <v>72</v>
      </c>
      <c r="H50" s="31">
        <v>50.4</v>
      </c>
      <c r="I50" s="31">
        <v>58.804410330774807</v>
      </c>
      <c r="J50" s="31">
        <v>19.067796610169491</v>
      </c>
      <c r="K50" s="31">
        <v>18</v>
      </c>
      <c r="L50" s="31">
        <v>30.005000833472245</v>
      </c>
      <c r="M50" s="31">
        <v>51.347025873566288</v>
      </c>
      <c r="N50" s="31">
        <v>61.190868439632858</v>
      </c>
      <c r="O50" s="31">
        <v>51.102555127756389</v>
      </c>
      <c r="P50" s="31">
        <v>6.0040026684456302</v>
      </c>
    </row>
    <row r="51" spans="1:16" hidden="1" x14ac:dyDescent="0.2">
      <c r="A51" s="19" t="s">
        <v>83</v>
      </c>
      <c r="B51" s="20" t="s">
        <v>79</v>
      </c>
      <c r="C51" s="21" t="s">
        <v>84</v>
      </c>
      <c r="D51" s="22">
        <f t="shared" si="9"/>
        <v>268.43183215878867</v>
      </c>
      <c r="E51" s="13">
        <f t="shared" si="10"/>
        <v>378544.54596052767</v>
      </c>
      <c r="F51" s="31">
        <v>72.656979069457407</v>
      </c>
      <c r="G51" s="31">
        <v>36.666666666666664</v>
      </c>
      <c r="H51" s="31">
        <v>25.666666666666668</v>
      </c>
      <c r="I51" s="31">
        <v>29.202190164262319</v>
      </c>
      <c r="J51" s="31">
        <v>6.3559322033898304</v>
      </c>
      <c r="K51" s="31">
        <v>7.8</v>
      </c>
      <c r="L51" s="31">
        <v>13.335555925987665</v>
      </c>
      <c r="M51" s="31">
        <v>24.039743931715126</v>
      </c>
      <c r="N51" s="31">
        <v>25.888444339844668</v>
      </c>
      <c r="O51" s="31">
        <v>24.151207560378019</v>
      </c>
      <c r="P51" s="31">
        <v>2.6684456304202802</v>
      </c>
    </row>
    <row r="52" spans="1:16" hidden="1" x14ac:dyDescent="0.2">
      <c r="A52" s="19" t="s">
        <v>85</v>
      </c>
      <c r="B52" s="20" t="s">
        <v>79</v>
      </c>
      <c r="C52" s="21" t="s">
        <v>86</v>
      </c>
      <c r="D52" s="22">
        <f t="shared" si="9"/>
        <v>639.44510422291398</v>
      </c>
      <c r="E52" s="13">
        <f t="shared" si="10"/>
        <v>1019903.9400477448</v>
      </c>
      <c r="F52" s="31">
        <v>157.97893614184775</v>
      </c>
      <c r="G52" s="31">
        <v>78</v>
      </c>
      <c r="H52" s="31">
        <v>55.066666666666663</v>
      </c>
      <c r="I52" s="31">
        <v>63.404755356651741</v>
      </c>
      <c r="J52" s="31">
        <v>25.423728813559322</v>
      </c>
      <c r="K52" s="31">
        <v>23.599999999999998</v>
      </c>
      <c r="L52" s="31">
        <v>39.173195532588764</v>
      </c>
      <c r="M52" s="31">
        <v>55.314750600160039</v>
      </c>
      <c r="N52" s="31">
        <v>78.84208048952695</v>
      </c>
      <c r="O52" s="31">
        <v>55.302765138256916</v>
      </c>
      <c r="P52" s="31">
        <v>7.3382254836557701</v>
      </c>
    </row>
    <row r="53" spans="1:16" hidden="1" x14ac:dyDescent="0.2">
      <c r="A53" s="19" t="s">
        <v>87</v>
      </c>
      <c r="B53" s="20" t="s">
        <v>79</v>
      </c>
      <c r="C53" s="21" t="s">
        <v>88</v>
      </c>
      <c r="D53" s="22">
        <f t="shared" si="9"/>
        <v>873.21355122245029</v>
      </c>
      <c r="E53" s="13">
        <f t="shared" si="10"/>
        <v>1319103.1380800479</v>
      </c>
      <c r="F53" s="31">
        <v>225.30329289428076</v>
      </c>
      <c r="G53" s="31">
        <v>112</v>
      </c>
      <c r="H53" s="31">
        <v>77.933333333333337</v>
      </c>
      <c r="I53" s="31">
        <v>90.406780508538134</v>
      </c>
      <c r="J53" s="31">
        <v>31.779661016949152</v>
      </c>
      <c r="K53" s="31">
        <v>28.000000000000004</v>
      </c>
      <c r="L53" s="31">
        <v>46.67444574095682</v>
      </c>
      <c r="M53" s="31">
        <v>79.121098959722602</v>
      </c>
      <c r="N53" s="31">
        <v>93.551423864438689</v>
      </c>
      <c r="O53" s="31">
        <v>79.103955197759888</v>
      </c>
      <c r="P53" s="31">
        <v>9.3395597064709808</v>
      </c>
    </row>
    <row r="54" spans="1:16" hidden="1" x14ac:dyDescent="0.2">
      <c r="A54" s="19" t="s">
        <v>89</v>
      </c>
      <c r="B54" s="20" t="s">
        <v>79</v>
      </c>
      <c r="C54" s="21" t="s">
        <v>84</v>
      </c>
      <c r="D54" s="22">
        <f t="shared" si="9"/>
        <v>622.96423201740504</v>
      </c>
      <c r="E54" s="13">
        <f t="shared" si="10"/>
        <v>1014803.4053332091</v>
      </c>
      <c r="F54" s="31">
        <v>150.64658045593922</v>
      </c>
      <c r="G54" s="31">
        <v>74</v>
      </c>
      <c r="H54" s="31">
        <v>52.266666666666666</v>
      </c>
      <c r="I54" s="31">
        <v>60.404530339775484</v>
      </c>
      <c r="J54" s="31">
        <v>25.423728813559322</v>
      </c>
      <c r="K54" s="31">
        <v>24</v>
      </c>
      <c r="L54" s="31">
        <v>40.006667777962996</v>
      </c>
      <c r="M54" s="31">
        <v>52.747399306481725</v>
      </c>
      <c r="N54" s="31">
        <v>82.960696634502227</v>
      </c>
      <c r="O54" s="31">
        <v>52.502625131256565</v>
      </c>
      <c r="P54" s="31">
        <v>8.0053368912608409</v>
      </c>
    </row>
    <row r="55" spans="1:16" hidden="1" x14ac:dyDescent="0.2">
      <c r="A55" s="19" t="s">
        <v>90</v>
      </c>
      <c r="B55" s="20" t="s">
        <v>79</v>
      </c>
      <c r="C55" s="21" t="s">
        <v>91</v>
      </c>
      <c r="D55" s="22">
        <f t="shared" si="9"/>
        <v>731.39271001366444</v>
      </c>
      <c r="E55" s="13">
        <f t="shared" si="10"/>
        <v>1182972.9805395035</v>
      </c>
      <c r="F55" s="31">
        <v>178.6428476203173</v>
      </c>
      <c r="G55" s="31">
        <v>88</v>
      </c>
      <c r="H55" s="31">
        <v>61.6</v>
      </c>
      <c r="I55" s="31">
        <v>71.405355401655129</v>
      </c>
      <c r="J55" s="31">
        <v>31.779661016949152</v>
      </c>
      <c r="K55" s="31">
        <v>27.200000000000003</v>
      </c>
      <c r="L55" s="31">
        <v>45.007501250208371</v>
      </c>
      <c r="M55" s="31">
        <v>64.183782341957865</v>
      </c>
      <c r="N55" s="31">
        <v>91.19792892445281</v>
      </c>
      <c r="O55" s="31">
        <v>63.70318515925797</v>
      </c>
      <c r="P55" s="31">
        <v>8.6724482988659108</v>
      </c>
    </row>
    <row r="56" spans="1:16" hidden="1" x14ac:dyDescent="0.2">
      <c r="A56" s="19" t="s">
        <v>92</v>
      </c>
      <c r="B56" s="20" t="s">
        <v>79</v>
      </c>
      <c r="C56" s="21" t="s">
        <v>91</v>
      </c>
      <c r="D56" s="22">
        <f t="shared" si="9"/>
        <v>1080.2814676370897</v>
      </c>
      <c r="E56" s="13">
        <f t="shared" si="10"/>
        <v>1677220.3067243374</v>
      </c>
      <c r="F56" s="31">
        <v>271.96373816824422</v>
      </c>
      <c r="G56" s="31">
        <v>134.66666666666666</v>
      </c>
      <c r="H56" s="31">
        <v>94.266666666666666</v>
      </c>
      <c r="I56" s="31">
        <v>109.00817561317099</v>
      </c>
      <c r="J56" s="31">
        <v>31.779661016949152</v>
      </c>
      <c r="K56" s="31">
        <v>40.4</v>
      </c>
      <c r="L56" s="31">
        <v>66.677779629938314</v>
      </c>
      <c r="M56" s="31">
        <v>91.257668711656436</v>
      </c>
      <c r="N56" s="31">
        <v>135.91433278418452</v>
      </c>
      <c r="O56" s="31">
        <v>91.004550227511373</v>
      </c>
      <c r="P56" s="31">
        <v>13.3422281521014</v>
      </c>
    </row>
    <row r="57" spans="1:16" hidden="1" x14ac:dyDescent="0.2">
      <c r="A57" s="19" t="s">
        <v>93</v>
      </c>
      <c r="B57" s="20" t="s">
        <v>79</v>
      </c>
      <c r="C57" s="21" t="s">
        <v>86</v>
      </c>
      <c r="D57" s="22">
        <f t="shared" si="9"/>
        <v>973.81862556957253</v>
      </c>
      <c r="E57" s="13">
        <f t="shared" si="10"/>
        <v>1552130.7650506259</v>
      </c>
      <c r="F57" s="31">
        <v>235.96853752832956</v>
      </c>
      <c r="G57" s="31">
        <v>116.66666666666667</v>
      </c>
      <c r="H57" s="31">
        <v>81.666666666666671</v>
      </c>
      <c r="I57" s="31">
        <v>95.007125534415081</v>
      </c>
      <c r="J57" s="31">
        <v>31.779661016949152</v>
      </c>
      <c r="K57" s="31">
        <v>38</v>
      </c>
      <c r="L57" s="31">
        <v>62.510418403067177</v>
      </c>
      <c r="M57" s="31">
        <v>86.589757268604956</v>
      </c>
      <c r="N57" s="31">
        <v>126.50035302424101</v>
      </c>
      <c r="O57" s="31">
        <v>86.454322716135806</v>
      </c>
      <c r="P57" s="31">
        <v>12.67511674449633</v>
      </c>
    </row>
    <row r="58" spans="1:16" hidden="1" x14ac:dyDescent="0.2">
      <c r="A58" s="19" t="s">
        <v>94</v>
      </c>
      <c r="B58" s="20" t="s">
        <v>79</v>
      </c>
      <c r="C58" s="21" t="s">
        <v>82</v>
      </c>
      <c r="D58" s="22">
        <f t="shared" si="9"/>
        <v>616.62376989205904</v>
      </c>
      <c r="E58" s="13">
        <f t="shared" si="10"/>
        <v>1000447.5107973148</v>
      </c>
      <c r="F58" s="31">
        <v>150.64658045593922</v>
      </c>
      <c r="G58" s="31">
        <v>74</v>
      </c>
      <c r="H58" s="31">
        <v>52.266666666666666</v>
      </c>
      <c r="I58" s="31">
        <v>60.404530339775484</v>
      </c>
      <c r="J58" s="31">
        <v>25.423728813559322</v>
      </c>
      <c r="K58" s="31">
        <v>23.2</v>
      </c>
      <c r="L58" s="31">
        <v>39.173195532588764</v>
      </c>
      <c r="M58" s="31">
        <v>52.747399306481725</v>
      </c>
      <c r="N58" s="31">
        <v>78.253706754530469</v>
      </c>
      <c r="O58" s="31">
        <v>52.502625131256565</v>
      </c>
      <c r="P58" s="31">
        <v>8.0053368912608409</v>
      </c>
    </row>
    <row r="59" spans="1:16" hidden="1" x14ac:dyDescent="0.2">
      <c r="A59" s="19" t="s">
        <v>95</v>
      </c>
      <c r="B59" s="20" t="s">
        <v>79</v>
      </c>
      <c r="C59" s="21" t="s">
        <v>96</v>
      </c>
      <c r="D59" s="22">
        <f t="shared" si="9"/>
        <v>836.47006076929006</v>
      </c>
      <c r="E59" s="13">
        <f t="shared" si="10"/>
        <v>1479569.3898165077</v>
      </c>
      <c r="F59" s="31">
        <v>189.3080922543661</v>
      </c>
      <c r="G59" s="31">
        <v>94</v>
      </c>
      <c r="H59" s="31">
        <v>65.8</v>
      </c>
      <c r="I59" s="31">
        <v>76.005700427532062</v>
      </c>
      <c r="J59" s="31">
        <v>44.491525423728817</v>
      </c>
      <c r="K59" s="31">
        <v>37</v>
      </c>
      <c r="L59" s="31">
        <v>60.843473912318721</v>
      </c>
      <c r="M59" s="31">
        <v>66.284342491331032</v>
      </c>
      <c r="N59" s="31">
        <v>123.55848434925865</v>
      </c>
      <c r="O59" s="31">
        <v>66.503325166258321</v>
      </c>
      <c r="P59" s="31">
        <v>12.67511674449633</v>
      </c>
    </row>
    <row r="60" spans="1:16" hidden="1" x14ac:dyDescent="0.2">
      <c r="A60" s="19" t="s">
        <v>97</v>
      </c>
      <c r="B60" s="20" t="s">
        <v>79</v>
      </c>
      <c r="C60" s="21" t="s">
        <v>96</v>
      </c>
      <c r="D60" s="22">
        <f t="shared" si="9"/>
        <v>610.94784531872313</v>
      </c>
      <c r="E60" s="13">
        <f t="shared" si="10"/>
        <v>982533.27096715779</v>
      </c>
      <c r="F60" s="31">
        <v>150.64658045593922</v>
      </c>
      <c r="G60" s="31">
        <v>74</v>
      </c>
      <c r="H60" s="31">
        <v>52.266666666666666</v>
      </c>
      <c r="I60" s="31">
        <v>60.404530339775484</v>
      </c>
      <c r="J60" s="31">
        <v>25.423728813559322</v>
      </c>
      <c r="K60" s="31">
        <v>22.8</v>
      </c>
      <c r="L60" s="31">
        <v>37.506251041840308</v>
      </c>
      <c r="M60" s="31">
        <v>52.747399306481725</v>
      </c>
      <c r="N60" s="31">
        <v>75.311838079548124</v>
      </c>
      <c r="O60" s="31">
        <v>52.502625131256565</v>
      </c>
      <c r="P60" s="31">
        <v>7.3382254836557701</v>
      </c>
    </row>
    <row r="61" spans="1:16" hidden="1" x14ac:dyDescent="0.2">
      <c r="A61" s="19" t="s">
        <v>98</v>
      </c>
      <c r="B61" s="20" t="s">
        <v>79</v>
      </c>
      <c r="C61" s="21" t="s">
        <v>80</v>
      </c>
      <c r="D61" s="22">
        <f t="shared" si="9"/>
        <v>649.24059512041231</v>
      </c>
      <c r="E61" s="13">
        <f t="shared" si="10"/>
        <v>1028424.2102020188</v>
      </c>
      <c r="F61" s="31">
        <v>161.31182508998799</v>
      </c>
      <c r="G61" s="31">
        <v>80</v>
      </c>
      <c r="H61" s="31">
        <v>56</v>
      </c>
      <c r="I61" s="31">
        <v>64.804860364527343</v>
      </c>
      <c r="J61" s="31">
        <v>25.423728813559322</v>
      </c>
      <c r="K61" s="31">
        <v>23.2</v>
      </c>
      <c r="L61" s="31">
        <v>39.173195532588764</v>
      </c>
      <c r="M61" s="31">
        <v>56.71512403307549</v>
      </c>
      <c r="N61" s="31">
        <v>78.253706754530469</v>
      </c>
      <c r="O61" s="31">
        <v>56.352817640882044</v>
      </c>
      <c r="P61" s="31">
        <v>8.0053368912608409</v>
      </c>
    </row>
    <row r="62" spans="1:16" hidden="1" x14ac:dyDescent="0.2">
      <c r="A62" s="32" t="s">
        <v>79</v>
      </c>
      <c r="B62" s="33"/>
      <c r="C62" s="34"/>
      <c r="D62" s="17">
        <f t="shared" ref="D62:E62" si="11">SUM(D49:D61)</f>
        <v>8882.9183009802709</v>
      </c>
      <c r="E62" s="15">
        <f t="shared" si="11"/>
        <v>14112376.095358549</v>
      </c>
      <c r="F62" s="15">
        <v>2198.3735501933074</v>
      </c>
      <c r="G62" s="15">
        <v>1086.6666666666665</v>
      </c>
      <c r="H62" s="15">
        <v>762.06666666666672</v>
      </c>
      <c r="I62" s="15">
        <v>882.66619996499742</v>
      </c>
      <c r="J62" s="15">
        <v>336.86440677966101</v>
      </c>
      <c r="K62" s="15">
        <v>327.60000000000002</v>
      </c>
      <c r="L62" s="15">
        <v>544.25737622937152</v>
      </c>
      <c r="M62" s="15">
        <v>770.90557481995199</v>
      </c>
      <c r="N62" s="15">
        <v>1096.1402682984231</v>
      </c>
      <c r="O62" s="15">
        <v>768.63843192159607</v>
      </c>
      <c r="P62" s="15">
        <v>108.73915943962642</v>
      </c>
    </row>
    <row r="63" spans="1:16" hidden="1" x14ac:dyDescent="0.2">
      <c r="A63" s="19" t="s">
        <v>99</v>
      </c>
      <c r="B63" s="23" t="s">
        <v>100</v>
      </c>
      <c r="C63" s="21" t="s">
        <v>101</v>
      </c>
      <c r="D63" s="29">
        <f t="shared" ref="D63:D73" si="12">SUM(F63:P63)</f>
        <v>249.72879552637153</v>
      </c>
      <c r="E63" s="13">
        <f t="shared" ref="E63:E73" si="13">SUMPRODUCT($F$1:$P$1,F63:P63)</f>
        <v>409338.5851152938</v>
      </c>
      <c r="F63" s="31">
        <v>60.658578856152516</v>
      </c>
      <c r="G63" s="31">
        <v>30</v>
      </c>
      <c r="H63" s="31">
        <v>21.466666666666669</v>
      </c>
      <c r="I63" s="31">
        <v>24.601845138385379</v>
      </c>
      <c r="J63" s="31">
        <v>12.711864406779661</v>
      </c>
      <c r="K63" s="31">
        <v>9.2000000000000011</v>
      </c>
      <c r="L63" s="31">
        <v>15.002500416736122</v>
      </c>
      <c r="M63" s="31">
        <v>21.472392638036812</v>
      </c>
      <c r="N63" s="31">
        <v>30.595434219816429</v>
      </c>
      <c r="O63" s="31">
        <v>21.351067553377671</v>
      </c>
      <c r="P63" s="31">
        <v>2.6684456304202802</v>
      </c>
    </row>
    <row r="64" spans="1:16" hidden="1" x14ac:dyDescent="0.2">
      <c r="A64" s="19" t="s">
        <v>102</v>
      </c>
      <c r="B64" s="23" t="s">
        <v>100</v>
      </c>
      <c r="C64" s="21" t="s">
        <v>103</v>
      </c>
      <c r="D64" s="29">
        <f t="shared" si="12"/>
        <v>264.25618597049771</v>
      </c>
      <c r="E64" s="13">
        <f t="shared" si="13"/>
        <v>431394.05250695674</v>
      </c>
      <c r="F64" s="31">
        <v>63.991467804292768</v>
      </c>
      <c r="G64" s="31">
        <v>32.666666666666671</v>
      </c>
      <c r="H64" s="31">
        <v>22.400000000000002</v>
      </c>
      <c r="I64" s="31">
        <v>26.001950146260967</v>
      </c>
      <c r="J64" s="31">
        <v>12.711864406779661</v>
      </c>
      <c r="K64" s="31">
        <v>9.8000000000000007</v>
      </c>
      <c r="L64" s="31">
        <v>15.835972662110352</v>
      </c>
      <c r="M64" s="31">
        <v>22.639370498799678</v>
      </c>
      <c r="N64" s="31">
        <v>31.772181689809369</v>
      </c>
      <c r="O64" s="31">
        <v>23.101155057752887</v>
      </c>
      <c r="P64" s="31">
        <v>3.3355570380253501</v>
      </c>
    </row>
    <row r="65" spans="1:16" hidden="1" x14ac:dyDescent="0.2">
      <c r="A65" s="19" t="s">
        <v>104</v>
      </c>
      <c r="B65" s="23" t="s">
        <v>100</v>
      </c>
      <c r="C65" s="21" t="s">
        <v>103</v>
      </c>
      <c r="D65" s="29">
        <f t="shared" si="12"/>
        <v>1601.3766418918735</v>
      </c>
      <c r="E65" s="13">
        <f t="shared" si="13"/>
        <v>2576504.1378583317</v>
      </c>
      <c r="F65" s="31">
        <v>367.9509398746834</v>
      </c>
      <c r="G65" s="31">
        <v>200.66666666666666</v>
      </c>
      <c r="H65" s="31">
        <v>140.46666666666667</v>
      </c>
      <c r="I65" s="31">
        <v>162.61219591469361</v>
      </c>
      <c r="J65" s="31">
        <v>63.559322033898304</v>
      </c>
      <c r="K65" s="31">
        <v>60.2</v>
      </c>
      <c r="L65" s="31">
        <v>99.183197199533268</v>
      </c>
      <c r="M65" s="31">
        <v>142.1379034409176</v>
      </c>
      <c r="N65" s="31">
        <v>201.8121911037891</v>
      </c>
      <c r="O65" s="31">
        <v>142.10710535526775</v>
      </c>
      <c r="P65" s="31">
        <v>20.680453635757171</v>
      </c>
    </row>
    <row r="66" spans="1:16" hidden="1" x14ac:dyDescent="0.2">
      <c r="A66" s="19" t="s">
        <v>105</v>
      </c>
      <c r="B66" s="23" t="s">
        <v>100</v>
      </c>
      <c r="C66" s="21" t="s">
        <v>106</v>
      </c>
      <c r="D66" s="29">
        <f t="shared" si="12"/>
        <v>1153.0804240828079</v>
      </c>
      <c r="E66" s="13">
        <f t="shared" si="13"/>
        <v>1860435.0818852817</v>
      </c>
      <c r="F66" s="31">
        <v>283.29556059192106</v>
      </c>
      <c r="G66" s="31">
        <v>140.66666666666666</v>
      </c>
      <c r="H66" s="31">
        <v>98</v>
      </c>
      <c r="I66" s="31">
        <v>114.0085506412981</v>
      </c>
      <c r="J66" s="31">
        <v>50.847457627118644</v>
      </c>
      <c r="K66" s="31">
        <v>42.2</v>
      </c>
      <c r="L66" s="31">
        <v>70.01166861143524</v>
      </c>
      <c r="M66" s="31">
        <v>99.426513736996526</v>
      </c>
      <c r="N66" s="31">
        <v>141.20969639915273</v>
      </c>
      <c r="O66" s="31">
        <v>99.404970248512427</v>
      </c>
      <c r="P66" s="31">
        <v>14.009339559706472</v>
      </c>
    </row>
    <row r="67" spans="1:16" hidden="1" x14ac:dyDescent="0.2">
      <c r="A67" s="19" t="s">
        <v>107</v>
      </c>
      <c r="B67" s="23" t="s">
        <v>100</v>
      </c>
      <c r="C67" s="21" t="s">
        <v>101</v>
      </c>
      <c r="D67" s="29">
        <f t="shared" si="12"/>
        <v>727.62102995954183</v>
      </c>
      <c r="E67" s="13">
        <f t="shared" si="13"/>
        <v>1166428.7708613276</v>
      </c>
      <c r="F67" s="31">
        <v>175.9765364618051</v>
      </c>
      <c r="G67" s="31">
        <v>90.666666666666671</v>
      </c>
      <c r="H67" s="31">
        <v>62.533333333333331</v>
      </c>
      <c r="I67" s="31">
        <v>71.205340400530048</v>
      </c>
      <c r="J67" s="31">
        <v>31.779661016949152</v>
      </c>
      <c r="K67" s="31">
        <v>25.8</v>
      </c>
      <c r="L67" s="31">
        <v>43.340556759459908</v>
      </c>
      <c r="M67" s="31">
        <v>62.316617764737266</v>
      </c>
      <c r="N67" s="31">
        <v>90.609555189456344</v>
      </c>
      <c r="O67" s="31">
        <v>64.05320266013301</v>
      </c>
      <c r="P67" s="31">
        <v>9.3395597064709808</v>
      </c>
    </row>
    <row r="68" spans="1:16" hidden="1" x14ac:dyDescent="0.2">
      <c r="A68" s="19" t="s">
        <v>108</v>
      </c>
      <c r="B68" s="23" t="s">
        <v>100</v>
      </c>
      <c r="C68" s="21" t="s">
        <v>109</v>
      </c>
      <c r="D68" s="29">
        <f t="shared" si="12"/>
        <v>599.81577616848722</v>
      </c>
      <c r="E68" s="13">
        <f t="shared" si="13"/>
        <v>960370.45141393435</v>
      </c>
      <c r="F68" s="31">
        <v>147.98026929742701</v>
      </c>
      <c r="G68" s="31">
        <v>73.333333333333329</v>
      </c>
      <c r="H68" s="31">
        <v>51.333333333333336</v>
      </c>
      <c r="I68" s="31">
        <v>59.404455334150065</v>
      </c>
      <c r="J68" s="31">
        <v>25.423728813559322</v>
      </c>
      <c r="K68" s="31">
        <v>22</v>
      </c>
      <c r="L68" s="31">
        <v>35.839306551091845</v>
      </c>
      <c r="M68" s="31">
        <v>51.813817017871429</v>
      </c>
      <c r="N68" s="31">
        <v>73.546716874558712</v>
      </c>
      <c r="O68" s="31">
        <v>51.80259012950647</v>
      </c>
      <c r="P68" s="31">
        <v>7.3382254836557701</v>
      </c>
    </row>
    <row r="69" spans="1:16" hidden="1" x14ac:dyDescent="0.2">
      <c r="A69" s="19" t="s">
        <v>110</v>
      </c>
      <c r="B69" s="23" t="s">
        <v>100</v>
      </c>
      <c r="C69" s="21" t="s">
        <v>100</v>
      </c>
      <c r="D69" s="29">
        <f t="shared" si="12"/>
        <v>1420.1957583703088</v>
      </c>
      <c r="E69" s="13">
        <f t="shared" si="13"/>
        <v>2264277.2842169721</v>
      </c>
      <c r="F69" s="31">
        <v>350.61991734435406</v>
      </c>
      <c r="G69" s="31">
        <v>174</v>
      </c>
      <c r="H69" s="31">
        <v>121.33333333333333</v>
      </c>
      <c r="I69" s="31">
        <v>141.0105757931845</v>
      </c>
      <c r="J69" s="31">
        <v>57.203389830508478</v>
      </c>
      <c r="K69" s="31">
        <v>52</v>
      </c>
      <c r="L69" s="31">
        <v>85.847641273545591</v>
      </c>
      <c r="M69" s="31">
        <v>123.23286209655907</v>
      </c>
      <c r="N69" s="31">
        <v>174.74699929395152</v>
      </c>
      <c r="O69" s="31">
        <v>122.85614280714034</v>
      </c>
      <c r="P69" s="31">
        <v>17.344896597731822</v>
      </c>
    </row>
    <row r="70" spans="1:16" hidden="1" x14ac:dyDescent="0.2">
      <c r="A70" s="19" t="s">
        <v>111</v>
      </c>
      <c r="B70" s="23" t="s">
        <v>100</v>
      </c>
      <c r="C70" s="21" t="s">
        <v>112</v>
      </c>
      <c r="D70" s="29">
        <f t="shared" si="12"/>
        <v>1108.5453052367825</v>
      </c>
      <c r="E70" s="13">
        <f t="shared" si="13"/>
        <v>1770751.1915593904</v>
      </c>
      <c r="F70" s="31">
        <v>273.29689374750035</v>
      </c>
      <c r="G70" s="31">
        <v>136</v>
      </c>
      <c r="H70" s="31">
        <v>94.733333333333334</v>
      </c>
      <c r="I70" s="31">
        <v>109.80823561767131</v>
      </c>
      <c r="J70" s="31">
        <v>44.491525423728817</v>
      </c>
      <c r="K70" s="31">
        <v>40.6</v>
      </c>
      <c r="L70" s="31">
        <v>67.511251875312553</v>
      </c>
      <c r="M70" s="31">
        <v>95.92558015470793</v>
      </c>
      <c r="N70" s="31">
        <v>135.91433278418452</v>
      </c>
      <c r="O70" s="31">
        <v>96.254812740637036</v>
      </c>
      <c r="P70" s="31">
        <v>14.009339559706472</v>
      </c>
    </row>
    <row r="71" spans="1:16" hidden="1" x14ac:dyDescent="0.2">
      <c r="A71" s="19" t="s">
        <v>113</v>
      </c>
      <c r="B71" s="23" t="s">
        <v>100</v>
      </c>
      <c r="C71" s="21" t="s">
        <v>101</v>
      </c>
      <c r="D71" s="29">
        <f t="shared" si="12"/>
        <v>657.31684249343039</v>
      </c>
      <c r="E71" s="13">
        <f t="shared" si="13"/>
        <v>1050268.7030022081</v>
      </c>
      <c r="F71" s="31">
        <v>165.97786961738436</v>
      </c>
      <c r="G71" s="31">
        <v>78.666666666666657</v>
      </c>
      <c r="H71" s="31">
        <v>55.533333333333339</v>
      </c>
      <c r="I71" s="31">
        <v>65.804935370152762</v>
      </c>
      <c r="J71" s="31">
        <v>25.423728813559322</v>
      </c>
      <c r="K71" s="31">
        <v>25</v>
      </c>
      <c r="L71" s="31">
        <v>40.84014002333722</v>
      </c>
      <c r="M71" s="31">
        <v>57.648706321685779</v>
      </c>
      <c r="N71" s="31">
        <v>79.430454224523416</v>
      </c>
      <c r="O71" s="31">
        <v>55.652782639131964</v>
      </c>
      <c r="P71" s="31">
        <v>7.3382254836557701</v>
      </c>
    </row>
    <row r="72" spans="1:16" hidden="1" x14ac:dyDescent="0.2">
      <c r="A72" s="19" t="s">
        <v>114</v>
      </c>
      <c r="B72" s="23" t="s">
        <v>100</v>
      </c>
      <c r="C72" s="21" t="s">
        <v>106</v>
      </c>
      <c r="D72" s="29">
        <f t="shared" si="12"/>
        <v>501.54083077990509</v>
      </c>
      <c r="E72" s="13">
        <f t="shared" si="13"/>
        <v>795612.63929551293</v>
      </c>
      <c r="F72" s="31">
        <v>123.98346887081722</v>
      </c>
      <c r="G72" s="31">
        <v>61.333333333333336</v>
      </c>
      <c r="H72" s="31">
        <v>43.4</v>
      </c>
      <c r="I72" s="31">
        <v>50.003750281271095</v>
      </c>
      <c r="J72" s="31">
        <v>19.067796610169491</v>
      </c>
      <c r="K72" s="31">
        <v>18.599999999999998</v>
      </c>
      <c r="L72" s="31">
        <v>30.005000833472245</v>
      </c>
      <c r="M72" s="31">
        <v>43.644971992531346</v>
      </c>
      <c r="N72" s="31">
        <v>61.779242174629324</v>
      </c>
      <c r="O72" s="31">
        <v>43.052152607630383</v>
      </c>
      <c r="P72" s="31">
        <v>6.6711140760507002</v>
      </c>
    </row>
    <row r="73" spans="1:16" hidden="1" x14ac:dyDescent="0.2">
      <c r="A73" s="19" t="s">
        <v>115</v>
      </c>
      <c r="B73" s="23" t="s">
        <v>100</v>
      </c>
      <c r="C73" s="21" t="s">
        <v>109</v>
      </c>
      <c r="D73" s="29">
        <f t="shared" si="12"/>
        <v>551.01405616817772</v>
      </c>
      <c r="E73" s="13">
        <f t="shared" si="13"/>
        <v>866036.35776817065</v>
      </c>
      <c r="F73" s="31">
        <v>136.64844687375017</v>
      </c>
      <c r="G73" s="31">
        <v>68</v>
      </c>
      <c r="H73" s="31">
        <v>47.133333333333333</v>
      </c>
      <c r="I73" s="31">
        <v>55.004125309398205</v>
      </c>
      <c r="J73" s="31">
        <v>19.067796610169491</v>
      </c>
      <c r="K73" s="31">
        <v>20.2</v>
      </c>
      <c r="L73" s="31">
        <v>33.338889814969157</v>
      </c>
      <c r="M73" s="31">
        <v>48.079487863430252</v>
      </c>
      <c r="N73" s="31">
        <v>68.251353259590488</v>
      </c>
      <c r="O73" s="31">
        <v>47.952397619880998</v>
      </c>
      <c r="P73" s="31">
        <v>7.3382254836557701</v>
      </c>
    </row>
    <row r="74" spans="1:16" hidden="1" x14ac:dyDescent="0.2">
      <c r="A74" s="32" t="s">
        <v>100</v>
      </c>
      <c r="B74" s="33"/>
      <c r="C74" s="34"/>
      <c r="D74" s="17">
        <f t="shared" ref="D74:E74" si="14">SUBTOTAL(9,D63:D73)</f>
        <v>0</v>
      </c>
      <c r="E74" s="15">
        <f t="shared" si="14"/>
        <v>0</v>
      </c>
      <c r="F74" s="15">
        <v>2150.3799493400879</v>
      </c>
      <c r="G74" s="15">
        <v>1086</v>
      </c>
      <c r="H74" s="15">
        <v>758.33333333333337</v>
      </c>
      <c r="I74" s="15">
        <v>879.46595994699601</v>
      </c>
      <c r="J74" s="15">
        <v>362.28813559322032</v>
      </c>
      <c r="K74" s="15">
        <v>325.59999999999997</v>
      </c>
      <c r="L74" s="15">
        <v>536.75612602100352</v>
      </c>
      <c r="M74" s="15">
        <v>768.33822352627374</v>
      </c>
      <c r="N74" s="15">
        <v>1089.6681572134621</v>
      </c>
      <c r="O74" s="15">
        <v>767.58837941897093</v>
      </c>
      <c r="P74" s="15">
        <v>110.07338225483655</v>
      </c>
    </row>
    <row r="75" spans="1:16" hidden="1" x14ac:dyDescent="0.2">
      <c r="A75" s="19" t="s">
        <v>116</v>
      </c>
      <c r="B75" s="24" t="s">
        <v>117</v>
      </c>
      <c r="C75" s="25" t="s">
        <v>118</v>
      </c>
      <c r="D75" s="29">
        <f t="shared" ref="D75:D90" si="15">SUM(F75:P75)</f>
        <v>451.09239568551374</v>
      </c>
      <c r="E75" s="13">
        <f t="shared" ref="E75:E90" si="16">SUMPRODUCT($F$1:$P$1,F75:P75)</f>
        <v>739110.59254811401</v>
      </c>
      <c r="F75" s="31">
        <v>105.31929076123183</v>
      </c>
      <c r="G75" s="31">
        <v>52</v>
      </c>
      <c r="H75" s="31">
        <v>36.4</v>
      </c>
      <c r="I75" s="31">
        <v>42.403180238517891</v>
      </c>
      <c r="J75" s="31">
        <v>19.067796610169491</v>
      </c>
      <c r="K75" s="31">
        <v>17.8</v>
      </c>
      <c r="L75" s="31">
        <v>29.171528588098017</v>
      </c>
      <c r="M75" s="31">
        <v>42.244598559615895</v>
      </c>
      <c r="N75" s="31">
        <v>60.014120969639919</v>
      </c>
      <c r="O75" s="31">
        <v>42.002100105005248</v>
      </c>
      <c r="P75" s="31">
        <v>4.6697798532354904</v>
      </c>
    </row>
    <row r="76" spans="1:16" hidden="1" x14ac:dyDescent="0.2">
      <c r="A76" s="19" t="s">
        <v>119</v>
      </c>
      <c r="B76" s="24" t="s">
        <v>117</v>
      </c>
      <c r="C76" s="25" t="s">
        <v>120</v>
      </c>
      <c r="D76" s="29">
        <f t="shared" si="15"/>
        <v>397.63499763378815</v>
      </c>
      <c r="E76" s="13">
        <f t="shared" si="16"/>
        <v>601938.95205762389</v>
      </c>
      <c r="F76" s="31">
        <v>105.31929076123183</v>
      </c>
      <c r="G76" s="31">
        <v>52</v>
      </c>
      <c r="H76" s="31">
        <v>36.4</v>
      </c>
      <c r="I76" s="31">
        <v>42.403180238517891</v>
      </c>
      <c r="J76" s="31">
        <v>12.711864406779661</v>
      </c>
      <c r="K76" s="31">
        <v>13.4</v>
      </c>
      <c r="L76" s="31">
        <v>21.670278379729954</v>
      </c>
      <c r="M76" s="31">
        <v>31.508402240597494</v>
      </c>
      <c r="N76" s="31">
        <v>44.716403859731699</v>
      </c>
      <c r="O76" s="31">
        <v>31.501575078753934</v>
      </c>
      <c r="P76" s="31">
        <v>6.0040026684456302</v>
      </c>
    </row>
    <row r="77" spans="1:16" hidden="1" x14ac:dyDescent="0.2">
      <c r="A77" s="19" t="s">
        <v>121</v>
      </c>
      <c r="B77" s="24" t="s">
        <v>117</v>
      </c>
      <c r="C77" s="25" t="s">
        <v>118</v>
      </c>
      <c r="D77" s="29">
        <f t="shared" si="15"/>
        <v>678.61232927297601</v>
      </c>
      <c r="E77" s="13">
        <f t="shared" si="16"/>
        <v>1036292.3630763511</v>
      </c>
      <c r="F77" s="31">
        <v>179.97600319957337</v>
      </c>
      <c r="G77" s="31">
        <v>89.333333333333329</v>
      </c>
      <c r="H77" s="31">
        <v>62.533333333333331</v>
      </c>
      <c r="I77" s="31">
        <v>72.605445408405629</v>
      </c>
      <c r="J77" s="31">
        <v>25.423728813559322</v>
      </c>
      <c r="K77" s="31">
        <v>22.6</v>
      </c>
      <c r="L77" s="31">
        <v>36.672778796466076</v>
      </c>
      <c r="M77" s="31">
        <v>52.980794878634299</v>
      </c>
      <c r="N77" s="31">
        <v>75.311838079548124</v>
      </c>
      <c r="O77" s="31">
        <v>52.502625131256565</v>
      </c>
      <c r="P77" s="31">
        <v>8.6724482988659108</v>
      </c>
    </row>
    <row r="78" spans="1:16" hidden="1" x14ac:dyDescent="0.2">
      <c r="A78" s="19" t="s">
        <v>122</v>
      </c>
      <c r="B78" s="24" t="s">
        <v>117</v>
      </c>
      <c r="C78" s="25" t="s">
        <v>123</v>
      </c>
      <c r="D78" s="29">
        <f t="shared" si="15"/>
        <v>1339.1240375730576</v>
      </c>
      <c r="E78" s="13">
        <f t="shared" si="16"/>
        <v>2124751.500642369</v>
      </c>
      <c r="F78" s="31">
        <v>331.28916144514062</v>
      </c>
      <c r="G78" s="31">
        <v>164</v>
      </c>
      <c r="H78" s="31">
        <v>115.26666666666668</v>
      </c>
      <c r="I78" s="31">
        <v>133.2099907493062</v>
      </c>
      <c r="J78" s="31">
        <v>50.847457627118644</v>
      </c>
      <c r="K78" s="31">
        <v>49.400000000000006</v>
      </c>
      <c r="L78" s="31">
        <v>81.68028004667444</v>
      </c>
      <c r="M78" s="31">
        <v>116.23099493198187</v>
      </c>
      <c r="N78" s="31">
        <v>165.333019534008</v>
      </c>
      <c r="O78" s="31">
        <v>115.85579278963948</v>
      </c>
      <c r="P78" s="31">
        <v>16.010673782521682</v>
      </c>
    </row>
    <row r="79" spans="1:16" hidden="1" x14ac:dyDescent="0.2">
      <c r="A79" s="19" t="s">
        <v>124</v>
      </c>
      <c r="B79" s="24" t="s">
        <v>117</v>
      </c>
      <c r="C79" s="25" t="s">
        <v>117</v>
      </c>
      <c r="D79" s="29">
        <f t="shared" si="15"/>
        <v>995.33949654331207</v>
      </c>
      <c r="E79" s="13">
        <f t="shared" si="16"/>
        <v>1612848.9041836653</v>
      </c>
      <c r="F79" s="31">
        <v>243.96747100386617</v>
      </c>
      <c r="G79" s="31">
        <v>120.66666666666667</v>
      </c>
      <c r="H79" s="31">
        <v>84.933333333333323</v>
      </c>
      <c r="I79" s="31">
        <v>98.007350551291353</v>
      </c>
      <c r="J79" s="31">
        <v>44.491525423728817</v>
      </c>
      <c r="K79" s="31">
        <v>36.4</v>
      </c>
      <c r="L79" s="31">
        <v>60.01000166694449</v>
      </c>
      <c r="M79" s="31">
        <v>85.656174979994674</v>
      </c>
      <c r="N79" s="31">
        <v>121.79336314426925</v>
      </c>
      <c r="O79" s="31">
        <v>85.404270213510685</v>
      </c>
      <c r="P79" s="31">
        <v>14.009339559706472</v>
      </c>
    </row>
    <row r="80" spans="1:16" hidden="1" x14ac:dyDescent="0.2">
      <c r="A80" s="19" t="s">
        <v>125</v>
      </c>
      <c r="B80" s="24" t="s">
        <v>117</v>
      </c>
      <c r="C80" s="25" t="s">
        <v>123</v>
      </c>
      <c r="D80" s="29">
        <f t="shared" si="15"/>
        <v>529.27551556944627</v>
      </c>
      <c r="E80" s="13">
        <f t="shared" si="16"/>
        <v>798898.44974872202</v>
      </c>
      <c r="F80" s="31">
        <v>142.64764698040261</v>
      </c>
      <c r="G80" s="31">
        <v>71.333333333333329</v>
      </c>
      <c r="H80" s="31">
        <v>49.933333333333337</v>
      </c>
      <c r="I80" s="31">
        <v>57.404305322899219</v>
      </c>
      <c r="J80" s="31">
        <v>19.067796610169491</v>
      </c>
      <c r="K80" s="31">
        <v>17</v>
      </c>
      <c r="L80" s="31">
        <v>28.338056342723785</v>
      </c>
      <c r="M80" s="31">
        <v>40.144038410242729</v>
      </c>
      <c r="N80" s="31">
        <v>56.4838785596611</v>
      </c>
      <c r="O80" s="31">
        <v>40.252012600630032</v>
      </c>
      <c r="P80" s="31">
        <v>6.6711140760507002</v>
      </c>
    </row>
    <row r="81" spans="1:16" hidden="1" x14ac:dyDescent="0.2">
      <c r="A81" s="19" t="s">
        <v>126</v>
      </c>
      <c r="B81" s="24" t="s">
        <v>117</v>
      </c>
      <c r="C81" s="25" t="s">
        <v>127</v>
      </c>
      <c r="D81" s="29">
        <f t="shared" si="15"/>
        <v>295.37212002148789</v>
      </c>
      <c r="E81" s="13">
        <f t="shared" si="16"/>
        <v>515190.87057890347</v>
      </c>
      <c r="F81" s="31">
        <v>59.992001066524459</v>
      </c>
      <c r="G81" s="31">
        <v>30</v>
      </c>
      <c r="H81" s="31">
        <v>21</v>
      </c>
      <c r="I81" s="31">
        <v>24.20181513613521</v>
      </c>
      <c r="J81" s="31">
        <v>12.711864406779661</v>
      </c>
      <c r="K81" s="31">
        <v>13.4</v>
      </c>
      <c r="L81" s="31">
        <v>21.670278379729954</v>
      </c>
      <c r="M81" s="31">
        <v>31.508402240597494</v>
      </c>
      <c r="N81" s="31">
        <v>44.716403859731699</v>
      </c>
      <c r="O81" s="31">
        <v>31.501575078753934</v>
      </c>
      <c r="P81" s="31">
        <v>4.6697798532354904</v>
      </c>
    </row>
    <row r="82" spans="1:16" hidden="1" x14ac:dyDescent="0.2">
      <c r="A82" s="19" t="s">
        <v>128</v>
      </c>
      <c r="B82" s="24" t="s">
        <v>117</v>
      </c>
      <c r="C82" s="25" t="s">
        <v>120</v>
      </c>
      <c r="D82" s="29">
        <f t="shared" si="15"/>
        <v>170.23164306517498</v>
      </c>
      <c r="E82" s="13">
        <f t="shared" si="16"/>
        <v>245865.05343420827</v>
      </c>
      <c r="F82" s="31">
        <v>59.992001066524459</v>
      </c>
      <c r="G82" s="31">
        <v>30</v>
      </c>
      <c r="H82" s="31">
        <v>10.733333333333334</v>
      </c>
      <c r="I82" s="31">
        <v>12.000900067505063</v>
      </c>
      <c r="J82" s="31">
        <v>6.3559322033898304</v>
      </c>
      <c r="K82" s="31">
        <v>4.6000000000000005</v>
      </c>
      <c r="L82" s="31">
        <v>7.5012502083680612</v>
      </c>
      <c r="M82" s="31">
        <v>10.50280074686583</v>
      </c>
      <c r="N82" s="31">
        <v>14.709343374911745</v>
      </c>
      <c r="O82" s="31">
        <v>10.500525026251312</v>
      </c>
      <c r="P82" s="31">
        <v>3.3355570380253501</v>
      </c>
    </row>
    <row r="83" spans="1:16" hidden="1" x14ac:dyDescent="0.2">
      <c r="A83" s="19" t="s">
        <v>129</v>
      </c>
      <c r="B83" s="24" t="s">
        <v>117</v>
      </c>
      <c r="C83" s="25" t="s">
        <v>130</v>
      </c>
      <c r="D83" s="29">
        <f t="shared" si="15"/>
        <v>398.88001076552888</v>
      </c>
      <c r="E83" s="13">
        <f t="shared" si="16"/>
        <v>687243.89308069681</v>
      </c>
      <c r="F83" s="31">
        <v>85.988534862018398</v>
      </c>
      <c r="G83" s="31">
        <v>42.666666666666671</v>
      </c>
      <c r="H83" s="31">
        <v>29.866666666666667</v>
      </c>
      <c r="I83" s="31">
        <v>34.40258019351451</v>
      </c>
      <c r="J83" s="31">
        <v>19.067796610169491</v>
      </c>
      <c r="K83" s="31">
        <v>17</v>
      </c>
      <c r="L83" s="31">
        <v>28.338056342723785</v>
      </c>
      <c r="M83" s="31">
        <v>40.144038410242729</v>
      </c>
      <c r="N83" s="31">
        <v>56.4838785596611</v>
      </c>
      <c r="O83" s="31">
        <v>40.252012600630032</v>
      </c>
      <c r="P83" s="31">
        <v>4.6697798532354904</v>
      </c>
    </row>
    <row r="84" spans="1:16" hidden="1" x14ac:dyDescent="0.2">
      <c r="A84" s="19" t="s">
        <v>131</v>
      </c>
      <c r="B84" s="24" t="s">
        <v>117</v>
      </c>
      <c r="C84" s="25" t="s">
        <v>132</v>
      </c>
      <c r="D84" s="29">
        <f t="shared" si="15"/>
        <v>294.03789720627776</v>
      </c>
      <c r="E84" s="13">
        <f t="shared" si="16"/>
        <v>509621.27751686209</v>
      </c>
      <c r="F84" s="31">
        <v>59.992001066524459</v>
      </c>
      <c r="G84" s="31">
        <v>30</v>
      </c>
      <c r="H84" s="31">
        <v>21</v>
      </c>
      <c r="I84" s="31">
        <v>24.20181513613521</v>
      </c>
      <c r="J84" s="31">
        <v>12.711864406779661</v>
      </c>
      <c r="K84" s="31">
        <v>13.4</v>
      </c>
      <c r="L84" s="31">
        <v>21.670278379729954</v>
      </c>
      <c r="M84" s="31">
        <v>31.508402240597494</v>
      </c>
      <c r="N84" s="31">
        <v>44.716403859731699</v>
      </c>
      <c r="O84" s="31">
        <v>31.501575078753934</v>
      </c>
      <c r="P84" s="31">
        <v>3.3355570380253501</v>
      </c>
    </row>
    <row r="85" spans="1:16" hidden="1" x14ac:dyDescent="0.2">
      <c r="A85" s="19" t="s">
        <v>133</v>
      </c>
      <c r="B85" s="24" t="s">
        <v>117</v>
      </c>
      <c r="C85" s="25" t="s">
        <v>130</v>
      </c>
      <c r="D85" s="29">
        <f t="shared" si="15"/>
        <v>2639.4090342834365</v>
      </c>
      <c r="E85" s="13">
        <f t="shared" si="16"/>
        <v>4152235.5353349387</v>
      </c>
      <c r="F85" s="31">
        <v>661.24516731102517</v>
      </c>
      <c r="G85" s="31">
        <v>328</v>
      </c>
      <c r="H85" s="31">
        <v>219.33333333333331</v>
      </c>
      <c r="I85" s="31">
        <v>254.01905142885715</v>
      </c>
      <c r="J85" s="31">
        <v>88.983050847457633</v>
      </c>
      <c r="K85" s="31">
        <v>98.600000000000009</v>
      </c>
      <c r="L85" s="31">
        <v>162.52708784797468</v>
      </c>
      <c r="M85" s="31">
        <v>232.46198986396374</v>
      </c>
      <c r="N85" s="31">
        <v>329.48929159802304</v>
      </c>
      <c r="O85" s="31">
        <v>232.06160308015399</v>
      </c>
      <c r="P85" s="31">
        <v>32.688458972648434</v>
      </c>
    </row>
    <row r="86" spans="1:16" hidden="1" x14ac:dyDescent="0.2">
      <c r="A86" s="19" t="s">
        <v>134</v>
      </c>
      <c r="B86" s="24" t="s">
        <v>117</v>
      </c>
      <c r="C86" s="25" t="s">
        <v>120</v>
      </c>
      <c r="D86" s="29">
        <f t="shared" si="15"/>
        <v>413.95553846974843</v>
      </c>
      <c r="E86" s="13">
        <f t="shared" si="16"/>
        <v>660381.91268435272</v>
      </c>
      <c r="F86" s="31">
        <v>81.322490334622046</v>
      </c>
      <c r="G86" s="31">
        <v>40</v>
      </c>
      <c r="H86" s="31">
        <v>47.133333333333333</v>
      </c>
      <c r="I86" s="31">
        <v>54.604095307148036</v>
      </c>
      <c r="J86" s="31">
        <v>12.711864406779661</v>
      </c>
      <c r="K86" s="31">
        <v>16.2</v>
      </c>
      <c r="L86" s="31">
        <v>26.671111851975329</v>
      </c>
      <c r="M86" s="31">
        <v>38.043478260869563</v>
      </c>
      <c r="N86" s="31">
        <v>54.130383619675221</v>
      </c>
      <c r="O86" s="31">
        <v>37.801890094504728</v>
      </c>
      <c r="P86" s="31">
        <v>5.3368912608405603</v>
      </c>
    </row>
    <row r="87" spans="1:16" hidden="1" x14ac:dyDescent="0.2">
      <c r="A87" s="19" t="s">
        <v>135</v>
      </c>
      <c r="B87" s="24" t="s">
        <v>117</v>
      </c>
      <c r="C87" s="25" t="s">
        <v>127</v>
      </c>
      <c r="D87" s="29">
        <f t="shared" si="15"/>
        <v>866.55206695448203</v>
      </c>
      <c r="E87" s="13">
        <f t="shared" si="16"/>
        <v>1364789.6021217292</v>
      </c>
      <c r="F87" s="31">
        <v>215.30462604986002</v>
      </c>
      <c r="G87" s="31">
        <v>106</v>
      </c>
      <c r="H87" s="31">
        <v>74.666666666666657</v>
      </c>
      <c r="I87" s="31">
        <v>86.406480486036457</v>
      </c>
      <c r="J87" s="31">
        <v>31.779661016949152</v>
      </c>
      <c r="K87" s="31">
        <v>32</v>
      </c>
      <c r="L87" s="31">
        <v>52.508751458576434</v>
      </c>
      <c r="M87" s="31">
        <v>75.620165377433977</v>
      </c>
      <c r="N87" s="31">
        <v>107.67239350435398</v>
      </c>
      <c r="O87" s="31">
        <v>75.253762688134401</v>
      </c>
      <c r="P87" s="31">
        <v>9.3395597064709808</v>
      </c>
    </row>
    <row r="88" spans="1:16" hidden="1" x14ac:dyDescent="0.2">
      <c r="A88" s="19" t="s">
        <v>136</v>
      </c>
      <c r="B88" s="24" t="s">
        <v>117</v>
      </c>
      <c r="C88" s="25" t="s">
        <v>132</v>
      </c>
      <c r="D88" s="29">
        <f t="shared" si="15"/>
        <v>1227.6879864330399</v>
      </c>
      <c r="E88" s="13">
        <f t="shared" si="16"/>
        <v>1925335.1610146379</v>
      </c>
      <c r="F88" s="31">
        <v>314.62471670443944</v>
      </c>
      <c r="G88" s="31">
        <v>156</v>
      </c>
      <c r="H88" s="31">
        <v>109.66666666666666</v>
      </c>
      <c r="I88" s="31">
        <v>126.40948071105332</v>
      </c>
      <c r="J88" s="31">
        <v>50.847457627118644</v>
      </c>
      <c r="K88" s="31">
        <v>42.6</v>
      </c>
      <c r="L88" s="31">
        <v>70.01166861143524</v>
      </c>
      <c r="M88" s="31">
        <v>100.36009602560684</v>
      </c>
      <c r="N88" s="31">
        <v>142.38644386914569</v>
      </c>
      <c r="O88" s="31">
        <v>100.10500525026251</v>
      </c>
      <c r="P88" s="31">
        <v>14.67645096731154</v>
      </c>
    </row>
    <row r="89" spans="1:16" hidden="1" x14ac:dyDescent="0.2">
      <c r="A89" s="19" t="s">
        <v>137</v>
      </c>
      <c r="B89" s="24" t="s">
        <v>117</v>
      </c>
      <c r="C89" s="25" t="s">
        <v>127</v>
      </c>
      <c r="D89" s="29">
        <f t="shared" si="15"/>
        <v>839.78934524099361</v>
      </c>
      <c r="E89" s="13">
        <f t="shared" si="16"/>
        <v>1324670.804494608</v>
      </c>
      <c r="F89" s="31">
        <v>207.97227036395148</v>
      </c>
      <c r="G89" s="31">
        <v>104.66666666666667</v>
      </c>
      <c r="H89" s="31">
        <v>70.466666666666669</v>
      </c>
      <c r="I89" s="31">
        <v>84.6063454759107</v>
      </c>
      <c r="J89" s="31">
        <v>31.779661016949152</v>
      </c>
      <c r="K89" s="31">
        <v>30.4</v>
      </c>
      <c r="L89" s="31">
        <v>51.675279213202195</v>
      </c>
      <c r="M89" s="31">
        <v>73.986396372365959</v>
      </c>
      <c r="N89" s="31">
        <v>102.37702988938572</v>
      </c>
      <c r="O89" s="31">
        <v>73.853692684634225</v>
      </c>
      <c r="P89" s="31">
        <v>8.0053368912608409</v>
      </c>
    </row>
    <row r="90" spans="1:16" hidden="1" x14ac:dyDescent="0.2">
      <c r="A90" s="19" t="s">
        <v>138</v>
      </c>
      <c r="B90" s="24" t="s">
        <v>117</v>
      </c>
      <c r="C90" s="25" t="s">
        <v>118</v>
      </c>
      <c r="D90" s="29">
        <f t="shared" si="15"/>
        <v>362.96893174521659</v>
      </c>
      <c r="E90" s="13">
        <f t="shared" si="16"/>
        <v>569527.01703250641</v>
      </c>
      <c r="F90" s="31">
        <v>90.654579389414735</v>
      </c>
      <c r="G90" s="31">
        <v>44.666666666666664</v>
      </c>
      <c r="H90" s="31">
        <v>31.266666666666666</v>
      </c>
      <c r="I90" s="31">
        <v>36.202715203640274</v>
      </c>
      <c r="J90" s="31">
        <v>12.711864406779661</v>
      </c>
      <c r="K90" s="31">
        <v>13.4</v>
      </c>
      <c r="L90" s="31">
        <v>21.670278379729954</v>
      </c>
      <c r="M90" s="31">
        <v>31.508402240597494</v>
      </c>
      <c r="N90" s="31">
        <v>44.716403859731699</v>
      </c>
      <c r="O90" s="31">
        <v>31.501575078753934</v>
      </c>
      <c r="P90" s="31">
        <v>4.6697798532354904</v>
      </c>
    </row>
    <row r="91" spans="1:16" hidden="1" x14ac:dyDescent="0.2">
      <c r="A91" s="32" t="s">
        <v>117</v>
      </c>
      <c r="B91" s="33"/>
      <c r="C91" s="34"/>
      <c r="D91" s="17">
        <f t="shared" ref="D91:E91" si="17">SUM(D75:D90)</f>
        <v>11899.963346463481</v>
      </c>
      <c r="E91" s="15">
        <f t="shared" si="17"/>
        <v>18868701.889550291</v>
      </c>
      <c r="F91" s="15">
        <v>2945.6072523663511</v>
      </c>
      <c r="G91" s="15">
        <v>1461.3333333333335</v>
      </c>
      <c r="H91" s="15">
        <v>1020.6000000000001</v>
      </c>
      <c r="I91" s="15">
        <v>1183.0887316548742</v>
      </c>
      <c r="J91" s="15">
        <v>451.27118644067792</v>
      </c>
      <c r="K91" s="15">
        <v>438.20000000000005</v>
      </c>
      <c r="L91" s="15">
        <v>721.78696449408233</v>
      </c>
      <c r="M91" s="15">
        <v>1034.4091757802082</v>
      </c>
      <c r="N91" s="15">
        <v>1465.0506001412098</v>
      </c>
      <c r="O91" s="15">
        <v>1031.8515925796289</v>
      </c>
      <c r="P91" s="15">
        <v>146.76450967311541</v>
      </c>
    </row>
    <row r="92" spans="1:16" hidden="1" x14ac:dyDescent="0.2">
      <c r="A92" s="11" t="s">
        <v>139</v>
      </c>
      <c r="B92" s="16" t="s">
        <v>140</v>
      </c>
      <c r="C92" s="12" t="s">
        <v>141</v>
      </c>
      <c r="D92" s="29">
        <f t="shared" ref="D92:D104" si="18">SUM(F92:P92)</f>
        <v>856.14691947053757</v>
      </c>
      <c r="E92" s="13">
        <f t="shared" ref="E92:E104" si="19">SUMPRODUCT($F$1:$P$1,F92:P92)</f>
        <v>1265651.9156081316</v>
      </c>
      <c r="F92" s="31">
        <v>223.30355952539662</v>
      </c>
      <c r="G92" s="31">
        <v>110</v>
      </c>
      <c r="H92" s="31">
        <v>77</v>
      </c>
      <c r="I92" s="31">
        <v>89.806735505162877</v>
      </c>
      <c r="J92" s="31">
        <v>25.423728813559322</v>
      </c>
      <c r="K92" s="31">
        <v>27.599999999999998</v>
      </c>
      <c r="L92" s="31">
        <v>45.840973495582595</v>
      </c>
      <c r="M92" s="31">
        <v>78.420912243264866</v>
      </c>
      <c r="N92" s="31">
        <v>92.374676394445743</v>
      </c>
      <c r="O92" s="31">
        <v>77.703885194259712</v>
      </c>
      <c r="P92" s="31">
        <v>8.6724482988659108</v>
      </c>
    </row>
    <row r="93" spans="1:16" hidden="1" x14ac:dyDescent="0.2">
      <c r="A93" s="11" t="s">
        <v>142</v>
      </c>
      <c r="B93" s="16" t="s">
        <v>140</v>
      </c>
      <c r="C93" s="12" t="s">
        <v>141</v>
      </c>
      <c r="D93" s="29">
        <f t="shared" si="18"/>
        <v>535.25634932158687</v>
      </c>
      <c r="E93" s="13">
        <f t="shared" si="19"/>
        <v>798982.14686848363</v>
      </c>
      <c r="F93" s="31">
        <v>139.31475803226235</v>
      </c>
      <c r="G93" s="31">
        <v>68.666666666666671</v>
      </c>
      <c r="H93" s="31">
        <v>48.533333333333331</v>
      </c>
      <c r="I93" s="31">
        <v>56.004200315023631</v>
      </c>
      <c r="J93" s="31">
        <v>19.067796610169491</v>
      </c>
      <c r="K93" s="31">
        <v>16.600000000000001</v>
      </c>
      <c r="L93" s="31">
        <v>27.504584097349561</v>
      </c>
      <c r="M93" s="31">
        <v>49.013070152040548</v>
      </c>
      <c r="N93" s="31">
        <v>55.895504824664627</v>
      </c>
      <c r="O93" s="31">
        <v>48.652432621631078</v>
      </c>
      <c r="P93" s="31">
        <v>6.0040026684456302</v>
      </c>
    </row>
    <row r="94" spans="1:16" x14ac:dyDescent="0.2">
      <c r="A94" s="11" t="s">
        <v>143</v>
      </c>
      <c r="B94" s="16" t="s">
        <v>140</v>
      </c>
      <c r="C94" s="12" t="s">
        <v>144</v>
      </c>
      <c r="D94" s="29">
        <f t="shared" si="18"/>
        <v>690.43468665770058</v>
      </c>
      <c r="E94" s="13">
        <f t="shared" si="19"/>
        <v>1198664.4647543975</v>
      </c>
      <c r="F94" s="31">
        <v>157.97893614184775</v>
      </c>
      <c r="G94" s="31">
        <v>78.666666666666657</v>
      </c>
      <c r="H94" s="31">
        <v>54.599999999999994</v>
      </c>
      <c r="I94" s="31">
        <v>63.404755356651741</v>
      </c>
      <c r="J94" s="31">
        <v>31.779661016949152</v>
      </c>
      <c r="K94" s="31">
        <v>30.4</v>
      </c>
      <c r="L94" s="31">
        <v>50.841806967827971</v>
      </c>
      <c r="M94" s="31">
        <v>55.314750600160039</v>
      </c>
      <c r="N94" s="31">
        <v>101.78865615438926</v>
      </c>
      <c r="O94" s="31">
        <v>55.652782639131964</v>
      </c>
      <c r="P94" s="31">
        <v>10.006671114076051</v>
      </c>
    </row>
    <row r="95" spans="1:16" x14ac:dyDescent="0.2">
      <c r="A95" s="11" t="s">
        <v>145</v>
      </c>
      <c r="B95" s="16" t="s">
        <v>140</v>
      </c>
      <c r="C95" s="12" t="s">
        <v>144</v>
      </c>
      <c r="D95" s="29">
        <f t="shared" si="18"/>
        <v>373.91750630200363</v>
      </c>
      <c r="E95" s="13">
        <f t="shared" si="19"/>
        <v>556336.64745678182</v>
      </c>
      <c r="F95" s="31">
        <v>97.320357285695238</v>
      </c>
      <c r="G95" s="31">
        <v>48.666666666666664</v>
      </c>
      <c r="H95" s="31">
        <v>34.06666666666667</v>
      </c>
      <c r="I95" s="31">
        <v>39.002925219391457</v>
      </c>
      <c r="J95" s="31">
        <v>12.711864406779661</v>
      </c>
      <c r="K95" s="31">
        <v>11.6</v>
      </c>
      <c r="L95" s="31">
        <v>20.003333888981498</v>
      </c>
      <c r="M95" s="31">
        <v>34.075753534275805</v>
      </c>
      <c r="N95" s="31">
        <v>38.832666509767002</v>
      </c>
      <c r="O95" s="31">
        <v>34.301715085754282</v>
      </c>
      <c r="P95" s="31">
        <v>3.3355570380253501</v>
      </c>
    </row>
    <row r="96" spans="1:16" x14ac:dyDescent="0.2">
      <c r="A96" s="11" t="s">
        <v>146</v>
      </c>
      <c r="B96" s="16" t="s">
        <v>140</v>
      </c>
      <c r="C96" s="12" t="s">
        <v>144</v>
      </c>
      <c r="D96" s="29">
        <f t="shared" si="18"/>
        <v>564.77890225847113</v>
      </c>
      <c r="E96" s="13">
        <f t="shared" si="19"/>
        <v>962276.17447743576</v>
      </c>
      <c r="F96" s="31">
        <v>131.98240234635384</v>
      </c>
      <c r="G96" s="31">
        <v>65.333333333333343</v>
      </c>
      <c r="H96" s="31">
        <v>45.733333333333334</v>
      </c>
      <c r="I96" s="31">
        <v>53.203990299272448</v>
      </c>
      <c r="J96" s="31">
        <v>25.423728813559322</v>
      </c>
      <c r="K96" s="31">
        <v>23.599999999999998</v>
      </c>
      <c r="L96" s="31">
        <v>40.006667777962996</v>
      </c>
      <c r="M96" s="31">
        <v>46.445718858362227</v>
      </c>
      <c r="N96" s="31">
        <v>78.84208048952695</v>
      </c>
      <c r="O96" s="31">
        <v>46.202310115505774</v>
      </c>
      <c r="P96" s="31">
        <v>8.0053368912608409</v>
      </c>
    </row>
    <row r="97" spans="1:16" x14ac:dyDescent="0.2">
      <c r="A97" s="11" t="s">
        <v>147</v>
      </c>
      <c r="B97" s="16" t="s">
        <v>140</v>
      </c>
      <c r="C97" s="12" t="s">
        <v>144</v>
      </c>
      <c r="D97" s="29">
        <f t="shared" si="18"/>
        <v>418.92440136313996</v>
      </c>
      <c r="E97" s="13">
        <f t="shared" si="19"/>
        <v>622894.08790899941</v>
      </c>
      <c r="F97" s="31">
        <v>108.65217970937209</v>
      </c>
      <c r="G97" s="31">
        <v>53.333333333333329</v>
      </c>
      <c r="H97" s="31">
        <v>38.266666666666666</v>
      </c>
      <c r="I97" s="31">
        <v>43.803285246393479</v>
      </c>
      <c r="J97" s="31">
        <v>12.711864406779661</v>
      </c>
      <c r="K97" s="31">
        <v>13.600000000000001</v>
      </c>
      <c r="L97" s="31">
        <v>22.503750625104185</v>
      </c>
      <c r="M97" s="31">
        <v>38.276873833022137</v>
      </c>
      <c r="N97" s="31">
        <v>45.304777594728172</v>
      </c>
      <c r="O97" s="31">
        <v>37.801890094504728</v>
      </c>
      <c r="P97" s="31">
        <v>4.6697798532354904</v>
      </c>
    </row>
    <row r="98" spans="1:16" hidden="1" x14ac:dyDescent="0.2">
      <c r="A98" s="11" t="s">
        <v>148</v>
      </c>
      <c r="B98" s="16" t="s">
        <v>140</v>
      </c>
      <c r="C98" s="12" t="s">
        <v>140</v>
      </c>
      <c r="D98" s="29">
        <f t="shared" si="18"/>
        <v>624.57412525755387</v>
      </c>
      <c r="E98" s="13">
        <f t="shared" si="19"/>
        <v>668704.18721904221</v>
      </c>
      <c r="F98" s="31">
        <v>194.64071457139048</v>
      </c>
      <c r="G98" s="31">
        <v>96.666666666666671</v>
      </c>
      <c r="H98" s="31">
        <v>67.666666666666671</v>
      </c>
      <c r="I98" s="31">
        <v>78.605895442158172</v>
      </c>
      <c r="J98" s="31">
        <v>6.3559322033898304</v>
      </c>
      <c r="K98" s="31">
        <v>6.8000000000000007</v>
      </c>
      <c r="L98" s="31">
        <v>11.668611435239205</v>
      </c>
      <c r="M98" s="31">
        <v>68.618298212856772</v>
      </c>
      <c r="N98" s="31">
        <v>22.946575664862319</v>
      </c>
      <c r="O98" s="31">
        <v>68.603430171508563</v>
      </c>
      <c r="P98" s="31">
        <v>2.0013342228152102</v>
      </c>
    </row>
    <row r="99" spans="1:16" hidden="1" x14ac:dyDescent="0.2">
      <c r="A99" s="11" t="s">
        <v>149</v>
      </c>
      <c r="B99" s="16" t="s">
        <v>140</v>
      </c>
      <c r="C99" s="12" t="s">
        <v>140</v>
      </c>
      <c r="D99" s="29">
        <f t="shared" si="18"/>
        <v>514.95307923701978</v>
      </c>
      <c r="E99" s="13">
        <f t="shared" si="19"/>
        <v>823331.43351286266</v>
      </c>
      <c r="F99" s="31">
        <v>125.98320223970137</v>
      </c>
      <c r="G99" s="31">
        <v>62</v>
      </c>
      <c r="H99" s="31">
        <v>43.866666666666667</v>
      </c>
      <c r="I99" s="31">
        <v>50.403780283521264</v>
      </c>
      <c r="J99" s="31">
        <v>19.067796610169491</v>
      </c>
      <c r="K99" s="31">
        <v>20</v>
      </c>
      <c r="L99" s="31">
        <v>31.671945324220705</v>
      </c>
      <c r="M99" s="31">
        <v>44.111763136836487</v>
      </c>
      <c r="N99" s="31">
        <v>67.074605789597555</v>
      </c>
      <c r="O99" s="31">
        <v>44.102205110255511</v>
      </c>
      <c r="P99" s="31">
        <v>6.6711140760507002</v>
      </c>
    </row>
    <row r="100" spans="1:16" hidden="1" x14ac:dyDescent="0.2">
      <c r="A100" s="11" t="s">
        <v>150</v>
      </c>
      <c r="B100" s="16" t="s">
        <v>140</v>
      </c>
      <c r="C100" s="12" t="s">
        <v>140</v>
      </c>
      <c r="D100" s="29">
        <f t="shared" si="18"/>
        <v>250.80786368403867</v>
      </c>
      <c r="E100" s="13">
        <f t="shared" si="19"/>
        <v>306331.84052698937</v>
      </c>
      <c r="F100" s="31">
        <v>73.990134648713507</v>
      </c>
      <c r="G100" s="31">
        <v>36.666666666666664</v>
      </c>
      <c r="H100" s="31">
        <v>25.666666666666668</v>
      </c>
      <c r="I100" s="31">
        <v>30.002250168762657</v>
      </c>
      <c r="J100" s="31">
        <v>6.3559322033898304</v>
      </c>
      <c r="K100" s="31">
        <v>4.2</v>
      </c>
      <c r="L100" s="31">
        <v>6.6677779629938323</v>
      </c>
      <c r="M100" s="31">
        <v>26.140304081088292</v>
      </c>
      <c r="N100" s="31">
        <v>13.532595904918805</v>
      </c>
      <c r="O100" s="31">
        <v>26.251312565628282</v>
      </c>
      <c r="P100" s="31">
        <v>1.3342228152101401</v>
      </c>
    </row>
    <row r="101" spans="1:16" hidden="1" x14ac:dyDescent="0.2">
      <c r="A101" s="11" t="s">
        <v>151</v>
      </c>
      <c r="B101" s="16" t="s">
        <v>140</v>
      </c>
      <c r="C101" s="12" t="s">
        <v>152</v>
      </c>
      <c r="D101" s="29">
        <f t="shared" si="18"/>
        <v>568.76488037542981</v>
      </c>
      <c r="E101" s="13">
        <f t="shared" si="19"/>
        <v>904669.81993856258</v>
      </c>
      <c r="F101" s="31">
        <v>139.31475803226235</v>
      </c>
      <c r="G101" s="31">
        <v>68.666666666666671</v>
      </c>
      <c r="H101" s="31">
        <v>48.533333333333331</v>
      </c>
      <c r="I101" s="31">
        <v>56.004200315023631</v>
      </c>
      <c r="J101" s="31">
        <v>19.067796610169491</v>
      </c>
      <c r="K101" s="31">
        <v>22.2</v>
      </c>
      <c r="L101" s="31">
        <v>35.839306551091845</v>
      </c>
      <c r="M101" s="31">
        <v>49.013070152040548</v>
      </c>
      <c r="N101" s="31">
        <v>74.135090609555192</v>
      </c>
      <c r="O101" s="31">
        <v>48.652432621631078</v>
      </c>
      <c r="P101" s="31">
        <v>7.3382254836557701</v>
      </c>
    </row>
    <row r="102" spans="1:16" hidden="1" x14ac:dyDescent="0.2">
      <c r="A102" s="11" t="s">
        <v>153</v>
      </c>
      <c r="B102" s="16" t="s">
        <v>140</v>
      </c>
      <c r="C102" s="12" t="s">
        <v>152</v>
      </c>
      <c r="D102" s="29">
        <f t="shared" si="18"/>
        <v>565.96443280147741</v>
      </c>
      <c r="E102" s="13">
        <f t="shared" si="19"/>
        <v>979219.3043132131</v>
      </c>
      <c r="F102" s="31">
        <v>129.98266897746967</v>
      </c>
      <c r="G102" s="31">
        <v>64.666666666666671</v>
      </c>
      <c r="H102" s="31">
        <v>44.800000000000004</v>
      </c>
      <c r="I102" s="31">
        <v>52.203915293647029</v>
      </c>
      <c r="J102" s="31">
        <v>25.423728813559322</v>
      </c>
      <c r="K102" s="31">
        <v>25</v>
      </c>
      <c r="L102" s="31">
        <v>41.673612268711445</v>
      </c>
      <c r="M102" s="31">
        <v>45.745532141904505</v>
      </c>
      <c r="N102" s="31">
        <v>82.960696634502227</v>
      </c>
      <c r="O102" s="31">
        <v>45.502275113755687</v>
      </c>
      <c r="P102" s="31">
        <v>8.0053368912608409</v>
      </c>
    </row>
    <row r="103" spans="1:16" hidden="1" x14ac:dyDescent="0.2">
      <c r="A103" s="11" t="s">
        <v>154</v>
      </c>
      <c r="B103" s="16" t="s">
        <v>140</v>
      </c>
      <c r="C103" s="12" t="s">
        <v>155</v>
      </c>
      <c r="D103" s="29">
        <f t="shared" si="18"/>
        <v>936.12109298493885</v>
      </c>
      <c r="E103" s="13">
        <f t="shared" si="19"/>
        <v>1852141.2356504297</v>
      </c>
      <c r="F103" s="31">
        <v>185.97520330622584</v>
      </c>
      <c r="G103" s="31">
        <v>92</v>
      </c>
      <c r="H103" s="31">
        <v>64.400000000000006</v>
      </c>
      <c r="I103" s="31">
        <v>74.605595419656467</v>
      </c>
      <c r="J103" s="31">
        <v>57.203389830508478</v>
      </c>
      <c r="K103" s="31">
        <v>52.6</v>
      </c>
      <c r="L103" s="31">
        <v>85.847641273545591</v>
      </c>
      <c r="M103" s="31">
        <v>65.117364630568147</v>
      </c>
      <c r="N103" s="31">
        <v>175.92374676394445</v>
      </c>
      <c r="O103" s="31">
        <v>65.103255162758131</v>
      </c>
      <c r="P103" s="31">
        <v>17.344896597731822</v>
      </c>
    </row>
    <row r="104" spans="1:16" hidden="1" x14ac:dyDescent="0.2">
      <c r="A104" s="11" t="s">
        <v>156</v>
      </c>
      <c r="B104" s="16" t="s">
        <v>140</v>
      </c>
      <c r="C104" s="12" t="s">
        <v>155</v>
      </c>
      <c r="D104" s="29">
        <f t="shared" si="18"/>
        <v>446.86615773435949</v>
      </c>
      <c r="E104" s="13">
        <f t="shared" si="19"/>
        <v>685530.36691399361</v>
      </c>
      <c r="F104" s="31">
        <v>111.98506865751233</v>
      </c>
      <c r="G104" s="31">
        <v>56</v>
      </c>
      <c r="H104" s="31">
        <v>38.733333333333334</v>
      </c>
      <c r="I104" s="31">
        <v>44.603345250893817</v>
      </c>
      <c r="J104" s="31">
        <v>12.711864406779661</v>
      </c>
      <c r="K104" s="31">
        <v>16.399999999999999</v>
      </c>
      <c r="L104" s="31">
        <v>26.671111851975329</v>
      </c>
      <c r="M104" s="31">
        <v>38.977060549479859</v>
      </c>
      <c r="N104" s="31">
        <v>55.895504824664627</v>
      </c>
      <c r="O104" s="31">
        <v>39.551977598879944</v>
      </c>
      <c r="P104" s="31">
        <v>5.3368912608405603</v>
      </c>
    </row>
    <row r="105" spans="1:16" hidden="1" x14ac:dyDescent="0.2">
      <c r="A105" s="32" t="s">
        <v>140</v>
      </c>
      <c r="B105" s="33"/>
      <c r="C105" s="34"/>
      <c r="D105" s="17">
        <f t="shared" ref="D105:E105" si="20">SUM(D92:D104)</f>
        <v>7347.5103974482572</v>
      </c>
      <c r="E105" s="15">
        <f t="shared" si="20"/>
        <v>11624733.625149323</v>
      </c>
      <c r="F105" s="15">
        <v>1820.4239434742035</v>
      </c>
      <c r="G105" s="15">
        <v>901.33333333333326</v>
      </c>
      <c r="H105" s="15">
        <v>631.86666666666667</v>
      </c>
      <c r="I105" s="15">
        <v>731.65487411555864</v>
      </c>
      <c r="J105" s="15">
        <v>273.30508474576271</v>
      </c>
      <c r="K105" s="15">
        <v>270.60000000000002</v>
      </c>
      <c r="L105" s="15">
        <v>446.74112352058677</v>
      </c>
      <c r="M105" s="15">
        <v>639.27047212590026</v>
      </c>
      <c r="N105" s="15">
        <v>905.50717815956693</v>
      </c>
      <c r="O105" s="15">
        <v>638.08190409520478</v>
      </c>
      <c r="P105" s="15">
        <v>88.725817211474322</v>
      </c>
    </row>
    <row r="106" spans="1:16" hidden="1" x14ac:dyDescent="0.2">
      <c r="A106" s="19" t="s">
        <v>157</v>
      </c>
      <c r="B106" s="23" t="s">
        <v>158</v>
      </c>
      <c r="C106" s="21" t="s">
        <v>159</v>
      </c>
      <c r="D106" s="29">
        <f t="shared" ref="D106:D117" si="21">SUM(F106:P106)</f>
        <v>638.69302267077148</v>
      </c>
      <c r="E106" s="13">
        <f t="shared" ref="E106:E117" si="22">SUMPRODUCT($F$1:$P$1,F106:P106)</f>
        <v>968285.9326499973</v>
      </c>
      <c r="F106" s="31">
        <v>175.30995867217703</v>
      </c>
      <c r="G106" s="31">
        <v>74.666666666666671</v>
      </c>
      <c r="H106" s="31">
        <v>52.266666666666666</v>
      </c>
      <c r="I106" s="31">
        <v>63.604770357776829</v>
      </c>
      <c r="J106" s="31">
        <v>19.067796610169491</v>
      </c>
      <c r="K106" s="31">
        <v>23.2</v>
      </c>
      <c r="L106" s="31">
        <v>35.839306551091845</v>
      </c>
      <c r="M106" s="31">
        <v>55.548146172312613</v>
      </c>
      <c r="N106" s="31">
        <v>83.549070369498708</v>
      </c>
      <c r="O106" s="31">
        <v>48.302415120756038</v>
      </c>
      <c r="P106" s="31">
        <v>7.3382254836557701</v>
      </c>
    </row>
    <row r="107" spans="1:16" hidden="1" x14ac:dyDescent="0.2">
      <c r="A107" s="19" t="s">
        <v>160</v>
      </c>
      <c r="B107" s="23" t="s">
        <v>158</v>
      </c>
      <c r="C107" s="21" t="s">
        <v>159</v>
      </c>
      <c r="D107" s="29">
        <f t="shared" si="21"/>
        <v>705.63421631447125</v>
      </c>
      <c r="E107" s="13">
        <f t="shared" si="22"/>
        <v>1051460.3883184132</v>
      </c>
      <c r="F107" s="31">
        <v>204.63938141581121</v>
      </c>
      <c r="G107" s="31">
        <v>84</v>
      </c>
      <c r="H107" s="31">
        <v>59.266666666666673</v>
      </c>
      <c r="I107" s="31">
        <v>68.205115383653776</v>
      </c>
      <c r="J107" s="31">
        <v>19.067796610169491</v>
      </c>
      <c r="K107" s="31">
        <v>26.6</v>
      </c>
      <c r="L107" s="31">
        <v>38.339723287214532</v>
      </c>
      <c r="M107" s="31">
        <v>59.515870898906371</v>
      </c>
      <c r="N107" s="31">
        <v>84.72581783949164</v>
      </c>
      <c r="O107" s="31">
        <v>54.602730136506828</v>
      </c>
      <c r="P107" s="31">
        <v>6.6711140760507002</v>
      </c>
    </row>
    <row r="108" spans="1:16" hidden="1" x14ac:dyDescent="0.2">
      <c r="A108" s="19" t="s">
        <v>161</v>
      </c>
      <c r="B108" s="23" t="s">
        <v>158</v>
      </c>
      <c r="C108" s="21" t="s">
        <v>162</v>
      </c>
      <c r="D108" s="29">
        <f t="shared" si="21"/>
        <v>494.38655826072016</v>
      </c>
      <c r="E108" s="13">
        <f t="shared" si="22"/>
        <v>800656.98945597606</v>
      </c>
      <c r="F108" s="31">
        <v>120.65057992267697</v>
      </c>
      <c r="G108" s="31">
        <v>62.666666666666671</v>
      </c>
      <c r="H108" s="31">
        <v>44.333333333333336</v>
      </c>
      <c r="I108" s="31">
        <v>51.203840288021603</v>
      </c>
      <c r="J108" s="31">
        <v>19.067796610169491</v>
      </c>
      <c r="K108" s="31">
        <v>19</v>
      </c>
      <c r="L108" s="31">
        <v>31.671945324220705</v>
      </c>
      <c r="M108" s="31">
        <v>44.578554281141635</v>
      </c>
      <c r="N108" s="31">
        <v>49.423393739703457</v>
      </c>
      <c r="O108" s="31">
        <v>44.452222611130559</v>
      </c>
      <c r="P108" s="31">
        <v>7.3382254836557701</v>
      </c>
    </row>
    <row r="109" spans="1:16" hidden="1" x14ac:dyDescent="0.2">
      <c r="A109" s="19" t="s">
        <v>163</v>
      </c>
      <c r="B109" s="23" t="s">
        <v>158</v>
      </c>
      <c r="C109" s="21" t="s">
        <v>158</v>
      </c>
      <c r="D109" s="29">
        <f t="shared" si="21"/>
        <v>637.48448893942998</v>
      </c>
      <c r="E109" s="13">
        <f t="shared" si="22"/>
        <v>1140740.5996081585</v>
      </c>
      <c r="F109" s="31">
        <v>114.65137981602453</v>
      </c>
      <c r="G109" s="31">
        <v>89.333333333333329</v>
      </c>
      <c r="H109" s="31">
        <v>64.86666666666666</v>
      </c>
      <c r="I109" s="31">
        <v>60.604545340900565</v>
      </c>
      <c r="J109" s="31">
        <v>31.779661016949152</v>
      </c>
      <c r="K109" s="31">
        <v>29.8</v>
      </c>
      <c r="L109" s="31">
        <v>49.174862477079508</v>
      </c>
      <c r="M109" s="31">
        <v>52.980794878634299</v>
      </c>
      <c r="N109" s="31">
        <v>81.783949164509295</v>
      </c>
      <c r="O109" s="31">
        <v>52.502625131256565</v>
      </c>
      <c r="P109" s="31">
        <v>10.006671114076051</v>
      </c>
    </row>
    <row r="110" spans="1:16" hidden="1" x14ac:dyDescent="0.2">
      <c r="A110" s="19" t="s">
        <v>164</v>
      </c>
      <c r="B110" s="23" t="s">
        <v>158</v>
      </c>
      <c r="C110" s="21" t="s">
        <v>162</v>
      </c>
      <c r="D110" s="29">
        <f t="shared" si="21"/>
        <v>971.3683753995133</v>
      </c>
      <c r="E110" s="13">
        <f t="shared" si="22"/>
        <v>1418475.8362092164</v>
      </c>
      <c r="F110" s="31">
        <v>241.30115984535394</v>
      </c>
      <c r="G110" s="31">
        <v>119.33333333333334</v>
      </c>
      <c r="H110" s="31">
        <v>72.333333333333329</v>
      </c>
      <c r="I110" s="31">
        <v>100.20751556366727</v>
      </c>
      <c r="J110" s="31">
        <v>25.423728813559322</v>
      </c>
      <c r="K110" s="31">
        <v>29.4</v>
      </c>
      <c r="L110" s="31">
        <v>51.675279213202195</v>
      </c>
      <c r="M110" s="31">
        <v>87.523339557215266</v>
      </c>
      <c r="N110" s="31">
        <v>123.55848434925865</v>
      </c>
      <c r="O110" s="31">
        <v>110.60553027651383</v>
      </c>
      <c r="P110" s="31">
        <v>10.006671114076051</v>
      </c>
    </row>
    <row r="111" spans="1:16" hidden="1" x14ac:dyDescent="0.2">
      <c r="A111" s="19" t="s">
        <v>165</v>
      </c>
      <c r="B111" s="23" t="s">
        <v>158</v>
      </c>
      <c r="C111" s="21" t="s">
        <v>158</v>
      </c>
      <c r="D111" s="29">
        <f t="shared" si="21"/>
        <v>510.35869278443488</v>
      </c>
      <c r="E111" s="13">
        <f t="shared" si="22"/>
        <v>790796.34092329117</v>
      </c>
      <c r="F111" s="31">
        <v>126.64978002932942</v>
      </c>
      <c r="G111" s="31">
        <v>66.666666666666671</v>
      </c>
      <c r="H111" s="31">
        <v>46.2</v>
      </c>
      <c r="I111" s="31">
        <v>53.203990299272448</v>
      </c>
      <c r="J111" s="31">
        <v>19.067796610169491</v>
      </c>
      <c r="K111" s="31">
        <v>13.4</v>
      </c>
      <c r="L111" s="31">
        <v>32.505417569594933</v>
      </c>
      <c r="M111" s="31">
        <v>46.445718858362227</v>
      </c>
      <c r="N111" s="31">
        <v>61.779242174629324</v>
      </c>
      <c r="O111" s="31">
        <v>37.10185509275464</v>
      </c>
      <c r="P111" s="31">
        <v>7.3382254836557701</v>
      </c>
    </row>
    <row r="112" spans="1:16" hidden="1" x14ac:dyDescent="0.2">
      <c r="A112" s="19" t="s">
        <v>166</v>
      </c>
      <c r="B112" s="23" t="s">
        <v>158</v>
      </c>
      <c r="C112" s="21" t="s">
        <v>158</v>
      </c>
      <c r="D112" s="29">
        <f t="shared" si="21"/>
        <v>439.26759851333009</v>
      </c>
      <c r="E112" s="13">
        <f t="shared" si="22"/>
        <v>621923.0415237319</v>
      </c>
      <c r="F112" s="31">
        <v>114.65137981602453</v>
      </c>
      <c r="G112" s="31">
        <v>54.666666666666664</v>
      </c>
      <c r="H112" s="31">
        <v>41.533333333333331</v>
      </c>
      <c r="I112" s="31">
        <v>36.202715203640274</v>
      </c>
      <c r="J112" s="31">
        <v>6.3559322033898304</v>
      </c>
      <c r="K112" s="31">
        <v>8</v>
      </c>
      <c r="L112" s="31">
        <v>28.338056342723785</v>
      </c>
      <c r="M112" s="31">
        <v>31.508402240597494</v>
      </c>
      <c r="N112" s="31">
        <v>58.837373499646979</v>
      </c>
      <c r="O112" s="31">
        <v>52.502625131256565</v>
      </c>
      <c r="P112" s="31">
        <v>6.6711140760507002</v>
      </c>
    </row>
    <row r="113" spans="1:16" hidden="1" x14ac:dyDescent="0.2">
      <c r="A113" s="19" t="s">
        <v>167</v>
      </c>
      <c r="B113" s="23" t="s">
        <v>158</v>
      </c>
      <c r="C113" s="21" t="s">
        <v>168</v>
      </c>
      <c r="D113" s="29">
        <f t="shared" si="21"/>
        <v>190.80477721488293</v>
      </c>
      <c r="E113" s="13">
        <f t="shared" si="22"/>
        <v>298448.42906405288</v>
      </c>
      <c r="F113" s="31">
        <v>48.660178642847619</v>
      </c>
      <c r="G113" s="31">
        <v>23.333333333333336</v>
      </c>
      <c r="H113" s="31">
        <v>16.333333333333336</v>
      </c>
      <c r="I113" s="31">
        <v>19.001425106883016</v>
      </c>
      <c r="J113" s="31">
        <v>6.3559322033898304</v>
      </c>
      <c r="K113" s="31">
        <v>6.8000000000000007</v>
      </c>
      <c r="L113" s="31">
        <v>11.668611435239205</v>
      </c>
      <c r="M113" s="31">
        <v>16.571085622832758</v>
      </c>
      <c r="N113" s="31">
        <v>24.711696869851728</v>
      </c>
      <c r="O113" s="31">
        <v>14.700735036751839</v>
      </c>
      <c r="P113" s="31">
        <v>2.6684456304202802</v>
      </c>
    </row>
    <row r="114" spans="1:16" hidden="1" x14ac:dyDescent="0.2">
      <c r="A114" s="19" t="s">
        <v>169</v>
      </c>
      <c r="B114" s="23" t="s">
        <v>158</v>
      </c>
      <c r="C114" s="21" t="s">
        <v>170</v>
      </c>
      <c r="D114" s="29">
        <f t="shared" si="21"/>
        <v>772.53963531639738</v>
      </c>
      <c r="E114" s="13">
        <f t="shared" si="22"/>
        <v>1276353.7235540103</v>
      </c>
      <c r="F114" s="31">
        <v>180.64258098920143</v>
      </c>
      <c r="G114" s="31">
        <v>99.333333333333343</v>
      </c>
      <c r="H114" s="31">
        <v>60.666666666666664</v>
      </c>
      <c r="I114" s="31">
        <v>80.406030452283929</v>
      </c>
      <c r="J114" s="31">
        <v>31.779661016949152</v>
      </c>
      <c r="K114" s="31">
        <v>31.6</v>
      </c>
      <c r="L114" s="31">
        <v>51.675279213202195</v>
      </c>
      <c r="M114" s="31">
        <v>70.252067217924775</v>
      </c>
      <c r="N114" s="31">
        <v>86.490939044481053</v>
      </c>
      <c r="O114" s="31">
        <v>70.353517675883793</v>
      </c>
      <c r="P114" s="31">
        <v>9.3395597064709808</v>
      </c>
    </row>
    <row r="115" spans="1:16" hidden="1" x14ac:dyDescent="0.2">
      <c r="A115" s="19" t="s">
        <v>171</v>
      </c>
      <c r="B115" s="23" t="s">
        <v>158</v>
      </c>
      <c r="C115" s="21" t="s">
        <v>170</v>
      </c>
      <c r="D115" s="29">
        <f t="shared" si="21"/>
        <v>651.82806604648363</v>
      </c>
      <c r="E115" s="13">
        <f t="shared" si="22"/>
        <v>1081180.3199272852</v>
      </c>
      <c r="F115" s="31">
        <v>168.64418077589656</v>
      </c>
      <c r="G115" s="31">
        <v>52</v>
      </c>
      <c r="H115" s="31">
        <v>58.8</v>
      </c>
      <c r="I115" s="31">
        <v>68.005100382528681</v>
      </c>
      <c r="J115" s="31">
        <v>25.423728813559322</v>
      </c>
      <c r="K115" s="31">
        <v>29.4</v>
      </c>
      <c r="L115" s="31">
        <v>42.507084514085683</v>
      </c>
      <c r="M115" s="31">
        <v>59.282475326753797</v>
      </c>
      <c r="N115" s="31">
        <v>80.607201694516348</v>
      </c>
      <c r="O115" s="31">
        <v>59.152957647882396</v>
      </c>
      <c r="P115" s="31">
        <v>8.0053368912608409</v>
      </c>
    </row>
    <row r="116" spans="1:16" hidden="1" x14ac:dyDescent="0.2">
      <c r="A116" s="19" t="s">
        <v>172</v>
      </c>
      <c r="B116" s="23" t="s">
        <v>158</v>
      </c>
      <c r="C116" s="21" t="s">
        <v>168</v>
      </c>
      <c r="D116" s="29">
        <f t="shared" si="21"/>
        <v>1029.7556415260503</v>
      </c>
      <c r="E116" s="13">
        <f t="shared" si="22"/>
        <v>1668731.1988402242</v>
      </c>
      <c r="F116" s="31">
        <v>241.30115984535394</v>
      </c>
      <c r="G116" s="31">
        <v>146.66666666666666</v>
      </c>
      <c r="H116" s="31">
        <v>87.733333333333334</v>
      </c>
      <c r="I116" s="31">
        <v>103.80778558391879</v>
      </c>
      <c r="J116" s="31">
        <v>44.491525423728817</v>
      </c>
      <c r="K116" s="31">
        <v>42</v>
      </c>
      <c r="L116" s="31">
        <v>61.676946157692946</v>
      </c>
      <c r="M116" s="31">
        <v>92.65804214457188</v>
      </c>
      <c r="N116" s="31">
        <v>123.55848434925865</v>
      </c>
      <c r="O116" s="31">
        <v>73.853692684634225</v>
      </c>
      <c r="P116" s="31">
        <v>12.00800533689126</v>
      </c>
    </row>
    <row r="117" spans="1:16" hidden="1" x14ac:dyDescent="0.2">
      <c r="A117" s="19" t="s">
        <v>173</v>
      </c>
      <c r="B117" s="23" t="s">
        <v>158</v>
      </c>
      <c r="C117" s="21" t="s">
        <v>158</v>
      </c>
      <c r="D117" s="29">
        <f t="shared" si="21"/>
        <v>849.81697399793404</v>
      </c>
      <c r="E117" s="13">
        <f t="shared" si="22"/>
        <v>1343401.9681369874</v>
      </c>
      <c r="F117" s="31">
        <v>229.30275963204906</v>
      </c>
      <c r="G117" s="31">
        <v>100</v>
      </c>
      <c r="H117" s="31">
        <v>66.733333333333334</v>
      </c>
      <c r="I117" s="31">
        <v>67.005025376903262</v>
      </c>
      <c r="J117" s="31">
        <v>31.779661016949152</v>
      </c>
      <c r="K117" s="31">
        <v>33.799999999999997</v>
      </c>
      <c r="L117" s="31">
        <v>49.174862477079508</v>
      </c>
      <c r="M117" s="31">
        <v>73.986396372365959</v>
      </c>
      <c r="N117" s="31">
        <v>117.67474699929396</v>
      </c>
      <c r="O117" s="31">
        <v>70.353517675883793</v>
      </c>
      <c r="P117" s="31">
        <v>10.006671114076051</v>
      </c>
    </row>
    <row r="118" spans="1:16" hidden="1" x14ac:dyDescent="0.2">
      <c r="A118" s="32" t="s">
        <v>158</v>
      </c>
      <c r="B118" s="33"/>
      <c r="C118" s="34"/>
      <c r="D118" s="17">
        <f t="shared" ref="D118:E118" si="23">SUM(D106:D117)</f>
        <v>7891.9380469844191</v>
      </c>
      <c r="E118" s="15">
        <f t="shared" si="23"/>
        <v>12460454.768211344</v>
      </c>
      <c r="F118" s="15">
        <v>1966.4044794027463</v>
      </c>
      <c r="G118" s="15">
        <v>972.66666666666663</v>
      </c>
      <c r="H118" s="15">
        <v>671.06666666666672</v>
      </c>
      <c r="I118" s="15">
        <v>771.45785933945047</v>
      </c>
      <c r="J118" s="15">
        <v>279.66101694915255</v>
      </c>
      <c r="K118" s="15">
        <v>293</v>
      </c>
      <c r="L118" s="15">
        <v>484.24737456242707</v>
      </c>
      <c r="M118" s="15">
        <v>690.85089357161905</v>
      </c>
      <c r="N118" s="15">
        <v>976.70040009413981</v>
      </c>
      <c r="O118" s="15">
        <v>688.48442422121104</v>
      </c>
      <c r="P118" s="15">
        <v>97.398265510340224</v>
      </c>
    </row>
    <row r="119" spans="1:16" hidden="1" x14ac:dyDescent="0.2">
      <c r="A119" s="19" t="s">
        <v>174</v>
      </c>
      <c r="B119" s="23" t="s">
        <v>175</v>
      </c>
      <c r="C119" s="21" t="s">
        <v>176</v>
      </c>
      <c r="D119" s="29">
        <f t="shared" ref="D119:D131" si="24">SUM(F119:P119)</f>
        <v>902.28927726309121</v>
      </c>
      <c r="E119" s="13">
        <f t="shared" ref="E119:E131" si="25">SUMPRODUCT($F$1:$P$1,F119:P119)</f>
        <v>1159534.3059915244</v>
      </c>
      <c r="F119" s="31">
        <v>191.30782562325021</v>
      </c>
      <c r="G119" s="31">
        <v>124.66666666666666</v>
      </c>
      <c r="H119" s="31">
        <v>91</v>
      </c>
      <c r="I119" s="31">
        <v>105.2078905917944</v>
      </c>
      <c r="J119" s="31">
        <v>19.067796610169491</v>
      </c>
      <c r="K119" s="31">
        <v>17</v>
      </c>
      <c r="L119" s="31">
        <v>28.338056342723785</v>
      </c>
      <c r="M119" s="31">
        <v>91.957855428114172</v>
      </c>
      <c r="N119" s="31">
        <v>130.0305954342198</v>
      </c>
      <c r="O119" s="31">
        <v>91.704585229261468</v>
      </c>
      <c r="P119" s="31">
        <v>12.00800533689126</v>
      </c>
    </row>
    <row r="120" spans="1:16" hidden="1" x14ac:dyDescent="0.2">
      <c r="A120" s="19" t="s">
        <v>177</v>
      </c>
      <c r="B120" s="23" t="s">
        <v>175</v>
      </c>
      <c r="C120" s="21" t="s">
        <v>178</v>
      </c>
      <c r="D120" s="29">
        <f t="shared" si="24"/>
        <v>384.12364335310605</v>
      </c>
      <c r="E120" s="13">
        <f t="shared" si="25"/>
        <v>606993.28952663392</v>
      </c>
      <c r="F120" s="31">
        <v>85.988534862018398</v>
      </c>
      <c r="G120" s="31">
        <v>42.666666666666671</v>
      </c>
      <c r="H120" s="31">
        <v>35.466666666666661</v>
      </c>
      <c r="I120" s="31">
        <v>41.203090231767384</v>
      </c>
      <c r="J120" s="31">
        <v>12.711864406779661</v>
      </c>
      <c r="K120" s="31">
        <v>14.000000000000002</v>
      </c>
      <c r="L120" s="31">
        <v>22.503750625104185</v>
      </c>
      <c r="M120" s="31">
        <v>35.942918111496397</v>
      </c>
      <c r="N120" s="31">
        <v>50.600141209696396</v>
      </c>
      <c r="O120" s="31">
        <v>35.701785089254464</v>
      </c>
      <c r="P120" s="31">
        <v>7.3382254836557701</v>
      </c>
    </row>
    <row r="121" spans="1:16" hidden="1" x14ac:dyDescent="0.2">
      <c r="A121" s="19" t="s">
        <v>179</v>
      </c>
      <c r="B121" s="23" t="s">
        <v>175</v>
      </c>
      <c r="C121" s="21" t="s">
        <v>180</v>
      </c>
      <c r="D121" s="29">
        <f t="shared" si="24"/>
        <v>279.24565610955977</v>
      </c>
      <c r="E121" s="13">
        <f t="shared" si="25"/>
        <v>493019.5040791154</v>
      </c>
      <c r="F121" s="31">
        <v>76.656445807225694</v>
      </c>
      <c r="G121" s="31">
        <v>38</v>
      </c>
      <c r="H121" s="31">
        <v>20.066666666666666</v>
      </c>
      <c r="I121" s="31">
        <v>23.201740130509791</v>
      </c>
      <c r="J121" s="31">
        <v>12.711864406779661</v>
      </c>
      <c r="K121" s="31">
        <v>14.000000000000002</v>
      </c>
      <c r="L121" s="31">
        <v>22.503750625104185</v>
      </c>
      <c r="M121" s="31">
        <v>20.305414777273942</v>
      </c>
      <c r="N121" s="31">
        <v>28.83031301482702</v>
      </c>
      <c r="O121" s="31">
        <v>20.301015050752536</v>
      </c>
      <c r="P121" s="31">
        <v>2.6684456304202802</v>
      </c>
    </row>
    <row r="122" spans="1:16" hidden="1" x14ac:dyDescent="0.2">
      <c r="A122" s="19" t="s">
        <v>181</v>
      </c>
      <c r="B122" s="23" t="s">
        <v>175</v>
      </c>
      <c r="C122" s="21" t="s">
        <v>178</v>
      </c>
      <c r="D122" s="29">
        <f t="shared" si="24"/>
        <v>849.05212742736569</v>
      </c>
      <c r="E122" s="13">
        <f t="shared" si="25"/>
        <v>1412836.7744676059</v>
      </c>
      <c r="F122" s="31">
        <v>198.64018130915881</v>
      </c>
      <c r="G122" s="31">
        <v>98.666666666666657</v>
      </c>
      <c r="H122" s="31">
        <v>73.733333333333334</v>
      </c>
      <c r="I122" s="31">
        <v>85.606420481536119</v>
      </c>
      <c r="J122" s="31">
        <v>31.779661016949152</v>
      </c>
      <c r="K122" s="31">
        <v>36.4</v>
      </c>
      <c r="L122" s="31">
        <v>60.01000166694449</v>
      </c>
      <c r="M122" s="31">
        <v>74.686583088823696</v>
      </c>
      <c r="N122" s="31">
        <v>105.3188985643681</v>
      </c>
      <c r="O122" s="31">
        <v>74.20371018550928</v>
      </c>
      <c r="P122" s="31">
        <v>10.006671114076051</v>
      </c>
    </row>
    <row r="123" spans="1:16" hidden="1" x14ac:dyDescent="0.2">
      <c r="A123" s="19" t="s">
        <v>182</v>
      </c>
      <c r="B123" s="23" t="s">
        <v>175</v>
      </c>
      <c r="C123" s="21" t="s">
        <v>183</v>
      </c>
      <c r="D123" s="29">
        <f t="shared" si="24"/>
        <v>629.66193878509284</v>
      </c>
      <c r="E123" s="13">
        <f t="shared" si="25"/>
        <v>939944.40549271542</v>
      </c>
      <c r="F123" s="31">
        <v>191.97440341287827</v>
      </c>
      <c r="G123" s="31">
        <v>94.666666666666671</v>
      </c>
      <c r="H123" s="31">
        <v>46.2</v>
      </c>
      <c r="I123" s="31">
        <v>53.804035302647698</v>
      </c>
      <c r="J123" s="31">
        <v>19.067796610169491</v>
      </c>
      <c r="K123" s="31">
        <v>22</v>
      </c>
      <c r="L123" s="31">
        <v>35.839306551091845</v>
      </c>
      <c r="M123" s="31">
        <v>47.145905574819956</v>
      </c>
      <c r="N123" s="31">
        <v>67.074605789597555</v>
      </c>
      <c r="O123" s="31">
        <v>46.552327616380822</v>
      </c>
      <c r="P123" s="31">
        <v>5.3368912608405603</v>
      </c>
    </row>
    <row r="124" spans="1:16" hidden="1" x14ac:dyDescent="0.2">
      <c r="A124" s="19" t="s">
        <v>184</v>
      </c>
      <c r="B124" s="23" t="s">
        <v>175</v>
      </c>
      <c r="C124" s="21" t="s">
        <v>185</v>
      </c>
      <c r="D124" s="29">
        <f t="shared" si="24"/>
        <v>281.48515332389519</v>
      </c>
      <c r="E124" s="13">
        <f t="shared" si="25"/>
        <v>389873.13701821759</v>
      </c>
      <c r="F124" s="31">
        <v>81.989068124250096</v>
      </c>
      <c r="G124" s="31">
        <v>40.666666666666664</v>
      </c>
      <c r="H124" s="31">
        <v>23.333333333333336</v>
      </c>
      <c r="I124" s="31">
        <v>26.601995149636224</v>
      </c>
      <c r="J124" s="31">
        <v>6.3559322033898304</v>
      </c>
      <c r="K124" s="31">
        <v>8.4</v>
      </c>
      <c r="L124" s="31">
        <v>13.335555925987665</v>
      </c>
      <c r="M124" s="31">
        <v>23.3395572152574</v>
      </c>
      <c r="N124" s="31">
        <v>32.360555424805838</v>
      </c>
      <c r="O124" s="31">
        <v>23.101155057752887</v>
      </c>
      <c r="P124" s="31">
        <v>2.0013342228152102</v>
      </c>
    </row>
    <row r="125" spans="1:16" hidden="1" x14ac:dyDescent="0.2">
      <c r="A125" s="19" t="s">
        <v>186</v>
      </c>
      <c r="B125" s="23" t="s">
        <v>175</v>
      </c>
      <c r="C125" s="21" t="s">
        <v>185</v>
      </c>
      <c r="D125" s="29">
        <f t="shared" si="24"/>
        <v>690.48117734098457</v>
      </c>
      <c r="E125" s="13">
        <f t="shared" si="25"/>
        <v>1283787.5336593464</v>
      </c>
      <c r="F125" s="31">
        <v>139.98133582189041</v>
      </c>
      <c r="G125" s="31">
        <v>69.333333333333329</v>
      </c>
      <c r="H125" s="31">
        <v>61.133333333333326</v>
      </c>
      <c r="I125" s="31">
        <v>70.605295397154777</v>
      </c>
      <c r="J125" s="31">
        <v>31.779661016949152</v>
      </c>
      <c r="K125" s="31">
        <v>37</v>
      </c>
      <c r="L125" s="31">
        <v>61.676946157692946</v>
      </c>
      <c r="M125" s="31">
        <v>61.616431048279537</v>
      </c>
      <c r="N125" s="31">
        <v>87.079312779477519</v>
      </c>
      <c r="O125" s="31">
        <v>61.603080154007699</v>
      </c>
      <c r="P125" s="31">
        <v>8.6724482988659108</v>
      </c>
    </row>
    <row r="126" spans="1:16" hidden="1" x14ac:dyDescent="0.2">
      <c r="A126" s="19" t="s">
        <v>187</v>
      </c>
      <c r="B126" s="23" t="s">
        <v>175</v>
      </c>
      <c r="C126" s="21" t="s">
        <v>185</v>
      </c>
      <c r="D126" s="29">
        <f t="shared" si="24"/>
        <v>396.22556516177559</v>
      </c>
      <c r="E126" s="13">
        <f t="shared" si="25"/>
        <v>717415.74079538742</v>
      </c>
      <c r="F126" s="31">
        <v>88.654846020530599</v>
      </c>
      <c r="G126" s="31">
        <v>43.333333333333329</v>
      </c>
      <c r="H126" s="31">
        <v>33.599999999999994</v>
      </c>
      <c r="I126" s="31">
        <v>38.4028802160162</v>
      </c>
      <c r="J126" s="31">
        <v>19.067796610169491</v>
      </c>
      <c r="K126" s="31">
        <v>19.2</v>
      </c>
      <c r="L126" s="31">
        <v>32.505417569594933</v>
      </c>
      <c r="M126" s="31">
        <v>33.608962389970657</v>
      </c>
      <c r="N126" s="31">
        <v>48.246646269710517</v>
      </c>
      <c r="O126" s="31">
        <v>33.601680084004201</v>
      </c>
      <c r="P126" s="31">
        <v>6.0040026684456302</v>
      </c>
    </row>
    <row r="127" spans="1:16" hidden="1" x14ac:dyDescent="0.2">
      <c r="A127" s="19" t="s">
        <v>188</v>
      </c>
      <c r="B127" s="23" t="s">
        <v>175</v>
      </c>
      <c r="C127" s="21" t="s">
        <v>178</v>
      </c>
      <c r="D127" s="29">
        <f t="shared" si="24"/>
        <v>467.8562448495245</v>
      </c>
      <c r="E127" s="13">
        <f t="shared" si="25"/>
        <v>865679.39831740991</v>
      </c>
      <c r="F127" s="31">
        <v>118.65084655379283</v>
      </c>
      <c r="G127" s="31">
        <v>58.666666666666664</v>
      </c>
      <c r="H127" s="31">
        <v>35</v>
      </c>
      <c r="I127" s="31">
        <v>40.203015226141964</v>
      </c>
      <c r="J127" s="31">
        <v>19.067796610169491</v>
      </c>
      <c r="K127" s="31">
        <v>26</v>
      </c>
      <c r="L127" s="31">
        <v>43.340556759459908</v>
      </c>
      <c r="M127" s="31">
        <v>35.242731395038682</v>
      </c>
      <c r="N127" s="31">
        <v>50.011767474699923</v>
      </c>
      <c r="O127" s="31">
        <v>35.001750087504377</v>
      </c>
      <c r="P127" s="31">
        <v>6.6711140760507002</v>
      </c>
    </row>
    <row r="128" spans="1:16" hidden="1" x14ac:dyDescent="0.2">
      <c r="A128" s="19" t="s">
        <v>189</v>
      </c>
      <c r="B128" s="23" t="s">
        <v>175</v>
      </c>
      <c r="C128" s="21" t="s">
        <v>180</v>
      </c>
      <c r="D128" s="29">
        <f t="shared" si="24"/>
        <v>633.00641683002482</v>
      </c>
      <c r="E128" s="13">
        <f t="shared" si="25"/>
        <v>925665.10505073657</v>
      </c>
      <c r="F128" s="31">
        <v>183.30889214771364</v>
      </c>
      <c r="G128" s="31">
        <v>90.666666666666671</v>
      </c>
      <c r="H128" s="31">
        <v>49.933333333333337</v>
      </c>
      <c r="I128" s="31">
        <v>57.6043203240243</v>
      </c>
      <c r="J128" s="31">
        <v>19.067796610169491</v>
      </c>
      <c r="K128" s="31">
        <v>19</v>
      </c>
      <c r="L128" s="31">
        <v>32.505417569594933</v>
      </c>
      <c r="M128" s="31">
        <v>50.413443584955992</v>
      </c>
      <c r="N128" s="31">
        <v>71.781595669569313</v>
      </c>
      <c r="O128" s="31">
        <v>50.052502625131254</v>
      </c>
      <c r="P128" s="31">
        <v>8.6724482988659108</v>
      </c>
    </row>
    <row r="129" spans="1:16" hidden="1" x14ac:dyDescent="0.2">
      <c r="A129" s="19" t="s">
        <v>190</v>
      </c>
      <c r="B129" s="23" t="s">
        <v>175</v>
      </c>
      <c r="C129" s="21" t="s">
        <v>175</v>
      </c>
      <c r="D129" s="29">
        <f t="shared" si="24"/>
        <v>860.23752230005971</v>
      </c>
      <c r="E129" s="13">
        <f t="shared" si="25"/>
        <v>1497379.392429855</v>
      </c>
      <c r="F129" s="31">
        <v>219.30409278762829</v>
      </c>
      <c r="G129" s="31">
        <v>109.33333333333333</v>
      </c>
      <c r="H129" s="31">
        <v>66.733333333333334</v>
      </c>
      <c r="I129" s="31">
        <v>77.605820436532753</v>
      </c>
      <c r="J129" s="31">
        <v>31.779661016949152</v>
      </c>
      <c r="K129" s="31">
        <v>41</v>
      </c>
      <c r="L129" s="31">
        <v>68.344724120686777</v>
      </c>
      <c r="M129" s="31">
        <v>67.684715924246461</v>
      </c>
      <c r="N129" s="31">
        <v>95.904918804424568</v>
      </c>
      <c r="O129" s="31">
        <v>67.203360168008402</v>
      </c>
      <c r="P129" s="31">
        <v>15.343562374916612</v>
      </c>
    </row>
    <row r="130" spans="1:16" hidden="1" x14ac:dyDescent="0.2">
      <c r="A130" s="19" t="s">
        <v>191</v>
      </c>
      <c r="B130" s="23" t="s">
        <v>175</v>
      </c>
      <c r="C130" s="21" t="s">
        <v>175</v>
      </c>
      <c r="D130" s="29">
        <f t="shared" si="24"/>
        <v>581.41203796969546</v>
      </c>
      <c r="E130" s="13">
        <f t="shared" si="25"/>
        <v>728161.86063315207</v>
      </c>
      <c r="F130" s="31">
        <v>153.97946940407945</v>
      </c>
      <c r="G130" s="31">
        <v>76.666666666666657</v>
      </c>
      <c r="H130" s="31">
        <v>54.599999999999994</v>
      </c>
      <c r="I130" s="31">
        <v>63.404755356651741</v>
      </c>
      <c r="J130" s="31">
        <v>12.711864406779661</v>
      </c>
      <c r="K130" s="31">
        <v>10.199999999999999</v>
      </c>
      <c r="L130" s="31">
        <v>17.50291715285881</v>
      </c>
      <c r="M130" s="31">
        <v>55.314750600160039</v>
      </c>
      <c r="N130" s="31">
        <v>78.84208048952695</v>
      </c>
      <c r="O130" s="31">
        <v>52.852642632131605</v>
      </c>
      <c r="P130" s="31">
        <v>5.3368912608405603</v>
      </c>
    </row>
    <row r="131" spans="1:16" hidden="1" x14ac:dyDescent="0.2">
      <c r="A131" s="19" t="s">
        <v>192</v>
      </c>
      <c r="B131" s="23" t="s">
        <v>175</v>
      </c>
      <c r="C131" s="21" t="s">
        <v>183</v>
      </c>
      <c r="D131" s="29">
        <f t="shared" si="24"/>
        <v>733.39485582218072</v>
      </c>
      <c r="E131" s="13">
        <f t="shared" si="25"/>
        <v>1042489.7431343863</v>
      </c>
      <c r="F131" s="31">
        <v>165.31129182775629</v>
      </c>
      <c r="G131" s="31">
        <v>82.666666666666671</v>
      </c>
      <c r="H131" s="31">
        <v>66.733333333333334</v>
      </c>
      <c r="I131" s="31">
        <v>76.005700427532062</v>
      </c>
      <c r="J131" s="31">
        <v>19.067796610169491</v>
      </c>
      <c r="K131" s="31">
        <v>21.599999999999998</v>
      </c>
      <c r="L131" s="31">
        <v>34.172362060343389</v>
      </c>
      <c r="M131" s="31">
        <v>77.954121098959718</v>
      </c>
      <c r="N131" s="31">
        <v>110.02588844433986</v>
      </c>
      <c r="O131" s="31">
        <v>73.853692684634225</v>
      </c>
      <c r="P131" s="31">
        <v>6.0040026684456302</v>
      </c>
    </row>
    <row r="132" spans="1:16" hidden="1" x14ac:dyDescent="0.2">
      <c r="A132" s="32" t="s">
        <v>175</v>
      </c>
      <c r="B132" s="33"/>
      <c r="C132" s="34"/>
      <c r="D132" s="17">
        <f t="shared" ref="D132:E132" si="26">SUM(D119:D131)</f>
        <v>7688.471616536357</v>
      </c>
      <c r="E132" s="15">
        <f t="shared" si="26"/>
        <v>12062780.190596087</v>
      </c>
      <c r="F132" s="15">
        <v>1895.7472337021729</v>
      </c>
      <c r="G132" s="15">
        <v>970</v>
      </c>
      <c r="H132" s="15">
        <v>657.5333333333333</v>
      </c>
      <c r="I132" s="15">
        <v>759.45695927194538</v>
      </c>
      <c r="J132" s="15">
        <v>254.23728813559322</v>
      </c>
      <c r="K132" s="15">
        <v>285.8</v>
      </c>
      <c r="L132" s="15">
        <v>472.57876312718787</v>
      </c>
      <c r="M132" s="15">
        <v>675.21339023739665</v>
      </c>
      <c r="N132" s="15">
        <v>956.10731936926334</v>
      </c>
      <c r="O132" s="15">
        <v>665.73328666433326</v>
      </c>
      <c r="P132" s="15">
        <v>96.064042695130084</v>
      </c>
    </row>
    <row r="133" spans="1:16" hidden="1" x14ac:dyDescent="0.2">
      <c r="A133" s="35" t="s">
        <v>193</v>
      </c>
      <c r="B133" s="36"/>
      <c r="C133" s="37"/>
      <c r="D133" s="30">
        <f>SUM(F133:P133)</f>
        <v>1280.2562405533972</v>
      </c>
      <c r="E133" s="28">
        <f>SUMPRODUCT($F$1:$P$1,F133:P133)</f>
        <v>2483794.2295012358</v>
      </c>
      <c r="F133" s="31">
        <v>253.96613784828691</v>
      </c>
      <c r="G133" s="31">
        <v>220</v>
      </c>
      <c r="H133" s="31">
        <v>154</v>
      </c>
      <c r="I133" s="31">
        <v>67.005025376903262</v>
      </c>
      <c r="J133" s="31">
        <v>69.915254237288138</v>
      </c>
      <c r="K133" s="31">
        <v>57.4</v>
      </c>
      <c r="L133" s="31">
        <v>136.68944824137355</v>
      </c>
      <c r="M133" s="31">
        <v>58.582288610296082</v>
      </c>
      <c r="N133" s="31">
        <v>162.97952459402211</v>
      </c>
      <c r="O133" s="31">
        <v>77.703885194259712</v>
      </c>
      <c r="P133" s="31">
        <v>22.014676450967311</v>
      </c>
    </row>
    <row r="134" spans="1:16" hidden="1" x14ac:dyDescent="0.2">
      <c r="A134" s="38" t="s">
        <v>194</v>
      </c>
      <c r="B134" s="38"/>
      <c r="C134" s="38"/>
      <c r="D134" s="26">
        <f t="shared" ref="D134:E134" si="27">D17+D38+D48+D62+D74+D91+D105+D118+D132+D133</f>
        <v>72165.508353351819</v>
      </c>
      <c r="E134" s="26">
        <f t="shared" si="27"/>
        <v>114459760.24451664</v>
      </c>
      <c r="F134" s="26">
        <v>20000</v>
      </c>
      <c r="G134" s="26">
        <v>10000</v>
      </c>
      <c r="H134" s="26">
        <v>7000</v>
      </c>
      <c r="I134" s="26">
        <v>8000</v>
      </c>
      <c r="J134" s="26">
        <v>3000</v>
      </c>
      <c r="K134" s="26">
        <v>3000</v>
      </c>
      <c r="L134" s="26">
        <v>5000</v>
      </c>
      <c r="M134" s="26">
        <v>7000</v>
      </c>
      <c r="N134" s="26">
        <v>10000</v>
      </c>
      <c r="O134" s="26">
        <v>7000</v>
      </c>
      <c r="P134" s="26">
        <v>1000</v>
      </c>
    </row>
    <row r="146" spans="4:4" x14ac:dyDescent="0.2">
      <c r="D146" s="2">
        <f>B140</f>
        <v>0</v>
      </c>
    </row>
  </sheetData>
  <autoFilter ref="A2:P134" xr:uid="{AE4FB8D7-4B4D-4BB4-8BF7-C23B2C6758EE}">
    <filterColumn colId="2">
      <filters>
        <filter val="Pabna"/>
      </filters>
    </filterColumn>
  </autoFilter>
  <mergeCells count="11">
    <mergeCell ref="A91:C91"/>
    <mergeCell ref="A17:C17"/>
    <mergeCell ref="A38:C38"/>
    <mergeCell ref="A48:C48"/>
    <mergeCell ref="A62:C62"/>
    <mergeCell ref="A74:C74"/>
    <mergeCell ref="A105:C105"/>
    <mergeCell ref="A118:C118"/>
    <mergeCell ref="A132:C132"/>
    <mergeCell ref="A133:C133"/>
    <mergeCell ref="A134:C1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ED1E-C3BF-4A4F-B95D-FA95F6D7193C}">
  <dimension ref="B2:F17"/>
  <sheetViews>
    <sheetView tabSelected="1" workbookViewId="0">
      <selection activeCell="Q11" sqref="Q11"/>
    </sheetView>
  </sheetViews>
  <sheetFormatPr defaultRowHeight="12.75" x14ac:dyDescent="0.2"/>
  <sheetData>
    <row r="2" spans="2:6" x14ac:dyDescent="0.2">
      <c r="B2" s="6" t="s">
        <v>1</v>
      </c>
      <c r="C2" s="11" t="s">
        <v>143</v>
      </c>
      <c r="D2" s="11" t="s">
        <v>145</v>
      </c>
      <c r="E2" s="11" t="s">
        <v>146</v>
      </c>
      <c r="F2" s="11" t="s">
        <v>147</v>
      </c>
    </row>
    <row r="3" spans="2:6" x14ac:dyDescent="0.2">
      <c r="B3" s="7" t="s">
        <v>2</v>
      </c>
      <c r="C3" s="16" t="s">
        <v>140</v>
      </c>
      <c r="D3" s="16" t="s">
        <v>140</v>
      </c>
      <c r="E3" s="16" t="s">
        <v>140</v>
      </c>
      <c r="F3" s="16" t="s">
        <v>140</v>
      </c>
    </row>
    <row r="4" spans="2:6" x14ac:dyDescent="0.2">
      <c r="B4" s="7" t="s">
        <v>3</v>
      </c>
      <c r="C4" s="12" t="s">
        <v>144</v>
      </c>
      <c r="D4" s="12" t="s">
        <v>144</v>
      </c>
      <c r="E4" s="12" t="s">
        <v>144</v>
      </c>
      <c r="F4" s="12" t="s">
        <v>144</v>
      </c>
    </row>
    <row r="5" spans="2:6" x14ac:dyDescent="0.2">
      <c r="B5" s="8" t="s">
        <v>4</v>
      </c>
      <c r="C5" s="29">
        <f>SUM(C7:C17)</f>
        <v>690.43468665770058</v>
      </c>
      <c r="D5" s="29">
        <f>SUM(D7:D17)</f>
        <v>373.91750630200363</v>
      </c>
      <c r="E5" s="29">
        <f>SUM(E7:E17)</f>
        <v>564.77890225847113</v>
      </c>
      <c r="F5" s="29">
        <f>SUM(F7:F17)</f>
        <v>418.92440136313996</v>
      </c>
    </row>
    <row r="6" spans="2:6" x14ac:dyDescent="0.2">
      <c r="B6" s="9" t="s">
        <v>5</v>
      </c>
      <c r="C6" s="13" t="e">
        <f>SUMPRODUCT($F$1:$P$1,C7:C17)</f>
        <v>#VALUE!</v>
      </c>
      <c r="D6" s="13" t="e">
        <f>SUMPRODUCT($F$1:$P$1,D7:D17)</f>
        <v>#VALUE!</v>
      </c>
      <c r="E6" s="13" t="e">
        <f>SUMPRODUCT($F$1:$P$1,E7:E17)</f>
        <v>#VALUE!</v>
      </c>
      <c r="F6" s="13" t="e">
        <f>SUMPRODUCT($F$1:$P$1,F7:F17)</f>
        <v>#VALUE!</v>
      </c>
    </row>
    <row r="7" spans="2:6" x14ac:dyDescent="0.2">
      <c r="B7" s="7" t="s">
        <v>6</v>
      </c>
      <c r="C7" s="31">
        <v>157.97893614184775</v>
      </c>
      <c r="D7" s="31">
        <v>97.320357285695238</v>
      </c>
      <c r="E7" s="31">
        <v>131.98240234635384</v>
      </c>
      <c r="F7" s="31">
        <v>108.65217970937209</v>
      </c>
    </row>
    <row r="8" spans="2:6" x14ac:dyDescent="0.2">
      <c r="B8" s="7" t="s">
        <v>7</v>
      </c>
      <c r="C8" s="31">
        <v>78.666666666666657</v>
      </c>
      <c r="D8" s="31">
        <v>48.666666666666664</v>
      </c>
      <c r="E8" s="31">
        <v>65.333333333333343</v>
      </c>
      <c r="F8" s="31">
        <v>53.333333333333329</v>
      </c>
    </row>
    <row r="9" spans="2:6" x14ac:dyDescent="0.2">
      <c r="B9" s="7" t="s">
        <v>8</v>
      </c>
      <c r="C9" s="31">
        <v>54.599999999999994</v>
      </c>
      <c r="D9" s="31">
        <v>34.06666666666667</v>
      </c>
      <c r="E9" s="31">
        <v>45.733333333333334</v>
      </c>
      <c r="F9" s="31">
        <v>38.266666666666666</v>
      </c>
    </row>
    <row r="10" spans="2:6" x14ac:dyDescent="0.2">
      <c r="B10" s="7" t="s">
        <v>9</v>
      </c>
      <c r="C10" s="31">
        <v>63.404755356651741</v>
      </c>
      <c r="D10" s="31">
        <v>39.002925219391457</v>
      </c>
      <c r="E10" s="31">
        <v>53.203990299272448</v>
      </c>
      <c r="F10" s="31">
        <v>43.803285246393479</v>
      </c>
    </row>
    <row r="11" spans="2:6" x14ac:dyDescent="0.2">
      <c r="B11" s="7" t="s">
        <v>10</v>
      </c>
      <c r="C11" s="31">
        <v>31.779661016949152</v>
      </c>
      <c r="D11" s="31">
        <v>12.711864406779661</v>
      </c>
      <c r="E11" s="31">
        <v>25.423728813559322</v>
      </c>
      <c r="F11" s="31">
        <v>12.711864406779661</v>
      </c>
    </row>
    <row r="12" spans="2:6" x14ac:dyDescent="0.2">
      <c r="B12" s="7" t="s">
        <v>11</v>
      </c>
      <c r="C12" s="31">
        <v>30.4</v>
      </c>
      <c r="D12" s="31">
        <v>11.6</v>
      </c>
      <c r="E12" s="31">
        <v>23.599999999999998</v>
      </c>
      <c r="F12" s="31">
        <v>13.600000000000001</v>
      </c>
    </row>
    <row r="13" spans="2:6" x14ac:dyDescent="0.2">
      <c r="B13" s="7" t="s">
        <v>12</v>
      </c>
      <c r="C13" s="31">
        <v>50.841806967827971</v>
      </c>
      <c r="D13" s="31">
        <v>20.003333888981498</v>
      </c>
      <c r="E13" s="31">
        <v>40.006667777962996</v>
      </c>
      <c r="F13" s="31">
        <v>22.503750625104185</v>
      </c>
    </row>
    <row r="14" spans="2:6" x14ac:dyDescent="0.2">
      <c r="B14" s="7" t="s">
        <v>13</v>
      </c>
      <c r="C14" s="31">
        <v>55.314750600160039</v>
      </c>
      <c r="D14" s="31">
        <v>34.075753534275805</v>
      </c>
      <c r="E14" s="31">
        <v>46.445718858362227</v>
      </c>
      <c r="F14" s="31">
        <v>38.276873833022137</v>
      </c>
    </row>
    <row r="15" spans="2:6" x14ac:dyDescent="0.2">
      <c r="B15" s="7" t="s">
        <v>14</v>
      </c>
      <c r="C15" s="31">
        <v>101.78865615438926</v>
      </c>
      <c r="D15" s="31">
        <v>38.832666509767002</v>
      </c>
      <c r="E15" s="31">
        <v>78.84208048952695</v>
      </c>
      <c r="F15" s="31">
        <v>45.304777594728172</v>
      </c>
    </row>
    <row r="16" spans="2:6" x14ac:dyDescent="0.2">
      <c r="B16" s="7" t="s">
        <v>15</v>
      </c>
      <c r="C16" s="31">
        <v>55.652782639131964</v>
      </c>
      <c r="D16" s="31">
        <v>34.301715085754282</v>
      </c>
      <c r="E16" s="31">
        <v>46.202310115505774</v>
      </c>
      <c r="F16" s="31">
        <v>37.801890094504728</v>
      </c>
    </row>
    <row r="17" spans="2:6" x14ac:dyDescent="0.2">
      <c r="B17" s="7" t="s">
        <v>16</v>
      </c>
      <c r="C17" s="31">
        <v>10.006671114076051</v>
      </c>
      <c r="D17" s="31">
        <v>3.3355570380253501</v>
      </c>
      <c r="E17" s="31">
        <v>8.0053368912608409</v>
      </c>
      <c r="F17" s="31">
        <v>4.6697798532354904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03.02.2020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2020-01-19T05:06:00Z</dcterms:created>
  <dcterms:modified xsi:type="dcterms:W3CDTF">2020-02-02T15:36:52Z</dcterms:modified>
</cp:coreProperties>
</file>