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ACF1DDD-68F8-4F69-A1C4-529DBA098541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06.02.2020" sheetId="4" r:id="rId1"/>
    <sheet name="Sheet1" sheetId="5" r:id="rId2"/>
  </sheets>
  <definedNames>
    <definedName name="_xlnm._FilterDatabase" localSheetId="0" hidden="1">'06.02.2020'!$A$2:$N$134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5" l="1"/>
  <c r="E5" i="5"/>
  <c r="D5" i="5"/>
  <c r="C5" i="5"/>
  <c r="E131" i="4" l="1"/>
  <c r="E129" i="4"/>
  <c r="E128" i="4"/>
  <c r="D128" i="4"/>
  <c r="E127" i="4"/>
  <c r="D126" i="4"/>
  <c r="E125" i="4"/>
  <c r="E124" i="4"/>
  <c r="D124" i="4"/>
  <c r="E123" i="4"/>
  <c r="D122" i="4"/>
  <c r="E121" i="4"/>
  <c r="D120" i="4"/>
  <c r="D117" i="4"/>
  <c r="E115" i="4"/>
  <c r="D115" i="4"/>
  <c r="D113" i="4"/>
  <c r="D111" i="4"/>
  <c r="D109" i="4"/>
  <c r="E107" i="4"/>
  <c r="D104" i="4"/>
  <c r="D102" i="4"/>
  <c r="D100" i="4"/>
  <c r="D98" i="4"/>
  <c r="D96" i="4"/>
  <c r="D94" i="4"/>
  <c r="D92" i="4"/>
  <c r="E89" i="4"/>
  <c r="D89" i="4"/>
  <c r="D87" i="4"/>
  <c r="D85" i="4"/>
  <c r="D83" i="4"/>
  <c r="E81" i="4"/>
  <c r="D81" i="4"/>
  <c r="D79" i="4"/>
  <c r="D77" i="4"/>
  <c r="D75" i="4"/>
  <c r="E72" i="4"/>
  <c r="D72" i="4"/>
  <c r="D70" i="4"/>
  <c r="E64" i="4"/>
  <c r="D64" i="4"/>
  <c r="D61" i="4"/>
  <c r="D59" i="4"/>
  <c r="D57" i="4"/>
  <c r="E55" i="4"/>
  <c r="D55" i="4"/>
  <c r="D53" i="4"/>
  <c r="D51" i="4"/>
  <c r="D49" i="4"/>
  <c r="D46" i="4"/>
  <c r="D44" i="4"/>
  <c r="E37" i="4"/>
  <c r="D37" i="4"/>
  <c r="D35" i="4"/>
  <c r="D33" i="4"/>
  <c r="D31" i="4"/>
  <c r="E29" i="4"/>
  <c r="D29" i="4"/>
  <c r="D27" i="4"/>
  <c r="D25" i="4"/>
  <c r="D23" i="4"/>
  <c r="E21" i="4"/>
  <c r="D21" i="4"/>
  <c r="D19" i="4"/>
  <c r="D14" i="4"/>
  <c r="E13" i="4"/>
  <c r="D12" i="4"/>
  <c r="D11" i="4"/>
  <c r="E9" i="4"/>
  <c r="D9" i="4"/>
  <c r="D8" i="4"/>
  <c r="D7" i="4"/>
  <c r="E5" i="4"/>
  <c r="D5" i="4"/>
  <c r="D4" i="4"/>
  <c r="D3" i="4"/>
  <c r="E133" i="4"/>
  <c r="D40" i="4" l="1"/>
  <c r="D107" i="4"/>
  <c r="D6" i="4"/>
  <c r="D10" i="4"/>
  <c r="D68" i="4"/>
  <c r="D13" i="4"/>
  <c r="D42" i="4"/>
  <c r="D66" i="4"/>
  <c r="D130" i="4"/>
  <c r="D133" i="4"/>
  <c r="E98" i="4"/>
  <c r="E126" i="4"/>
  <c r="E46" i="4"/>
  <c r="E122" i="4"/>
  <c r="E130" i="4"/>
  <c r="E18" i="4"/>
  <c r="D18" i="4"/>
  <c r="E20" i="4"/>
  <c r="D20" i="4"/>
  <c r="E24" i="4"/>
  <c r="D24" i="4"/>
  <c r="E28" i="4"/>
  <c r="D28" i="4"/>
  <c r="E30" i="4"/>
  <c r="D30" i="4"/>
  <c r="E32" i="4"/>
  <c r="D32" i="4"/>
  <c r="E43" i="4"/>
  <c r="D43" i="4"/>
  <c r="E58" i="4"/>
  <c r="D58" i="4"/>
  <c r="E60" i="4"/>
  <c r="D60" i="4"/>
  <c r="E63" i="4"/>
  <c r="D63" i="4"/>
  <c r="E65" i="4"/>
  <c r="D65" i="4"/>
  <c r="E73" i="4"/>
  <c r="D73" i="4"/>
  <c r="E76" i="4"/>
  <c r="D76" i="4"/>
  <c r="E78" i="4"/>
  <c r="D78" i="4"/>
  <c r="E80" i="4"/>
  <c r="D80" i="4"/>
  <c r="E82" i="4"/>
  <c r="D82" i="4"/>
  <c r="E84" i="4"/>
  <c r="D84" i="4"/>
  <c r="E95" i="4"/>
  <c r="D95" i="4"/>
  <c r="E106" i="4"/>
  <c r="D106" i="4"/>
  <c r="E108" i="4"/>
  <c r="D108" i="4"/>
  <c r="E110" i="4"/>
  <c r="D110" i="4"/>
  <c r="E112" i="4"/>
  <c r="D112" i="4"/>
  <c r="E114" i="4"/>
  <c r="D114" i="4"/>
  <c r="E116" i="4"/>
  <c r="D116" i="4"/>
  <c r="E119" i="4"/>
  <c r="D119" i="4"/>
  <c r="E6" i="4"/>
  <c r="E10" i="4"/>
  <c r="E14" i="4"/>
  <c r="E23" i="4"/>
  <c r="E31" i="4"/>
  <c r="E40" i="4"/>
  <c r="E49" i="4"/>
  <c r="E57" i="4"/>
  <c r="E66" i="4"/>
  <c r="E75" i="4"/>
  <c r="E83" i="4"/>
  <c r="E92" i="4"/>
  <c r="E100" i="4"/>
  <c r="E109" i="4"/>
  <c r="E117" i="4"/>
  <c r="D16" i="4"/>
  <c r="E22" i="4"/>
  <c r="D22" i="4"/>
  <c r="E50" i="4"/>
  <c r="D50" i="4"/>
  <c r="E52" i="4"/>
  <c r="D52" i="4"/>
  <c r="E54" i="4"/>
  <c r="D54" i="4"/>
  <c r="E67" i="4"/>
  <c r="D67" i="4"/>
  <c r="E69" i="4"/>
  <c r="D69" i="4"/>
  <c r="E71" i="4"/>
  <c r="D71" i="4"/>
  <c r="E86" i="4"/>
  <c r="D86" i="4"/>
  <c r="E93" i="4"/>
  <c r="D93" i="4"/>
  <c r="E15" i="4"/>
  <c r="D15" i="4"/>
  <c r="E26" i="4"/>
  <c r="D26" i="4"/>
  <c r="E34" i="4"/>
  <c r="D34" i="4"/>
  <c r="E36" i="4"/>
  <c r="D36" i="4"/>
  <c r="E39" i="4"/>
  <c r="D39" i="4"/>
  <c r="E41" i="4"/>
  <c r="D41" i="4"/>
  <c r="E45" i="4"/>
  <c r="D45" i="4"/>
  <c r="E47" i="4"/>
  <c r="D47" i="4"/>
  <c r="E56" i="4"/>
  <c r="D56" i="4"/>
  <c r="E88" i="4"/>
  <c r="D88" i="4"/>
  <c r="E90" i="4"/>
  <c r="D90" i="4"/>
  <c r="E97" i="4"/>
  <c r="D97" i="4"/>
  <c r="E99" i="4"/>
  <c r="D99" i="4"/>
  <c r="E101" i="4"/>
  <c r="D101" i="4"/>
  <c r="E103" i="4"/>
  <c r="D103" i="4"/>
  <c r="E3" i="4"/>
  <c r="E7" i="4"/>
  <c r="E11" i="4"/>
  <c r="E16" i="4"/>
  <c r="E25" i="4"/>
  <c r="E33" i="4"/>
  <c r="E42" i="4"/>
  <c r="E51" i="4"/>
  <c r="E59" i="4"/>
  <c r="E68" i="4"/>
  <c r="E77" i="4"/>
  <c r="E85" i="4"/>
  <c r="E94" i="4"/>
  <c r="E102" i="4"/>
  <c r="E111" i="4"/>
  <c r="E120" i="4"/>
  <c r="E4" i="4"/>
  <c r="E8" i="4"/>
  <c r="E12" i="4"/>
  <c r="E19" i="4"/>
  <c r="E27" i="4"/>
  <c r="E35" i="4"/>
  <c r="E44" i="4"/>
  <c r="E53" i="4"/>
  <c r="E61" i="4"/>
  <c r="E70" i="4"/>
  <c r="E79" i="4"/>
  <c r="E87" i="4"/>
  <c r="E96" i="4"/>
  <c r="E104" i="4"/>
  <c r="E113" i="4"/>
  <c r="D121" i="4"/>
  <c r="D123" i="4"/>
  <c r="D125" i="4"/>
  <c r="D127" i="4"/>
  <c r="D129" i="4"/>
  <c r="D131" i="4"/>
  <c r="D17" i="4" l="1"/>
  <c r="E38" i="4"/>
  <c r="D62" i="4"/>
  <c r="E118" i="4"/>
  <c r="E48" i="4"/>
  <c r="D105" i="4"/>
  <c r="E17" i="4"/>
  <c r="E105" i="4"/>
  <c r="E74" i="4"/>
  <c r="D91" i="4"/>
  <c r="E132" i="4"/>
  <c r="D74" i="4"/>
  <c r="D132" i="4"/>
  <c r="D118" i="4"/>
  <c r="D38" i="4"/>
  <c r="E91" i="4"/>
  <c r="D48" i="4"/>
  <c r="E62" i="4"/>
  <c r="D134" i="4" l="1"/>
  <c r="E134" i="4"/>
</calcChain>
</file>

<file path=xl/sharedStrings.xml><?xml version="1.0" encoding="utf-8"?>
<sst xmlns="http://schemas.openxmlformats.org/spreadsheetml/2006/main" count="415" uniqueCount="194">
  <si>
    <t>DP</t>
  </si>
  <si>
    <t>Party Name</t>
  </si>
  <si>
    <t>Region</t>
  </si>
  <si>
    <t>Zone</t>
  </si>
  <si>
    <t xml:space="preserve">Quantity </t>
  </si>
  <si>
    <t>Value</t>
  </si>
  <si>
    <t>B12+</t>
  </si>
  <si>
    <t>D41</t>
  </si>
  <si>
    <t>i65_SKD</t>
  </si>
  <si>
    <t>I95_SKD</t>
  </si>
  <si>
    <t>L130</t>
  </si>
  <si>
    <t>L25i</t>
  </si>
  <si>
    <t>SL20</t>
  </si>
  <si>
    <t>V141_SKD</t>
  </si>
  <si>
    <t>Z15_SKD</t>
  </si>
  <si>
    <t>A One Tel</t>
  </si>
  <si>
    <t>Barisal</t>
  </si>
  <si>
    <t>Click Mobile Corner</t>
  </si>
  <si>
    <t>Desh Link</t>
  </si>
  <si>
    <t>Faridpur</t>
  </si>
  <si>
    <t>M/S Faiz Enterprise</t>
  </si>
  <si>
    <t>Madaripur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</si>
  <si>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</si>
  <si>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</si>
  <si>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</si>
  <si>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</si>
  <si>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</si>
  <si>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</si>
  <si>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</si>
  <si>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</si>
  <si>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</si>
  <si>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</si>
  <si>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</si>
  <si>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M/S. Alam Trade Link</t>
  </si>
  <si>
    <t>Chittagong</t>
  </si>
  <si>
    <t>Chandpur</t>
  </si>
  <si>
    <t>M/S. Lotus Telecom</t>
  </si>
  <si>
    <t>Salim Telecom &amp; Electronics</t>
  </si>
  <si>
    <t>Fantasy Telecom</t>
  </si>
  <si>
    <t>Chittagong-North</t>
  </si>
  <si>
    <t>Sibgat Telecom</t>
  </si>
  <si>
    <t>M/S Sholav Bitan</t>
  </si>
  <si>
    <t>Chittagong-South</t>
  </si>
  <si>
    <t>Mobile Zone,Patia</t>
  </si>
  <si>
    <t>The National Carrier</t>
  </si>
  <si>
    <t>Biponon Communications</t>
  </si>
  <si>
    <t>Cox's Bazar</t>
  </si>
  <si>
    <t>Mobile Heaven</t>
  </si>
  <si>
    <t>Mobile Village</t>
  </si>
  <si>
    <t>Prime Mobile Center</t>
  </si>
  <si>
    <t>Shifa Enterprise</t>
  </si>
  <si>
    <t>Dhaka Telecom</t>
  </si>
  <si>
    <t>Noakhali</t>
  </si>
  <si>
    <t>Himel Mobile Center</t>
  </si>
  <si>
    <t>Mobile Media Center</t>
  </si>
  <si>
    <t>Mobile Shop</t>
  </si>
  <si>
    <t>Polly Mobile Distribution</t>
  </si>
  <si>
    <t>Rangamati</t>
  </si>
  <si>
    <t>Satkania Store</t>
  </si>
  <si>
    <t>Toyabiya Telecom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</si>
  <si>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</si>
  <si>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</si>
  <si>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</si>
  <si>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</si>
  <si>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</si>
  <si>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</si>
  <si>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</si>
  <si>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</si>
  <si>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</si>
  <si>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</si>
  <si>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</si>
  <si>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</si>
  <si>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</si>
  <si>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</si>
  <si>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</si>
  <si>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</si>
  <si>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</si>
  <si>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</si>
  <si>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</si>
  <si>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</si>
  <si>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</si>
  <si>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</si>
  <si>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</si>
  <si>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</si>
  <si>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</si>
  <si>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</si>
  <si>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</si>
  <si>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</si>
  <si>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</si>
  <si>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</si>
  <si>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</si>
  <si>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</si>
  <si>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</si>
  <si>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</si>
  <si>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</si>
  <si>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</si>
  <si>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</si>
  <si>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</si>
  <si>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</si>
  <si>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</si>
  <si>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</si>
  <si>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</si>
  <si>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</si>
  <si>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</si>
  <si>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</si>
  <si>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</si>
  <si>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</si>
  <si>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</si>
  <si>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</si>
  <si>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</si>
  <si>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</si>
  <si>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</si>
  <si>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</si>
  <si>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</si>
  <si>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</si>
  <si>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</si>
  <si>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</si>
  <si>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</si>
  <si>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</si>
  <si>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</si>
  <si>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</si>
  <si>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</si>
  <si>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</si>
  <si>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</si>
  <si>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</si>
  <si>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</si>
  <si>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</si>
  <si>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</si>
  <si>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</si>
  <si>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</si>
  <si>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</si>
  <si>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</si>
  <si>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</si>
  <si>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</si>
  <si>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</si>
  <si>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</si>
  <si>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</si>
  <si>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</si>
  <si>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</si>
  <si>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</si>
  <si>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</si>
  <si>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</si>
  <si>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</si>
  <si>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</si>
  <si>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</si>
  <si>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</si>
  <si>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</si>
  <si>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</si>
  <si>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</si>
  <si>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</si>
  <si>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</si>
  <si>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</si>
  <si>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</si>
  <si>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</si>
  <si>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</si>
  <si>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</si>
  <si>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Rangpur</t>
  </si>
  <si>
    <t>Lalmonirhat</t>
  </si>
  <si>
    <t>Feroz Telecom</t>
  </si>
  <si>
    <t>M/S. Nodi Nishat Enterprise</t>
  </si>
  <si>
    <t>Dinajpur</t>
  </si>
  <si>
    <t>Missing link trade and distribution</t>
  </si>
  <si>
    <t>M/S. Sky Tel</t>
  </si>
  <si>
    <t>Pacific Electronics</t>
  </si>
  <si>
    <t>Pacific Electronics – 2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</si>
  <si>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</si>
  <si>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</si>
  <si>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</si>
  <si>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</si>
  <si>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</si>
  <si>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</si>
  <si>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</si>
  <si>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</si>
  <si>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</si>
  <si>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</si>
  <si>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</si>
  <si>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</si>
  <si>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</si>
  <si>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</si>
  <si>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</si>
  <si>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</si>
  <si>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</si>
  <si>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</si>
  <si>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</si>
  <si>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</si>
  <si>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</si>
  <si>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</si>
  <si>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</si>
  <si>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</si>
  <si>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</si>
  <si>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</si>
  <si>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Edison Electronics Ltd.</t>
  </si>
  <si>
    <t>Total</t>
  </si>
  <si>
    <t>Allocation For 06 Feb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</si>
</sst>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2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5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43" fontId="4" fillId="2" borderId="1" xfId="1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43" fontId="5" fillId="3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0" fontId="3" fillId="4" borderId="1" xfId="2" applyNumberFormat="1" applyFont="1" applyFill="1" applyBorder="1" applyAlignment="1">
      <alignment horizontal="center" vertical="center"/>
    </xf>
    <xf numFmtId="164" fontId="5" fillId="6" borderId="1" xfId="3" applyNumberFormat="1" applyFont="1" applyFill="1" applyBorder="1" applyAlignment="1">
      <alignment horizontal="center" vertical="center"/>
    </xf>
    <xf numFmtId="164" fontId="3" fillId="5" borderId="1" xfId="3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5" fontId="3" fillId="0" borderId="1" xfId="2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5" borderId="2" xfId="3" applyNumberFormat="1" applyFont="1" applyFill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166" fontId="3" fillId="0" borderId="1" xfId="2" applyNumberFormat="1" applyFont="1" applyBorder="1" applyAlignment="1">
      <alignment horizontal="center" vertical="center"/>
    </xf>
    <xf numFmtId="9" fontId="3" fillId="0" borderId="1" xfId="4" applyFont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164" fontId="3" fillId="5" borderId="3" xfId="1" applyNumberFormat="1" applyFont="1" applyFill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8" fillId="0" borderId="0" xfId="0" applyFont="1"/>
    <xf numFmtId="0" fontId="6" fillId="3" borderId="1" xfId="0" applyFont="1" applyFill="1" applyBorder="1" applyAlignment="1">
      <alignment horizontal="center" vertical="center"/>
    </xf>
    <xf numFmtId="10" fontId="7" fillId="4" borderId="1" xfId="2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/>
    </xf>
  </cellXfs>
  <cellStyles count="10">
    <cellStyle name="Comma" xfId="1" builtinId="3"/>
    <cellStyle name="Comma 5" xfId="3" xr:uid="{00000000-0005-0000-0000-000001000000}"/>
    <cellStyle name="Currency 2" xfId="6" xr:uid="{00000000-0005-0000-0000-000002000000}"/>
    <cellStyle name="Normal" xfId="0" builtinId="0"/>
    <cellStyle name="Normal 2" xfId="5" xr:uid="{00000000-0005-0000-0000-000004000000}"/>
    <cellStyle name="Normal 3" xfId="9" xr:uid="{00000000-0005-0000-0000-000005000000}"/>
    <cellStyle name="Normal 4" xfId="7" xr:uid="{00000000-0005-0000-0000-000006000000}"/>
    <cellStyle name="Normal 5" xfId="8" xr:uid="{00000000-0005-0000-0000-000007000000}"/>
    <cellStyle name="Percent" xfId="2" builtinId="5"/>
    <cellStyle name="Percent 3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34"/>
  <sheetViews>
    <sheetView zoomScale="106" zoomScaleNormal="106" workbookViewId="0">
      <pane xSplit="5" ySplit="2" topLeftCell="F3" activePane="bottomRight" state="frozen"/>
      <selection pane="topRight" activeCell="F1" sqref="F1"/>
      <selection pane="bottomLeft" activeCell="A4" sqref="A4"/>
      <selection pane="bottomRight" activeCell="A2" sqref="A2:N97"/>
    </sheetView>
  </sheetViews>
  <sheetFormatPr defaultColWidth="9.140625" defaultRowHeight="12.75" x14ac:dyDescent="0.2"/>
  <cols>
    <col min="1" max="1" width="30" style="1" bestFit="1" customWidth="1"/>
    <col min="2" max="2" width="10.7109375" style="2" bestFit="1" customWidth="1"/>
    <col min="3" max="3" width="15.7109375" style="2" bestFit="1" customWidth="1"/>
    <col min="4" max="4" width="11" style="2" bestFit="1" customWidth="1"/>
    <col min="5" max="5" width="16" style="3" bestFit="1" customWidth="1"/>
    <col min="6" max="7" width="10.140625" style="2" bestFit="1" customWidth="1"/>
    <col min="8" max="8" width="8.140625" style="2" bestFit="1" customWidth="1"/>
    <col min="9" max="9" width="9.140625" style="2" bestFit="1" customWidth="1"/>
    <col min="10" max="12" width="10.140625" style="2" bestFit="1" customWidth="1"/>
    <col min="13" max="13" width="9.140625" style="2" bestFit="1" customWidth="1"/>
    <col min="14" max="14" width="10.140625" style="2" bestFit="1" customWidth="1"/>
    <col min="15" max="16384" width="9.140625" style="2"/>
  </cols>
  <sheetData>
    <row r="1" spans="1:14" x14ac:dyDescent="0.2">
      <c r="E1" s="4" t="s">
        <v>0</v>
      </c>
      <c r="F1" s="5">
        <v>760.89750000000004</v>
      </c>
      <c r="G1" s="5">
        <v>907.26250000000005</v>
      </c>
      <c r="H1" s="5">
        <v>5607.9849999999997</v>
      </c>
      <c r="I1" s="5">
        <v>5877.96</v>
      </c>
      <c r="J1" s="5">
        <v>1042.5999999999999</v>
      </c>
      <c r="K1" s="5">
        <v>985.45749999999998</v>
      </c>
      <c r="L1" s="5">
        <v>1072.675</v>
      </c>
      <c r="M1" s="5">
        <v>4438.0675000000001</v>
      </c>
      <c r="N1" s="5">
        <v>7692.1824999999999</v>
      </c>
    </row>
    <row r="2" spans="1:14" s="10" customFormat="1" x14ac:dyDescent="0.2">
      <c r="A2" s="6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</row>
    <row r="3" spans="1:14" s="14" customFormat="1" hidden="1" x14ac:dyDescent="0.2">
      <c r="A3" s="11" t="s">
        <v>15</v>
      </c>
      <c r="B3" s="12" t="s">
        <v>16</v>
      </c>
      <c r="C3" s="12" t="s">
        <v>16</v>
      </c>
      <c r="D3" s="29">
        <f t="shared" ref="D3:D16" si="0">SUM(F3:N3)</f>
        <v>719.00294253861159</v>
      </c>
      <c r="E3" s="13">
        <f t="shared" ref="E3:E16" si="1">SUMPRODUCT($F$1:$N$1,F3:N3)</f>
        <v>1421546.9579362087</v>
      </c>
      <c r="F3" s="31">
        <v>215.97120383948808</v>
      </c>
      <c r="G3" s="31">
        <v>108.50813811035827</v>
      </c>
      <c r="H3" s="31">
        <v>8.4745762711864412</v>
      </c>
      <c r="I3" s="31">
        <v>53.342223703950658</v>
      </c>
      <c r="J3" s="31">
        <v>86.408640864086408</v>
      </c>
      <c r="K3" s="31">
        <v>86.689783942384636</v>
      </c>
      <c r="L3" s="31">
        <v>65.103255162758131</v>
      </c>
      <c r="M3" s="31">
        <v>53.656101821811831</v>
      </c>
      <c r="N3" s="31">
        <v>40.849018822587105</v>
      </c>
    </row>
    <row r="4" spans="1:14" s="14" customFormat="1" hidden="1" x14ac:dyDescent="0.2">
      <c r="A4" s="11" t="s">
        <v>17</v>
      </c>
      <c r="B4" s="12" t="s">
        <v>16</v>
      </c>
      <c r="C4" s="12" t="s">
        <v>16</v>
      </c>
      <c r="D4" s="29">
        <f t="shared" si="0"/>
        <v>214.61643111136181</v>
      </c>
      <c r="E4" s="13">
        <f t="shared" si="1"/>
        <v>436995.12336154544</v>
      </c>
      <c r="F4" s="31">
        <v>61.325156645780567</v>
      </c>
      <c r="G4" s="31">
        <v>27.002025151886393</v>
      </c>
      <c r="H4" s="31">
        <v>4.2372881355932206</v>
      </c>
      <c r="I4" s="31">
        <v>18.336389398233038</v>
      </c>
      <c r="J4" s="31">
        <v>33.603360336033603</v>
      </c>
      <c r="K4" s="31">
        <v>21.605761536409709</v>
      </c>
      <c r="L4" s="31">
        <v>25.801290064503224</v>
      </c>
      <c r="M4" s="31">
        <v>7.4868979286249058</v>
      </c>
      <c r="N4" s="31">
        <v>15.218261914297157</v>
      </c>
    </row>
    <row r="5" spans="1:14" s="14" customFormat="1" hidden="1" x14ac:dyDescent="0.2">
      <c r="A5" s="11" t="s">
        <v>18</v>
      </c>
      <c r="B5" s="12" t="s">
        <v>16</v>
      </c>
      <c r="C5" s="12" t="s">
        <v>19</v>
      </c>
      <c r="D5" s="29">
        <f t="shared" si="0"/>
        <v>626.80552175085006</v>
      </c>
      <c r="E5" s="13">
        <f t="shared" si="1"/>
        <v>1175397.5500851423</v>
      </c>
      <c r="F5" s="31">
        <v>193.30755899213437</v>
      </c>
      <c r="G5" s="31">
        <v>97.507313048478636</v>
      </c>
      <c r="H5" s="31">
        <v>10.59322033898305</v>
      </c>
      <c r="I5" s="31">
        <v>47.507917986331059</v>
      </c>
      <c r="J5" s="31">
        <v>77.607760776077598</v>
      </c>
      <c r="K5" s="31">
        <v>77.887436649773264</v>
      </c>
      <c r="L5" s="31">
        <v>51.302565128256411</v>
      </c>
      <c r="M5" s="31">
        <v>48.664836536061898</v>
      </c>
      <c r="N5" s="31">
        <v>22.426912294753706</v>
      </c>
    </row>
    <row r="6" spans="1:14" s="14" customFormat="1" hidden="1" x14ac:dyDescent="0.2">
      <c r="A6" s="11" t="s">
        <v>20</v>
      </c>
      <c r="B6" s="12" t="s">
        <v>16</v>
      </c>
      <c r="C6" s="12" t="s">
        <v>21</v>
      </c>
      <c r="D6" s="29">
        <f t="shared" si="0"/>
        <v>288.78288525738714</v>
      </c>
      <c r="E6" s="13">
        <f t="shared" si="1"/>
        <v>610531.82928088331</v>
      </c>
      <c r="F6" s="31">
        <v>84.655379282762311</v>
      </c>
      <c r="G6" s="31">
        <v>42.253168987674073</v>
      </c>
      <c r="H6" s="31">
        <v>4.2372881355932206</v>
      </c>
      <c r="I6" s="31">
        <v>20.836806134355722</v>
      </c>
      <c r="J6" s="31">
        <v>33.603360336033603</v>
      </c>
      <c r="K6" s="31">
        <v>33.608962389970657</v>
      </c>
      <c r="L6" s="31">
        <v>25.501275063753187</v>
      </c>
      <c r="M6" s="31">
        <v>22.460693785874721</v>
      </c>
      <c r="N6" s="31">
        <v>21.625951141369644</v>
      </c>
    </row>
    <row r="7" spans="1:14" s="14" customFormat="1" hidden="1" x14ac:dyDescent="0.2">
      <c r="A7" s="11" t="s">
        <v>22</v>
      </c>
      <c r="B7" s="12" t="s">
        <v>16</v>
      </c>
      <c r="C7" s="12" t="s">
        <v>21</v>
      </c>
      <c r="D7" s="29">
        <f t="shared" si="0"/>
        <v>357.53703696812772</v>
      </c>
      <c r="E7" s="13">
        <f t="shared" si="1"/>
        <v>699350.92865719763</v>
      </c>
      <c r="F7" s="31">
        <v>109.98533528862818</v>
      </c>
      <c r="G7" s="31">
        <v>69.005175388154115</v>
      </c>
      <c r="H7" s="31">
        <v>4.2372881355932206</v>
      </c>
      <c r="I7" s="31">
        <v>26.671111851975329</v>
      </c>
      <c r="J7" s="31">
        <v>35.603560356035601</v>
      </c>
      <c r="K7" s="31">
        <v>35.476126967191256</v>
      </c>
      <c r="L7" s="31">
        <v>26.401320066003301</v>
      </c>
      <c r="M7" s="31">
        <v>34.938857000249563</v>
      </c>
      <c r="N7" s="31">
        <v>15.218261914297157</v>
      </c>
    </row>
    <row r="8" spans="1:14" s="14" customFormat="1" hidden="1" x14ac:dyDescent="0.2">
      <c r="A8" s="11" t="s">
        <v>23</v>
      </c>
      <c r="B8" s="12" t="s">
        <v>16</v>
      </c>
      <c r="C8" s="12" t="s">
        <v>16</v>
      </c>
      <c r="D8" s="29">
        <f t="shared" si="0"/>
        <v>138.7825521551909</v>
      </c>
      <c r="E8" s="13">
        <f t="shared" si="1"/>
        <v>312148.70889042015</v>
      </c>
      <c r="F8" s="31">
        <v>31.995733902146384</v>
      </c>
      <c r="G8" s="31">
        <v>14.001050078755906</v>
      </c>
      <c r="H8" s="31">
        <v>2.1186440677966103</v>
      </c>
      <c r="I8" s="31">
        <v>12.502083680613437</v>
      </c>
      <c r="J8" s="31">
        <v>20.402040204020402</v>
      </c>
      <c r="K8" s="31">
        <v>20.272072552680715</v>
      </c>
      <c r="L8" s="31">
        <v>15.000750037501875</v>
      </c>
      <c r="M8" s="31">
        <v>12.478163214374844</v>
      </c>
      <c r="N8" s="31">
        <v>10.012014417300762</v>
      </c>
    </row>
    <row r="9" spans="1:14" s="14" customFormat="1" hidden="1" x14ac:dyDescent="0.2">
      <c r="A9" s="11" t="s">
        <v>24</v>
      </c>
      <c r="B9" s="12" t="s">
        <v>16</v>
      </c>
      <c r="C9" s="12" t="s">
        <v>19</v>
      </c>
      <c r="D9" s="29">
        <f t="shared" si="0"/>
        <v>467.89001012682888</v>
      </c>
      <c r="E9" s="13">
        <f t="shared" si="1"/>
        <v>933950.37566962547</v>
      </c>
      <c r="F9" s="31">
        <v>134.64871350486601</v>
      </c>
      <c r="G9" s="31">
        <v>80.756056704252828</v>
      </c>
      <c r="H9" s="31">
        <v>6.3559322033898313</v>
      </c>
      <c r="I9" s="31">
        <v>39.173195532588764</v>
      </c>
      <c r="J9" s="31">
        <v>53.605360536053603</v>
      </c>
      <c r="K9" s="31">
        <v>53.881034942651375</v>
      </c>
      <c r="L9" s="31">
        <v>40.502025101255064</v>
      </c>
      <c r="M9" s="31">
        <v>34.938857000249563</v>
      </c>
      <c r="N9" s="31">
        <v>24.028834601521829</v>
      </c>
    </row>
    <row r="10" spans="1:14" s="14" customFormat="1" hidden="1" x14ac:dyDescent="0.2">
      <c r="A10" s="11" t="s">
        <v>25</v>
      </c>
      <c r="B10" s="12" t="s">
        <v>16</v>
      </c>
      <c r="C10" s="12" t="s">
        <v>19</v>
      </c>
      <c r="D10" s="29">
        <f t="shared" si="0"/>
        <v>322.54580857071551</v>
      </c>
      <c r="E10" s="13">
        <f t="shared" si="1"/>
        <v>670823.70695212402</v>
      </c>
      <c r="F10" s="31">
        <v>87.321690441274498</v>
      </c>
      <c r="G10" s="31">
        <v>38.502887716578741</v>
      </c>
      <c r="H10" s="31">
        <v>6.3559322033898313</v>
      </c>
      <c r="I10" s="31">
        <v>25.004167361226873</v>
      </c>
      <c r="J10" s="31">
        <v>50.005000500050002</v>
      </c>
      <c r="K10" s="31">
        <v>36.00960256068285</v>
      </c>
      <c r="L10" s="31">
        <v>37.801890094504728</v>
      </c>
      <c r="M10" s="31">
        <v>18.717244821562264</v>
      </c>
      <c r="N10" s="31">
        <v>22.827392871445735</v>
      </c>
    </row>
    <row r="11" spans="1:14" s="14" customFormat="1" hidden="1" x14ac:dyDescent="0.2">
      <c r="A11" s="11" t="s">
        <v>26</v>
      </c>
      <c r="B11" s="12" t="s">
        <v>16</v>
      </c>
      <c r="C11" s="12" t="s">
        <v>21</v>
      </c>
      <c r="D11" s="29">
        <f t="shared" si="0"/>
        <v>342.30562608677462</v>
      </c>
      <c r="E11" s="13">
        <f t="shared" si="1"/>
        <v>647836.67397118162</v>
      </c>
      <c r="F11" s="31">
        <v>104.65271297160378</v>
      </c>
      <c r="G11" s="31">
        <v>52.503937795334643</v>
      </c>
      <c r="H11" s="31">
        <v>4.2372881355932206</v>
      </c>
      <c r="I11" s="31">
        <v>22.503750625104185</v>
      </c>
      <c r="J11" s="31">
        <v>42.004200420042004</v>
      </c>
      <c r="K11" s="31">
        <v>41.877834089090427</v>
      </c>
      <c r="L11" s="31">
        <v>31.501575078753937</v>
      </c>
      <c r="M11" s="31">
        <v>26.20414275018717</v>
      </c>
      <c r="N11" s="31">
        <v>16.820184221065279</v>
      </c>
    </row>
    <row r="12" spans="1:14" s="14" customFormat="1" hidden="1" x14ac:dyDescent="0.2">
      <c r="A12" s="11" t="s">
        <v>27</v>
      </c>
      <c r="B12" s="12" t="s">
        <v>16</v>
      </c>
      <c r="C12" s="12" t="s">
        <v>28</v>
      </c>
      <c r="D12" s="29">
        <f t="shared" si="0"/>
        <v>568.43637934117214</v>
      </c>
      <c r="E12" s="13">
        <f t="shared" si="1"/>
        <v>1136111.8294753777</v>
      </c>
      <c r="F12" s="31">
        <v>177.97626983068926</v>
      </c>
      <c r="G12" s="31">
        <v>67.755081631122337</v>
      </c>
      <c r="H12" s="31">
        <v>6.3559322033898313</v>
      </c>
      <c r="I12" s="31">
        <v>43.340556759459908</v>
      </c>
      <c r="J12" s="31">
        <v>71.607160716071604</v>
      </c>
      <c r="K12" s="31">
        <v>71.485729527874099</v>
      </c>
      <c r="L12" s="31">
        <v>53.402670133506675</v>
      </c>
      <c r="M12" s="31">
        <v>43.673571250311952</v>
      </c>
      <c r="N12" s="31">
        <v>32.839407288746493</v>
      </c>
    </row>
    <row r="13" spans="1:14" s="14" customFormat="1" hidden="1" x14ac:dyDescent="0.2">
      <c r="A13" s="11" t="s">
        <v>29</v>
      </c>
      <c r="B13" s="12" t="s">
        <v>16</v>
      </c>
      <c r="C13" s="12" t="s">
        <v>28</v>
      </c>
      <c r="D13" s="29">
        <f t="shared" si="0"/>
        <v>682.62255249542454</v>
      </c>
      <c r="E13" s="13">
        <f t="shared" si="1"/>
        <v>1334798.6808512947</v>
      </c>
      <c r="F13" s="31">
        <v>196.64044794027464</v>
      </c>
      <c r="G13" s="31">
        <v>115.75868190114259</v>
      </c>
      <c r="H13" s="31">
        <v>8.4745762711864412</v>
      </c>
      <c r="I13" s="31">
        <v>50.841806967827971</v>
      </c>
      <c r="J13" s="31">
        <v>73.207320732073214</v>
      </c>
      <c r="K13" s="31">
        <v>92.558015470792213</v>
      </c>
      <c r="L13" s="31">
        <v>54.902745137256865</v>
      </c>
      <c r="M13" s="31">
        <v>57.39955078612428</v>
      </c>
      <c r="N13" s="31">
        <v>32.839407288746493</v>
      </c>
    </row>
    <row r="14" spans="1:14" s="14" customFormat="1" hidden="1" x14ac:dyDescent="0.2">
      <c r="A14" s="11" t="s">
        <v>30</v>
      </c>
      <c r="B14" s="12" t="s">
        <v>16</v>
      </c>
      <c r="C14" s="12" t="s">
        <v>19</v>
      </c>
      <c r="D14" s="29">
        <f t="shared" si="0"/>
        <v>203.07913177617206</v>
      </c>
      <c r="E14" s="13">
        <f t="shared" si="1"/>
        <v>402397.4556254865</v>
      </c>
      <c r="F14" s="31">
        <v>67.990934542061055</v>
      </c>
      <c r="G14" s="31">
        <v>21.001575118133861</v>
      </c>
      <c r="H14" s="31">
        <v>4.2372881355932206</v>
      </c>
      <c r="I14" s="31">
        <v>10.001666944490749</v>
      </c>
      <c r="J14" s="31">
        <v>27.202720272027204</v>
      </c>
      <c r="K14" s="31">
        <v>22.405974926647104</v>
      </c>
      <c r="L14" s="31">
        <v>20.401020051002551</v>
      </c>
      <c r="M14" s="31">
        <v>16.221612178687298</v>
      </c>
      <c r="N14" s="31">
        <v>13.616339607529035</v>
      </c>
    </row>
    <row r="15" spans="1:14" s="14" customFormat="1" hidden="1" x14ac:dyDescent="0.2">
      <c r="A15" s="11" t="s">
        <v>31</v>
      </c>
      <c r="B15" s="12" t="s">
        <v>16</v>
      </c>
      <c r="C15" s="12" t="s">
        <v>21</v>
      </c>
      <c r="D15" s="29">
        <f t="shared" si="0"/>
        <v>402.24321295474499</v>
      </c>
      <c r="E15" s="13">
        <f t="shared" si="1"/>
        <v>764465.95190637698</v>
      </c>
      <c r="F15" s="31">
        <v>123.31689108118918</v>
      </c>
      <c r="G15" s="31">
        <v>62.00465034877616</v>
      </c>
      <c r="H15" s="31">
        <v>6.3559322033898313</v>
      </c>
      <c r="I15" s="31">
        <v>21.670278379729954</v>
      </c>
      <c r="J15" s="31">
        <v>49.204920492049204</v>
      </c>
      <c r="K15" s="31">
        <v>49.613230194718589</v>
      </c>
      <c r="L15" s="31">
        <v>36.901845092254611</v>
      </c>
      <c r="M15" s="31">
        <v>29.947591714499623</v>
      </c>
      <c r="N15" s="31">
        <v>23.227873448137768</v>
      </c>
    </row>
    <row r="16" spans="1:14" s="14" customFormat="1" hidden="1" x14ac:dyDescent="0.2">
      <c r="A16" s="11" t="s">
        <v>32</v>
      </c>
      <c r="B16" s="12" t="s">
        <v>16</v>
      </c>
      <c r="C16" s="12" t="s">
        <v>28</v>
      </c>
      <c r="D16" s="29">
        <f t="shared" si="0"/>
        <v>335.14693858516023</v>
      </c>
      <c r="E16" s="13">
        <f t="shared" si="1"/>
        <v>592251.28565470222</v>
      </c>
      <c r="F16" s="31">
        <v>119.31742434342087</v>
      </c>
      <c r="G16" s="31">
        <v>59.004425331899895</v>
      </c>
      <c r="H16" s="31">
        <v>4.2372881355932206</v>
      </c>
      <c r="I16" s="31">
        <v>21.670278379729954</v>
      </c>
      <c r="J16" s="31">
        <v>30.803080308030804</v>
      </c>
      <c r="K16" s="31">
        <v>43.478260869565219</v>
      </c>
      <c r="L16" s="31">
        <v>23.101155057752887</v>
      </c>
      <c r="M16" s="31">
        <v>18.717244821562264</v>
      </c>
      <c r="N16" s="31">
        <v>14.817781337605126</v>
      </c>
    </row>
    <row r="17" spans="1:14" hidden="1" x14ac:dyDescent="0.2">
      <c r="A17" s="35" t="s">
        <v>16</v>
      </c>
      <c r="B17" s="35"/>
      <c r="C17" s="35"/>
      <c r="D17" s="15">
        <f t="shared" ref="D17:E17" si="2">SUM(D3:D16)</f>
        <v>5669.7970297185229</v>
      </c>
      <c r="E17" s="15">
        <f t="shared" si="2"/>
        <v>11138607.058317568</v>
      </c>
      <c r="F17" s="15">
        <v>1709.105452606319</v>
      </c>
      <c r="G17" s="15">
        <v>855.56416731254842</v>
      </c>
      <c r="H17" s="15">
        <v>80.508474576271183</v>
      </c>
      <c r="I17" s="15">
        <v>413.40223370561756</v>
      </c>
      <c r="J17" s="15">
        <v>684.86848684868482</v>
      </c>
      <c r="K17" s="15">
        <v>686.84982662043217</v>
      </c>
      <c r="L17" s="15">
        <v>507.62538126906344</v>
      </c>
      <c r="M17" s="15">
        <v>425.5053656101822</v>
      </c>
      <c r="N17" s="15">
        <v>306.36764116940327</v>
      </c>
    </row>
    <row r="18" spans="1:14" hidden="1" x14ac:dyDescent="0.2">
      <c r="A18" s="11" t="s">
        <v>33</v>
      </c>
      <c r="B18" s="16" t="s">
        <v>34</v>
      </c>
      <c r="C18" s="12" t="s">
        <v>35</v>
      </c>
      <c r="D18" s="29">
        <f t="shared" ref="D18:D37" si="3">SUM(F18:N18)</f>
        <v>559.49131746403827</v>
      </c>
      <c r="E18" s="13">
        <f t="shared" ref="E18:E37" si="4">SUMPRODUCT($F$1:$N$1,F18:N18)</f>
        <v>1106918.4540614625</v>
      </c>
      <c r="F18" s="31">
        <v>167.97760298626852</v>
      </c>
      <c r="G18" s="31">
        <v>84.506337975348146</v>
      </c>
      <c r="H18" s="31">
        <v>6.3559322033898313</v>
      </c>
      <c r="I18" s="31">
        <v>40.84014002333722</v>
      </c>
      <c r="J18" s="31">
        <v>67.606760676067609</v>
      </c>
      <c r="K18" s="31">
        <v>67.484662576687114</v>
      </c>
      <c r="L18" s="31">
        <v>50.702535126756338</v>
      </c>
      <c r="M18" s="31">
        <v>41.177938607436985</v>
      </c>
      <c r="N18" s="31">
        <v>32.839407288746493</v>
      </c>
    </row>
    <row r="19" spans="1:14" hidden="1" x14ac:dyDescent="0.2">
      <c r="A19" s="11" t="s">
        <v>36</v>
      </c>
      <c r="B19" s="16" t="s">
        <v>34</v>
      </c>
      <c r="C19" s="12" t="s">
        <v>35</v>
      </c>
      <c r="D19" s="29">
        <f t="shared" si="3"/>
        <v>288.77741011844836</v>
      </c>
      <c r="E19" s="13">
        <f t="shared" si="4"/>
        <v>578015.95402214467</v>
      </c>
      <c r="F19" s="31">
        <v>85.988534862018398</v>
      </c>
      <c r="G19" s="31">
        <v>43.253243993299492</v>
      </c>
      <c r="H19" s="31">
        <v>4.2372881355932206</v>
      </c>
      <c r="I19" s="31">
        <v>20.836806134355722</v>
      </c>
      <c r="J19" s="31">
        <v>34.403440344034408</v>
      </c>
      <c r="K19" s="31">
        <v>34.675913576953853</v>
      </c>
      <c r="L19" s="31">
        <v>26.101305065253264</v>
      </c>
      <c r="M19" s="31">
        <v>22.460693785874721</v>
      </c>
      <c r="N19" s="31">
        <v>16.820184221065279</v>
      </c>
    </row>
    <row r="20" spans="1:14" hidden="1" x14ac:dyDescent="0.2">
      <c r="A20" s="11" t="s">
        <v>37</v>
      </c>
      <c r="B20" s="16" t="s">
        <v>34</v>
      </c>
      <c r="C20" s="12" t="s">
        <v>35</v>
      </c>
      <c r="D20" s="29">
        <f t="shared" si="3"/>
        <v>641.19444647746116</v>
      </c>
      <c r="E20" s="13">
        <f t="shared" si="4"/>
        <v>1281194.7490728935</v>
      </c>
      <c r="F20" s="31">
        <v>191.97440341287827</v>
      </c>
      <c r="G20" s="31">
        <v>96.507238042853203</v>
      </c>
      <c r="H20" s="31">
        <v>10.59322033898305</v>
      </c>
      <c r="I20" s="31">
        <v>47.507917986331059</v>
      </c>
      <c r="J20" s="31">
        <v>76.807680768076807</v>
      </c>
      <c r="K20" s="31">
        <v>77.087223259535875</v>
      </c>
      <c r="L20" s="31">
        <v>57.302865143257165</v>
      </c>
      <c r="M20" s="31">
        <v>46.169203893186918</v>
      </c>
      <c r="N20" s="31">
        <v>37.244693632358825</v>
      </c>
    </row>
    <row r="21" spans="1:14" hidden="1" x14ac:dyDescent="0.2">
      <c r="A21" s="11" t="s">
        <v>38</v>
      </c>
      <c r="B21" s="16" t="s">
        <v>34</v>
      </c>
      <c r="C21" s="12" t="s">
        <v>39</v>
      </c>
      <c r="D21" s="29">
        <f t="shared" si="3"/>
        <v>326.47659717471311</v>
      </c>
      <c r="E21" s="13">
        <f t="shared" si="4"/>
        <v>650961.65058802417</v>
      </c>
      <c r="F21" s="31">
        <v>97.986935075323288</v>
      </c>
      <c r="G21" s="31">
        <v>48.753656524239318</v>
      </c>
      <c r="H21" s="31">
        <v>4.2372881355932206</v>
      </c>
      <c r="I21" s="31">
        <v>24.170695115852642</v>
      </c>
      <c r="J21" s="31">
        <v>39.203920392039201</v>
      </c>
      <c r="K21" s="31">
        <v>38.943718324886632</v>
      </c>
      <c r="L21" s="31">
        <v>29.401470073503674</v>
      </c>
      <c r="M21" s="31">
        <v>24.956326428749687</v>
      </c>
      <c r="N21" s="31">
        <v>18.822587104525432</v>
      </c>
    </row>
    <row r="22" spans="1:14" hidden="1" x14ac:dyDescent="0.2">
      <c r="A22" s="11" t="s">
        <v>40</v>
      </c>
      <c r="B22" s="16" t="s">
        <v>34</v>
      </c>
      <c r="C22" s="12" t="s">
        <v>39</v>
      </c>
      <c r="D22" s="29">
        <f t="shared" si="3"/>
        <v>883.79071251239566</v>
      </c>
      <c r="E22" s="13">
        <f t="shared" si="4"/>
        <v>1784445.1485143213</v>
      </c>
      <c r="F22" s="31">
        <v>262.63164911345154</v>
      </c>
      <c r="G22" s="31">
        <v>131.75988199114934</v>
      </c>
      <c r="H22" s="31">
        <v>16.949152542372882</v>
      </c>
      <c r="I22" s="31">
        <v>64.177362893815626</v>
      </c>
      <c r="J22" s="31">
        <v>105.21052105210521</v>
      </c>
      <c r="K22" s="31">
        <v>105.36142971459056</v>
      </c>
      <c r="L22" s="31">
        <v>79.503975198759932</v>
      </c>
      <c r="M22" s="31">
        <v>66.134265036186676</v>
      </c>
      <c r="N22" s="31">
        <v>52.062474969963951</v>
      </c>
    </row>
    <row r="23" spans="1:14" hidden="1" x14ac:dyDescent="0.2">
      <c r="A23" s="11" t="s">
        <v>41</v>
      </c>
      <c r="B23" s="16" t="s">
        <v>34</v>
      </c>
      <c r="C23" s="12" t="s">
        <v>42</v>
      </c>
      <c r="D23" s="29">
        <f t="shared" si="3"/>
        <v>1169.7211068291751</v>
      </c>
      <c r="E23" s="13">
        <f t="shared" si="4"/>
        <v>2347741.9441008084</v>
      </c>
      <c r="F23" s="31">
        <v>349.28676176509799</v>
      </c>
      <c r="G23" s="31">
        <v>175.51316348726152</v>
      </c>
      <c r="H23" s="31">
        <v>19.067796610169491</v>
      </c>
      <c r="I23" s="31">
        <v>85.847641273545591</v>
      </c>
      <c r="J23" s="31">
        <v>139.61396139613962</v>
      </c>
      <c r="K23" s="31">
        <v>140.30408108829022</v>
      </c>
      <c r="L23" s="31">
        <v>104.70523526176308</v>
      </c>
      <c r="M23" s="31">
        <v>86.09932617918642</v>
      </c>
      <c r="N23" s="31">
        <v>69.283139767721266</v>
      </c>
    </row>
    <row r="24" spans="1:14" hidden="1" x14ac:dyDescent="0.2">
      <c r="A24" s="11" t="s">
        <v>43</v>
      </c>
      <c r="B24" s="16" t="s">
        <v>34</v>
      </c>
      <c r="C24" s="12" t="s">
        <v>42</v>
      </c>
      <c r="D24" s="29">
        <f t="shared" si="3"/>
        <v>208.11469134654376</v>
      </c>
      <c r="E24" s="13">
        <f t="shared" si="4"/>
        <v>416685.37662609271</v>
      </c>
      <c r="F24" s="31">
        <v>61.99173443540861</v>
      </c>
      <c r="G24" s="31">
        <v>31.502362677200789</v>
      </c>
      <c r="H24" s="31">
        <v>2.1186440677966103</v>
      </c>
      <c r="I24" s="31">
        <v>15.835972662110352</v>
      </c>
      <c r="J24" s="31">
        <v>25.202520252025202</v>
      </c>
      <c r="K24" s="31">
        <v>25.073352894105096</v>
      </c>
      <c r="L24" s="31">
        <v>18.600930046502324</v>
      </c>
      <c r="M24" s="31">
        <v>14.973795857249812</v>
      </c>
      <c r="N24" s="31">
        <v>12.815378454144973</v>
      </c>
    </row>
    <row r="25" spans="1:14" hidden="1" x14ac:dyDescent="0.2">
      <c r="A25" s="11" t="s">
        <v>44</v>
      </c>
      <c r="B25" s="16" t="s">
        <v>34</v>
      </c>
      <c r="C25" s="12" t="s">
        <v>42</v>
      </c>
      <c r="D25" s="29">
        <f t="shared" si="3"/>
        <v>582.16047221490624</v>
      </c>
      <c r="E25" s="13">
        <f t="shared" si="4"/>
        <v>1165026.1165288733</v>
      </c>
      <c r="F25" s="31">
        <v>173.97680309292093</v>
      </c>
      <c r="G25" s="31">
        <v>87.506562992224403</v>
      </c>
      <c r="H25" s="31">
        <v>8.4745762711864412</v>
      </c>
      <c r="I25" s="31">
        <v>43.340556759459908</v>
      </c>
      <c r="J25" s="31">
        <v>69.606960696069606</v>
      </c>
      <c r="K25" s="31">
        <v>69.885302747399308</v>
      </c>
      <c r="L25" s="31">
        <v>52.502625131256565</v>
      </c>
      <c r="M25" s="31">
        <v>42.425754928874468</v>
      </c>
      <c r="N25" s="31">
        <v>34.441329595514617</v>
      </c>
    </row>
    <row r="26" spans="1:14" hidden="1" x14ac:dyDescent="0.2">
      <c r="A26" s="11" t="s">
        <v>45</v>
      </c>
      <c r="B26" s="16" t="s">
        <v>34</v>
      </c>
      <c r="C26" s="12" t="s">
        <v>46</v>
      </c>
      <c r="D26" s="29">
        <f t="shared" si="3"/>
        <v>292.98212156568832</v>
      </c>
      <c r="E26" s="13">
        <f t="shared" si="4"/>
        <v>594069.99010018527</v>
      </c>
      <c r="F26" s="31">
        <v>87.321690441274498</v>
      </c>
      <c r="G26" s="31">
        <v>43.753281496112201</v>
      </c>
      <c r="H26" s="31">
        <v>6.3559322033898313</v>
      </c>
      <c r="I26" s="31">
        <v>21.670278379729954</v>
      </c>
      <c r="J26" s="31">
        <v>34.403440344034408</v>
      </c>
      <c r="K26" s="31">
        <v>34.942651373699654</v>
      </c>
      <c r="L26" s="31">
        <v>26.101305065253264</v>
      </c>
      <c r="M26" s="31">
        <v>21.212877464437234</v>
      </c>
      <c r="N26" s="31">
        <v>17.220664797757308</v>
      </c>
    </row>
    <row r="27" spans="1:14" hidden="1" x14ac:dyDescent="0.2">
      <c r="A27" s="11" t="s">
        <v>47</v>
      </c>
      <c r="B27" s="16" t="s">
        <v>34</v>
      </c>
      <c r="C27" s="12" t="s">
        <v>46</v>
      </c>
      <c r="D27" s="29">
        <f t="shared" si="3"/>
        <v>185.84686353062736</v>
      </c>
      <c r="E27" s="13">
        <f t="shared" si="4"/>
        <v>366054.61381147767</v>
      </c>
      <c r="F27" s="31">
        <v>55.992534328756165</v>
      </c>
      <c r="G27" s="31">
        <v>28.252118908918167</v>
      </c>
      <c r="H27" s="31">
        <v>2.1186440677966103</v>
      </c>
      <c r="I27" s="31">
        <v>13.335555925987665</v>
      </c>
      <c r="J27" s="31">
        <v>22.402240224022403</v>
      </c>
      <c r="K27" s="31">
        <v>22.405974926647104</v>
      </c>
      <c r="L27" s="31">
        <v>16.8008400420021</v>
      </c>
      <c r="M27" s="31">
        <v>13.725979535812328</v>
      </c>
      <c r="N27" s="31">
        <v>10.812975570684822</v>
      </c>
    </row>
    <row r="28" spans="1:14" hidden="1" x14ac:dyDescent="0.2">
      <c r="A28" s="11" t="s">
        <v>48</v>
      </c>
      <c r="B28" s="16" t="s">
        <v>34</v>
      </c>
      <c r="C28" s="12" t="s">
        <v>46</v>
      </c>
      <c r="D28" s="29">
        <f t="shared" si="3"/>
        <v>111.99560727742694</v>
      </c>
      <c r="E28" s="13">
        <f t="shared" si="4"/>
        <v>213344.09975444406</v>
      </c>
      <c r="F28" s="31">
        <v>33.995467271030527</v>
      </c>
      <c r="G28" s="31">
        <v>17.00127509563217</v>
      </c>
      <c r="H28" s="31">
        <v>2.1186440677966103</v>
      </c>
      <c r="I28" s="31">
        <v>8.3347224537422893</v>
      </c>
      <c r="J28" s="31">
        <v>13.601360136013602</v>
      </c>
      <c r="K28" s="31">
        <v>13.603627634035742</v>
      </c>
      <c r="L28" s="31">
        <v>10.200510025501275</v>
      </c>
      <c r="M28" s="31">
        <v>8.7347142500623907</v>
      </c>
      <c r="N28" s="31">
        <v>4.4052863436123353</v>
      </c>
    </row>
    <row r="29" spans="1:14" hidden="1" x14ac:dyDescent="0.2">
      <c r="A29" s="11" t="s">
        <v>49</v>
      </c>
      <c r="B29" s="16" t="s">
        <v>34</v>
      </c>
      <c r="C29" s="12" t="s">
        <v>46</v>
      </c>
      <c r="D29" s="29">
        <f t="shared" si="3"/>
        <v>240.1033562185963</v>
      </c>
      <c r="E29" s="13">
        <f t="shared" si="4"/>
        <v>495315.62667811004</v>
      </c>
      <c r="F29" s="31">
        <v>71.323823490201306</v>
      </c>
      <c r="G29" s="31">
        <v>35.752681451108835</v>
      </c>
      <c r="H29" s="31">
        <v>4.2372881355932206</v>
      </c>
      <c r="I29" s="31">
        <v>17.50291715285881</v>
      </c>
      <c r="J29" s="31">
        <v>28.402840284028404</v>
      </c>
      <c r="K29" s="31">
        <v>28.540944251800479</v>
      </c>
      <c r="L29" s="31">
        <v>21.301065053252664</v>
      </c>
      <c r="M29" s="31">
        <v>16.221612178687298</v>
      </c>
      <c r="N29" s="31">
        <v>16.820184221065279</v>
      </c>
    </row>
    <row r="30" spans="1:14" hidden="1" x14ac:dyDescent="0.2">
      <c r="A30" s="11" t="s">
        <v>50</v>
      </c>
      <c r="B30" s="16" t="s">
        <v>34</v>
      </c>
      <c r="C30" s="12" t="s">
        <v>46</v>
      </c>
      <c r="D30" s="29">
        <f t="shared" si="3"/>
        <v>578.06177323379086</v>
      </c>
      <c r="E30" s="13">
        <f t="shared" si="4"/>
        <v>1164400.3277311784</v>
      </c>
      <c r="F30" s="31">
        <v>171.9770697240368</v>
      </c>
      <c r="G30" s="31">
        <v>86.756506738005342</v>
      </c>
      <c r="H30" s="31">
        <v>10.59322033898305</v>
      </c>
      <c r="I30" s="31">
        <v>42.507084514085683</v>
      </c>
      <c r="J30" s="31">
        <v>68.806880688068816</v>
      </c>
      <c r="K30" s="31">
        <v>69.351827153907706</v>
      </c>
      <c r="L30" s="31">
        <v>51.602580129006448</v>
      </c>
      <c r="M30" s="31">
        <v>42.425754928874468</v>
      </c>
      <c r="N30" s="31">
        <v>34.040849018822584</v>
      </c>
    </row>
    <row r="31" spans="1:14" hidden="1" x14ac:dyDescent="0.2">
      <c r="A31" s="11" t="s">
        <v>51</v>
      </c>
      <c r="B31" s="16" t="s">
        <v>34</v>
      </c>
      <c r="C31" s="12" t="s">
        <v>52</v>
      </c>
      <c r="D31" s="29">
        <f t="shared" si="3"/>
        <v>457.3249629439166</v>
      </c>
      <c r="E31" s="13">
        <f t="shared" si="4"/>
        <v>914383.40899013146</v>
      </c>
      <c r="F31" s="31">
        <v>136.64844687375017</v>
      </c>
      <c r="G31" s="31">
        <v>68.755156636747756</v>
      </c>
      <c r="H31" s="31">
        <v>6.3559322033898313</v>
      </c>
      <c r="I31" s="31">
        <v>33.338889814969157</v>
      </c>
      <c r="J31" s="31">
        <v>54.405440544054407</v>
      </c>
      <c r="K31" s="31">
        <v>54.947986129634572</v>
      </c>
      <c r="L31" s="31">
        <v>41.102055102755138</v>
      </c>
      <c r="M31" s="31">
        <v>34.938857000249563</v>
      </c>
      <c r="N31" s="31">
        <v>26.832198638366037</v>
      </c>
    </row>
    <row r="32" spans="1:14" hidden="1" x14ac:dyDescent="0.2">
      <c r="A32" s="11" t="s">
        <v>53</v>
      </c>
      <c r="B32" s="16" t="s">
        <v>34</v>
      </c>
      <c r="C32" s="12" t="s">
        <v>52</v>
      </c>
      <c r="D32" s="29">
        <f t="shared" si="3"/>
        <v>187.76320453783981</v>
      </c>
      <c r="E32" s="13">
        <f t="shared" si="4"/>
        <v>369191.86801167473</v>
      </c>
      <c r="F32" s="31">
        <v>56.659112118384222</v>
      </c>
      <c r="G32" s="31">
        <v>28.502137660324525</v>
      </c>
      <c r="H32" s="31">
        <v>2.1186440677966103</v>
      </c>
      <c r="I32" s="31">
        <v>14.169028171361893</v>
      </c>
      <c r="J32" s="31">
        <v>22.402240224022403</v>
      </c>
      <c r="K32" s="31">
        <v>22.672712723392905</v>
      </c>
      <c r="L32" s="31">
        <v>17.100855042752137</v>
      </c>
      <c r="M32" s="31">
        <v>13.725979535812328</v>
      </c>
      <c r="N32" s="31">
        <v>10.412494993992793</v>
      </c>
    </row>
    <row r="33" spans="1:14" hidden="1" x14ac:dyDescent="0.2">
      <c r="A33" s="11" t="s">
        <v>54</v>
      </c>
      <c r="B33" s="16" t="s">
        <v>34</v>
      </c>
      <c r="C33" s="12" t="s">
        <v>52</v>
      </c>
      <c r="D33" s="29">
        <f t="shared" si="3"/>
        <v>544.73943338955689</v>
      </c>
      <c r="E33" s="13">
        <f t="shared" si="4"/>
        <v>1081175.198769745</v>
      </c>
      <c r="F33" s="31">
        <v>163.31155845887216</v>
      </c>
      <c r="G33" s="31">
        <v>82.256169212690949</v>
      </c>
      <c r="H33" s="31">
        <v>6.3559322033898313</v>
      </c>
      <c r="I33" s="31">
        <v>40.006667777962996</v>
      </c>
      <c r="J33" s="31">
        <v>65.206520652065208</v>
      </c>
      <c r="K33" s="31">
        <v>65.884235796212323</v>
      </c>
      <c r="L33" s="31">
        <v>48.902445122256111</v>
      </c>
      <c r="M33" s="31">
        <v>41.177938607436985</v>
      </c>
      <c r="N33" s="31">
        <v>31.637965558670405</v>
      </c>
    </row>
    <row r="34" spans="1:14" hidden="1" x14ac:dyDescent="0.2">
      <c r="A34" s="11" t="s">
        <v>55</v>
      </c>
      <c r="B34" s="16" t="s">
        <v>34</v>
      </c>
      <c r="C34" s="12" t="s">
        <v>52</v>
      </c>
      <c r="D34" s="29">
        <f t="shared" si="3"/>
        <v>621.30751644353859</v>
      </c>
      <c r="E34" s="13">
        <f t="shared" si="4"/>
        <v>1239589.9724370432</v>
      </c>
      <c r="F34" s="31">
        <v>185.97520330622584</v>
      </c>
      <c r="G34" s="31">
        <v>93.507013025976946</v>
      </c>
      <c r="H34" s="31">
        <v>8.4745762711864412</v>
      </c>
      <c r="I34" s="31">
        <v>45.840973495582595</v>
      </c>
      <c r="J34" s="31">
        <v>74.407440744074407</v>
      </c>
      <c r="K34" s="31">
        <v>74.686583088823681</v>
      </c>
      <c r="L34" s="31">
        <v>55.802790139506975</v>
      </c>
      <c r="M34" s="31">
        <v>46.169203893186918</v>
      </c>
      <c r="N34" s="31">
        <v>36.443732478974766</v>
      </c>
    </row>
    <row r="35" spans="1:14" hidden="1" x14ac:dyDescent="0.2">
      <c r="A35" s="11" t="s">
        <v>56</v>
      </c>
      <c r="B35" s="16" t="s">
        <v>34</v>
      </c>
      <c r="C35" s="12" t="s">
        <v>57</v>
      </c>
      <c r="D35" s="29">
        <f t="shared" si="3"/>
        <v>242.93311562468213</v>
      </c>
      <c r="E35" s="13">
        <f t="shared" si="4"/>
        <v>480265.48528461956</v>
      </c>
      <c r="F35" s="31">
        <v>73.323556859085457</v>
      </c>
      <c r="G35" s="31">
        <v>36.752756456734254</v>
      </c>
      <c r="H35" s="31">
        <v>4.2372881355932206</v>
      </c>
      <c r="I35" s="31">
        <v>18.336389398233038</v>
      </c>
      <c r="J35" s="31">
        <v>29.202920292029201</v>
      </c>
      <c r="K35" s="31">
        <v>29.341157642037878</v>
      </c>
      <c r="L35" s="31">
        <v>21.901095054752737</v>
      </c>
      <c r="M35" s="31">
        <v>16.221612178687298</v>
      </c>
      <c r="N35" s="31">
        <v>13.616339607529035</v>
      </c>
    </row>
    <row r="36" spans="1:14" hidden="1" x14ac:dyDescent="0.2">
      <c r="A36" s="11" t="s">
        <v>58</v>
      </c>
      <c r="B36" s="16" t="s">
        <v>34</v>
      </c>
      <c r="C36" s="12" t="s">
        <v>57</v>
      </c>
      <c r="D36" s="29">
        <f t="shared" si="3"/>
        <v>449.50755401232266</v>
      </c>
      <c r="E36" s="13">
        <f t="shared" si="4"/>
        <v>900484.9789838827</v>
      </c>
      <c r="F36" s="31">
        <v>133.98213571523797</v>
      </c>
      <c r="G36" s="31">
        <v>67.505062879715979</v>
      </c>
      <c r="H36" s="31">
        <v>6.3559322033898313</v>
      </c>
      <c r="I36" s="31">
        <v>32.505417569594933</v>
      </c>
      <c r="J36" s="31">
        <v>54.005400540054005</v>
      </c>
      <c r="K36" s="31">
        <v>53.881034942651375</v>
      </c>
      <c r="L36" s="31">
        <v>39.901995099754991</v>
      </c>
      <c r="M36" s="31">
        <v>34.938857000249563</v>
      </c>
      <c r="N36" s="31">
        <v>26.431718061674008</v>
      </c>
    </row>
    <row r="37" spans="1:14" hidden="1" x14ac:dyDescent="0.2">
      <c r="A37" s="11" t="s">
        <v>59</v>
      </c>
      <c r="B37" s="16" t="s">
        <v>34</v>
      </c>
      <c r="C37" s="12" t="s">
        <v>57</v>
      </c>
      <c r="D37" s="29">
        <f t="shared" si="3"/>
        <v>309.34568196813939</v>
      </c>
      <c r="E37" s="13">
        <f t="shared" si="4"/>
        <v>610209.22558915231</v>
      </c>
      <c r="F37" s="31">
        <v>93.32089054792695</v>
      </c>
      <c r="G37" s="31">
        <v>46.753506512988473</v>
      </c>
      <c r="H37" s="31">
        <v>4.2372881355932206</v>
      </c>
      <c r="I37" s="31">
        <v>22.503750625104185</v>
      </c>
      <c r="J37" s="31">
        <v>37.203720372037203</v>
      </c>
      <c r="K37" s="31">
        <v>37.343291544411841</v>
      </c>
      <c r="L37" s="31">
        <v>27.901395069753487</v>
      </c>
      <c r="M37" s="31">
        <v>22.460693785874721</v>
      </c>
      <c r="N37" s="31">
        <v>17.621145374449341</v>
      </c>
    </row>
    <row r="38" spans="1:14" hidden="1" x14ac:dyDescent="0.2">
      <c r="A38" s="35" t="s">
        <v>34</v>
      </c>
      <c r="B38" s="35"/>
      <c r="C38" s="35"/>
      <c r="D38" s="17">
        <f t="shared" ref="D38:E38" si="5">SUM(D18:D37)</f>
        <v>8881.637944883807</v>
      </c>
      <c r="E38" s="15">
        <f t="shared" si="5"/>
        <v>17759474.189656261</v>
      </c>
      <c r="F38" s="15">
        <v>2655.6459138781497</v>
      </c>
      <c r="G38" s="15">
        <v>1334.850113758532</v>
      </c>
      <c r="H38" s="15">
        <v>135.59322033898306</v>
      </c>
      <c r="I38" s="15">
        <v>652.60876812802144</v>
      </c>
      <c r="J38" s="15">
        <v>1062.1062106210622</v>
      </c>
      <c r="K38" s="15">
        <v>1066.417711389704</v>
      </c>
      <c r="L38" s="15">
        <v>797.4398719935997</v>
      </c>
      <c r="M38" s="15">
        <v>656.3513850761168</v>
      </c>
      <c r="N38" s="15">
        <v>520.62474969963955</v>
      </c>
    </row>
    <row r="39" spans="1:14" hidden="1" x14ac:dyDescent="0.2">
      <c r="A39" s="11" t="s">
        <v>60</v>
      </c>
      <c r="B39" s="16" t="s">
        <v>61</v>
      </c>
      <c r="C39" s="12" t="s">
        <v>62</v>
      </c>
      <c r="D39" s="18">
        <f t="shared" ref="D39:D47" si="6">SUM(F39:N39)</f>
        <v>808.3515893508619</v>
      </c>
      <c r="E39" s="27">
        <f t="shared" ref="E39:E47" si="7">SUMPRODUCT($F$1:$N$1,F39:N39)</f>
        <v>1683158.5927063916</v>
      </c>
      <c r="F39" s="31">
        <v>250.63324890014664</v>
      </c>
      <c r="G39" s="31">
        <v>99.007425556916772</v>
      </c>
      <c r="H39" s="31">
        <v>10.59322033898305</v>
      </c>
      <c r="I39" s="31">
        <v>61.676946157692946</v>
      </c>
      <c r="J39" s="31">
        <v>100.0100010001</v>
      </c>
      <c r="K39" s="31">
        <v>98.692984795945591</v>
      </c>
      <c r="L39" s="31">
        <v>75.303765188259419</v>
      </c>
      <c r="M39" s="31">
        <v>51.160469178936864</v>
      </c>
      <c r="N39" s="31">
        <v>61.273528233880661</v>
      </c>
    </row>
    <row r="40" spans="1:14" hidden="1" x14ac:dyDescent="0.2">
      <c r="A40" s="11" t="s">
        <v>63</v>
      </c>
      <c r="B40" s="16" t="s">
        <v>61</v>
      </c>
      <c r="C40" s="12" t="s">
        <v>64</v>
      </c>
      <c r="D40" s="18">
        <f t="shared" si="6"/>
        <v>1454.2312190983421</v>
      </c>
      <c r="E40" s="27">
        <f t="shared" si="7"/>
        <v>2977559.3069089027</v>
      </c>
      <c r="F40" s="31">
        <v>430.60925209972004</v>
      </c>
      <c r="G40" s="31">
        <v>196.76475735680177</v>
      </c>
      <c r="H40" s="31">
        <v>19.067796610169491</v>
      </c>
      <c r="I40" s="31">
        <v>108.35139189864977</v>
      </c>
      <c r="J40" s="31">
        <v>192.41924192419242</v>
      </c>
      <c r="K40" s="31">
        <v>153.90770872232596</v>
      </c>
      <c r="L40" s="31">
        <v>144.90724536226813</v>
      </c>
      <c r="M40" s="31">
        <v>117.29473421512354</v>
      </c>
      <c r="N40" s="31">
        <v>90.909090909090907</v>
      </c>
    </row>
    <row r="41" spans="1:14" hidden="1" x14ac:dyDescent="0.2">
      <c r="A41" s="11" t="s">
        <v>65</v>
      </c>
      <c r="B41" s="16" t="s">
        <v>61</v>
      </c>
      <c r="C41" s="12" t="s">
        <v>66</v>
      </c>
      <c r="D41" s="18">
        <f t="shared" si="6"/>
        <v>1484.0448889998218</v>
      </c>
      <c r="E41" s="27">
        <f t="shared" si="7"/>
        <v>2997051.6777310991</v>
      </c>
      <c r="F41" s="31">
        <v>461.93840821223841</v>
      </c>
      <c r="G41" s="31">
        <v>186.76400730054755</v>
      </c>
      <c r="H41" s="31">
        <v>19.067796610169491</v>
      </c>
      <c r="I41" s="31">
        <v>114.18569761626938</v>
      </c>
      <c r="J41" s="31">
        <v>184.8184818481848</v>
      </c>
      <c r="K41" s="31">
        <v>178.44758602293945</v>
      </c>
      <c r="L41" s="31">
        <v>138.90694534726737</v>
      </c>
      <c r="M41" s="31">
        <v>109.80783628649863</v>
      </c>
      <c r="N41" s="31">
        <v>90.108129755706855</v>
      </c>
    </row>
    <row r="42" spans="1:14" hidden="1" x14ac:dyDescent="0.2">
      <c r="A42" s="11" t="s">
        <v>67</v>
      </c>
      <c r="B42" s="16" t="s">
        <v>61</v>
      </c>
      <c r="C42" s="12" t="s">
        <v>68</v>
      </c>
      <c r="D42" s="18">
        <f t="shared" si="6"/>
        <v>878.43700877926983</v>
      </c>
      <c r="E42" s="27">
        <f t="shared" si="7"/>
        <v>1678217.6672023335</v>
      </c>
      <c r="F42" s="31">
        <v>284.62871617117719</v>
      </c>
      <c r="G42" s="31">
        <v>165.76243218241368</v>
      </c>
      <c r="H42" s="31">
        <v>10.59322033898305</v>
      </c>
      <c r="I42" s="31">
        <v>55.009168194699122</v>
      </c>
      <c r="J42" s="31">
        <v>89.608960896089613</v>
      </c>
      <c r="K42" s="31">
        <v>89.09042411309683</v>
      </c>
      <c r="L42" s="31">
        <v>67.503375168758438</v>
      </c>
      <c r="M42" s="31">
        <v>67.382081357624159</v>
      </c>
      <c r="N42" s="31">
        <v>48.858630356427717</v>
      </c>
    </row>
    <row r="43" spans="1:14" hidden="1" x14ac:dyDescent="0.2">
      <c r="A43" s="11" t="s">
        <v>69</v>
      </c>
      <c r="B43" s="16" t="s">
        <v>61</v>
      </c>
      <c r="C43" s="12" t="s">
        <v>70</v>
      </c>
      <c r="D43" s="18">
        <f t="shared" si="6"/>
        <v>669.26271049940271</v>
      </c>
      <c r="E43" s="27">
        <f t="shared" si="7"/>
        <v>1421362.580466341</v>
      </c>
      <c r="F43" s="31">
        <v>161.31182508998799</v>
      </c>
      <c r="G43" s="31">
        <v>111.75838187864089</v>
      </c>
      <c r="H43" s="31">
        <v>10.59322033898305</v>
      </c>
      <c r="I43" s="31">
        <v>54.175695949324883</v>
      </c>
      <c r="J43" s="31">
        <v>82.808280828082815</v>
      </c>
      <c r="K43" s="31">
        <v>89.09042411309683</v>
      </c>
      <c r="L43" s="31">
        <v>74.403720186009295</v>
      </c>
      <c r="M43" s="31">
        <v>27.451959071624657</v>
      </c>
      <c r="N43" s="31">
        <v>57.669203043652381</v>
      </c>
    </row>
    <row r="44" spans="1:14" hidden="1" x14ac:dyDescent="0.2">
      <c r="A44" s="11" t="s">
        <v>71</v>
      </c>
      <c r="B44" s="16" t="s">
        <v>61</v>
      </c>
      <c r="C44" s="12" t="s">
        <v>72</v>
      </c>
      <c r="D44" s="18">
        <f t="shared" si="6"/>
        <v>430.6162510367551</v>
      </c>
      <c r="E44" s="27">
        <f t="shared" si="7"/>
        <v>907184.35175929114</v>
      </c>
      <c r="F44" s="31">
        <v>121.98373550193308</v>
      </c>
      <c r="G44" s="31">
        <v>61.50461284596345</v>
      </c>
      <c r="H44" s="31">
        <v>6.3559322033898313</v>
      </c>
      <c r="I44" s="31">
        <v>30.005000833472245</v>
      </c>
      <c r="J44" s="31">
        <v>48.804880488048802</v>
      </c>
      <c r="K44" s="31">
        <v>55.74819951987196</v>
      </c>
      <c r="L44" s="31">
        <v>36.601830091504574</v>
      </c>
      <c r="M44" s="31">
        <v>41.177938607436985</v>
      </c>
      <c r="N44" s="31">
        <v>28.434120945134161</v>
      </c>
    </row>
    <row r="45" spans="1:14" hidden="1" x14ac:dyDescent="0.2">
      <c r="A45" s="11" t="s">
        <v>73</v>
      </c>
      <c r="B45" s="16" t="s">
        <v>61</v>
      </c>
      <c r="C45" s="12" t="s">
        <v>70</v>
      </c>
      <c r="D45" s="18">
        <f t="shared" si="6"/>
        <v>787.97735516334569</v>
      </c>
      <c r="E45" s="27">
        <f t="shared" si="7"/>
        <v>1724053.5797931594</v>
      </c>
      <c r="F45" s="31">
        <v>217.30435941874418</v>
      </c>
      <c r="G45" s="31">
        <v>93.507013025976946</v>
      </c>
      <c r="H45" s="31">
        <v>14.830508474576272</v>
      </c>
      <c r="I45" s="31">
        <v>60.843473912318721</v>
      </c>
      <c r="J45" s="31">
        <v>96.409640964096411</v>
      </c>
      <c r="K45" s="31">
        <v>97.626033608962402</v>
      </c>
      <c r="L45" s="31">
        <v>81.604080204010202</v>
      </c>
      <c r="M45" s="31">
        <v>67.382081357624159</v>
      </c>
      <c r="N45" s="31">
        <v>58.470164197036439</v>
      </c>
    </row>
    <row r="46" spans="1:14" hidden="1" x14ac:dyDescent="0.2">
      <c r="A46" s="11" t="s">
        <v>74</v>
      </c>
      <c r="B46" s="16" t="s">
        <v>61</v>
      </c>
      <c r="C46" s="12" t="s">
        <v>68</v>
      </c>
      <c r="D46" s="18">
        <f t="shared" si="6"/>
        <v>421.16158221724174</v>
      </c>
      <c r="E46" s="27">
        <f t="shared" si="7"/>
        <v>878788.97707007139</v>
      </c>
      <c r="F46" s="31">
        <v>117.98426876416478</v>
      </c>
      <c r="G46" s="31">
        <v>59.504462834712605</v>
      </c>
      <c r="H46" s="31">
        <v>6.3559322033898313</v>
      </c>
      <c r="I46" s="31">
        <v>28.338056342723785</v>
      </c>
      <c r="J46" s="31">
        <v>47.204720472047207</v>
      </c>
      <c r="K46" s="31">
        <v>57.615364097092559</v>
      </c>
      <c r="L46" s="31">
        <v>35.701785089254464</v>
      </c>
      <c r="M46" s="31">
        <v>42.425754928874468</v>
      </c>
      <c r="N46" s="31">
        <v>26.031237484981975</v>
      </c>
    </row>
    <row r="47" spans="1:14" hidden="1" x14ac:dyDescent="0.2">
      <c r="A47" s="11" t="s">
        <v>75</v>
      </c>
      <c r="B47" s="16" t="s">
        <v>61</v>
      </c>
      <c r="C47" s="12" t="s">
        <v>72</v>
      </c>
      <c r="D47" s="18">
        <f t="shared" si="6"/>
        <v>1096.5049853908902</v>
      </c>
      <c r="E47" s="27">
        <f t="shared" si="7"/>
        <v>1919920.1330952328</v>
      </c>
      <c r="F47" s="31">
        <v>357.95227303026263</v>
      </c>
      <c r="G47" s="31">
        <v>241.51811385853938</v>
      </c>
      <c r="H47" s="31">
        <v>10.59322033898305</v>
      </c>
      <c r="I47" s="31">
        <v>78.346391065177528</v>
      </c>
      <c r="J47" s="31">
        <v>114.41144114411442</v>
      </c>
      <c r="K47" s="31">
        <v>126.43371565750866</v>
      </c>
      <c r="L47" s="31">
        <v>64.503225161258058</v>
      </c>
      <c r="M47" s="31">
        <v>59.895183428999246</v>
      </c>
      <c r="N47" s="31">
        <v>42.851421706047255</v>
      </c>
    </row>
    <row r="48" spans="1:14" hidden="1" x14ac:dyDescent="0.2">
      <c r="A48" s="32" t="s">
        <v>61</v>
      </c>
      <c r="B48" s="33"/>
      <c r="C48" s="34"/>
      <c r="D48" s="17">
        <f t="shared" ref="D48:E48" si="8">SUM(D39:D47)</f>
        <v>8030.5875905359298</v>
      </c>
      <c r="E48" s="15">
        <f t="shared" si="8"/>
        <v>16187296.866732821</v>
      </c>
      <c r="F48" s="15">
        <v>2404.3460871883749</v>
      </c>
      <c r="G48" s="15">
        <v>1216.091206840513</v>
      </c>
      <c r="H48" s="15">
        <v>108.05084745762713</v>
      </c>
      <c r="I48" s="15">
        <v>590.93182197032831</v>
      </c>
      <c r="J48" s="15">
        <v>956.49564956495647</v>
      </c>
      <c r="K48" s="15">
        <v>946.65244065084016</v>
      </c>
      <c r="L48" s="15">
        <v>719.43597179859</v>
      </c>
      <c r="M48" s="15">
        <v>583.97803843274266</v>
      </c>
      <c r="N48" s="15">
        <v>504.60552663195836</v>
      </c>
    </row>
    <row r="49" spans="1:14" hidden="1" x14ac:dyDescent="0.2">
      <c r="A49" s="19" t="s">
        <v>76</v>
      </c>
      <c r="B49" s="20" t="s">
        <v>77</v>
      </c>
      <c r="C49" s="21" t="s">
        <v>78</v>
      </c>
      <c r="D49" s="22">
        <f t="shared" ref="D49:D61" si="9">SUM(F49:N49)</f>
        <v>348.58080475487327</v>
      </c>
      <c r="E49" s="13">
        <f t="shared" ref="E49:E61" si="10">SUMPRODUCT($F$1:$N$1,F49:N49)</f>
        <v>656671.64924121113</v>
      </c>
      <c r="F49" s="31">
        <v>107.31902413011599</v>
      </c>
      <c r="G49" s="31">
        <v>54.254069055179137</v>
      </c>
      <c r="H49" s="31">
        <v>4.2372881355932206</v>
      </c>
      <c r="I49" s="31">
        <v>24.170695115852642</v>
      </c>
      <c r="J49" s="31">
        <v>42.804280428042802</v>
      </c>
      <c r="K49" s="31">
        <v>43.211523072819418</v>
      </c>
      <c r="L49" s="31">
        <v>32.101605080254011</v>
      </c>
      <c r="M49" s="31">
        <v>22.460693785874721</v>
      </c>
      <c r="N49" s="31">
        <v>18.02162595114137</v>
      </c>
    </row>
    <row r="50" spans="1:14" hidden="1" x14ac:dyDescent="0.2">
      <c r="A50" s="19" t="s">
        <v>79</v>
      </c>
      <c r="B50" s="20" t="s">
        <v>77</v>
      </c>
      <c r="C50" s="21" t="s">
        <v>80</v>
      </c>
      <c r="D50" s="22">
        <f t="shared" si="9"/>
        <v>470.71375417253461</v>
      </c>
      <c r="E50" s="13">
        <f t="shared" si="10"/>
        <v>873229.17329440871</v>
      </c>
      <c r="F50" s="31">
        <v>145.98053592854285</v>
      </c>
      <c r="G50" s="31">
        <v>73.505512913468507</v>
      </c>
      <c r="H50" s="31">
        <v>6.3559322033898313</v>
      </c>
      <c r="I50" s="31">
        <v>30.005000833472245</v>
      </c>
      <c r="J50" s="31">
        <v>58.405840584058403</v>
      </c>
      <c r="K50" s="31">
        <v>58.682315284075756</v>
      </c>
      <c r="L50" s="31">
        <v>43.802190109505474</v>
      </c>
      <c r="M50" s="31">
        <v>29.947591714499623</v>
      </c>
      <c r="N50" s="31">
        <v>24.028834601521829</v>
      </c>
    </row>
    <row r="51" spans="1:14" hidden="1" x14ac:dyDescent="0.2">
      <c r="A51" s="19" t="s">
        <v>81</v>
      </c>
      <c r="B51" s="20" t="s">
        <v>77</v>
      </c>
      <c r="C51" s="21" t="s">
        <v>82</v>
      </c>
      <c r="D51" s="22">
        <f t="shared" si="9"/>
        <v>222.48184278884224</v>
      </c>
      <c r="E51" s="13">
        <f t="shared" si="10"/>
        <v>388703.93142449093</v>
      </c>
      <c r="F51" s="31">
        <v>72.656979069457407</v>
      </c>
      <c r="G51" s="31">
        <v>36.502737705327895</v>
      </c>
      <c r="H51" s="31">
        <v>2.1186440677966103</v>
      </c>
      <c r="I51" s="31">
        <v>13.335555925987665</v>
      </c>
      <c r="J51" s="31">
        <v>27.202720272027204</v>
      </c>
      <c r="K51" s="31">
        <v>27.473993064817286</v>
      </c>
      <c r="L51" s="31">
        <v>20.701035051752587</v>
      </c>
      <c r="M51" s="31">
        <v>12.478163214374844</v>
      </c>
      <c r="N51" s="31">
        <v>10.012014417300762</v>
      </c>
    </row>
    <row r="52" spans="1:14" hidden="1" x14ac:dyDescent="0.2">
      <c r="A52" s="19" t="s">
        <v>83</v>
      </c>
      <c r="B52" s="20" t="s">
        <v>77</v>
      </c>
      <c r="C52" s="21" t="s">
        <v>84</v>
      </c>
      <c r="D52" s="22">
        <f t="shared" si="9"/>
        <v>528.62799166730144</v>
      </c>
      <c r="E52" s="13">
        <f t="shared" si="10"/>
        <v>1060898.3908372547</v>
      </c>
      <c r="F52" s="31">
        <v>157.97893614184775</v>
      </c>
      <c r="G52" s="31">
        <v>79.255944195814678</v>
      </c>
      <c r="H52" s="31">
        <v>8.4745762711864412</v>
      </c>
      <c r="I52" s="31">
        <v>39.173195532588764</v>
      </c>
      <c r="J52" s="31">
        <v>63.206320632063203</v>
      </c>
      <c r="K52" s="31">
        <v>63.216857828754328</v>
      </c>
      <c r="L52" s="31">
        <v>47.402370118505928</v>
      </c>
      <c r="M52" s="31">
        <v>38.682305964562012</v>
      </c>
      <c r="N52" s="31">
        <v>31.237484981978373</v>
      </c>
    </row>
    <row r="53" spans="1:14" hidden="1" x14ac:dyDescent="0.2">
      <c r="A53" s="19" t="s">
        <v>85</v>
      </c>
      <c r="B53" s="20" t="s">
        <v>77</v>
      </c>
      <c r="C53" s="21" t="s">
        <v>86</v>
      </c>
      <c r="D53" s="22">
        <f t="shared" si="9"/>
        <v>727.62987630586372</v>
      </c>
      <c r="E53" s="13">
        <f t="shared" si="10"/>
        <v>1355213.8221863776</v>
      </c>
      <c r="F53" s="31">
        <v>225.30329289428076</v>
      </c>
      <c r="G53" s="31">
        <v>113.00847563567267</v>
      </c>
      <c r="H53" s="31">
        <v>10.59322033898305</v>
      </c>
      <c r="I53" s="31">
        <v>46.67444574095682</v>
      </c>
      <c r="J53" s="31">
        <v>90.409040904090404</v>
      </c>
      <c r="K53" s="31">
        <v>90.42411309682582</v>
      </c>
      <c r="L53" s="31">
        <v>67.803390169508475</v>
      </c>
      <c r="M53" s="31">
        <v>46.169203893186918</v>
      </c>
      <c r="N53" s="31">
        <v>37.244693632358825</v>
      </c>
    </row>
    <row r="54" spans="1:14" hidden="1" x14ac:dyDescent="0.2">
      <c r="A54" s="19" t="s">
        <v>87</v>
      </c>
      <c r="B54" s="20" t="s">
        <v>77</v>
      </c>
      <c r="C54" s="21" t="s">
        <v>82</v>
      </c>
      <c r="D54" s="22">
        <f t="shared" si="9"/>
        <v>513.9418261031077</v>
      </c>
      <c r="E54" s="13">
        <f t="shared" si="10"/>
        <v>1071411.262764697</v>
      </c>
      <c r="F54" s="31">
        <v>150.64658045593922</v>
      </c>
      <c r="G54" s="31">
        <v>75.50566292471936</v>
      </c>
      <c r="H54" s="31">
        <v>8.4745762711864412</v>
      </c>
      <c r="I54" s="31">
        <v>40.006667777962996</v>
      </c>
      <c r="J54" s="31">
        <v>60.006000600060005</v>
      </c>
      <c r="K54" s="31">
        <v>60.282742064550547</v>
      </c>
      <c r="L54" s="31">
        <v>45.002250112505628</v>
      </c>
      <c r="M54" s="31">
        <v>41.177938607436985</v>
      </c>
      <c r="N54" s="31">
        <v>32.839407288746493</v>
      </c>
    </row>
    <row r="55" spans="1:14" hidden="1" x14ac:dyDescent="0.2">
      <c r="A55" s="19" t="s">
        <v>88</v>
      </c>
      <c r="B55" s="20" t="s">
        <v>77</v>
      </c>
      <c r="C55" s="21" t="s">
        <v>89</v>
      </c>
      <c r="D55" s="22">
        <f t="shared" si="9"/>
        <v>603.97999158384653</v>
      </c>
      <c r="E55" s="13">
        <f t="shared" si="10"/>
        <v>1218710.6033070469</v>
      </c>
      <c r="F55" s="31">
        <v>178.6428476203173</v>
      </c>
      <c r="G55" s="31">
        <v>89.256694252068911</v>
      </c>
      <c r="H55" s="31">
        <v>10.59322033898305</v>
      </c>
      <c r="I55" s="31">
        <v>45.007501250208371</v>
      </c>
      <c r="J55" s="31">
        <v>72.807280728072811</v>
      </c>
      <c r="K55" s="31">
        <v>73.352894105094705</v>
      </c>
      <c r="L55" s="31">
        <v>54.602730136506828</v>
      </c>
      <c r="M55" s="31">
        <v>43.673571250311952</v>
      </c>
      <c r="N55" s="31">
        <v>36.043251902282741</v>
      </c>
    </row>
    <row r="56" spans="1:14" hidden="1" x14ac:dyDescent="0.2">
      <c r="A56" s="19" t="s">
        <v>90</v>
      </c>
      <c r="B56" s="20" t="s">
        <v>77</v>
      </c>
      <c r="C56" s="21" t="s">
        <v>89</v>
      </c>
      <c r="D56" s="22">
        <f t="shared" si="9"/>
        <v>894.09847294483586</v>
      </c>
      <c r="E56" s="13">
        <f t="shared" si="10"/>
        <v>1796832.0560262902</v>
      </c>
      <c r="F56" s="31">
        <v>271.96373816824422</v>
      </c>
      <c r="G56" s="31">
        <v>136.26021951646374</v>
      </c>
      <c r="H56" s="31">
        <v>10.59322033898305</v>
      </c>
      <c r="I56" s="31">
        <v>66.677779629938314</v>
      </c>
      <c r="J56" s="31">
        <v>103.6103610361036</v>
      </c>
      <c r="K56" s="31">
        <v>104.29447852760735</v>
      </c>
      <c r="L56" s="31">
        <v>78.003900195009749</v>
      </c>
      <c r="M56" s="31">
        <v>68.629897679061642</v>
      </c>
      <c r="N56" s="31">
        <v>54.064877853424107</v>
      </c>
    </row>
    <row r="57" spans="1:14" hidden="1" x14ac:dyDescent="0.2">
      <c r="A57" s="19" t="s">
        <v>91</v>
      </c>
      <c r="B57" s="20" t="s">
        <v>77</v>
      </c>
      <c r="C57" s="21" t="s">
        <v>84</v>
      </c>
      <c r="D57" s="22">
        <f t="shared" si="9"/>
        <v>813.0030564302632</v>
      </c>
      <c r="E57" s="13">
        <f t="shared" si="10"/>
        <v>1661249.3824091291</v>
      </c>
      <c r="F57" s="31">
        <v>235.96853752832956</v>
      </c>
      <c r="G57" s="31">
        <v>118.75890691801885</v>
      </c>
      <c r="H57" s="31">
        <v>10.59322033898305</v>
      </c>
      <c r="I57" s="31">
        <v>62.510418403067177</v>
      </c>
      <c r="J57" s="31">
        <v>98.409840984098409</v>
      </c>
      <c r="K57" s="31">
        <v>98.959722592691378</v>
      </c>
      <c r="L57" s="31">
        <v>74.103705185259258</v>
      </c>
      <c r="M57" s="31">
        <v>63.638632393311703</v>
      </c>
      <c r="N57" s="31">
        <v>50.060072086503801</v>
      </c>
    </row>
    <row r="58" spans="1:14" hidden="1" x14ac:dyDescent="0.2">
      <c r="A58" s="19" t="s">
        <v>92</v>
      </c>
      <c r="B58" s="20" t="s">
        <v>77</v>
      </c>
      <c r="C58" s="21" t="s">
        <v>80</v>
      </c>
      <c r="D58" s="22">
        <f t="shared" si="9"/>
        <v>508.61031833139833</v>
      </c>
      <c r="E58" s="13">
        <f t="shared" si="10"/>
        <v>1040033.5117028927</v>
      </c>
      <c r="F58" s="31">
        <v>150.64658045593922</v>
      </c>
      <c r="G58" s="31">
        <v>75.50566292471936</v>
      </c>
      <c r="H58" s="31">
        <v>8.4745762711864412</v>
      </c>
      <c r="I58" s="31">
        <v>39.173195532588764</v>
      </c>
      <c r="J58" s="31">
        <v>60.006000600060005</v>
      </c>
      <c r="K58" s="31">
        <v>60.282742064550547</v>
      </c>
      <c r="L58" s="31">
        <v>45.002250112505628</v>
      </c>
      <c r="M58" s="31">
        <v>38.682305964562012</v>
      </c>
      <c r="N58" s="31">
        <v>30.837004405286343</v>
      </c>
    </row>
    <row r="59" spans="1:14" hidden="1" x14ac:dyDescent="0.2">
      <c r="A59" s="19" t="s">
        <v>93</v>
      </c>
      <c r="B59" s="20" t="s">
        <v>77</v>
      </c>
      <c r="C59" s="21" t="s">
        <v>94</v>
      </c>
      <c r="D59" s="22">
        <f t="shared" si="9"/>
        <v>680.00307235505977</v>
      </c>
      <c r="E59" s="13">
        <f t="shared" si="10"/>
        <v>1541475.8191585976</v>
      </c>
      <c r="F59" s="31">
        <v>189.3080922543661</v>
      </c>
      <c r="G59" s="31">
        <v>95.007125534415081</v>
      </c>
      <c r="H59" s="31">
        <v>14.830508474576272</v>
      </c>
      <c r="I59" s="31">
        <v>60.843473912318721</v>
      </c>
      <c r="J59" s="31">
        <v>75.607560756075614</v>
      </c>
      <c r="K59" s="31">
        <v>75.753534275806885</v>
      </c>
      <c r="L59" s="31">
        <v>57.002850142507128</v>
      </c>
      <c r="M59" s="31">
        <v>62.390816071874227</v>
      </c>
      <c r="N59" s="31">
        <v>49.259110933119743</v>
      </c>
    </row>
    <row r="60" spans="1:14" hidden="1" x14ac:dyDescent="0.2">
      <c r="A60" s="19" t="s">
        <v>95</v>
      </c>
      <c r="B60" s="20" t="s">
        <v>77</v>
      </c>
      <c r="C60" s="21" t="s">
        <v>94</v>
      </c>
      <c r="D60" s="22">
        <f t="shared" si="9"/>
        <v>504.89459636582842</v>
      </c>
      <c r="E60" s="13">
        <f t="shared" si="10"/>
        <v>1018536.2462346711</v>
      </c>
      <c r="F60" s="31">
        <v>150.64658045593922</v>
      </c>
      <c r="G60" s="31">
        <v>75.50566292471936</v>
      </c>
      <c r="H60" s="31">
        <v>8.4745762711864412</v>
      </c>
      <c r="I60" s="31">
        <v>37.506251041840308</v>
      </c>
      <c r="J60" s="31">
        <v>60.006000600060005</v>
      </c>
      <c r="K60" s="31">
        <v>60.282742064550547</v>
      </c>
      <c r="L60" s="31">
        <v>45.002250112505628</v>
      </c>
      <c r="M60" s="31">
        <v>37.434489643124529</v>
      </c>
      <c r="N60" s="31">
        <v>30.036043251902282</v>
      </c>
    </row>
    <row r="61" spans="1:14" hidden="1" x14ac:dyDescent="0.2">
      <c r="A61" s="19" t="s">
        <v>96</v>
      </c>
      <c r="B61" s="20" t="s">
        <v>77</v>
      </c>
      <c r="C61" s="21" t="s">
        <v>78</v>
      </c>
      <c r="D61" s="22">
        <f t="shared" si="9"/>
        <v>537.01112309332041</v>
      </c>
      <c r="E61" s="13">
        <f t="shared" si="10"/>
        <v>1065735.4899555075</v>
      </c>
      <c r="F61" s="31">
        <v>161.31182508998799</v>
      </c>
      <c r="G61" s="31">
        <v>81.006075455659186</v>
      </c>
      <c r="H61" s="31">
        <v>8.4745762711864412</v>
      </c>
      <c r="I61" s="31">
        <v>39.173195532588764</v>
      </c>
      <c r="J61" s="31">
        <v>64.406440644064404</v>
      </c>
      <c r="K61" s="31">
        <v>64.817284609229134</v>
      </c>
      <c r="L61" s="31">
        <v>48.302415120756038</v>
      </c>
      <c r="M61" s="31">
        <v>38.682305964562012</v>
      </c>
      <c r="N61" s="31">
        <v>30.837004405286343</v>
      </c>
    </row>
    <row r="62" spans="1:14" hidden="1" x14ac:dyDescent="0.2">
      <c r="A62" s="32" t="s">
        <v>77</v>
      </c>
      <c r="B62" s="33"/>
      <c r="C62" s="34"/>
      <c r="D62" s="17">
        <f t="shared" ref="D62:E62" si="11">SUM(D49:D61)</f>
        <v>7353.5767268970749</v>
      </c>
      <c r="E62" s="15">
        <f t="shared" si="11"/>
        <v>14748701.338542573</v>
      </c>
      <c r="F62" s="15">
        <v>2198.3735501933074</v>
      </c>
      <c r="G62" s="15">
        <v>1103.3327499562467</v>
      </c>
      <c r="H62" s="15">
        <v>112.28813559322035</v>
      </c>
      <c r="I62" s="15">
        <v>544.25737622937152</v>
      </c>
      <c r="J62" s="15">
        <v>876.88768876887696</v>
      </c>
      <c r="K62" s="15">
        <v>881.03494265137374</v>
      </c>
      <c r="L62" s="15">
        <v>658.83294164708229</v>
      </c>
      <c r="M62" s="15">
        <v>544.0479161467432</v>
      </c>
      <c r="N62" s="15">
        <v>434.52142571085301</v>
      </c>
    </row>
    <row r="63" spans="1:14" hidden="1" x14ac:dyDescent="0.2">
      <c r="A63" s="19" t="s">
        <v>97</v>
      </c>
      <c r="B63" s="23" t="s">
        <v>98</v>
      </c>
      <c r="C63" s="21" t="s">
        <v>99</v>
      </c>
      <c r="D63" s="29">
        <f t="shared" ref="D63:D73" si="12">SUM(F63:N63)</f>
        <v>204.88211957986451</v>
      </c>
      <c r="E63" s="13">
        <f t="shared" ref="E63:E73" si="13">SUMPRODUCT($F$1:$N$1,F63:N63)</f>
        <v>414129.85270031967</v>
      </c>
      <c r="F63" s="31">
        <v>60.658578856152516</v>
      </c>
      <c r="G63" s="31">
        <v>30.752306422981725</v>
      </c>
      <c r="H63" s="31">
        <v>4.2372881355932206</v>
      </c>
      <c r="I63" s="31">
        <v>15.002500416736122</v>
      </c>
      <c r="J63" s="31">
        <v>24.402440244024401</v>
      </c>
      <c r="K63" s="31">
        <v>24.539877300613497</v>
      </c>
      <c r="L63" s="31">
        <v>18.300915045752287</v>
      </c>
      <c r="M63" s="31">
        <v>14.973795857249812</v>
      </c>
      <c r="N63" s="31">
        <v>12.014417300760915</v>
      </c>
    </row>
    <row r="64" spans="1:14" hidden="1" x14ac:dyDescent="0.2">
      <c r="A64" s="19" t="s">
        <v>100</v>
      </c>
      <c r="B64" s="23" t="s">
        <v>98</v>
      </c>
      <c r="C64" s="21" t="s">
        <v>101</v>
      </c>
      <c r="D64" s="29">
        <f t="shared" si="12"/>
        <v>217.28131351152581</v>
      </c>
      <c r="E64" s="13">
        <f t="shared" si="13"/>
        <v>439443.53057868779</v>
      </c>
      <c r="F64" s="31">
        <v>63.991467804292768</v>
      </c>
      <c r="G64" s="31">
        <v>32.502437682826212</v>
      </c>
      <c r="H64" s="31">
        <v>4.2372881355932206</v>
      </c>
      <c r="I64" s="31">
        <v>15.835972662110352</v>
      </c>
      <c r="J64" s="31">
        <v>26.002600260026</v>
      </c>
      <c r="K64" s="31">
        <v>25.873566284342491</v>
      </c>
      <c r="L64" s="31">
        <v>19.800990049502474</v>
      </c>
      <c r="M64" s="31">
        <v>16.221612178687298</v>
      </c>
      <c r="N64" s="31">
        <v>12.815378454144973</v>
      </c>
    </row>
    <row r="65" spans="1:14" hidden="1" x14ac:dyDescent="0.2">
      <c r="A65" s="19" t="s">
        <v>102</v>
      </c>
      <c r="B65" s="23" t="s">
        <v>98</v>
      </c>
      <c r="C65" s="21" t="s">
        <v>101</v>
      </c>
      <c r="D65" s="29">
        <f t="shared" si="12"/>
        <v>1317.7728538418232</v>
      </c>
      <c r="E65" s="13">
        <f t="shared" si="13"/>
        <v>2684998.7995397067</v>
      </c>
      <c r="F65" s="31">
        <v>367.9509398746834</v>
      </c>
      <c r="G65" s="31">
        <v>203.26524489336703</v>
      </c>
      <c r="H65" s="31">
        <v>21.1864406779661</v>
      </c>
      <c r="I65" s="31">
        <v>99.183197199533268</v>
      </c>
      <c r="J65" s="31">
        <v>162.01620162016201</v>
      </c>
      <c r="K65" s="31">
        <v>162.44331821819154</v>
      </c>
      <c r="L65" s="31">
        <v>121.80609030451522</v>
      </c>
      <c r="M65" s="31">
        <v>99.825305714998748</v>
      </c>
      <c r="N65" s="31">
        <v>80.096115338406094</v>
      </c>
    </row>
    <row r="66" spans="1:14" hidden="1" x14ac:dyDescent="0.2">
      <c r="A66" s="19" t="s">
        <v>103</v>
      </c>
      <c r="B66" s="23" t="s">
        <v>98</v>
      </c>
      <c r="C66" s="21" t="s">
        <v>104</v>
      </c>
      <c r="D66" s="29">
        <f t="shared" si="12"/>
        <v>950.75794754356946</v>
      </c>
      <c r="E66" s="13">
        <f t="shared" si="13"/>
        <v>1914240.0711908452</v>
      </c>
      <c r="F66" s="31">
        <v>283.29556059192106</v>
      </c>
      <c r="G66" s="31">
        <v>142.51068830162262</v>
      </c>
      <c r="H66" s="31">
        <v>16.949152542372882</v>
      </c>
      <c r="I66" s="31">
        <v>70.01166861143524</v>
      </c>
      <c r="J66" s="31">
        <v>113.21132113211321</v>
      </c>
      <c r="K66" s="31">
        <v>113.63030141371031</v>
      </c>
      <c r="L66" s="31">
        <v>85.204260213010656</v>
      </c>
      <c r="M66" s="31">
        <v>69.877714000499125</v>
      </c>
      <c r="N66" s="31">
        <v>56.067280736884257</v>
      </c>
    </row>
    <row r="67" spans="1:14" hidden="1" x14ac:dyDescent="0.2">
      <c r="A67" s="19" t="s">
        <v>105</v>
      </c>
      <c r="B67" s="23" t="s">
        <v>98</v>
      </c>
      <c r="C67" s="21" t="s">
        <v>99</v>
      </c>
      <c r="D67" s="29">
        <f t="shared" si="12"/>
        <v>598.05738128745293</v>
      </c>
      <c r="E67" s="13">
        <f t="shared" si="13"/>
        <v>1208539.0982607913</v>
      </c>
      <c r="F67" s="31">
        <v>175.9765364618051</v>
      </c>
      <c r="G67" s="31">
        <v>89.006675500662553</v>
      </c>
      <c r="H67" s="31">
        <v>10.59322033898305</v>
      </c>
      <c r="I67" s="31">
        <v>43.340556759459908</v>
      </c>
      <c r="J67" s="31">
        <v>71.607160716071604</v>
      </c>
      <c r="K67" s="31">
        <v>71.218991731128312</v>
      </c>
      <c r="L67" s="31">
        <v>54.902745137256865</v>
      </c>
      <c r="M67" s="31">
        <v>46.169203893186918</v>
      </c>
      <c r="N67" s="31">
        <v>35.242290748898682</v>
      </c>
    </row>
    <row r="68" spans="1:14" hidden="1" x14ac:dyDescent="0.2">
      <c r="A68" s="19" t="s">
        <v>106</v>
      </c>
      <c r="B68" s="23" t="s">
        <v>98</v>
      </c>
      <c r="C68" s="21" t="s">
        <v>107</v>
      </c>
      <c r="D68" s="29">
        <f t="shared" si="12"/>
        <v>495.64318460566733</v>
      </c>
      <c r="E68" s="13">
        <f t="shared" si="13"/>
        <v>996467.60379089939</v>
      </c>
      <c r="F68" s="31">
        <v>147.98026929742701</v>
      </c>
      <c r="G68" s="31">
        <v>74.255569167687582</v>
      </c>
      <c r="H68" s="31">
        <v>8.4745762711864412</v>
      </c>
      <c r="I68" s="31">
        <v>35.839306551091845</v>
      </c>
      <c r="J68" s="31">
        <v>58.805880588058805</v>
      </c>
      <c r="K68" s="31">
        <v>59.21579087756735</v>
      </c>
      <c r="L68" s="31">
        <v>44.402220111005548</v>
      </c>
      <c r="M68" s="31">
        <v>37.434489643124529</v>
      </c>
      <c r="N68" s="31">
        <v>29.23508209851822</v>
      </c>
    </row>
    <row r="69" spans="1:14" hidden="1" x14ac:dyDescent="0.2">
      <c r="A69" s="19" t="s">
        <v>108</v>
      </c>
      <c r="B69" s="23" t="s">
        <v>98</v>
      </c>
      <c r="C69" s="21" t="s">
        <v>98</v>
      </c>
      <c r="D69" s="29">
        <f t="shared" si="12"/>
        <v>1173.3378642616424</v>
      </c>
      <c r="E69" s="13">
        <f t="shared" si="13"/>
        <v>2351023.2731752219</v>
      </c>
      <c r="F69" s="31">
        <v>350.61991734435406</v>
      </c>
      <c r="G69" s="31">
        <v>176.26321974148061</v>
      </c>
      <c r="H69" s="31">
        <v>19.067796610169491</v>
      </c>
      <c r="I69" s="31">
        <v>85.847641273545591</v>
      </c>
      <c r="J69" s="31">
        <v>140.01400140014002</v>
      </c>
      <c r="K69" s="31">
        <v>140.83755668178179</v>
      </c>
      <c r="L69" s="31">
        <v>105.30526526326315</v>
      </c>
      <c r="M69" s="31">
        <v>86.09932617918642</v>
      </c>
      <c r="N69" s="31">
        <v>69.283139767721266</v>
      </c>
    </row>
    <row r="70" spans="1:14" hidden="1" x14ac:dyDescent="0.2">
      <c r="A70" s="19" t="s">
        <v>109</v>
      </c>
      <c r="B70" s="23" t="s">
        <v>98</v>
      </c>
      <c r="C70" s="21" t="s">
        <v>110</v>
      </c>
      <c r="D70" s="29">
        <f t="shared" si="12"/>
        <v>916.09022859541983</v>
      </c>
      <c r="E70" s="13">
        <f t="shared" si="13"/>
        <v>1838218.3328190495</v>
      </c>
      <c r="F70" s="31">
        <v>273.29689374750035</v>
      </c>
      <c r="G70" s="31">
        <v>137.26029452208914</v>
      </c>
      <c r="H70" s="31">
        <v>14.830508474576272</v>
      </c>
      <c r="I70" s="31">
        <v>67.511251875312553</v>
      </c>
      <c r="J70" s="31">
        <v>109.61096109610962</v>
      </c>
      <c r="K70" s="31">
        <v>109.62923446252334</v>
      </c>
      <c r="L70" s="31">
        <v>82.504125206260312</v>
      </c>
      <c r="M70" s="31">
        <v>67.382081357624159</v>
      </c>
      <c r="N70" s="31">
        <v>54.064877853424107</v>
      </c>
    </row>
    <row r="71" spans="1:14" hidden="1" x14ac:dyDescent="0.2">
      <c r="A71" s="19" t="s">
        <v>111</v>
      </c>
      <c r="B71" s="23" t="s">
        <v>98</v>
      </c>
      <c r="C71" s="21" t="s">
        <v>99</v>
      </c>
      <c r="D71" s="29">
        <f t="shared" si="12"/>
        <v>547.06308936474852</v>
      </c>
      <c r="E71" s="13">
        <f t="shared" si="13"/>
        <v>1093365.4261075102</v>
      </c>
      <c r="F71" s="31">
        <v>165.97786961738436</v>
      </c>
      <c r="G71" s="31">
        <v>82.256169212690949</v>
      </c>
      <c r="H71" s="31">
        <v>8.4745762711864412</v>
      </c>
      <c r="I71" s="31">
        <v>40.84014002333722</v>
      </c>
      <c r="J71" s="31">
        <v>64.806480648064806</v>
      </c>
      <c r="K71" s="31">
        <v>65.884235796212323</v>
      </c>
      <c r="L71" s="31">
        <v>47.702385119255965</v>
      </c>
      <c r="M71" s="31">
        <v>38.682305964562012</v>
      </c>
      <c r="N71" s="31">
        <v>32.438926712054467</v>
      </c>
    </row>
    <row r="72" spans="1:14" hidden="1" x14ac:dyDescent="0.2">
      <c r="A72" s="19" t="s">
        <v>112</v>
      </c>
      <c r="B72" s="23" t="s">
        <v>98</v>
      </c>
      <c r="C72" s="21" t="s">
        <v>104</v>
      </c>
      <c r="D72" s="29">
        <f t="shared" si="12"/>
        <v>414.01325080844236</v>
      </c>
      <c r="E72" s="13">
        <f t="shared" si="13"/>
        <v>827420.19895414391</v>
      </c>
      <c r="F72" s="31">
        <v>123.98346887081722</v>
      </c>
      <c r="G72" s="31">
        <v>62.504687851588869</v>
      </c>
      <c r="H72" s="31">
        <v>6.3559322033898313</v>
      </c>
      <c r="I72" s="31">
        <v>30.005000833472245</v>
      </c>
      <c r="J72" s="31">
        <v>49.604960496049607</v>
      </c>
      <c r="K72" s="31">
        <v>49.879967991464397</v>
      </c>
      <c r="L72" s="31">
        <v>36.901845092254611</v>
      </c>
      <c r="M72" s="31">
        <v>29.947591714499623</v>
      </c>
      <c r="N72" s="31">
        <v>24.829795754905884</v>
      </c>
    </row>
    <row r="73" spans="1:14" hidden="1" x14ac:dyDescent="0.2">
      <c r="A73" s="19" t="s">
        <v>113</v>
      </c>
      <c r="B73" s="23" t="s">
        <v>98</v>
      </c>
      <c r="C73" s="21" t="s">
        <v>107</v>
      </c>
      <c r="D73" s="29">
        <f t="shared" si="12"/>
        <v>455.22981087773366</v>
      </c>
      <c r="E73" s="13">
        <f t="shared" si="13"/>
        <v>906388.1925494693</v>
      </c>
      <c r="F73" s="31">
        <v>136.64844687375017</v>
      </c>
      <c r="G73" s="31">
        <v>68.755156636747756</v>
      </c>
      <c r="H73" s="31">
        <v>6.3559322033898313</v>
      </c>
      <c r="I73" s="31">
        <v>33.338889814969157</v>
      </c>
      <c r="J73" s="31">
        <v>54.405440544054407</v>
      </c>
      <c r="K73" s="31">
        <v>54.947986129634572</v>
      </c>
      <c r="L73" s="31">
        <v>41.102055102755138</v>
      </c>
      <c r="M73" s="31">
        <v>32.443224357374596</v>
      </c>
      <c r="N73" s="31">
        <v>27.23267921505807</v>
      </c>
    </row>
    <row r="74" spans="1:14" hidden="1" x14ac:dyDescent="0.2">
      <c r="A74" s="32" t="s">
        <v>98</v>
      </c>
      <c r="B74" s="33"/>
      <c r="C74" s="34"/>
      <c r="D74" s="17">
        <f t="shared" ref="D74:E74" si="14">SUBTOTAL(9,D63:D73)</f>
        <v>0</v>
      </c>
      <c r="E74" s="15">
        <f t="shared" si="14"/>
        <v>0</v>
      </c>
      <c r="F74" s="15">
        <v>2150.3799493400879</v>
      </c>
      <c r="G74" s="15">
        <v>1099.332449933745</v>
      </c>
      <c r="H74" s="15">
        <v>120.76271186440678</v>
      </c>
      <c r="I74" s="15">
        <v>536.75612602100352</v>
      </c>
      <c r="J74" s="15">
        <v>874.48744874487454</v>
      </c>
      <c r="K74" s="15">
        <v>878.10082688717</v>
      </c>
      <c r="L74" s="15">
        <v>657.93289664483223</v>
      </c>
      <c r="M74" s="15">
        <v>539.05665086099327</v>
      </c>
      <c r="N74" s="15">
        <v>433.3199839807769</v>
      </c>
    </row>
    <row r="75" spans="1:14" hidden="1" x14ac:dyDescent="0.2">
      <c r="A75" s="19" t="s">
        <v>114</v>
      </c>
      <c r="B75" s="24" t="s">
        <v>115</v>
      </c>
      <c r="C75" s="25" t="s">
        <v>116</v>
      </c>
      <c r="D75" s="29">
        <f t="shared" ref="D75:D90" si="15">SUM(F75:N75)</f>
        <v>366.61918836892522</v>
      </c>
      <c r="E75" s="13">
        <f t="shared" ref="E75:E90" si="16">SUMPRODUCT($F$1:$N$1,F75:N75)</f>
        <v>709891.93757468404</v>
      </c>
      <c r="F75" s="31">
        <v>105.31929076123183</v>
      </c>
      <c r="G75" s="31">
        <v>53.003975298147367</v>
      </c>
      <c r="H75" s="31">
        <v>6.3559322033898313</v>
      </c>
      <c r="I75" s="31">
        <v>29.171528588098017</v>
      </c>
      <c r="J75" s="31">
        <v>48.004800480048004</v>
      </c>
      <c r="K75" s="31">
        <v>48.279541210989599</v>
      </c>
      <c r="L75" s="31">
        <v>36.001800090004501</v>
      </c>
      <c r="M75" s="31">
        <v>22.460693785874721</v>
      </c>
      <c r="N75" s="31">
        <v>18.02162595114137</v>
      </c>
    </row>
    <row r="76" spans="1:14" hidden="1" x14ac:dyDescent="0.2">
      <c r="A76" s="19" t="s">
        <v>117</v>
      </c>
      <c r="B76" s="24" t="s">
        <v>115</v>
      </c>
      <c r="C76" s="25" t="s">
        <v>118</v>
      </c>
      <c r="D76" s="29">
        <f t="shared" si="15"/>
        <v>337.22137130625441</v>
      </c>
      <c r="E76" s="13">
        <f t="shared" si="16"/>
        <v>696432.46835857013</v>
      </c>
      <c r="F76" s="31">
        <v>105.31929076123183</v>
      </c>
      <c r="G76" s="31">
        <v>53.003975298147367</v>
      </c>
      <c r="H76" s="31">
        <v>4.2372881355932206</v>
      </c>
      <c r="I76" s="31">
        <v>21.670278379729954</v>
      </c>
      <c r="J76" s="31">
        <v>36.403640364036406</v>
      </c>
      <c r="K76" s="31">
        <v>36.00960256068285</v>
      </c>
      <c r="L76" s="31">
        <v>27.001350067503374</v>
      </c>
      <c r="M76" s="31">
        <v>29.947591714499623</v>
      </c>
      <c r="N76" s="31">
        <v>23.628354024829797</v>
      </c>
    </row>
    <row r="77" spans="1:14" hidden="1" x14ac:dyDescent="0.2">
      <c r="A77" s="19" t="s">
        <v>119</v>
      </c>
      <c r="B77" s="24" t="s">
        <v>115</v>
      </c>
      <c r="C77" s="25" t="s">
        <v>116</v>
      </c>
      <c r="D77" s="29">
        <f t="shared" si="15"/>
        <v>549.3084685006221</v>
      </c>
      <c r="E77" s="13">
        <f t="shared" si="16"/>
        <v>1050470.5455121491</v>
      </c>
      <c r="F77" s="31">
        <v>179.97600319957337</v>
      </c>
      <c r="G77" s="31">
        <v>90.756806760507047</v>
      </c>
      <c r="H77" s="31">
        <v>8.4745762711864412</v>
      </c>
      <c r="I77" s="31">
        <v>36.672778796466076</v>
      </c>
      <c r="J77" s="31">
        <v>60.406040604060408</v>
      </c>
      <c r="K77" s="31">
        <v>60.549479861296341</v>
      </c>
      <c r="L77" s="31">
        <v>45.002250112505628</v>
      </c>
      <c r="M77" s="31">
        <v>37.434489643124529</v>
      </c>
      <c r="N77" s="31">
        <v>30.036043251902282</v>
      </c>
    </row>
    <row r="78" spans="1:14" hidden="1" x14ac:dyDescent="0.2">
      <c r="A78" s="19" t="s">
        <v>120</v>
      </c>
      <c r="B78" s="24" t="s">
        <v>115</v>
      </c>
      <c r="C78" s="25" t="s">
        <v>121</v>
      </c>
      <c r="D78" s="29">
        <f t="shared" si="15"/>
        <v>1102.4725906138335</v>
      </c>
      <c r="E78" s="13">
        <f t="shared" si="16"/>
        <v>2186328.0092735854</v>
      </c>
      <c r="F78" s="31">
        <v>331.28916144514062</v>
      </c>
      <c r="G78" s="31">
        <v>166.51248843663276</v>
      </c>
      <c r="H78" s="31">
        <v>16.949152542372882</v>
      </c>
      <c r="I78" s="31">
        <v>81.68028004667444</v>
      </c>
      <c r="J78" s="31">
        <v>132.4132413241324</v>
      </c>
      <c r="K78" s="31">
        <v>132.83542277940785</v>
      </c>
      <c r="L78" s="31">
        <v>99.30496524826242</v>
      </c>
      <c r="M78" s="31">
        <v>78.612428250561507</v>
      </c>
      <c r="N78" s="31">
        <v>62.875450540648778</v>
      </c>
    </row>
    <row r="79" spans="1:14" hidden="1" x14ac:dyDescent="0.2">
      <c r="A79" s="19" t="s">
        <v>122</v>
      </c>
      <c r="B79" s="24" t="s">
        <v>115</v>
      </c>
      <c r="C79" s="25" t="s">
        <v>115</v>
      </c>
      <c r="D79" s="29">
        <f t="shared" si="15"/>
        <v>836.36883721339154</v>
      </c>
      <c r="E79" s="13">
        <f t="shared" si="16"/>
        <v>1753931.0652120283</v>
      </c>
      <c r="F79" s="31">
        <v>243.96747100386617</v>
      </c>
      <c r="G79" s="31">
        <v>122.5091881891142</v>
      </c>
      <c r="H79" s="31">
        <v>14.830508474576272</v>
      </c>
      <c r="I79" s="31">
        <v>60.01000166694449</v>
      </c>
      <c r="J79" s="31">
        <v>97.609760976097604</v>
      </c>
      <c r="K79" s="31">
        <v>97.892771405708189</v>
      </c>
      <c r="L79" s="31">
        <v>73.203660183009148</v>
      </c>
      <c r="M79" s="31">
        <v>69.877714000499125</v>
      </c>
      <c r="N79" s="31">
        <v>56.46776131357629</v>
      </c>
    </row>
    <row r="80" spans="1:14" hidden="1" x14ac:dyDescent="0.2">
      <c r="A80" s="19" t="s">
        <v>123</v>
      </c>
      <c r="B80" s="24" t="s">
        <v>115</v>
      </c>
      <c r="C80" s="25" t="s">
        <v>121</v>
      </c>
      <c r="D80" s="29">
        <f t="shared" si="15"/>
        <v>439.70255745684716</v>
      </c>
      <c r="E80" s="13">
        <f t="shared" si="16"/>
        <v>882279.15720765712</v>
      </c>
      <c r="F80" s="31">
        <v>142.64764698040261</v>
      </c>
      <c r="G80" s="31">
        <v>71.755381653624028</v>
      </c>
      <c r="H80" s="31">
        <v>6.3559322033898313</v>
      </c>
      <c r="I80" s="31">
        <v>28.338056342723785</v>
      </c>
      <c r="J80" s="31">
        <v>46.004600460046007</v>
      </c>
      <c r="K80" s="31">
        <v>45.878901040277405</v>
      </c>
      <c r="L80" s="31">
        <v>34.501725086254311</v>
      </c>
      <c r="M80" s="31">
        <v>36.186673321687046</v>
      </c>
      <c r="N80" s="31">
        <v>28.033640368442128</v>
      </c>
    </row>
    <row r="81" spans="1:14" hidden="1" x14ac:dyDescent="0.2">
      <c r="A81" s="19" t="s">
        <v>124</v>
      </c>
      <c r="B81" s="24" t="s">
        <v>115</v>
      </c>
      <c r="C81" s="25" t="s">
        <v>125</v>
      </c>
      <c r="D81" s="29">
        <f t="shared" si="15"/>
        <v>256.04874923125533</v>
      </c>
      <c r="E81" s="13">
        <f t="shared" si="16"/>
        <v>564945.94299680856</v>
      </c>
      <c r="F81" s="31">
        <v>59.992001066524459</v>
      </c>
      <c r="G81" s="31">
        <v>30.252268920169012</v>
      </c>
      <c r="H81" s="31">
        <v>4.2372881355932206</v>
      </c>
      <c r="I81" s="31">
        <v>21.670278379729954</v>
      </c>
      <c r="J81" s="31">
        <v>36.403640364036406</v>
      </c>
      <c r="K81" s="31">
        <v>36.00960256068285</v>
      </c>
      <c r="L81" s="31">
        <v>27.001350067503374</v>
      </c>
      <c r="M81" s="31">
        <v>22.460693785874721</v>
      </c>
      <c r="N81" s="31">
        <v>18.02162595114137</v>
      </c>
    </row>
    <row r="82" spans="1:14" hidden="1" x14ac:dyDescent="0.2">
      <c r="A82" s="19" t="s">
        <v>126</v>
      </c>
      <c r="B82" s="24" t="s">
        <v>115</v>
      </c>
      <c r="C82" s="25" t="s">
        <v>118</v>
      </c>
      <c r="D82" s="29">
        <f t="shared" si="15"/>
        <v>144.60608458115527</v>
      </c>
      <c r="E82" s="13">
        <f t="shared" si="16"/>
        <v>308098.55523817014</v>
      </c>
      <c r="F82" s="31">
        <v>59.992001066524459</v>
      </c>
      <c r="G82" s="31">
        <v>15.001125084381329</v>
      </c>
      <c r="H82" s="31">
        <v>2.1186440677966103</v>
      </c>
      <c r="I82" s="31">
        <v>7.5012502083680612</v>
      </c>
      <c r="J82" s="31">
        <v>12.001200120012001</v>
      </c>
      <c r="K82" s="31">
        <v>12.00320085356095</v>
      </c>
      <c r="L82" s="31">
        <v>9.0004500225011252</v>
      </c>
      <c r="M82" s="31">
        <v>14.973795857249812</v>
      </c>
      <c r="N82" s="31">
        <v>12.014417300760915</v>
      </c>
    </row>
    <row r="83" spans="1:14" hidden="1" x14ac:dyDescent="0.2">
      <c r="A83" s="19" t="s">
        <v>127</v>
      </c>
      <c r="B83" s="24" t="s">
        <v>115</v>
      </c>
      <c r="C83" s="25" t="s">
        <v>128</v>
      </c>
      <c r="D83" s="29">
        <f t="shared" si="15"/>
        <v>328.50451749879738</v>
      </c>
      <c r="E83" s="13">
        <f t="shared" si="16"/>
        <v>663451.5289346166</v>
      </c>
      <c r="F83" s="31">
        <v>85.988534862018398</v>
      </c>
      <c r="G83" s="31">
        <v>43.003225241893141</v>
      </c>
      <c r="H83" s="31">
        <v>6.3559322033898313</v>
      </c>
      <c r="I83" s="31">
        <v>28.338056342723785</v>
      </c>
      <c r="J83" s="31">
        <v>46.004600460046007</v>
      </c>
      <c r="K83" s="31">
        <v>45.878901040277405</v>
      </c>
      <c r="L83" s="31">
        <v>34.501725086254311</v>
      </c>
      <c r="M83" s="31">
        <v>21.212877464437234</v>
      </c>
      <c r="N83" s="31">
        <v>17.220664797757308</v>
      </c>
    </row>
    <row r="84" spans="1:14" hidden="1" x14ac:dyDescent="0.2">
      <c r="A84" s="19" t="s">
        <v>129</v>
      </c>
      <c r="B84" s="24" t="s">
        <v>115</v>
      </c>
      <c r="C84" s="25" t="s">
        <v>130</v>
      </c>
      <c r="D84" s="29">
        <f t="shared" si="15"/>
        <v>242.55464265225001</v>
      </c>
      <c r="E84" s="13">
        <f t="shared" si="16"/>
        <v>485510.03936965595</v>
      </c>
      <c r="F84" s="31">
        <v>59.992001066524459</v>
      </c>
      <c r="G84" s="31">
        <v>30.252268920169012</v>
      </c>
      <c r="H84" s="31">
        <v>4.2372881355932206</v>
      </c>
      <c r="I84" s="31">
        <v>21.670278379729954</v>
      </c>
      <c r="J84" s="31">
        <v>36.403640364036406</v>
      </c>
      <c r="K84" s="31">
        <v>36.00960256068285</v>
      </c>
      <c r="L84" s="31">
        <v>27.001350067503374</v>
      </c>
      <c r="M84" s="31">
        <v>14.973795857249812</v>
      </c>
      <c r="N84" s="31">
        <v>12.014417300760915</v>
      </c>
    </row>
    <row r="85" spans="1:14" hidden="1" x14ac:dyDescent="0.2">
      <c r="A85" s="19" t="s">
        <v>131</v>
      </c>
      <c r="B85" s="24" t="s">
        <v>115</v>
      </c>
      <c r="C85" s="25" t="s">
        <v>128</v>
      </c>
      <c r="D85" s="29">
        <f t="shared" si="15"/>
        <v>2195.1859273618757</v>
      </c>
      <c r="E85" s="13">
        <f t="shared" si="16"/>
        <v>4400055.4949258566</v>
      </c>
      <c r="F85" s="31">
        <v>661.24516731102517</v>
      </c>
      <c r="G85" s="31">
        <v>317.52381428607146</v>
      </c>
      <c r="H85" s="31">
        <v>29.661016949152543</v>
      </c>
      <c r="I85" s="31">
        <v>162.52708784797468</v>
      </c>
      <c r="J85" s="31">
        <v>264.8264826482648</v>
      </c>
      <c r="K85" s="31">
        <v>265.6708455588157</v>
      </c>
      <c r="L85" s="31">
        <v>198.90994549727486</v>
      </c>
      <c r="M85" s="31">
        <v>163.46393810831046</v>
      </c>
      <c r="N85" s="31">
        <v>131.35762915498597</v>
      </c>
    </row>
    <row r="86" spans="1:14" hidden="1" x14ac:dyDescent="0.2">
      <c r="A86" s="19" t="s">
        <v>132</v>
      </c>
      <c r="B86" s="24" t="s">
        <v>115</v>
      </c>
      <c r="C86" s="25" t="s">
        <v>118</v>
      </c>
      <c r="D86" s="29">
        <f t="shared" si="15"/>
        <v>347.40030473029486</v>
      </c>
      <c r="E86" s="13">
        <f t="shared" si="16"/>
        <v>709631.49432333512</v>
      </c>
      <c r="F86" s="31">
        <v>81.322490334622046</v>
      </c>
      <c r="G86" s="31">
        <v>68.25511913393504</v>
      </c>
      <c r="H86" s="31">
        <v>4.2372881355932206</v>
      </c>
      <c r="I86" s="31">
        <v>26.671111851975329</v>
      </c>
      <c r="J86" s="31">
        <v>43.204320432043204</v>
      </c>
      <c r="K86" s="31">
        <v>43.478260869565219</v>
      </c>
      <c r="L86" s="31">
        <v>32.401620081004047</v>
      </c>
      <c r="M86" s="31">
        <v>26.20414275018717</v>
      </c>
      <c r="N86" s="31">
        <v>21.625951141369644</v>
      </c>
    </row>
    <row r="87" spans="1:14" hidden="1" x14ac:dyDescent="0.2">
      <c r="A87" s="19" t="s">
        <v>133</v>
      </c>
      <c r="B87" s="24" t="s">
        <v>115</v>
      </c>
      <c r="C87" s="25" t="s">
        <v>125</v>
      </c>
      <c r="D87" s="29">
        <f t="shared" si="15"/>
        <v>701.11433063666857</v>
      </c>
      <c r="E87" s="13">
        <f t="shared" si="16"/>
        <v>1349839.4719400355</v>
      </c>
      <c r="F87" s="31">
        <v>215.30462604986002</v>
      </c>
      <c r="G87" s="31">
        <v>108.00810060754557</v>
      </c>
      <c r="H87" s="31">
        <v>10.59322033898305</v>
      </c>
      <c r="I87" s="31">
        <v>52.508751458576434</v>
      </c>
      <c r="J87" s="31">
        <v>82.408240824082412</v>
      </c>
      <c r="K87" s="31">
        <v>86.423046145638835</v>
      </c>
      <c r="L87" s="31">
        <v>64.503225161258058</v>
      </c>
      <c r="M87" s="31">
        <v>44.921387571749442</v>
      </c>
      <c r="N87" s="31">
        <v>36.443732478974766</v>
      </c>
    </row>
    <row r="88" spans="1:14" hidden="1" x14ac:dyDescent="0.2">
      <c r="A88" s="19" t="s">
        <v>134</v>
      </c>
      <c r="B88" s="24" t="s">
        <v>115</v>
      </c>
      <c r="C88" s="25" t="s">
        <v>130</v>
      </c>
      <c r="D88" s="29">
        <f t="shared" si="15"/>
        <v>993.25552851714247</v>
      </c>
      <c r="E88" s="13">
        <f t="shared" si="16"/>
        <v>1952907.7938352767</v>
      </c>
      <c r="F88" s="31">
        <v>314.62471670443944</v>
      </c>
      <c r="G88" s="31">
        <v>158.01185088881664</v>
      </c>
      <c r="H88" s="31">
        <v>16.949152542372882</v>
      </c>
      <c r="I88" s="31">
        <v>70.01166861143524</v>
      </c>
      <c r="J88" s="31">
        <v>106.41064106410641</v>
      </c>
      <c r="K88" s="31">
        <v>114.69725260069352</v>
      </c>
      <c r="L88" s="31">
        <v>85.804290214510729</v>
      </c>
      <c r="M88" s="31">
        <v>69.877714000499125</v>
      </c>
      <c r="N88" s="31">
        <v>56.868241890268322</v>
      </c>
    </row>
    <row r="89" spans="1:14" hidden="1" x14ac:dyDescent="0.2">
      <c r="A89" s="19" t="s">
        <v>135</v>
      </c>
      <c r="B89" s="24" t="s">
        <v>115</v>
      </c>
      <c r="C89" s="25" t="s">
        <v>125</v>
      </c>
      <c r="D89" s="29">
        <f t="shared" si="15"/>
        <v>699.92377421143703</v>
      </c>
      <c r="E89" s="13">
        <f t="shared" si="16"/>
        <v>1404386.5994492839</v>
      </c>
      <c r="F89" s="31">
        <v>207.97227036395148</v>
      </c>
      <c r="G89" s="31">
        <v>105.75793184488838</v>
      </c>
      <c r="H89" s="31">
        <v>10.59322033898305</v>
      </c>
      <c r="I89" s="31">
        <v>51.675279213202195</v>
      </c>
      <c r="J89" s="31">
        <v>82.408240824082412</v>
      </c>
      <c r="K89" s="31">
        <v>84.555881568418243</v>
      </c>
      <c r="L89" s="31">
        <v>63.303165158257912</v>
      </c>
      <c r="M89" s="31">
        <v>52.40828550037434</v>
      </c>
      <c r="N89" s="31">
        <v>41.249499399279131</v>
      </c>
    </row>
    <row r="90" spans="1:14" hidden="1" x14ac:dyDescent="0.2">
      <c r="A90" s="19" t="s">
        <v>136</v>
      </c>
      <c r="B90" s="24" t="s">
        <v>115</v>
      </c>
      <c r="C90" s="25" t="s">
        <v>116</v>
      </c>
      <c r="D90" s="29">
        <f t="shared" si="15"/>
        <v>301.71245263852688</v>
      </c>
      <c r="E90" s="13">
        <f t="shared" si="16"/>
        <v>601886.98043311853</v>
      </c>
      <c r="F90" s="31">
        <v>90.654579389414735</v>
      </c>
      <c r="G90" s="31">
        <v>45.253394004550344</v>
      </c>
      <c r="H90" s="31">
        <v>4.2372881355932206</v>
      </c>
      <c r="I90" s="31">
        <v>21.670278379729954</v>
      </c>
      <c r="J90" s="31">
        <v>36.403640364036406</v>
      </c>
      <c r="K90" s="31">
        <v>36.00960256068285</v>
      </c>
      <c r="L90" s="31">
        <v>27.001350067503374</v>
      </c>
      <c r="M90" s="31">
        <v>22.460693785874721</v>
      </c>
      <c r="N90" s="31">
        <v>18.02162595114137</v>
      </c>
    </row>
    <row r="91" spans="1:14" hidden="1" x14ac:dyDescent="0.2">
      <c r="A91" s="32" t="s">
        <v>115</v>
      </c>
      <c r="B91" s="33"/>
      <c r="C91" s="34"/>
      <c r="D91" s="17">
        <f t="shared" ref="D91:E91" si="17">SUM(D75:D90)</f>
        <v>9841.9993255192767</v>
      </c>
      <c r="E91" s="15">
        <f t="shared" si="17"/>
        <v>19720047.084584828</v>
      </c>
      <c r="F91" s="15">
        <v>2945.6072523663511</v>
      </c>
      <c r="G91" s="15">
        <v>1478.8609145685928</v>
      </c>
      <c r="H91" s="15">
        <v>150.42372881355931</v>
      </c>
      <c r="I91" s="15">
        <v>721.78696449408233</v>
      </c>
      <c r="J91" s="15">
        <v>1167.3167316731674</v>
      </c>
      <c r="K91" s="15">
        <v>1182.1819151773807</v>
      </c>
      <c r="L91" s="15">
        <v>884.44422221111051</v>
      </c>
      <c r="M91" s="15">
        <v>727.47691539805339</v>
      </c>
      <c r="N91" s="15">
        <v>583.9006808169803</v>
      </c>
    </row>
    <row r="92" spans="1:14" hidden="1" x14ac:dyDescent="0.2">
      <c r="A92" s="11" t="s">
        <v>137</v>
      </c>
      <c r="B92" s="16" t="s">
        <v>138</v>
      </c>
      <c r="C92" s="12" t="s">
        <v>139</v>
      </c>
      <c r="D92" s="29">
        <f t="shared" ref="D92:D104" si="18">SUM(F92:N92)</f>
        <v>709.87062968576504</v>
      </c>
      <c r="E92" s="13">
        <f t="shared" ref="E92:E104" si="19">SUMPRODUCT($F$1:$N$1,F92:N92)</f>
        <v>1268835.4786548533</v>
      </c>
      <c r="F92" s="31">
        <v>223.30355952539662</v>
      </c>
      <c r="G92" s="31">
        <v>112.25841938145361</v>
      </c>
      <c r="H92" s="31">
        <v>8.4745762711864412</v>
      </c>
      <c r="I92" s="31">
        <v>45.840973495582595</v>
      </c>
      <c r="J92" s="31">
        <v>89.20892089208921</v>
      </c>
      <c r="K92" s="31">
        <v>89.623899706588418</v>
      </c>
      <c r="L92" s="31">
        <v>66.603330166508329</v>
      </c>
      <c r="M92" s="31">
        <v>44.921387571749442</v>
      </c>
      <c r="N92" s="31">
        <v>29.635562675210252</v>
      </c>
    </row>
    <row r="93" spans="1:14" hidden="1" x14ac:dyDescent="0.2">
      <c r="A93" s="11" t="s">
        <v>140</v>
      </c>
      <c r="B93" s="16" t="s">
        <v>138</v>
      </c>
      <c r="C93" s="12" t="s">
        <v>139</v>
      </c>
      <c r="D93" s="29">
        <f t="shared" si="18"/>
        <v>442.37717330316798</v>
      </c>
      <c r="E93" s="13">
        <f t="shared" si="19"/>
        <v>788279.54166300851</v>
      </c>
      <c r="F93" s="31">
        <v>139.31475803226235</v>
      </c>
      <c r="G93" s="31">
        <v>70.005250393779534</v>
      </c>
      <c r="H93" s="31">
        <v>6.3559322033898313</v>
      </c>
      <c r="I93" s="31">
        <v>27.504584097349561</v>
      </c>
      <c r="J93" s="31">
        <v>55.6055605560556</v>
      </c>
      <c r="K93" s="31">
        <v>56.014937316617768</v>
      </c>
      <c r="L93" s="31">
        <v>41.702085104255211</v>
      </c>
      <c r="M93" s="31">
        <v>27.451959071624657</v>
      </c>
      <c r="N93" s="31">
        <v>18.4221065278334</v>
      </c>
    </row>
    <row r="94" spans="1:14" x14ac:dyDescent="0.2">
      <c r="A94" s="11" t="s">
        <v>141</v>
      </c>
      <c r="B94" s="16" t="s">
        <v>138</v>
      </c>
      <c r="C94" s="12" t="s">
        <v>142</v>
      </c>
      <c r="D94" s="29">
        <f t="shared" si="18"/>
        <v>564.4044786493788</v>
      </c>
      <c r="E94" s="13">
        <f t="shared" si="19"/>
        <v>1267921.1981972856</v>
      </c>
      <c r="F94" s="31">
        <v>157.97893614184775</v>
      </c>
      <c r="G94" s="31">
        <v>79.255944195814678</v>
      </c>
      <c r="H94" s="31">
        <v>10.59322033898305</v>
      </c>
      <c r="I94" s="31">
        <v>50.841806967827971</v>
      </c>
      <c r="J94" s="31">
        <v>63.206320632063203</v>
      </c>
      <c r="K94" s="31">
        <v>63.216857828754328</v>
      </c>
      <c r="L94" s="31">
        <v>47.702385119255965</v>
      </c>
      <c r="M94" s="31">
        <v>51.160469178936864</v>
      </c>
      <c r="N94" s="31">
        <v>40.448538245895072</v>
      </c>
    </row>
    <row r="95" spans="1:14" x14ac:dyDescent="0.2">
      <c r="A95" s="11" t="s">
        <v>143</v>
      </c>
      <c r="B95" s="16" t="s">
        <v>138</v>
      </c>
      <c r="C95" s="12" t="s">
        <v>142</v>
      </c>
      <c r="D95" s="29">
        <f t="shared" si="18"/>
        <v>310.19776962672171</v>
      </c>
      <c r="E95" s="13">
        <f t="shared" si="19"/>
        <v>560885.48739491997</v>
      </c>
      <c r="F95" s="31">
        <v>97.320357285695238</v>
      </c>
      <c r="G95" s="31">
        <v>48.753656524239318</v>
      </c>
      <c r="H95" s="31">
        <v>4.2372881355932206</v>
      </c>
      <c r="I95" s="31">
        <v>20.003333888981498</v>
      </c>
      <c r="J95" s="31">
        <v>38.803880388038799</v>
      </c>
      <c r="K95" s="31">
        <v>38.943718324886632</v>
      </c>
      <c r="L95" s="31">
        <v>29.401470073503674</v>
      </c>
      <c r="M95" s="31">
        <v>18.717244821562264</v>
      </c>
      <c r="N95" s="31">
        <v>14.016820184221064</v>
      </c>
    </row>
    <row r="96" spans="1:14" x14ac:dyDescent="0.2">
      <c r="A96" s="11" t="s">
        <v>144</v>
      </c>
      <c r="B96" s="16" t="s">
        <v>138</v>
      </c>
      <c r="C96" s="12" t="s">
        <v>142</v>
      </c>
      <c r="D96" s="29">
        <f t="shared" si="18"/>
        <v>477.64510905548923</v>
      </c>
      <c r="E96" s="13">
        <f t="shared" si="19"/>
        <v>1142577.5282956776</v>
      </c>
      <c r="F96" s="31">
        <v>131.98240234635384</v>
      </c>
      <c r="G96" s="31">
        <v>66.50498787409056</v>
      </c>
      <c r="H96" s="31">
        <v>8.4745762711864412</v>
      </c>
      <c r="I96" s="31">
        <v>40.006667777962996</v>
      </c>
      <c r="J96" s="31">
        <v>49.204920492049204</v>
      </c>
      <c r="K96" s="31">
        <v>53.080821552413973</v>
      </c>
      <c r="L96" s="31">
        <v>39.601980099004948</v>
      </c>
      <c r="M96" s="31">
        <v>39.930122285999502</v>
      </c>
      <c r="N96" s="31">
        <v>48.858630356427717</v>
      </c>
    </row>
    <row r="97" spans="1:14" x14ac:dyDescent="0.2">
      <c r="A97" s="11" t="s">
        <v>145</v>
      </c>
      <c r="B97" s="16" t="s">
        <v>138</v>
      </c>
      <c r="C97" s="12" t="s">
        <v>142</v>
      </c>
      <c r="D97" s="29">
        <f t="shared" si="18"/>
        <v>346.77673933089949</v>
      </c>
      <c r="E97" s="13">
        <f t="shared" si="19"/>
        <v>624961.53657944489</v>
      </c>
      <c r="F97" s="31">
        <v>108.65217970937209</v>
      </c>
      <c r="G97" s="31">
        <v>54.754106557991847</v>
      </c>
      <c r="H97" s="31">
        <v>4.2372881355932206</v>
      </c>
      <c r="I97" s="31">
        <v>22.503750625104185</v>
      </c>
      <c r="J97" s="31">
        <v>43.204320432043204</v>
      </c>
      <c r="K97" s="31">
        <v>43.744998666311012</v>
      </c>
      <c r="L97" s="31">
        <v>32.401620081004047</v>
      </c>
      <c r="M97" s="31">
        <v>22.460693785874721</v>
      </c>
      <c r="N97" s="31">
        <v>14.817781337605126</v>
      </c>
    </row>
    <row r="98" spans="1:14" hidden="1" x14ac:dyDescent="0.2">
      <c r="A98" s="11" t="s">
        <v>146</v>
      </c>
      <c r="B98" s="16" t="s">
        <v>138</v>
      </c>
      <c r="C98" s="12" t="s">
        <v>138</v>
      </c>
      <c r="D98" s="29">
        <f t="shared" si="18"/>
        <v>535.99972150476685</v>
      </c>
      <c r="E98" s="13">
        <f t="shared" si="19"/>
        <v>623085.80530805315</v>
      </c>
      <c r="F98" s="31">
        <v>194.64071457139048</v>
      </c>
      <c r="G98" s="31">
        <v>98.257369302697711</v>
      </c>
      <c r="H98" s="31">
        <v>2.1186440677966103</v>
      </c>
      <c r="I98" s="31">
        <v>11.668611435239205</v>
      </c>
      <c r="J98" s="31">
        <v>75.607560756075614</v>
      </c>
      <c r="K98" s="31">
        <v>78.42091224326488</v>
      </c>
      <c r="L98" s="31">
        <v>58.802940147007348</v>
      </c>
      <c r="M98" s="31">
        <v>12.478163214374844</v>
      </c>
      <c r="N98" s="31">
        <v>4.0048057669203043</v>
      </c>
    </row>
    <row r="99" spans="1:14" hidden="1" x14ac:dyDescent="0.2">
      <c r="A99" s="11" t="s">
        <v>147</v>
      </c>
      <c r="B99" s="16" t="s">
        <v>138</v>
      </c>
      <c r="C99" s="12" t="s">
        <v>138</v>
      </c>
      <c r="D99" s="29">
        <f t="shared" si="18"/>
        <v>420.50675653004453</v>
      </c>
      <c r="E99" s="13">
        <f t="shared" si="19"/>
        <v>836774.88210074336</v>
      </c>
      <c r="F99" s="31">
        <v>125.98320223970137</v>
      </c>
      <c r="G99" s="31">
        <v>63.004725354401579</v>
      </c>
      <c r="H99" s="31">
        <v>6.3559322033898313</v>
      </c>
      <c r="I99" s="31">
        <v>31.671945324220705</v>
      </c>
      <c r="J99" s="31">
        <v>50.005000500050002</v>
      </c>
      <c r="K99" s="31">
        <v>50.413443584955992</v>
      </c>
      <c r="L99" s="31">
        <v>37.801890094504728</v>
      </c>
      <c r="M99" s="31">
        <v>32.443224357374596</v>
      </c>
      <c r="N99" s="31">
        <v>22.827392871445735</v>
      </c>
    </row>
    <row r="100" spans="1:14" hidden="1" x14ac:dyDescent="0.2">
      <c r="A100" s="11" t="s">
        <v>148</v>
      </c>
      <c r="B100" s="16" t="s">
        <v>138</v>
      </c>
      <c r="C100" s="12" t="s">
        <v>138</v>
      </c>
      <c r="D100" s="29">
        <f t="shared" si="18"/>
        <v>214.14983167781477</v>
      </c>
      <c r="E100" s="13">
        <f t="shared" si="19"/>
        <v>290288.81942722236</v>
      </c>
      <c r="F100" s="31">
        <v>73.990134648713507</v>
      </c>
      <c r="G100" s="31">
        <v>37.502812710953322</v>
      </c>
      <c r="H100" s="31">
        <v>2.1186440677966103</v>
      </c>
      <c r="I100" s="31">
        <v>6.6677779629938323</v>
      </c>
      <c r="J100" s="31">
        <v>30.003000300030003</v>
      </c>
      <c r="K100" s="31">
        <v>29.874633235529476</v>
      </c>
      <c r="L100" s="31">
        <v>22.501125056252814</v>
      </c>
      <c r="M100" s="31">
        <v>7.4868979286249058</v>
      </c>
      <c r="N100" s="31">
        <v>4.0048057669203043</v>
      </c>
    </row>
    <row r="101" spans="1:14" hidden="1" x14ac:dyDescent="0.2">
      <c r="A101" s="11" t="s">
        <v>149</v>
      </c>
      <c r="B101" s="16" t="s">
        <v>138</v>
      </c>
      <c r="C101" s="12" t="s">
        <v>150</v>
      </c>
      <c r="D101" s="29">
        <f t="shared" si="18"/>
        <v>473.50980478255508</v>
      </c>
      <c r="E101" s="13">
        <f t="shared" si="19"/>
        <v>980152.08123018849</v>
      </c>
      <c r="F101" s="31">
        <v>139.31475803226235</v>
      </c>
      <c r="G101" s="31">
        <v>70.005250393779534</v>
      </c>
      <c r="H101" s="31">
        <v>6.3559322033898313</v>
      </c>
      <c r="I101" s="31">
        <v>35.839306551091845</v>
      </c>
      <c r="J101" s="31">
        <v>55.6055605560556</v>
      </c>
      <c r="K101" s="31">
        <v>56.014937316617768</v>
      </c>
      <c r="L101" s="31">
        <v>41.702085104255211</v>
      </c>
      <c r="M101" s="31">
        <v>37.434489643124529</v>
      </c>
      <c r="N101" s="31">
        <v>31.237484981978373</v>
      </c>
    </row>
    <row r="102" spans="1:14" hidden="1" x14ac:dyDescent="0.2">
      <c r="A102" s="11" t="s">
        <v>151</v>
      </c>
      <c r="B102" s="16" t="s">
        <v>138</v>
      </c>
      <c r="C102" s="12" t="s">
        <v>150</v>
      </c>
      <c r="D102" s="29">
        <f t="shared" si="18"/>
        <v>462.69085631034324</v>
      </c>
      <c r="E102" s="13">
        <f t="shared" si="19"/>
        <v>1033522.4702318819</v>
      </c>
      <c r="F102" s="31">
        <v>129.98266897746967</v>
      </c>
      <c r="G102" s="31">
        <v>65.254894117058782</v>
      </c>
      <c r="H102" s="31">
        <v>8.4745762711864412</v>
      </c>
      <c r="I102" s="31">
        <v>41.673612268711445</v>
      </c>
      <c r="J102" s="31">
        <v>52.005200520052</v>
      </c>
      <c r="K102" s="31">
        <v>52.280608162176577</v>
      </c>
      <c r="L102" s="31">
        <v>39.001950097504874</v>
      </c>
      <c r="M102" s="31">
        <v>41.177938607436985</v>
      </c>
      <c r="N102" s="31">
        <v>32.839407288746493</v>
      </c>
    </row>
    <row r="103" spans="1:14" hidden="1" x14ac:dyDescent="0.2">
      <c r="A103" s="11" t="s">
        <v>152</v>
      </c>
      <c r="B103" s="16" t="s">
        <v>138</v>
      </c>
      <c r="C103" s="12" t="s">
        <v>153</v>
      </c>
      <c r="D103" s="29">
        <f t="shared" si="18"/>
        <v>753.01712486566453</v>
      </c>
      <c r="E103" s="13">
        <f t="shared" si="19"/>
        <v>2027552.5038284422</v>
      </c>
      <c r="F103" s="31">
        <v>185.97520330622584</v>
      </c>
      <c r="G103" s="31">
        <v>93.256994274570587</v>
      </c>
      <c r="H103" s="31">
        <v>19.067796610169491</v>
      </c>
      <c r="I103" s="31">
        <v>85.847641273545591</v>
      </c>
      <c r="J103" s="31">
        <v>74.407440744074407</v>
      </c>
      <c r="K103" s="31">
        <v>74.419845292077895</v>
      </c>
      <c r="L103" s="31">
        <v>55.802790139506975</v>
      </c>
      <c r="M103" s="31">
        <v>87.347142500623903</v>
      </c>
      <c r="N103" s="31">
        <v>76.892270724869846</v>
      </c>
    </row>
    <row r="104" spans="1:14" hidden="1" x14ac:dyDescent="0.2">
      <c r="A104" s="11" t="s">
        <v>154</v>
      </c>
      <c r="B104" s="16" t="s">
        <v>138</v>
      </c>
      <c r="C104" s="12" t="s">
        <v>153</v>
      </c>
      <c r="D104" s="29">
        <f t="shared" si="18"/>
        <v>370.57690800703944</v>
      </c>
      <c r="E104" s="13">
        <f t="shared" si="19"/>
        <v>731070.60783103411</v>
      </c>
      <c r="F104" s="31">
        <v>111.98506865751233</v>
      </c>
      <c r="G104" s="31">
        <v>55.754181563617266</v>
      </c>
      <c r="H104" s="31">
        <v>4.2372881355932206</v>
      </c>
      <c r="I104" s="31">
        <v>26.671111851975329</v>
      </c>
      <c r="J104" s="31">
        <v>44.404440444044404</v>
      </c>
      <c r="K104" s="31">
        <v>44.545212056548415</v>
      </c>
      <c r="L104" s="31">
        <v>33.901695084754238</v>
      </c>
      <c r="M104" s="31">
        <v>27.451959071624657</v>
      </c>
      <c r="N104" s="31">
        <v>21.625951141369644</v>
      </c>
    </row>
    <row r="105" spans="1:14" hidden="1" x14ac:dyDescent="0.2">
      <c r="A105" s="32" t="s">
        <v>138</v>
      </c>
      <c r="B105" s="33"/>
      <c r="C105" s="34"/>
      <c r="D105" s="17">
        <f t="shared" ref="D105:E105" si="20">SUM(D92:D104)</f>
        <v>6081.7229033296508</v>
      </c>
      <c r="E105" s="15">
        <f t="shared" si="20"/>
        <v>12175907.940742755</v>
      </c>
      <c r="F105" s="15">
        <v>1820.4239434742035</v>
      </c>
      <c r="G105" s="15">
        <v>914.56859264444824</v>
      </c>
      <c r="H105" s="15">
        <v>91.101694915254228</v>
      </c>
      <c r="I105" s="15">
        <v>446.74112352058677</v>
      </c>
      <c r="J105" s="15">
        <v>721.27212721272122</v>
      </c>
      <c r="K105" s="15">
        <v>730.59482528674312</v>
      </c>
      <c r="L105" s="15">
        <v>546.92734636731836</v>
      </c>
      <c r="M105" s="15">
        <v>450.46169203893186</v>
      </c>
      <c r="N105" s="15">
        <v>359.63155786944333</v>
      </c>
    </row>
    <row r="106" spans="1:14" hidden="1" x14ac:dyDescent="0.2">
      <c r="A106" s="19" t="s">
        <v>155</v>
      </c>
      <c r="B106" s="23" t="s">
        <v>156</v>
      </c>
      <c r="C106" s="21" t="s">
        <v>157</v>
      </c>
      <c r="D106" s="29">
        <f t="shared" ref="D106:D117" si="21">SUM(F106:N106)</f>
        <v>536.66638828001032</v>
      </c>
      <c r="E106" s="13">
        <f t="shared" ref="E106:E117" si="22">SUMPRODUCT($F$1:$N$1,F106:N106)</f>
        <v>1015981.1469198141</v>
      </c>
      <c r="F106" s="31">
        <v>175.30995867217703</v>
      </c>
      <c r="G106" s="31">
        <v>79.505962947221036</v>
      </c>
      <c r="H106" s="31">
        <v>6.3559322033898313</v>
      </c>
      <c r="I106" s="31">
        <v>35.839306551091845</v>
      </c>
      <c r="J106" s="31">
        <v>67.606760676067609</v>
      </c>
      <c r="K106" s="31">
        <v>63.483595625500129</v>
      </c>
      <c r="L106" s="31">
        <v>41.402070103505174</v>
      </c>
      <c r="M106" s="31">
        <v>39.930122285999502</v>
      </c>
      <c r="N106" s="31">
        <v>27.23267921505807</v>
      </c>
    </row>
    <row r="107" spans="1:14" hidden="1" x14ac:dyDescent="0.2">
      <c r="A107" s="19" t="s">
        <v>158</v>
      </c>
      <c r="B107" s="23" t="s">
        <v>156</v>
      </c>
      <c r="C107" s="21" t="s">
        <v>157</v>
      </c>
      <c r="D107" s="29">
        <f t="shared" si="21"/>
        <v>586.5397427598499</v>
      </c>
      <c r="E107" s="13">
        <f t="shared" si="22"/>
        <v>1101314.8511701424</v>
      </c>
      <c r="F107" s="31">
        <v>204.63938141581121</v>
      </c>
      <c r="G107" s="31">
        <v>85.256394229567221</v>
      </c>
      <c r="H107" s="31">
        <v>6.3559322033898313</v>
      </c>
      <c r="I107" s="31">
        <v>38.339723287214532</v>
      </c>
      <c r="J107" s="31">
        <v>66.006600660065999</v>
      </c>
      <c r="K107" s="31">
        <v>68.018138170178716</v>
      </c>
      <c r="L107" s="31">
        <v>46.802340117005855</v>
      </c>
      <c r="M107" s="31">
        <v>38.682305964562012</v>
      </c>
      <c r="N107" s="31">
        <v>32.438926712054467</v>
      </c>
    </row>
    <row r="108" spans="1:14" hidden="1" x14ac:dyDescent="0.2">
      <c r="A108" s="19" t="s">
        <v>159</v>
      </c>
      <c r="B108" s="23" t="s">
        <v>156</v>
      </c>
      <c r="C108" s="21" t="s">
        <v>160</v>
      </c>
      <c r="D108" s="29">
        <f t="shared" si="21"/>
        <v>402.47987797830757</v>
      </c>
      <c r="E108" s="13">
        <f t="shared" si="22"/>
        <v>762067.23077497573</v>
      </c>
      <c r="F108" s="31">
        <v>120.65057992267697</v>
      </c>
      <c r="G108" s="31">
        <v>64.004800360027005</v>
      </c>
      <c r="H108" s="31">
        <v>6.3559322033898313</v>
      </c>
      <c r="I108" s="31">
        <v>31.671945324220705</v>
      </c>
      <c r="J108" s="31">
        <v>50.805080508050807</v>
      </c>
      <c r="K108" s="31">
        <v>50.946919178447587</v>
      </c>
      <c r="L108" s="31">
        <v>38.101905095254764</v>
      </c>
      <c r="M108" s="31">
        <v>18.717244821562264</v>
      </c>
      <c r="N108" s="31">
        <v>21.225470564677615</v>
      </c>
    </row>
    <row r="109" spans="1:14" hidden="1" x14ac:dyDescent="0.2">
      <c r="A109" s="19" t="s">
        <v>161</v>
      </c>
      <c r="B109" s="23" t="s">
        <v>156</v>
      </c>
      <c r="C109" s="21" t="s">
        <v>156</v>
      </c>
      <c r="D109" s="29">
        <f t="shared" si="21"/>
        <v>530.18131962430493</v>
      </c>
      <c r="E109" s="13">
        <f t="shared" si="22"/>
        <v>1322997.0609919662</v>
      </c>
      <c r="F109" s="31">
        <v>114.65137981602453</v>
      </c>
      <c r="G109" s="31">
        <v>75.755681676125704</v>
      </c>
      <c r="H109" s="31">
        <v>10.59322033898305</v>
      </c>
      <c r="I109" s="31">
        <v>49.174862477079508</v>
      </c>
      <c r="J109" s="31">
        <v>64.406440644064404</v>
      </c>
      <c r="K109" s="31">
        <v>60.549479861296341</v>
      </c>
      <c r="L109" s="31">
        <v>45.002250112505628</v>
      </c>
      <c r="M109" s="31">
        <v>62.390816071874227</v>
      </c>
      <c r="N109" s="31">
        <v>47.657188626351619</v>
      </c>
    </row>
    <row r="110" spans="1:14" hidden="1" x14ac:dyDescent="0.2">
      <c r="A110" s="19" t="s">
        <v>162</v>
      </c>
      <c r="B110" s="23" t="s">
        <v>156</v>
      </c>
      <c r="C110" s="21" t="s">
        <v>160</v>
      </c>
      <c r="D110" s="29">
        <f t="shared" si="21"/>
        <v>789.6145391804987</v>
      </c>
      <c r="E110" s="13">
        <f t="shared" si="22"/>
        <v>1521532.5113841984</v>
      </c>
      <c r="F110" s="31">
        <v>241.30115984535394</v>
      </c>
      <c r="G110" s="31">
        <v>125.2593944545841</v>
      </c>
      <c r="H110" s="31">
        <v>8.4745762711864412</v>
      </c>
      <c r="I110" s="31">
        <v>51.675279213202195</v>
      </c>
      <c r="J110" s="31">
        <v>67.606760676067609</v>
      </c>
      <c r="K110" s="31">
        <v>100.02667377967458</v>
      </c>
      <c r="L110" s="31">
        <v>94.804740237011856</v>
      </c>
      <c r="M110" s="31">
        <v>52.40828550037434</v>
      </c>
      <c r="N110" s="31">
        <v>48.057669203043659</v>
      </c>
    </row>
    <row r="111" spans="1:14" hidden="1" x14ac:dyDescent="0.2">
      <c r="A111" s="19" t="s">
        <v>163</v>
      </c>
      <c r="B111" s="23" t="s">
        <v>156</v>
      </c>
      <c r="C111" s="21" t="s">
        <v>156</v>
      </c>
      <c r="D111" s="29">
        <f t="shared" si="21"/>
        <v>431.93490329925504</v>
      </c>
      <c r="E111" s="13">
        <f t="shared" si="22"/>
        <v>819888.91983721964</v>
      </c>
      <c r="F111" s="31">
        <v>126.64978002932942</v>
      </c>
      <c r="G111" s="31">
        <v>66.50498787409056</v>
      </c>
      <c r="H111" s="31">
        <v>6.3559322033898313</v>
      </c>
      <c r="I111" s="31">
        <v>32.505417569594933</v>
      </c>
      <c r="J111" s="31">
        <v>67.606760676067609</v>
      </c>
      <c r="K111" s="31">
        <v>53.080821552413973</v>
      </c>
      <c r="L111" s="31">
        <v>31.801590079503978</v>
      </c>
      <c r="M111" s="31">
        <v>26.20414275018717</v>
      </c>
      <c r="N111" s="31">
        <v>21.225470564677615</v>
      </c>
    </row>
    <row r="112" spans="1:14" hidden="1" x14ac:dyDescent="0.2">
      <c r="A112" s="19" t="s">
        <v>164</v>
      </c>
      <c r="B112" s="23" t="s">
        <v>156</v>
      </c>
      <c r="C112" s="21" t="s">
        <v>156</v>
      </c>
      <c r="D112" s="29">
        <f t="shared" si="21"/>
        <v>384.36444800192754</v>
      </c>
      <c r="E112" s="13">
        <f t="shared" si="22"/>
        <v>750166.29061123903</v>
      </c>
      <c r="F112" s="31">
        <v>114.65137981602453</v>
      </c>
      <c r="G112" s="31">
        <v>45.253394004550344</v>
      </c>
      <c r="H112" s="31">
        <v>2.1186440677966103</v>
      </c>
      <c r="I112" s="31">
        <v>28.338056342723785</v>
      </c>
      <c r="J112" s="31">
        <v>64.406440644064404</v>
      </c>
      <c r="K112" s="31">
        <v>36.00960256068285</v>
      </c>
      <c r="L112" s="31">
        <v>45.002250112505628</v>
      </c>
      <c r="M112" s="31">
        <v>24.956326428749687</v>
      </c>
      <c r="N112" s="31">
        <v>23.628354024829797</v>
      </c>
    </row>
    <row r="113" spans="1:14" hidden="1" x14ac:dyDescent="0.2">
      <c r="A113" s="19" t="s">
        <v>165</v>
      </c>
      <c r="B113" s="23" t="s">
        <v>156</v>
      </c>
      <c r="C113" s="21" t="s">
        <v>166</v>
      </c>
      <c r="D113" s="29">
        <f t="shared" si="21"/>
        <v>150.98002826942408</v>
      </c>
      <c r="E113" s="13">
        <f t="shared" si="22"/>
        <v>299936.59619890642</v>
      </c>
      <c r="F113" s="31">
        <v>48.660178642847619</v>
      </c>
      <c r="G113" s="31">
        <v>23.75178138360377</v>
      </c>
      <c r="H113" s="31">
        <v>2.1186440677966103</v>
      </c>
      <c r="I113" s="31">
        <v>11.668611435239205</v>
      </c>
      <c r="J113" s="31">
        <v>13.601360136013602</v>
      </c>
      <c r="K113" s="31">
        <v>18.938383568951721</v>
      </c>
      <c r="L113" s="31">
        <v>12.600630031501575</v>
      </c>
      <c r="M113" s="31">
        <v>11.23034689293736</v>
      </c>
      <c r="N113" s="31">
        <v>8.4100921105326396</v>
      </c>
    </row>
    <row r="114" spans="1:14" hidden="1" x14ac:dyDescent="0.2">
      <c r="A114" s="19" t="s">
        <v>167</v>
      </c>
      <c r="B114" s="23" t="s">
        <v>156</v>
      </c>
      <c r="C114" s="21" t="s">
        <v>168</v>
      </c>
      <c r="D114" s="29">
        <f t="shared" si="21"/>
        <v>668.48010096726182</v>
      </c>
      <c r="E114" s="13">
        <f t="shared" si="22"/>
        <v>1401470.715310358</v>
      </c>
      <c r="F114" s="31">
        <v>180.64258098920143</v>
      </c>
      <c r="G114" s="31">
        <v>100.50753806535491</v>
      </c>
      <c r="H114" s="31">
        <v>10.59322033898305</v>
      </c>
      <c r="I114" s="31">
        <v>51.675279213202195</v>
      </c>
      <c r="J114" s="31">
        <v>87.608760876087615</v>
      </c>
      <c r="K114" s="31">
        <v>80.288076820485458</v>
      </c>
      <c r="L114" s="31">
        <v>60.303015150757538</v>
      </c>
      <c r="M114" s="31">
        <v>52.40828550037434</v>
      </c>
      <c r="N114" s="31">
        <v>44.453344012815379</v>
      </c>
    </row>
    <row r="115" spans="1:14" hidden="1" x14ac:dyDescent="0.2">
      <c r="A115" s="19" t="s">
        <v>169</v>
      </c>
      <c r="B115" s="23" t="s">
        <v>156</v>
      </c>
      <c r="C115" s="21" t="s">
        <v>168</v>
      </c>
      <c r="D115" s="29">
        <f t="shared" si="21"/>
        <v>560.25859817679623</v>
      </c>
      <c r="E115" s="13">
        <f t="shared" si="22"/>
        <v>1099639.2821326565</v>
      </c>
      <c r="F115" s="31">
        <v>168.64418077589656</v>
      </c>
      <c r="G115" s="31">
        <v>85.006375478160862</v>
      </c>
      <c r="H115" s="31">
        <v>8.4745762711864412</v>
      </c>
      <c r="I115" s="31">
        <v>42.507084514085683</v>
      </c>
      <c r="J115" s="31">
        <v>67.606760676067609</v>
      </c>
      <c r="K115" s="31">
        <v>67.751400373432915</v>
      </c>
      <c r="L115" s="31">
        <v>50.702535126756338</v>
      </c>
      <c r="M115" s="31">
        <v>39.930122285999502</v>
      </c>
      <c r="N115" s="31">
        <v>29.635562675210252</v>
      </c>
    </row>
    <row r="116" spans="1:14" hidden="1" x14ac:dyDescent="0.2">
      <c r="A116" s="19" t="s">
        <v>170</v>
      </c>
      <c r="B116" s="23" t="s">
        <v>156</v>
      </c>
      <c r="C116" s="21" t="s">
        <v>166</v>
      </c>
      <c r="D116" s="29">
        <f t="shared" si="21"/>
        <v>843.77668145427083</v>
      </c>
      <c r="E116" s="13">
        <f t="shared" si="22"/>
        <v>1742703.6745867766</v>
      </c>
      <c r="F116" s="31">
        <v>241.30115984535394</v>
      </c>
      <c r="G116" s="31">
        <v>129.75973197989848</v>
      </c>
      <c r="H116" s="31">
        <v>14.830508474576272</v>
      </c>
      <c r="I116" s="31">
        <v>61.676946157692946</v>
      </c>
      <c r="J116" s="31">
        <v>106.41064106410641</v>
      </c>
      <c r="K116" s="31">
        <v>105.89490530808216</v>
      </c>
      <c r="L116" s="31">
        <v>63.303165158257912</v>
      </c>
      <c r="M116" s="31">
        <v>66.134265036186676</v>
      </c>
      <c r="N116" s="31">
        <v>54.46535843011614</v>
      </c>
    </row>
    <row r="117" spans="1:14" hidden="1" x14ac:dyDescent="0.2">
      <c r="A117" s="19" t="s">
        <v>171</v>
      </c>
      <c r="B117" s="23" t="s">
        <v>156</v>
      </c>
      <c r="C117" s="21" t="s">
        <v>156</v>
      </c>
      <c r="D117" s="29">
        <f t="shared" si="21"/>
        <v>669.88216155583814</v>
      </c>
      <c r="E117" s="13">
        <f t="shared" si="22"/>
        <v>1306651.4377560425</v>
      </c>
      <c r="F117" s="31">
        <v>229.30275963204906</v>
      </c>
      <c r="G117" s="31">
        <v>83.756281721129085</v>
      </c>
      <c r="H117" s="31">
        <v>10.59322033898305</v>
      </c>
      <c r="I117" s="31">
        <v>49.174862477079508</v>
      </c>
      <c r="J117" s="31">
        <v>64.406440644064404</v>
      </c>
      <c r="K117" s="31">
        <v>84.555881568418243</v>
      </c>
      <c r="L117" s="31">
        <v>60.303015150757538</v>
      </c>
      <c r="M117" s="31">
        <v>56.151734464686797</v>
      </c>
      <c r="N117" s="31">
        <v>31.637965558670405</v>
      </c>
    </row>
    <row r="118" spans="1:14" hidden="1" x14ac:dyDescent="0.2">
      <c r="A118" s="32" t="s">
        <v>156</v>
      </c>
      <c r="B118" s="33"/>
      <c r="C118" s="34"/>
      <c r="D118" s="17">
        <f t="shared" ref="D118:E118" si="23">SUM(D106:D117)</f>
        <v>6555.1587895477451</v>
      </c>
      <c r="E118" s="15">
        <f t="shared" si="23"/>
        <v>13144349.717674296</v>
      </c>
      <c r="F118" s="15">
        <v>1966.4044794027463</v>
      </c>
      <c r="G118" s="15">
        <v>964.32232417431305</v>
      </c>
      <c r="H118" s="15">
        <v>93.220338983050851</v>
      </c>
      <c r="I118" s="15">
        <v>484.24737456242707</v>
      </c>
      <c r="J118" s="15">
        <v>788.07880788078808</v>
      </c>
      <c r="K118" s="15">
        <v>789.54387836756473</v>
      </c>
      <c r="L118" s="15">
        <v>590.12950647532375</v>
      </c>
      <c r="M118" s="15">
        <v>489.14399800349389</v>
      </c>
      <c r="N118" s="15">
        <v>390.06808169803764</v>
      </c>
    </row>
    <row r="119" spans="1:14" hidden="1" x14ac:dyDescent="0.2">
      <c r="A119" s="19" t="s">
        <v>172</v>
      </c>
      <c r="B119" s="23" t="s">
        <v>173</v>
      </c>
      <c r="C119" s="21" t="s">
        <v>174</v>
      </c>
      <c r="D119" s="29">
        <f t="shared" ref="D119:D131" si="24">SUM(F119:N119)</f>
        <v>719.88640959342524</v>
      </c>
      <c r="E119" s="13">
        <f t="shared" ref="E119:E131" si="25">SUMPRODUCT($F$1:$N$1,F119:N119)</f>
        <v>1141594.4002857548</v>
      </c>
      <c r="F119" s="31">
        <v>191.30782562325021</v>
      </c>
      <c r="G119" s="31">
        <v>131.509863239743</v>
      </c>
      <c r="H119" s="31">
        <v>6.3559322033898313</v>
      </c>
      <c r="I119" s="31">
        <v>28.338056342723785</v>
      </c>
      <c r="J119" s="31">
        <v>104.8104810481048</v>
      </c>
      <c r="K119" s="31">
        <v>105.09469191784476</v>
      </c>
      <c r="L119" s="31">
        <v>78.603930196509822</v>
      </c>
      <c r="M119" s="31">
        <v>58.64736710756177</v>
      </c>
      <c r="N119" s="31">
        <v>15.218261914297157</v>
      </c>
    </row>
    <row r="120" spans="1:14" hidden="1" x14ac:dyDescent="0.2">
      <c r="A120" s="19" t="s">
        <v>175</v>
      </c>
      <c r="B120" s="23" t="s">
        <v>173</v>
      </c>
      <c r="C120" s="21" t="s">
        <v>176</v>
      </c>
      <c r="D120" s="29">
        <f t="shared" si="24"/>
        <v>331.27907285398175</v>
      </c>
      <c r="E120" s="13">
        <f t="shared" si="25"/>
        <v>690051.77899427235</v>
      </c>
      <c r="F120" s="31">
        <v>85.988534862018398</v>
      </c>
      <c r="G120" s="31">
        <v>51.503862789709224</v>
      </c>
      <c r="H120" s="31">
        <v>4.2372881355932206</v>
      </c>
      <c r="I120" s="31">
        <v>22.503750625104185</v>
      </c>
      <c r="J120" s="31">
        <v>40.804080408040804</v>
      </c>
      <c r="K120" s="31">
        <v>41.077620698853025</v>
      </c>
      <c r="L120" s="31">
        <v>30.601530076503828</v>
      </c>
      <c r="M120" s="31">
        <v>34.938857000249563</v>
      </c>
      <c r="N120" s="31">
        <v>19.623548257909491</v>
      </c>
    </row>
    <row r="121" spans="1:14" hidden="1" x14ac:dyDescent="0.2">
      <c r="A121" s="19" t="s">
        <v>177</v>
      </c>
      <c r="B121" s="23" t="s">
        <v>173</v>
      </c>
      <c r="C121" s="21" t="s">
        <v>178</v>
      </c>
      <c r="D121" s="29">
        <f t="shared" si="24"/>
        <v>223.15087689011955</v>
      </c>
      <c r="E121" s="13">
        <f t="shared" si="25"/>
        <v>468979.6311611039</v>
      </c>
      <c r="F121" s="31">
        <v>76.656445807225694</v>
      </c>
      <c r="G121" s="31">
        <v>29.002175163137235</v>
      </c>
      <c r="H121" s="31">
        <v>4.2372881355932206</v>
      </c>
      <c r="I121" s="31">
        <v>22.503750625104185</v>
      </c>
      <c r="J121" s="31">
        <v>23.202320232023201</v>
      </c>
      <c r="K121" s="31">
        <v>23.206188316884504</v>
      </c>
      <c r="L121" s="31">
        <v>17.400870043502174</v>
      </c>
      <c r="M121" s="31">
        <v>13.725979535812328</v>
      </c>
      <c r="N121" s="31">
        <v>13.215859030837004</v>
      </c>
    </row>
    <row r="122" spans="1:14" hidden="1" x14ac:dyDescent="0.2">
      <c r="A122" s="19" t="s">
        <v>179</v>
      </c>
      <c r="B122" s="23" t="s">
        <v>173</v>
      </c>
      <c r="C122" s="21" t="s">
        <v>176</v>
      </c>
      <c r="D122" s="29">
        <f t="shared" si="24"/>
        <v>710.48513958617286</v>
      </c>
      <c r="E122" s="13">
        <f t="shared" si="25"/>
        <v>1503393.7343476631</v>
      </c>
      <c r="F122" s="31">
        <v>198.64018130915881</v>
      </c>
      <c r="G122" s="31">
        <v>107.00802560192015</v>
      </c>
      <c r="H122" s="31">
        <v>10.59322033898305</v>
      </c>
      <c r="I122" s="31">
        <v>60.01000166694449</v>
      </c>
      <c r="J122" s="31">
        <v>84.808480848084798</v>
      </c>
      <c r="K122" s="31">
        <v>85.356094958655646</v>
      </c>
      <c r="L122" s="31">
        <v>63.603180159007955</v>
      </c>
      <c r="M122" s="31">
        <v>52.40828550037434</v>
      </c>
      <c r="N122" s="31">
        <v>48.057669203043659</v>
      </c>
    </row>
    <row r="123" spans="1:14" hidden="1" x14ac:dyDescent="0.2">
      <c r="A123" s="19" t="s">
        <v>180</v>
      </c>
      <c r="B123" s="23" t="s">
        <v>173</v>
      </c>
      <c r="C123" s="21" t="s">
        <v>181</v>
      </c>
      <c r="D123" s="29">
        <f t="shared" si="24"/>
        <v>490.14273235589098</v>
      </c>
      <c r="E123" s="13">
        <f t="shared" si="25"/>
        <v>845950.13162748993</v>
      </c>
      <c r="F123" s="31">
        <v>191.97440341287827</v>
      </c>
      <c r="G123" s="31">
        <v>67.255044128309621</v>
      </c>
      <c r="H123" s="31">
        <v>6.3559322033898313</v>
      </c>
      <c r="I123" s="31">
        <v>35.839306551091845</v>
      </c>
      <c r="J123" s="31">
        <v>53.605360536053603</v>
      </c>
      <c r="K123" s="31">
        <v>53.881034942651375</v>
      </c>
      <c r="L123" s="31">
        <v>39.901995099754991</v>
      </c>
      <c r="M123" s="31">
        <v>23.708510107312204</v>
      </c>
      <c r="N123" s="31">
        <v>17.621145374449341</v>
      </c>
    </row>
    <row r="124" spans="1:14" hidden="1" x14ac:dyDescent="0.2">
      <c r="A124" s="19" t="s">
        <v>182</v>
      </c>
      <c r="B124" s="23" t="s">
        <v>173</v>
      </c>
      <c r="C124" s="21" t="s">
        <v>183</v>
      </c>
      <c r="D124" s="29">
        <f t="shared" si="24"/>
        <v>226.41745566019466</v>
      </c>
      <c r="E124" s="13">
        <f t="shared" si="25"/>
        <v>397052.06056543853</v>
      </c>
      <c r="F124" s="31">
        <v>81.989068124250096</v>
      </c>
      <c r="G124" s="31">
        <v>33.25249393704528</v>
      </c>
      <c r="H124" s="31">
        <v>2.1186440677966103</v>
      </c>
      <c r="I124" s="31">
        <v>13.335555925987665</v>
      </c>
      <c r="J124" s="31">
        <v>26.402640264026402</v>
      </c>
      <c r="K124" s="31">
        <v>26.673779674579887</v>
      </c>
      <c r="L124" s="31">
        <v>19.800990049502474</v>
      </c>
      <c r="M124" s="31">
        <v>11.23034689293736</v>
      </c>
      <c r="N124" s="31">
        <v>11.613936724068884</v>
      </c>
    </row>
    <row r="125" spans="1:14" hidden="1" x14ac:dyDescent="0.2">
      <c r="A125" s="19" t="s">
        <v>184</v>
      </c>
      <c r="B125" s="23" t="s">
        <v>173</v>
      </c>
      <c r="C125" s="21" t="s">
        <v>183</v>
      </c>
      <c r="D125" s="29">
        <f t="shared" si="24"/>
        <v>586.26830177202532</v>
      </c>
      <c r="E125" s="13">
        <f t="shared" si="25"/>
        <v>1374540.9674839359</v>
      </c>
      <c r="F125" s="31">
        <v>139.98133582189041</v>
      </c>
      <c r="G125" s="31">
        <v>88.256619246443478</v>
      </c>
      <c r="H125" s="31">
        <v>10.59322033898305</v>
      </c>
      <c r="I125" s="31">
        <v>61.676946157692946</v>
      </c>
      <c r="J125" s="31">
        <v>70.407040704070397</v>
      </c>
      <c r="K125" s="31">
        <v>70.418778340890896</v>
      </c>
      <c r="L125" s="31">
        <v>52.802640132006601</v>
      </c>
      <c r="M125" s="31">
        <v>43.673571250311952</v>
      </c>
      <c r="N125" s="31">
        <v>48.458149779735685</v>
      </c>
    </row>
    <row r="126" spans="1:14" hidden="1" x14ac:dyDescent="0.2">
      <c r="A126" s="19" t="s">
        <v>185</v>
      </c>
      <c r="B126" s="23" t="s">
        <v>173</v>
      </c>
      <c r="C126" s="21" t="s">
        <v>183</v>
      </c>
      <c r="D126" s="29">
        <f t="shared" si="24"/>
        <v>327.45624001848415</v>
      </c>
      <c r="E126" s="13">
        <f t="shared" si="25"/>
        <v>709421.33080354182</v>
      </c>
      <c r="F126" s="31">
        <v>88.654846020530599</v>
      </c>
      <c r="G126" s="31">
        <v>48.00360027002025</v>
      </c>
      <c r="H126" s="31">
        <v>6.3559322033898313</v>
      </c>
      <c r="I126" s="31">
        <v>32.505417569594933</v>
      </c>
      <c r="J126" s="31">
        <v>38.403840384038403</v>
      </c>
      <c r="K126" s="31">
        <v>38.410242731395037</v>
      </c>
      <c r="L126" s="31">
        <v>28.801440072003601</v>
      </c>
      <c r="M126" s="31">
        <v>28.69977539306214</v>
      </c>
      <c r="N126" s="31">
        <v>17.621145374449341</v>
      </c>
    </row>
    <row r="127" spans="1:14" hidden="1" x14ac:dyDescent="0.2">
      <c r="A127" s="19" t="s">
        <v>186</v>
      </c>
      <c r="B127" s="23" t="s">
        <v>173</v>
      </c>
      <c r="C127" s="21" t="s">
        <v>176</v>
      </c>
      <c r="D127" s="29">
        <f t="shared" si="24"/>
        <v>421.75342917948927</v>
      </c>
      <c r="E127" s="13">
        <f t="shared" si="25"/>
        <v>1152709.2849640669</v>
      </c>
      <c r="F127" s="31">
        <v>118.65084655379283</v>
      </c>
      <c r="G127" s="31">
        <v>50.253769032677454</v>
      </c>
      <c r="H127" s="31">
        <v>6.3559322033898313</v>
      </c>
      <c r="I127" s="31">
        <v>43.340556759459908</v>
      </c>
      <c r="J127" s="31">
        <v>40.004000400040006</v>
      </c>
      <c r="K127" s="31">
        <v>40.277407308615636</v>
      </c>
      <c r="L127" s="31">
        <v>30.001500075003751</v>
      </c>
      <c r="M127" s="31">
        <v>31.195408035937113</v>
      </c>
      <c r="N127" s="31">
        <v>61.674008810572687</v>
      </c>
    </row>
    <row r="128" spans="1:14" hidden="1" x14ac:dyDescent="0.2">
      <c r="A128" s="19" t="s">
        <v>187</v>
      </c>
      <c r="B128" s="23" t="s">
        <v>173</v>
      </c>
      <c r="C128" s="21" t="s">
        <v>178</v>
      </c>
      <c r="D128" s="29">
        <f t="shared" si="24"/>
        <v>514.84144505233314</v>
      </c>
      <c r="E128" s="13">
        <f t="shared" si="25"/>
        <v>929283.12752355088</v>
      </c>
      <c r="F128" s="31">
        <v>183.30889214771364</v>
      </c>
      <c r="G128" s="31">
        <v>72.005400405030372</v>
      </c>
      <c r="H128" s="31">
        <v>6.3559322033898313</v>
      </c>
      <c r="I128" s="31">
        <v>32.505417569594933</v>
      </c>
      <c r="J128" s="31">
        <v>57.605760576057605</v>
      </c>
      <c r="K128" s="31">
        <v>57.615364097092559</v>
      </c>
      <c r="L128" s="31">
        <v>42.902145107255365</v>
      </c>
      <c r="M128" s="31">
        <v>44.921387571749442</v>
      </c>
      <c r="N128" s="31">
        <v>17.621145374449341</v>
      </c>
    </row>
    <row r="129" spans="1:14" hidden="1" x14ac:dyDescent="0.2">
      <c r="A129" s="19" t="s">
        <v>188</v>
      </c>
      <c r="B129" s="23" t="s">
        <v>173</v>
      </c>
      <c r="C129" s="21" t="s">
        <v>173</v>
      </c>
      <c r="D129" s="29">
        <f t="shared" si="24"/>
        <v>748.10079240315633</v>
      </c>
      <c r="E129" s="13">
        <f t="shared" si="25"/>
        <v>1760903.7187158815</v>
      </c>
      <c r="F129" s="31">
        <v>219.30409278762829</v>
      </c>
      <c r="G129" s="31">
        <v>97.007275545665934</v>
      </c>
      <c r="H129" s="31">
        <v>10.59322033898305</v>
      </c>
      <c r="I129" s="31">
        <v>68.344724120686777</v>
      </c>
      <c r="J129" s="31">
        <v>77.207720772077195</v>
      </c>
      <c r="K129" s="31">
        <v>77.353961056281676</v>
      </c>
      <c r="L129" s="31">
        <v>57.602880144007202</v>
      </c>
      <c r="M129" s="31">
        <v>78.612428250561507</v>
      </c>
      <c r="N129" s="31">
        <v>62.07448938726472</v>
      </c>
    </row>
    <row r="130" spans="1:14" hidden="1" x14ac:dyDescent="0.2">
      <c r="A130" s="19" t="s">
        <v>189</v>
      </c>
      <c r="B130" s="23" t="s">
        <v>173</v>
      </c>
      <c r="C130" s="21" t="s">
        <v>173</v>
      </c>
      <c r="D130" s="29">
        <f t="shared" si="24"/>
        <v>466.87565080546614</v>
      </c>
      <c r="E130" s="13">
        <f t="shared" si="25"/>
        <v>720323.18762027693</v>
      </c>
      <c r="F130" s="31">
        <v>153.97946940407945</v>
      </c>
      <c r="G130" s="31">
        <v>79.255944195814678</v>
      </c>
      <c r="H130" s="31">
        <v>4.2372881355932206</v>
      </c>
      <c r="I130" s="31">
        <v>17.50291715285881</v>
      </c>
      <c r="J130" s="31">
        <v>63.206320632063203</v>
      </c>
      <c r="K130" s="31">
        <v>63.216857828754328</v>
      </c>
      <c r="L130" s="31">
        <v>45.302265113255665</v>
      </c>
      <c r="M130" s="31">
        <v>24.956326428749687</v>
      </c>
      <c r="N130" s="31">
        <v>15.218261914297157</v>
      </c>
    </row>
    <row r="131" spans="1:14" hidden="1" x14ac:dyDescent="0.2">
      <c r="A131" s="19" t="s">
        <v>190</v>
      </c>
      <c r="B131" s="23" t="s">
        <v>173</v>
      </c>
      <c r="C131" s="21" t="s">
        <v>181</v>
      </c>
      <c r="D131" s="29">
        <f t="shared" si="24"/>
        <v>593.13742519025209</v>
      </c>
      <c r="E131" s="13">
        <f t="shared" si="25"/>
        <v>1048309.8314368078</v>
      </c>
      <c r="F131" s="31">
        <v>165.31129182775629</v>
      </c>
      <c r="G131" s="31">
        <v>95.007125534415081</v>
      </c>
      <c r="H131" s="31">
        <v>6.3559322033898313</v>
      </c>
      <c r="I131" s="31">
        <v>34.172362060343389</v>
      </c>
      <c r="J131" s="31">
        <v>81.608160816081607</v>
      </c>
      <c r="K131" s="31">
        <v>89.09042411309683</v>
      </c>
      <c r="L131" s="31">
        <v>63.303165158257912</v>
      </c>
      <c r="M131" s="31">
        <v>27.451959071624657</v>
      </c>
      <c r="N131" s="31">
        <v>30.837004405286343</v>
      </c>
    </row>
    <row r="132" spans="1:14" hidden="1" x14ac:dyDescent="0.2">
      <c r="A132" s="32" t="s">
        <v>173</v>
      </c>
      <c r="B132" s="33"/>
      <c r="C132" s="34"/>
      <c r="D132" s="17">
        <f t="shared" ref="D132:E132" si="26">SUM(D119:D131)</f>
        <v>6359.7949713609905</v>
      </c>
      <c r="E132" s="15">
        <f t="shared" si="26"/>
        <v>12742513.185529783</v>
      </c>
      <c r="F132" s="15">
        <v>1895.7472337021729</v>
      </c>
      <c r="G132" s="15">
        <v>949.32119908993172</v>
      </c>
      <c r="H132" s="15">
        <v>84.745762711864401</v>
      </c>
      <c r="I132" s="15">
        <v>472.57876312718787</v>
      </c>
      <c r="J132" s="15">
        <v>762.07620762076215</v>
      </c>
      <c r="K132" s="15">
        <v>771.67244598559614</v>
      </c>
      <c r="L132" s="15">
        <v>570.62853142657139</v>
      </c>
      <c r="M132" s="15">
        <v>474.17020214624404</v>
      </c>
      <c r="N132" s="15">
        <v>378.85462555066078</v>
      </c>
    </row>
    <row r="133" spans="1:14" hidden="1" x14ac:dyDescent="0.2">
      <c r="A133" s="36" t="s">
        <v>191</v>
      </c>
      <c r="B133" s="37"/>
      <c r="C133" s="38"/>
      <c r="D133" s="30">
        <f>SUM(F133:N133)</f>
        <v>935.59567392910776</v>
      </c>
      <c r="E133" s="28">
        <f>SUMPRODUCT($F$1:$N$1,F133:N133)</f>
        <v>2616805.7385524581</v>
      </c>
      <c r="F133" s="31">
        <v>253.96613784828691</v>
      </c>
      <c r="G133" s="31">
        <v>83.756281721129085</v>
      </c>
      <c r="H133" s="31">
        <v>23.305084745762713</v>
      </c>
      <c r="I133" s="31">
        <v>136.68944824137355</v>
      </c>
      <c r="J133" s="31">
        <v>106.41064106410641</v>
      </c>
      <c r="K133" s="31">
        <v>66.951186983195527</v>
      </c>
      <c r="L133" s="31">
        <v>66.603330166508329</v>
      </c>
      <c r="M133" s="31">
        <v>109.80783628649863</v>
      </c>
      <c r="N133" s="31">
        <v>88.105726872246706</v>
      </c>
    </row>
    <row r="134" spans="1:14" hidden="1" x14ac:dyDescent="0.2">
      <c r="A134" s="39" t="s">
        <v>192</v>
      </c>
      <c r="B134" s="39"/>
      <c r="C134" s="39"/>
      <c r="D134" s="26">
        <f t="shared" ref="D134:E134" si="27">D17+D38+D48+D62+D74+D91+D105+D118+D132+D133</f>
        <v>59709.870955722101</v>
      </c>
      <c r="E134" s="26">
        <f t="shared" si="27"/>
        <v>120233703.12033334</v>
      </c>
      <c r="F134" s="26">
        <v>20000</v>
      </c>
      <c r="G134" s="26">
        <v>10000</v>
      </c>
      <c r="H134" s="26">
        <v>1000</v>
      </c>
      <c r="I134" s="26">
        <v>5000</v>
      </c>
      <c r="J134" s="26">
        <v>8000</v>
      </c>
      <c r="K134" s="26">
        <v>8000</v>
      </c>
      <c r="L134" s="26">
        <v>6000</v>
      </c>
      <c r="M134" s="26">
        <v>5000</v>
      </c>
      <c r="N134" s="26">
        <v>4000</v>
      </c>
    </row>
  </sheetData>
  <autoFilter ref="A2:N134" xr:uid="{AA49C633-5EC3-4EB3-A727-181DB78AA2B6}">
    <filterColumn colId="2">
      <filters>
        <filter val="Pabna"/>
      </filters>
    </filterColumn>
  </autoFilter>
  <mergeCells count="11">
    <mergeCell ref="A105:C105"/>
    <mergeCell ref="A118:C118"/>
    <mergeCell ref="A132:C132"/>
    <mergeCell ref="A133:C133"/>
    <mergeCell ref="A134:C134"/>
    <mergeCell ref="A91:C91"/>
    <mergeCell ref="A17:C17"/>
    <mergeCell ref="A38:C38"/>
    <mergeCell ref="A48:C48"/>
    <mergeCell ref="A62:C62"/>
    <mergeCell ref="A74:C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0ED6-69F5-46AB-97B4-DF12D2AEB459}">
  <dimension ref="B1:G14"/>
  <sheetViews>
    <sheetView tabSelected="1" workbookViewId="0">
      <selection activeCell="J3" sqref="J2:J3"/>
    </sheetView>
  </sheetViews>
  <sheetFormatPr defaultRowHeight="12.75" x14ac:dyDescent="0.2"/>
  <cols>
    <col min="2" max="2" width="12.5703125" bestFit="1" customWidth="1"/>
    <col min="3" max="3" width="20.28515625" bestFit="1" customWidth="1"/>
    <col min="4" max="4" width="9" bestFit="1" customWidth="1"/>
    <col min="5" max="5" width="17.28515625" bestFit="1" customWidth="1"/>
    <col min="6" max="6" width="20.140625" bestFit="1" customWidth="1"/>
  </cols>
  <sheetData>
    <row r="1" spans="2:7" ht="25.5" x14ac:dyDescent="0.35">
      <c r="B1" s="49" t="s">
        <v>193</v>
      </c>
      <c r="C1" s="49"/>
      <c r="D1" s="49"/>
      <c r="E1" s="49"/>
      <c r="F1" s="49"/>
    </row>
    <row r="2" spans="2:7" ht="15.75" x14ac:dyDescent="0.2">
      <c r="B2" s="40" t="s">
        <v>1</v>
      </c>
      <c r="C2" s="41" t="s">
        <v>141</v>
      </c>
      <c r="D2" s="41" t="s">
        <v>143</v>
      </c>
      <c r="E2" s="41" t="s">
        <v>144</v>
      </c>
      <c r="F2" s="41" t="s">
        <v>145</v>
      </c>
      <c r="G2" s="42"/>
    </row>
    <row r="3" spans="2:7" ht="15.75" x14ac:dyDescent="0.2">
      <c r="B3" s="43" t="s">
        <v>2</v>
      </c>
      <c r="C3" s="44" t="s">
        <v>138</v>
      </c>
      <c r="D3" s="44" t="s">
        <v>138</v>
      </c>
      <c r="E3" s="44" t="s">
        <v>138</v>
      </c>
      <c r="F3" s="44" t="s">
        <v>138</v>
      </c>
      <c r="G3" s="42"/>
    </row>
    <row r="4" spans="2:7" ht="15.75" x14ac:dyDescent="0.2">
      <c r="B4" s="43" t="s">
        <v>3</v>
      </c>
      <c r="C4" s="45" t="s">
        <v>142</v>
      </c>
      <c r="D4" s="45" t="s">
        <v>142</v>
      </c>
      <c r="E4" s="45" t="s">
        <v>142</v>
      </c>
      <c r="F4" s="45" t="s">
        <v>142</v>
      </c>
      <c r="G4" s="42"/>
    </row>
    <row r="5" spans="2:7" ht="15.75" x14ac:dyDescent="0.2">
      <c r="B5" s="46" t="s">
        <v>4</v>
      </c>
      <c r="C5" s="47">
        <f>SUM(C6:C14)</f>
        <v>564.4044786493788</v>
      </c>
      <c r="D5" s="47">
        <f>SUM(D6:D14)</f>
        <v>310.19776962672171</v>
      </c>
      <c r="E5" s="47">
        <f>SUM(E6:E14)</f>
        <v>477.64510905548923</v>
      </c>
      <c r="F5" s="47">
        <f>SUM(F6:F14)</f>
        <v>346.77673933089949</v>
      </c>
      <c r="G5" s="42"/>
    </row>
    <row r="6" spans="2:7" ht="15.75" x14ac:dyDescent="0.2">
      <c r="B6" s="43" t="s">
        <v>6</v>
      </c>
      <c r="C6" s="48">
        <v>157.97893614184775</v>
      </c>
      <c r="D6" s="48">
        <v>97.320357285695238</v>
      </c>
      <c r="E6" s="48">
        <v>131.98240234635384</v>
      </c>
      <c r="F6" s="48">
        <v>108.65217970937209</v>
      </c>
      <c r="G6" s="42"/>
    </row>
    <row r="7" spans="2:7" ht="15.75" x14ac:dyDescent="0.2">
      <c r="B7" s="43" t="s">
        <v>7</v>
      </c>
      <c r="C7" s="48">
        <v>79.255944195814678</v>
      </c>
      <c r="D7" s="48">
        <v>48.753656524239318</v>
      </c>
      <c r="E7" s="48">
        <v>66.50498787409056</v>
      </c>
      <c r="F7" s="48">
        <v>54.754106557991847</v>
      </c>
      <c r="G7" s="42"/>
    </row>
    <row r="8" spans="2:7" ht="15.75" x14ac:dyDescent="0.2">
      <c r="B8" s="43" t="s">
        <v>8</v>
      </c>
      <c r="C8" s="48">
        <v>10.59322033898305</v>
      </c>
      <c r="D8" s="48">
        <v>4.2372881355932206</v>
      </c>
      <c r="E8" s="48">
        <v>8.4745762711864412</v>
      </c>
      <c r="F8" s="48">
        <v>4.2372881355932206</v>
      </c>
      <c r="G8" s="42"/>
    </row>
    <row r="9" spans="2:7" ht="15.75" x14ac:dyDescent="0.2">
      <c r="B9" s="43" t="s">
        <v>9</v>
      </c>
      <c r="C9" s="48">
        <v>50.841806967827971</v>
      </c>
      <c r="D9" s="48">
        <v>20.003333888981498</v>
      </c>
      <c r="E9" s="48">
        <v>40.006667777962996</v>
      </c>
      <c r="F9" s="48">
        <v>22.503750625104185</v>
      </c>
      <c r="G9" s="42"/>
    </row>
    <row r="10" spans="2:7" ht="15.75" x14ac:dyDescent="0.2">
      <c r="B10" s="43" t="s">
        <v>10</v>
      </c>
      <c r="C10" s="48">
        <v>63.206320632063203</v>
      </c>
      <c r="D10" s="48">
        <v>38.803880388038799</v>
      </c>
      <c r="E10" s="48">
        <v>49.204920492049204</v>
      </c>
      <c r="F10" s="48">
        <v>43.204320432043204</v>
      </c>
      <c r="G10" s="42"/>
    </row>
    <row r="11" spans="2:7" ht="15.75" x14ac:dyDescent="0.2">
      <c r="B11" s="43" t="s">
        <v>11</v>
      </c>
      <c r="C11" s="48">
        <v>63.216857828754328</v>
      </c>
      <c r="D11" s="48">
        <v>38.943718324886632</v>
      </c>
      <c r="E11" s="48">
        <v>53.080821552413973</v>
      </c>
      <c r="F11" s="48">
        <v>43.744998666311012</v>
      </c>
      <c r="G11" s="42"/>
    </row>
    <row r="12" spans="2:7" ht="15.75" x14ac:dyDescent="0.2">
      <c r="B12" s="43" t="s">
        <v>12</v>
      </c>
      <c r="C12" s="48">
        <v>47.702385119255965</v>
      </c>
      <c r="D12" s="48">
        <v>29.401470073503674</v>
      </c>
      <c r="E12" s="48">
        <v>39.601980099004948</v>
      </c>
      <c r="F12" s="48">
        <v>32.401620081004047</v>
      </c>
      <c r="G12" s="42"/>
    </row>
    <row r="13" spans="2:7" ht="15.75" x14ac:dyDescent="0.2">
      <c r="B13" s="43" t="s">
        <v>13</v>
      </c>
      <c r="C13" s="48">
        <v>51.160469178936864</v>
      </c>
      <c r="D13" s="48">
        <v>18.717244821562264</v>
      </c>
      <c r="E13" s="48">
        <v>39.930122285999502</v>
      </c>
      <c r="F13" s="48">
        <v>22.460693785874721</v>
      </c>
      <c r="G13" s="42"/>
    </row>
    <row r="14" spans="2:7" ht="15.75" x14ac:dyDescent="0.2">
      <c r="B14" s="43" t="s">
        <v>14</v>
      </c>
      <c r="C14" s="48">
        <v>40.448538245895072</v>
      </c>
      <c r="D14" s="48">
        <v>14.016820184221064</v>
      </c>
      <c r="E14" s="48">
        <v>48.858630356427717</v>
      </c>
      <c r="F14" s="48">
        <v>14.817781337605126</v>
      </c>
      <c r="G14" s="42"/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06.02.2020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2020-01-19T05:06:00Z</dcterms:created>
  <dcterms:modified xsi:type="dcterms:W3CDTF">2020-02-05T14:04:36Z</dcterms:modified>
</cp:coreProperties>
</file>