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1704\Desktop\"/>
    </mc:Choice>
  </mc:AlternateContent>
  <bookViews>
    <workbookView xWindow="0" yWindow="0" windowWidth="20490" windowHeight="7455"/>
  </bookViews>
  <sheets>
    <sheet name="Allocation" sheetId="1" r:id="rId1"/>
  </sheets>
  <definedNames>
    <definedName name="_xlnm._FilterDatabase" localSheetId="0" hidden="1">Allocation!$A$3:$K$134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4" i="1" l="1"/>
  <c r="E134" i="1"/>
  <c r="E130" i="1"/>
  <c r="D129" i="1"/>
  <c r="E129" i="1"/>
  <c r="D126" i="1"/>
  <c r="E126" i="1"/>
  <c r="E125" i="1"/>
  <c r="D125" i="1"/>
  <c r="D122" i="1"/>
  <c r="E122" i="1"/>
  <c r="D121" i="1"/>
  <c r="E121" i="1"/>
  <c r="E120" i="1"/>
  <c r="D118" i="1"/>
  <c r="E118" i="1"/>
  <c r="D117" i="1"/>
  <c r="E114" i="1"/>
  <c r="D113" i="1"/>
  <c r="E113" i="1"/>
  <c r="E112" i="1"/>
  <c r="D110" i="1"/>
  <c r="E110" i="1"/>
  <c r="D109" i="1"/>
  <c r="E105" i="1"/>
  <c r="D105" i="1"/>
  <c r="D102" i="1"/>
  <c r="E102" i="1"/>
  <c r="D101" i="1"/>
  <c r="D98" i="1"/>
  <c r="E98" i="1"/>
  <c r="E97" i="1"/>
  <c r="D97" i="1"/>
  <c r="D94" i="1"/>
  <c r="E94" i="1"/>
  <c r="D93" i="1"/>
  <c r="D90" i="1"/>
  <c r="E90" i="1"/>
  <c r="E89" i="1"/>
  <c r="D89" i="1"/>
  <c r="E88" i="1"/>
  <c r="D86" i="1"/>
  <c r="E86" i="1"/>
  <c r="E85" i="1"/>
  <c r="D85" i="1"/>
  <c r="E82" i="1"/>
  <c r="E81" i="1"/>
  <c r="D81" i="1"/>
  <c r="E78" i="1"/>
  <c r="E77" i="1"/>
  <c r="D77" i="1"/>
  <c r="E74" i="1"/>
  <c r="E73" i="1"/>
  <c r="D73" i="1"/>
  <c r="E70" i="1"/>
  <c r="E69" i="1"/>
  <c r="D69" i="1"/>
  <c r="E66" i="1"/>
  <c r="E65" i="1"/>
  <c r="D65" i="1"/>
  <c r="E62" i="1"/>
  <c r="E61" i="1"/>
  <c r="D61" i="1"/>
  <c r="E58" i="1"/>
  <c r="D57" i="1"/>
  <c r="E57" i="1"/>
  <c r="E54" i="1"/>
  <c r="D53" i="1"/>
  <c r="E53" i="1"/>
  <c r="E50" i="1"/>
  <c r="E46" i="1"/>
  <c r="D45" i="1"/>
  <c r="E45" i="1"/>
  <c r="E42" i="1"/>
  <c r="D41" i="1"/>
  <c r="E41" i="1"/>
  <c r="E38" i="1"/>
  <c r="D37" i="1"/>
  <c r="E37" i="1"/>
  <c r="E34" i="1"/>
  <c r="D33" i="1"/>
  <c r="E33" i="1"/>
  <c r="E30" i="1"/>
  <c r="D29" i="1"/>
  <c r="E29" i="1"/>
  <c r="E26" i="1"/>
  <c r="D25" i="1"/>
  <c r="E25" i="1"/>
  <c r="E22" i="1"/>
  <c r="D21" i="1"/>
  <c r="E21" i="1"/>
  <c r="D17" i="1"/>
  <c r="E17" i="1"/>
  <c r="E14" i="1"/>
  <c r="D13" i="1"/>
  <c r="E13" i="1"/>
  <c r="E10" i="1"/>
  <c r="D9" i="1"/>
  <c r="E9" i="1"/>
  <c r="E6" i="1"/>
  <c r="D5" i="1"/>
  <c r="E5" i="1"/>
  <c r="E4" i="1"/>
  <c r="E76" i="1" l="1"/>
  <c r="D76" i="1"/>
  <c r="E79" i="1"/>
  <c r="D79" i="1"/>
  <c r="E111" i="1"/>
  <c r="D111" i="1"/>
  <c r="D6" i="1"/>
  <c r="E8" i="1"/>
  <c r="D10" i="1"/>
  <c r="E12" i="1"/>
  <c r="D14" i="1"/>
  <c r="E16" i="1"/>
  <c r="E20" i="1"/>
  <c r="D22" i="1"/>
  <c r="E24" i="1"/>
  <c r="D26" i="1"/>
  <c r="E28" i="1"/>
  <c r="D30" i="1"/>
  <c r="E32" i="1"/>
  <c r="D34" i="1"/>
  <c r="E36" i="1"/>
  <c r="D38" i="1"/>
  <c r="E40" i="1"/>
  <c r="D42" i="1"/>
  <c r="E44" i="1"/>
  <c r="D46" i="1"/>
  <c r="E48" i="1"/>
  <c r="D50" i="1"/>
  <c r="E52" i="1"/>
  <c r="D54" i="1"/>
  <c r="E56" i="1"/>
  <c r="D58" i="1"/>
  <c r="D66" i="1"/>
  <c r="D74" i="1"/>
  <c r="D82" i="1"/>
  <c r="D88" i="1"/>
  <c r="E93" i="1"/>
  <c r="E96" i="1"/>
  <c r="E101" i="1"/>
  <c r="E104" i="1"/>
  <c r="D60" i="1"/>
  <c r="E60" i="1"/>
  <c r="E68" i="1"/>
  <c r="D68" i="1"/>
  <c r="E71" i="1"/>
  <c r="D71" i="1"/>
  <c r="D84" i="1"/>
  <c r="E84" i="1"/>
  <c r="E87" i="1"/>
  <c r="D87" i="1"/>
  <c r="E103" i="1"/>
  <c r="D103" i="1"/>
  <c r="D114" i="1"/>
  <c r="E124" i="1"/>
  <c r="D124" i="1"/>
  <c r="E7" i="1"/>
  <c r="D7" i="1"/>
  <c r="E11" i="1"/>
  <c r="D11" i="1"/>
  <c r="E31" i="1"/>
  <c r="D31" i="1"/>
  <c r="E47" i="1"/>
  <c r="D47" i="1"/>
  <c r="E51" i="1"/>
  <c r="D51" i="1"/>
  <c r="E55" i="1"/>
  <c r="D55" i="1"/>
  <c r="E59" i="1"/>
  <c r="D59" i="1"/>
  <c r="D64" i="1"/>
  <c r="E64" i="1"/>
  <c r="E67" i="1"/>
  <c r="D67" i="1"/>
  <c r="E72" i="1"/>
  <c r="D72" i="1"/>
  <c r="E80" i="1"/>
  <c r="D80" i="1"/>
  <c r="E83" i="1"/>
  <c r="D83" i="1"/>
  <c r="E91" i="1"/>
  <c r="D91" i="1"/>
  <c r="E99" i="1"/>
  <c r="D99" i="1"/>
  <c r="E107" i="1"/>
  <c r="E119" i="1" s="1"/>
  <c r="D107" i="1"/>
  <c r="E109" i="1"/>
  <c r="E115" i="1"/>
  <c r="D115" i="1"/>
  <c r="E117" i="1"/>
  <c r="E123" i="1"/>
  <c r="D123" i="1"/>
  <c r="E128" i="1"/>
  <c r="D128" i="1"/>
  <c r="D130" i="1"/>
  <c r="E131" i="1"/>
  <c r="D131" i="1"/>
  <c r="E95" i="1"/>
  <c r="D95" i="1"/>
  <c r="E127" i="1"/>
  <c r="D127" i="1"/>
  <c r="E132" i="1"/>
  <c r="D132" i="1"/>
  <c r="E15" i="1"/>
  <c r="D15" i="1"/>
  <c r="E19" i="1"/>
  <c r="D19" i="1"/>
  <c r="E23" i="1"/>
  <c r="D23" i="1"/>
  <c r="E27" i="1"/>
  <c r="D27" i="1"/>
  <c r="E35" i="1"/>
  <c r="D35" i="1"/>
  <c r="E43" i="1"/>
  <c r="D43" i="1"/>
  <c r="D4" i="1"/>
  <c r="D8" i="1"/>
  <c r="D12" i="1"/>
  <c r="D16" i="1"/>
  <c r="D20" i="1"/>
  <c r="D24" i="1"/>
  <c r="D28" i="1"/>
  <c r="D32" i="1"/>
  <c r="D36" i="1"/>
  <c r="D40" i="1"/>
  <c r="D49" i="1" s="1"/>
  <c r="D44" i="1"/>
  <c r="D48" i="1"/>
  <c r="D52" i="1"/>
  <c r="D56" i="1"/>
  <c r="D62" i="1"/>
  <c r="D70" i="1"/>
  <c r="D78" i="1"/>
  <c r="E100" i="1"/>
  <c r="E108" i="1"/>
  <c r="E116" i="1"/>
  <c r="D96" i="1"/>
  <c r="D100" i="1"/>
  <c r="D104" i="1"/>
  <c r="D108" i="1"/>
  <c r="D112" i="1"/>
  <c r="D116" i="1"/>
  <c r="D120" i="1"/>
  <c r="E18" i="1" l="1"/>
  <c r="E63" i="1"/>
  <c r="D106" i="1"/>
  <c r="E133" i="1"/>
  <c r="D92" i="1"/>
  <c r="D18" i="1"/>
  <c r="E75" i="1"/>
  <c r="E106" i="1"/>
  <c r="E92" i="1"/>
  <c r="D39" i="1"/>
  <c r="D75" i="1"/>
  <c r="D63" i="1"/>
  <c r="D133" i="1"/>
  <c r="E39" i="1"/>
  <c r="D119" i="1"/>
  <c r="E49" i="1"/>
  <c r="E135" i="1" l="1"/>
  <c r="D135" i="1"/>
</calcChain>
</file>

<file path=xl/sharedStrings.xml><?xml version="1.0" encoding="utf-8"?>
<sst xmlns="http://schemas.openxmlformats.org/spreadsheetml/2006/main" count="387" uniqueCount="191">
  <si>
    <t>Jan'20</t>
  </si>
  <si>
    <t>DP</t>
  </si>
  <si>
    <t>Party Name</t>
  </si>
  <si>
    <t>Region</t>
  </si>
  <si>
    <t>Zone</t>
  </si>
  <si>
    <t xml:space="preserve">Quantity </t>
  </si>
  <si>
    <t>Value</t>
  </si>
  <si>
    <t>B66</t>
  </si>
  <si>
    <t>D38i</t>
  </si>
  <si>
    <t>L42</t>
  </si>
  <si>
    <t>R40_SKD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</si>
  <si>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</si>
  <si>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</si>
  <si>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</si>
  <si>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</si>
  <si>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</si>
  <si>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</si>
  <si>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</si>
  <si>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</si>
  <si>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</si>
  <si>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</si>
  <si>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</si>
  <si>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</si>
  <si>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</si>
  <si>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</si>
  <si>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</si>
  <si>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</si>
  <si>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</si>
  <si>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</si>
  <si>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</si>
  <si>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</si>
  <si>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</si>
  <si>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</si>
  <si>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</si>
  <si>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</si>
  <si>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</si>
  <si>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</si>
  <si>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</si>
  <si>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</si>
  <si>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</si>
  <si>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</si>
  <si>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</si>
  <si>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</si>
  <si>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</si>
  <si>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</si>
  <si>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</si>
  <si>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</si>
  <si>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</si>
  <si>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</si>
  <si>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</si>
  <si>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</si>
  <si>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</si>
  <si>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</si>
  <si>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</si>
  <si>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</si>
  <si>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</si>
  <si>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</si>
  <si>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</si>
  <si>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</si>
  <si>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</si>
  <si>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</si>
  <si>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</si>
  <si>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</si>
  <si>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</si>
  <si>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</si>
  <si>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</si>
  <si>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</si>
  <si>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</si>
  <si>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</si>
  <si>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</si>
  <si>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</si>
  <si>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</si>
  <si>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</si>
  <si>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</si>
  <si>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</si>
  <si>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</si>
  <si>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</si>
  <si>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</si>
  <si>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</si>
  <si>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</si>
  <si>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</si>
  <si>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</si>
  <si>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</si>
  <si>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</si>
  <si>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</si>
  <si>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</si>
  <si>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</si>
  <si>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</si>
  <si>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</si>
  <si>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</si>
  <si>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</si>
  <si>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</si>
  <si>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</si>
  <si>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</si>
  <si>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</si>
  <si>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</si>
  <si>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</si>
  <si>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</si>
  <si>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</si>
  <si>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</si>
  <si>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</si>
  <si>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</si>
  <si>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</si>
  <si>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</si>
  <si>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</si>
  <si>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</si>
  <si>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</si>
  <si>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</si>
  <si>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</si>
  <si>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</si>
  <si>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</si>
  <si>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</si>
  <si>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</si>
  <si>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</si>
  <si>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</si>
  <si>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</si>
  <si>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</si>
  <si>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</si>
  <si>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</si>
  <si>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</si>
  <si>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</si>
  <si>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</si>
  <si>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</si>
  <si>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</si>
  <si>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</si>
  <si>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</si>
  <si>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</si>
  <si>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</si>
  <si>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</si>
  <si>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</si>
  <si>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</si>
  <si>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</si>
  <si>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</si>
  <si>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</si>
  <si>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</si>
  <si>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</si>
  <si>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</si>
  <si>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</si>
  <si>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</si>
  <si>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</si>
  <si>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</si>
  <si>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</si>
  <si>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</si>
  <si>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</si>
  <si>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</si>
  <si>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</si>
  <si>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</si>
  <si>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</si>
  <si>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</si>
  <si>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</si>
  <si>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</si>
  <si>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</si>
  <si>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</si>
  <si>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</si>
  <si>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</si>
  <si>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</si>
  <si>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</si>
  <si>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</si>
  <si>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</si>
  <si>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</si>
  <si>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</si>
  <si>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</si>
  <si>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</si>
  <si>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</si>
  <si>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</si>
  <si>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</si>
  <si>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</si>
  <si>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</si>
  <si>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</si>
  <si>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</si>
  <si>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</si>
  <si>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</si>
  <si>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</si>
  <si>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</si>
  <si>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</si>
  <si>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</si>
  <si>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</si>
  <si>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</si>
  <si>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</si>
  <si>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</si>
  <si>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</si>
  <si>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</si>
  <si>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</si>
  <si>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</si>
  <si>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</si>
  <si>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</si>
  <si>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</si>
  <si>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</si>
  <si>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</si>
  <si>
    <t>T130</t>
  </si>
  <si>
    <t>V75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</si>
</sst>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0" xfId="1" applyNumberFormat="1" applyFont="1" applyAlignment="1">
      <alignment horizontal="center" vertical="center"/>
    </xf>
    <xf numFmtId="43" fontId="3" fillId="2" borderId="1" xfId="1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43" fontId="4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right" vertical="center"/>
    </xf>
    <xf numFmtId="41" fontId="2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164" fontId="4" fillId="6" borderId="1" xfId="1" applyNumberFormat="1" applyFont="1" applyFill="1" applyBorder="1" applyAlignment="1">
      <alignment horizontal="center" vertical="center"/>
    </xf>
    <xf numFmtId="41" fontId="4" fillId="6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164" fontId="2" fillId="5" borderId="1" xfId="1" applyNumberFormat="1" applyFont="1" applyFill="1" applyBorder="1" applyAlignment="1">
      <alignment horizontal="center" vertical="center"/>
    </xf>
    <xf numFmtId="164" fontId="4" fillId="6" borderId="1" xfId="2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164" fontId="2" fillId="5" borderId="1" xfId="2" applyNumberFormat="1" applyFont="1" applyFill="1" applyBorder="1" applyAlignment="1">
      <alignment horizontal="center"/>
    </xf>
    <xf numFmtId="164" fontId="2" fillId="5" borderId="3" xfId="1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164" fontId="4" fillId="6" borderId="1" xfId="2" applyNumberFormat="1" applyFont="1" applyFill="1" applyBorder="1"/>
    <xf numFmtId="164" fontId="4" fillId="6" borderId="1" xfId="1" applyNumberFormat="1" applyFont="1" applyFill="1" applyBorder="1"/>
    <xf numFmtId="41" fontId="4" fillId="6" borderId="1" xfId="1" applyNumberFormat="1" applyFont="1" applyFill="1" applyBorder="1"/>
    <xf numFmtId="0" fontId="2" fillId="0" borderId="1" xfId="0" applyFont="1" applyBorder="1"/>
    <xf numFmtId="164" fontId="2" fillId="5" borderId="2" xfId="2" applyNumberFormat="1" applyFont="1" applyFill="1" applyBorder="1" applyAlignment="1">
      <alignment horizontal="center" vertical="center"/>
    </xf>
    <xf numFmtId="9" fontId="2" fillId="0" borderId="1" xfId="3" applyFont="1" applyBorder="1" applyAlignment="1">
      <alignment horizontal="left"/>
    </xf>
    <xf numFmtId="164" fontId="4" fillId="6" borderId="1" xfId="1" applyNumberFormat="1" applyFont="1" applyFill="1" applyBorder="1" applyAlignment="1">
      <alignment horizontal="center"/>
    </xf>
    <xf numFmtId="41" fontId="4" fillId="6" borderId="1" xfId="1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164" fontId="2" fillId="7" borderId="1" xfId="1" applyNumberFormat="1" applyFont="1" applyFill="1" applyBorder="1" applyAlignment="1">
      <alignment horizontal="center" vertical="center"/>
    </xf>
    <xf numFmtId="41" fontId="2" fillId="7" borderId="1" xfId="1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5" xfId="2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workbookViewId="0">
      <pane xSplit="5" ySplit="3" topLeftCell="F123" activePane="bottomRight" state="frozen"/>
      <selection pane="topRight" activeCell="F1" sqref="F1"/>
      <selection pane="bottomLeft" activeCell="A4" sqref="A4"/>
      <selection pane="bottomRight" activeCell="J135" sqref="J135"/>
    </sheetView>
  </sheetViews>
  <sheetFormatPr defaultColWidth="9.140625" defaultRowHeight="12" x14ac:dyDescent="0.2"/>
  <cols>
    <col min="1" max="1" width="27.7109375" style="1" bestFit="1" customWidth="1"/>
    <col min="2" max="2" width="10.85546875" style="1" bestFit="1" customWidth="1"/>
    <col min="3" max="3" width="15.7109375" style="1" bestFit="1" customWidth="1"/>
    <col min="4" max="4" width="9.85546875" style="2" bestFit="1" customWidth="1"/>
    <col min="5" max="5" width="14.28515625" style="3" bestFit="1" customWidth="1"/>
    <col min="6" max="8" width="9" style="2" bestFit="1" customWidth="1"/>
    <col min="9" max="10" width="8.140625" style="2" bestFit="1" customWidth="1"/>
    <col min="11" max="11" width="8.42578125" style="2" bestFit="1" customWidth="1"/>
    <col min="12" max="16384" width="9.140625" style="2"/>
  </cols>
  <sheetData>
    <row r="1" spans="1:11" x14ac:dyDescent="0.2">
      <c r="A1" s="1" t="s">
        <v>0</v>
      </c>
    </row>
    <row r="2" spans="1:11" x14ac:dyDescent="0.2">
      <c r="E2" s="4" t="s">
        <v>1</v>
      </c>
      <c r="F2" s="5">
        <v>779.94500000000005</v>
      </c>
      <c r="G2" s="5">
        <v>878.19</v>
      </c>
      <c r="H2" s="5">
        <v>945.35749999999996</v>
      </c>
      <c r="I2" s="5">
        <v>5607.9849999999997</v>
      </c>
      <c r="J2" s="5">
        <v>1219.04</v>
      </c>
      <c r="K2" s="5">
        <v>4389.4261999999999</v>
      </c>
    </row>
    <row r="3" spans="1:11" s="10" customFormat="1" x14ac:dyDescent="0.2">
      <c r="A3" s="6" t="s">
        <v>2</v>
      </c>
      <c r="B3" s="6" t="s">
        <v>3</v>
      </c>
      <c r="C3" s="6" t="s">
        <v>4</v>
      </c>
      <c r="D3" s="7" t="s">
        <v>5</v>
      </c>
      <c r="E3" s="8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189</v>
      </c>
      <c r="K3" s="9" t="s">
        <v>190</v>
      </c>
    </row>
    <row r="4" spans="1:11" s="15" customFormat="1" ht="14.25" customHeight="1" x14ac:dyDescent="0.2">
      <c r="A4" s="11" t="s">
        <v>11</v>
      </c>
      <c r="B4" s="11" t="s">
        <v>12</v>
      </c>
      <c r="C4" s="11" t="s">
        <v>12</v>
      </c>
      <c r="D4" s="12">
        <f>SUM(F4:K4)</f>
        <v>452.42800666435863</v>
      </c>
      <c r="E4" s="13">
        <f>SUMPRODUCT($F$2:$K$2,F4:K4)</f>
        <v>652848.6989348667</v>
      </c>
      <c r="F4" s="14">
        <v>201.55427425419904</v>
      </c>
      <c r="G4" s="14">
        <v>80.224628961091057</v>
      </c>
      <c r="H4" s="14">
        <v>80.486663547028542</v>
      </c>
      <c r="I4" s="14">
        <v>40.016006402561025</v>
      </c>
      <c r="J4" s="14">
        <v>30.096308186195827</v>
      </c>
      <c r="K4" s="14">
        <v>20.050125313283207</v>
      </c>
    </row>
    <row r="5" spans="1:11" s="15" customFormat="1" ht="14.25" customHeight="1" x14ac:dyDescent="0.2">
      <c r="A5" s="11" t="s">
        <v>13</v>
      </c>
      <c r="B5" s="11" t="s">
        <v>12</v>
      </c>
      <c r="C5" s="11" t="s">
        <v>12</v>
      </c>
      <c r="D5" s="12">
        <f>SUM(F5:K5)</f>
        <v>160.06061536006916</v>
      </c>
      <c r="E5" s="13">
        <f>SUMPRODUCT($F$2:$K$2,F5:K5)</f>
        <v>185333.83952139912</v>
      </c>
      <c r="F5" s="14">
        <v>79.217849084983698</v>
      </c>
      <c r="G5" s="14">
        <v>31.555020724695812</v>
      </c>
      <c r="H5" s="14">
        <v>26.739755331238719</v>
      </c>
      <c r="I5" s="14">
        <v>8.0032012805122044</v>
      </c>
      <c r="J5" s="14">
        <v>12.038523274478329</v>
      </c>
      <c r="K5" s="14">
        <v>2.5062656641604009</v>
      </c>
    </row>
    <row r="6" spans="1:11" s="15" customFormat="1" ht="14.25" customHeight="1" x14ac:dyDescent="0.2">
      <c r="A6" s="11" t="s">
        <v>14</v>
      </c>
      <c r="B6" s="11" t="s">
        <v>12</v>
      </c>
      <c r="C6" s="11" t="s">
        <v>15</v>
      </c>
      <c r="D6" s="12">
        <f>SUM(F6:K6)</f>
        <v>417.23785758176274</v>
      </c>
      <c r="E6" s="13">
        <f>SUMPRODUCT($F$2:$K$2,F6:K6)</f>
        <v>601866.10570578394</v>
      </c>
      <c r="F6" s="14">
        <v>185.51015292053145</v>
      </c>
      <c r="G6" s="14">
        <v>74.341489503944388</v>
      </c>
      <c r="H6" s="14">
        <v>74.336519820843634</v>
      </c>
      <c r="I6" s="14">
        <v>36.814725890356144</v>
      </c>
      <c r="J6" s="14">
        <v>27.688603531300163</v>
      </c>
      <c r="K6" s="14">
        <v>18.546365914786968</v>
      </c>
    </row>
    <row r="7" spans="1:11" s="15" customFormat="1" ht="14.25" customHeight="1" x14ac:dyDescent="0.2">
      <c r="A7" s="11" t="s">
        <v>16</v>
      </c>
      <c r="B7" s="11" t="s">
        <v>12</v>
      </c>
      <c r="C7" s="11" t="s">
        <v>17</v>
      </c>
      <c r="D7" s="12">
        <f>SUM(F7:K7)</f>
        <v>177.12060192469062</v>
      </c>
      <c r="E7" s="13">
        <f>SUMPRODUCT($F$2:$K$2,F7:K7)</f>
        <v>257933.29326867423</v>
      </c>
      <c r="F7" s="14">
        <v>78.215091501629487</v>
      </c>
      <c r="G7" s="14">
        <v>31.555020724695812</v>
      </c>
      <c r="H7" s="14">
        <v>31.285513737549302</v>
      </c>
      <c r="I7" s="14">
        <v>16.006402561024409</v>
      </c>
      <c r="J7" s="14">
        <v>12.038523274478329</v>
      </c>
      <c r="K7" s="14">
        <v>8.0200501253132828</v>
      </c>
    </row>
    <row r="8" spans="1:11" s="15" customFormat="1" ht="14.25" customHeight="1" x14ac:dyDescent="0.2">
      <c r="A8" s="11" t="s">
        <v>18</v>
      </c>
      <c r="B8" s="11" t="s">
        <v>12</v>
      </c>
      <c r="C8" s="11" t="s">
        <v>17</v>
      </c>
      <c r="D8" s="12">
        <f>SUM(F8:K8)</f>
        <v>218.24379006681218</v>
      </c>
      <c r="E8" s="13">
        <f>SUMPRODUCT($F$2:$K$2,F8:K8)</f>
        <v>362045.70459146245</v>
      </c>
      <c r="F8" s="14">
        <v>91.25094008523439</v>
      </c>
      <c r="G8" s="14">
        <v>36.368498462361281</v>
      </c>
      <c r="H8" s="14">
        <v>36.633464803797047</v>
      </c>
      <c r="I8" s="14">
        <v>25.610244097639058</v>
      </c>
      <c r="J8" s="14">
        <v>13.844301765650082</v>
      </c>
      <c r="K8" s="14">
        <v>14.536340852130326</v>
      </c>
    </row>
    <row r="9" spans="1:11" s="15" customFormat="1" ht="14.25" customHeight="1" x14ac:dyDescent="0.2">
      <c r="A9" s="11" t="s">
        <v>19</v>
      </c>
      <c r="B9" s="11" t="s">
        <v>12</v>
      </c>
      <c r="C9" s="11" t="s">
        <v>12</v>
      </c>
      <c r="D9" s="12">
        <f>SUM(F9:K9)</f>
        <v>102.22768164042951</v>
      </c>
      <c r="E9" s="13">
        <f>SUMPRODUCT($F$2:$K$2,F9:K9)</f>
        <v>150084.61715678487</v>
      </c>
      <c r="F9" s="14">
        <v>45.124091250940083</v>
      </c>
      <c r="G9" s="14">
        <v>18.18424923118064</v>
      </c>
      <c r="H9" s="14">
        <v>18.183033625242327</v>
      </c>
      <c r="I9" s="14">
        <v>9.6038415366146452</v>
      </c>
      <c r="J9" s="14">
        <v>6.6211878009630825</v>
      </c>
      <c r="K9" s="14">
        <v>4.511278195488722</v>
      </c>
    </row>
    <row r="10" spans="1:11" s="15" customFormat="1" ht="14.25" customHeight="1" x14ac:dyDescent="0.2">
      <c r="A10" s="11" t="s">
        <v>20</v>
      </c>
      <c r="B10" s="11" t="s">
        <v>12</v>
      </c>
      <c r="C10" s="11" t="s">
        <v>15</v>
      </c>
      <c r="D10" s="12">
        <f>SUM(F10:K10)</f>
        <v>311.66763725494701</v>
      </c>
      <c r="E10" s="13">
        <f>SUMPRODUCT($F$2:$K$2,F10:K10)</f>
        <v>448989.25506206852</v>
      </c>
      <c r="F10" s="14">
        <v>138.38054650288294</v>
      </c>
      <c r="G10" s="14">
        <v>55.622409413023135</v>
      </c>
      <c r="H10" s="14">
        <v>55.351293535664148</v>
      </c>
      <c r="I10" s="14">
        <v>27.210884353741495</v>
      </c>
      <c r="J10" s="14">
        <v>21.067415730337078</v>
      </c>
      <c r="K10" s="14">
        <v>14.035087719298247</v>
      </c>
    </row>
    <row r="11" spans="1:11" s="15" customFormat="1" ht="14.25" customHeight="1" x14ac:dyDescent="0.2">
      <c r="A11" s="11" t="s">
        <v>21</v>
      </c>
      <c r="B11" s="11" t="s">
        <v>12</v>
      </c>
      <c r="C11" s="11" t="s">
        <v>15</v>
      </c>
      <c r="D11" s="12">
        <f>SUM(F11:K11)</f>
        <v>262.8413667550227</v>
      </c>
      <c r="E11" s="13">
        <f>SUMPRODUCT($F$2:$K$2,F11:K11)</f>
        <v>367722.20453757967</v>
      </c>
      <c r="F11" s="14">
        <v>123.33918275256957</v>
      </c>
      <c r="G11" s="14">
        <v>49.204439096135843</v>
      </c>
      <c r="H11" s="14">
        <v>40.109632996858082</v>
      </c>
      <c r="I11" s="14">
        <v>24.009603841536617</v>
      </c>
      <c r="J11" s="14">
        <v>18.659711075441411</v>
      </c>
      <c r="K11" s="14">
        <v>7.518796992481203</v>
      </c>
    </row>
    <row r="12" spans="1:11" s="15" customFormat="1" ht="14.25" customHeight="1" x14ac:dyDescent="0.2">
      <c r="A12" s="11" t="s">
        <v>22</v>
      </c>
      <c r="B12" s="11" t="s">
        <v>12</v>
      </c>
      <c r="C12" s="11" t="s">
        <v>17</v>
      </c>
      <c r="D12" s="12">
        <f>SUM(F12:K12)</f>
        <v>224.77860563579486</v>
      </c>
      <c r="E12" s="13">
        <f>SUMPRODUCT($F$2:$K$2,F12:K12)</f>
        <v>321418.72517119668</v>
      </c>
      <c r="F12" s="14">
        <v>100.27575833542241</v>
      </c>
      <c r="G12" s="14">
        <v>40.112314480545528</v>
      </c>
      <c r="H12" s="14">
        <v>40.109632996858082</v>
      </c>
      <c r="I12" s="14">
        <v>19.20768307322929</v>
      </c>
      <c r="J12" s="14">
        <v>15.048154093097914</v>
      </c>
      <c r="K12" s="14">
        <v>10.025062656641603</v>
      </c>
    </row>
    <row r="13" spans="1:11" s="15" customFormat="1" ht="14.25" customHeight="1" x14ac:dyDescent="0.2">
      <c r="A13" s="11" t="s">
        <v>23</v>
      </c>
      <c r="B13" s="11" t="s">
        <v>12</v>
      </c>
      <c r="C13" s="11" t="s">
        <v>24</v>
      </c>
      <c r="D13" s="12">
        <f>SUM(F13:K13)</f>
        <v>372.9223925570447</v>
      </c>
      <c r="E13" s="13">
        <f>SUMPRODUCT($F$2:$K$2,F13:K13)</f>
        <v>541172.90729019197</v>
      </c>
      <c r="F13" s="14">
        <v>165.45500125344697</v>
      </c>
      <c r="G13" s="14">
        <v>66.319026607835269</v>
      </c>
      <c r="H13" s="14">
        <v>66.314593221472023</v>
      </c>
      <c r="I13" s="14">
        <v>33.613445378151262</v>
      </c>
      <c r="J13" s="14">
        <v>24.678972712680576</v>
      </c>
      <c r="K13" s="14">
        <v>16.541353383458645</v>
      </c>
    </row>
    <row r="14" spans="1:11" s="15" customFormat="1" ht="14.25" customHeight="1" x14ac:dyDescent="0.2">
      <c r="A14" s="11" t="s">
        <v>25</v>
      </c>
      <c r="B14" s="11" t="s">
        <v>12</v>
      </c>
      <c r="C14" s="11" t="s">
        <v>24</v>
      </c>
      <c r="D14" s="12">
        <f>SUM(F14:K14)</f>
        <v>422.88879521077007</v>
      </c>
      <c r="E14" s="13">
        <f>SUMPRODUCT($F$2:$K$2,F14:K14)</f>
        <v>616256.39291208575</v>
      </c>
      <c r="F14" s="14">
        <v>179.49360742040611</v>
      </c>
      <c r="G14" s="14">
        <v>72.202166064981952</v>
      </c>
      <c r="H14" s="14">
        <v>85.834614613276301</v>
      </c>
      <c r="I14" s="14">
        <v>35.214085634253706</v>
      </c>
      <c r="J14" s="14">
        <v>27.086677367576247</v>
      </c>
      <c r="K14" s="14">
        <v>23.057644110275689</v>
      </c>
    </row>
    <row r="15" spans="1:11" s="15" customFormat="1" ht="14.25" customHeight="1" x14ac:dyDescent="0.2">
      <c r="A15" s="11" t="s">
        <v>26</v>
      </c>
      <c r="B15" s="11" t="s">
        <v>12</v>
      </c>
      <c r="C15" s="11" t="s">
        <v>15</v>
      </c>
      <c r="D15" s="12">
        <f>SUM(F15:K15)</f>
        <v>138.22005913607845</v>
      </c>
      <c r="E15" s="13">
        <f>SUMPRODUCT($F$2:$K$2,F15:K15)</f>
        <v>201789.67978108878</v>
      </c>
      <c r="F15" s="14">
        <v>61.168212584607673</v>
      </c>
      <c r="G15" s="14">
        <v>24.602219548067922</v>
      </c>
      <c r="H15" s="14">
        <v>24.60057490473962</v>
      </c>
      <c r="I15" s="14">
        <v>12.805122048819529</v>
      </c>
      <c r="J15" s="14">
        <v>9.0288924558587489</v>
      </c>
      <c r="K15" s="14">
        <v>6.015037593984963</v>
      </c>
    </row>
    <row r="16" spans="1:11" s="15" customFormat="1" ht="14.25" customHeight="1" x14ac:dyDescent="0.2">
      <c r="A16" s="11" t="s">
        <v>27</v>
      </c>
      <c r="B16" s="11" t="s">
        <v>12</v>
      </c>
      <c r="C16" s="11" t="s">
        <v>17</v>
      </c>
      <c r="D16" s="12">
        <f>SUM(F16:K16)</f>
        <v>270.96210846992761</v>
      </c>
      <c r="E16" s="13">
        <f>SUMPRODUCT($F$2:$K$2,F16:K16)</f>
        <v>391341.07641591271</v>
      </c>
      <c r="F16" s="14">
        <v>120.3309100025069</v>
      </c>
      <c r="G16" s="14">
        <v>48.134777376654633</v>
      </c>
      <c r="H16" s="14">
        <v>48.398957149542078</v>
      </c>
      <c r="I16" s="14">
        <v>24.009603841536617</v>
      </c>
      <c r="J16" s="14">
        <v>18.057784911717498</v>
      </c>
      <c r="K16" s="14">
        <v>12.030075187969926</v>
      </c>
    </row>
    <row r="17" spans="1:11" s="15" customFormat="1" ht="14.25" customHeight="1" x14ac:dyDescent="0.2">
      <c r="A17" s="11" t="s">
        <v>28</v>
      </c>
      <c r="B17" s="11" t="s">
        <v>12</v>
      </c>
      <c r="C17" s="11" t="s">
        <v>24</v>
      </c>
      <c r="D17" s="12">
        <f>SUM(F17:K17)</f>
        <v>164.78996197938804</v>
      </c>
      <c r="E17" s="13">
        <f>SUMPRODUCT($F$2:$K$2,F17:K17)</f>
        <v>237730.4537015713</v>
      </c>
      <c r="F17" s="14">
        <v>73.201303584858366</v>
      </c>
      <c r="G17" s="14">
        <v>29.415697285733387</v>
      </c>
      <c r="H17" s="14">
        <v>29.413730864362591</v>
      </c>
      <c r="I17" s="14">
        <v>14.405762304921968</v>
      </c>
      <c r="J17" s="14">
        <v>10.834670947030498</v>
      </c>
      <c r="K17" s="14">
        <v>7.518796992481203</v>
      </c>
    </row>
    <row r="18" spans="1:11" x14ac:dyDescent="0.2">
      <c r="A18" s="16" t="s">
        <v>12</v>
      </c>
      <c r="B18" s="16"/>
      <c r="C18" s="16"/>
      <c r="D18" s="17">
        <f>SUM(D4:D17)</f>
        <v>3696.389480237096</v>
      </c>
      <c r="E18" s="17">
        <f>SUM(E4:E17)</f>
        <v>5336532.9540506667</v>
      </c>
      <c r="F18" s="18">
        <v>1642.5169215342191</v>
      </c>
      <c r="G18" s="18">
        <v>657.84195748094669</v>
      </c>
      <c r="H18" s="18">
        <v>657.79798114847256</v>
      </c>
      <c r="I18" s="18">
        <v>326.53061224489795</v>
      </c>
      <c r="J18" s="18">
        <v>246.78972712680579</v>
      </c>
      <c r="K18" s="18">
        <v>164.91228070175441</v>
      </c>
    </row>
    <row r="19" spans="1:11" x14ac:dyDescent="0.2">
      <c r="A19" s="19" t="s">
        <v>29</v>
      </c>
      <c r="B19" s="19" t="s">
        <v>30</v>
      </c>
      <c r="C19" s="19" t="s">
        <v>31</v>
      </c>
      <c r="D19" s="12">
        <f>SUM(F19:K19)</f>
        <v>396.65126116449028</v>
      </c>
      <c r="E19" s="20">
        <f>SUMPRODUCT($F$2:$K$2,F19:K19)</f>
        <v>572903.32985300804</v>
      </c>
      <c r="F19" s="14">
        <v>176.48533467034343</v>
      </c>
      <c r="G19" s="14">
        <v>70.597673485760126</v>
      </c>
      <c r="H19" s="14">
        <v>70.325556521157836</v>
      </c>
      <c r="I19" s="14">
        <v>35.214085634253706</v>
      </c>
      <c r="J19" s="14">
        <v>26.48475120385233</v>
      </c>
      <c r="K19" s="14">
        <v>17.543859649122805</v>
      </c>
    </row>
    <row r="20" spans="1:11" x14ac:dyDescent="0.2">
      <c r="A20" s="19" t="s">
        <v>32</v>
      </c>
      <c r="B20" s="19" t="s">
        <v>30</v>
      </c>
      <c r="C20" s="19" t="s">
        <v>31</v>
      </c>
      <c r="D20" s="12">
        <f>SUM(F20:K20)</f>
        <v>203.18925163516809</v>
      </c>
      <c r="E20" s="20">
        <f>SUMPRODUCT($F$2:$K$2,F20:K20)</f>
        <v>291673.85355507152</v>
      </c>
      <c r="F20" s="14">
        <v>90.248182501880166</v>
      </c>
      <c r="G20" s="14">
        <v>36.368498462361281</v>
      </c>
      <c r="H20" s="14">
        <v>36.098669697172269</v>
      </c>
      <c r="I20" s="14">
        <v>17.607042817126853</v>
      </c>
      <c r="J20" s="14">
        <v>13.844301765650082</v>
      </c>
      <c r="K20" s="14">
        <v>9.022556390977444</v>
      </c>
    </row>
    <row r="21" spans="1:11" x14ac:dyDescent="0.2">
      <c r="A21" s="19" t="s">
        <v>33</v>
      </c>
      <c r="B21" s="19" t="s">
        <v>30</v>
      </c>
      <c r="C21" s="19" t="s">
        <v>31</v>
      </c>
      <c r="D21" s="12">
        <f>SUM(F21:K21)</f>
        <v>408.24654107975107</v>
      </c>
      <c r="E21" s="20">
        <f>SUMPRODUCT($F$2:$K$2,F21:K21)</f>
        <v>592576.85993926728</v>
      </c>
      <c r="F21" s="14">
        <v>180.49636500376033</v>
      </c>
      <c r="G21" s="14">
        <v>72.736996924722561</v>
      </c>
      <c r="H21" s="14">
        <v>72.464736947656931</v>
      </c>
      <c r="I21" s="14">
        <v>36.814725890356144</v>
      </c>
      <c r="J21" s="14">
        <v>27.688603531300163</v>
      </c>
      <c r="K21" s="14">
        <v>18.045112781954888</v>
      </c>
    </row>
    <row r="22" spans="1:11" x14ac:dyDescent="0.2">
      <c r="A22" s="19" t="s">
        <v>34</v>
      </c>
      <c r="B22" s="19" t="s">
        <v>30</v>
      </c>
      <c r="C22" s="19" t="s">
        <v>35</v>
      </c>
      <c r="D22" s="12">
        <f>SUM(F22:K22)</f>
        <v>207.76435999345253</v>
      </c>
      <c r="E22" s="20">
        <f>SUMPRODUCT($F$2:$K$2,F22:K22)</f>
        <v>304656.10886957444</v>
      </c>
      <c r="F22" s="14">
        <v>92.253697668588615</v>
      </c>
      <c r="G22" s="14">
        <v>36.903329322101882</v>
      </c>
      <c r="H22" s="14">
        <v>36.633464803797047</v>
      </c>
      <c r="I22" s="14">
        <v>19.20768307322929</v>
      </c>
      <c r="J22" s="14">
        <v>13.242375601926165</v>
      </c>
      <c r="K22" s="14">
        <v>9.5238095238095255</v>
      </c>
    </row>
    <row r="23" spans="1:11" x14ac:dyDescent="0.2">
      <c r="A23" s="19" t="s">
        <v>36</v>
      </c>
      <c r="B23" s="19" t="s">
        <v>30</v>
      </c>
      <c r="C23" s="19" t="s">
        <v>35</v>
      </c>
      <c r="D23" s="12">
        <f>SUM(F23:K23)</f>
        <v>653.18081190346277</v>
      </c>
      <c r="E23" s="20">
        <f>SUMPRODUCT($F$2:$K$2,F23:K23)</f>
        <v>936554.24706946802</v>
      </c>
      <c r="F23" s="14">
        <v>291.80245675607921</v>
      </c>
      <c r="G23" s="14">
        <v>115.52346570397113</v>
      </c>
      <c r="H23" s="14">
        <v>116.31793569088843</v>
      </c>
      <c r="I23" s="14">
        <v>56.022408963585434</v>
      </c>
      <c r="J23" s="14">
        <v>43.940609951845907</v>
      </c>
      <c r="K23" s="14">
        <v>29.573934837092732</v>
      </c>
    </row>
    <row r="24" spans="1:11" x14ac:dyDescent="0.2">
      <c r="A24" s="19" t="s">
        <v>37</v>
      </c>
      <c r="B24" s="19" t="s">
        <v>30</v>
      </c>
      <c r="C24" s="19" t="s">
        <v>38</v>
      </c>
      <c r="D24" s="12">
        <f>SUM(F24:K24)</f>
        <v>742.77368747199148</v>
      </c>
      <c r="E24" s="20">
        <f>SUMPRODUCT($F$2:$K$2,F24:K24)</f>
        <v>1072345.8686633157</v>
      </c>
      <c r="F24" s="14">
        <v>329.90724492353974</v>
      </c>
      <c r="G24" s="14">
        <v>132.10322235592994</v>
      </c>
      <c r="H24" s="14">
        <v>132.09439133631929</v>
      </c>
      <c r="I24" s="14">
        <v>65.626250500200086</v>
      </c>
      <c r="J24" s="14">
        <v>49.959871589085076</v>
      </c>
      <c r="K24" s="14">
        <v>33.082706766917291</v>
      </c>
    </row>
    <row r="25" spans="1:11" x14ac:dyDescent="0.2">
      <c r="A25" s="19" t="s">
        <v>39</v>
      </c>
      <c r="B25" s="19" t="s">
        <v>30</v>
      </c>
      <c r="C25" s="19" t="s">
        <v>38</v>
      </c>
      <c r="D25" s="12">
        <f>SUM(F25:K25)</f>
        <v>133.00948264027741</v>
      </c>
      <c r="E25" s="20">
        <f>SUMPRODUCT($F$2:$K$2,F25:K25)</f>
        <v>189768.29346503402</v>
      </c>
      <c r="F25" s="14">
        <v>59.162697417899217</v>
      </c>
      <c r="G25" s="14">
        <v>24.067388688327316</v>
      </c>
      <c r="H25" s="14">
        <v>23.530984691490072</v>
      </c>
      <c r="I25" s="14">
        <v>11.204481792717086</v>
      </c>
      <c r="J25" s="14">
        <v>9.0288924558587489</v>
      </c>
      <c r="K25" s="14">
        <v>6.015037593984963</v>
      </c>
    </row>
    <row r="26" spans="1:11" x14ac:dyDescent="0.2">
      <c r="A26" s="19" t="s">
        <v>40</v>
      </c>
      <c r="B26" s="19" t="s">
        <v>30</v>
      </c>
      <c r="C26" s="19" t="s">
        <v>38</v>
      </c>
      <c r="D26" s="12">
        <f>SUM(F26:K26)</f>
        <v>368.74811561839056</v>
      </c>
      <c r="E26" s="20">
        <f>SUMPRODUCT($F$2:$K$2,F26:K26)</f>
        <v>528238.97566841228</v>
      </c>
      <c r="F26" s="14">
        <v>164.45224367009274</v>
      </c>
      <c r="G26" s="14">
        <v>65.78419574809466</v>
      </c>
      <c r="H26" s="14">
        <v>65.779798114847239</v>
      </c>
      <c r="I26" s="14">
        <v>32.012805122048817</v>
      </c>
      <c r="J26" s="14">
        <v>24.678972712680576</v>
      </c>
      <c r="K26" s="14">
        <v>16.040100250626566</v>
      </c>
    </row>
    <row r="27" spans="1:11" x14ac:dyDescent="0.2">
      <c r="A27" s="19" t="s">
        <v>41</v>
      </c>
      <c r="B27" s="19" t="s">
        <v>30</v>
      </c>
      <c r="C27" s="19" t="s">
        <v>42</v>
      </c>
      <c r="D27" s="12">
        <f>SUM(F27:K27)</f>
        <v>185.40631955356548</v>
      </c>
      <c r="E27" s="20">
        <f>SUMPRODUCT($F$2:$K$2,F27:K27)</f>
        <v>272494.12678915402</v>
      </c>
      <c r="F27" s="14">
        <v>82.226121835046371</v>
      </c>
      <c r="G27" s="14">
        <v>32.624682444177033</v>
      </c>
      <c r="H27" s="14">
        <v>32.889899057423619</v>
      </c>
      <c r="I27" s="14">
        <v>17.607042817126853</v>
      </c>
      <c r="J27" s="14">
        <v>12.038523274478329</v>
      </c>
      <c r="K27" s="14">
        <v>8.0200501253132828</v>
      </c>
    </row>
    <row r="28" spans="1:11" x14ac:dyDescent="0.2">
      <c r="A28" s="19" t="s">
        <v>43</v>
      </c>
      <c r="B28" s="19" t="s">
        <v>30</v>
      </c>
      <c r="C28" s="19" t="s">
        <v>42</v>
      </c>
      <c r="D28" s="12">
        <f>SUM(F28:K28)</f>
        <v>118.16825782543073</v>
      </c>
      <c r="E28" s="20">
        <f>SUMPRODUCT($F$2:$K$2,F28:K28)</f>
        <v>173332.47649332386</v>
      </c>
      <c r="F28" s="14">
        <v>52.143394334419654</v>
      </c>
      <c r="G28" s="14">
        <v>20.858403529883674</v>
      </c>
      <c r="H28" s="14">
        <v>21.124406711678589</v>
      </c>
      <c r="I28" s="14">
        <v>11.204481792717086</v>
      </c>
      <c r="J28" s="14">
        <v>7.8250401284109152</v>
      </c>
      <c r="K28" s="14">
        <v>5.0125313283208017</v>
      </c>
    </row>
    <row r="29" spans="1:11" x14ac:dyDescent="0.2">
      <c r="A29" s="19" t="s">
        <v>44</v>
      </c>
      <c r="B29" s="19" t="s">
        <v>30</v>
      </c>
      <c r="C29" s="19" t="s">
        <v>42</v>
      </c>
      <c r="D29" s="12">
        <f>SUM(F29:K29)</f>
        <v>71.984754991297919</v>
      </c>
      <c r="E29" s="20">
        <f>SUMPRODUCT($F$2:$K$2,F29:K29)</f>
        <v>103410.12524860783</v>
      </c>
      <c r="F29" s="14">
        <v>32.088242667335173</v>
      </c>
      <c r="G29" s="14">
        <v>12.835940633774568</v>
      </c>
      <c r="H29" s="14">
        <v>12.835082558994584</v>
      </c>
      <c r="I29" s="14">
        <v>6.4025610244097644</v>
      </c>
      <c r="J29" s="14">
        <v>4.815409309791332</v>
      </c>
      <c r="K29" s="14">
        <v>3.0075187969924815</v>
      </c>
    </row>
    <row r="30" spans="1:11" x14ac:dyDescent="0.2">
      <c r="A30" s="19" t="s">
        <v>45</v>
      </c>
      <c r="B30" s="19" t="s">
        <v>30</v>
      </c>
      <c r="C30" s="19" t="s">
        <v>42</v>
      </c>
      <c r="D30" s="12">
        <f>SUM(F30:K30)</f>
        <v>176.284820181447</v>
      </c>
      <c r="E30" s="20">
        <f>SUMPRODUCT($F$2:$K$2,F30:K30)</f>
        <v>255252.09384646855</v>
      </c>
      <c r="F30" s="14">
        <v>78.215091501629487</v>
      </c>
      <c r="G30" s="14">
        <v>31.555020724695812</v>
      </c>
      <c r="H30" s="14">
        <v>31.55291129086169</v>
      </c>
      <c r="I30" s="14">
        <v>16.006402561024409</v>
      </c>
      <c r="J30" s="14">
        <v>11.436597110754414</v>
      </c>
      <c r="K30" s="14">
        <v>7.518796992481203</v>
      </c>
    </row>
    <row r="31" spans="1:11" x14ac:dyDescent="0.2">
      <c r="A31" s="19" t="s">
        <v>46</v>
      </c>
      <c r="B31" s="19" t="s">
        <v>30</v>
      </c>
      <c r="C31" s="19" t="s">
        <v>42</v>
      </c>
      <c r="D31" s="12">
        <f>SUM(F31:K31)</f>
        <v>366.67168857769531</v>
      </c>
      <c r="E31" s="20">
        <f>SUMPRODUCT($F$2:$K$2,F31:K31)</f>
        <v>533942.12293997989</v>
      </c>
      <c r="F31" s="14">
        <v>162.44672850338429</v>
      </c>
      <c r="G31" s="14">
        <v>65.249364888354066</v>
      </c>
      <c r="H31" s="14">
        <v>65.245003008222469</v>
      </c>
      <c r="I31" s="14">
        <v>33.613445378151262</v>
      </c>
      <c r="J31" s="14">
        <v>24.077046548956659</v>
      </c>
      <c r="K31" s="14">
        <v>16.040100250626566</v>
      </c>
    </row>
    <row r="32" spans="1:11" x14ac:dyDescent="0.2">
      <c r="A32" s="19" t="s">
        <v>47</v>
      </c>
      <c r="B32" s="19" t="s">
        <v>30</v>
      </c>
      <c r="C32" s="19" t="s">
        <v>48</v>
      </c>
      <c r="D32" s="12">
        <f>SUM(F32:K32)</f>
        <v>321.79571078042329</v>
      </c>
      <c r="E32" s="20">
        <f>SUMPRODUCT($F$2:$K$2,F32:K32)</f>
        <v>459481.95601192681</v>
      </c>
      <c r="F32" s="14">
        <v>143.39433441965406</v>
      </c>
      <c r="G32" s="14">
        <v>57.761732851985563</v>
      </c>
      <c r="H32" s="14">
        <v>57.223076408850858</v>
      </c>
      <c r="I32" s="14">
        <v>27.210884353741495</v>
      </c>
      <c r="J32" s="14">
        <v>21.669341894060995</v>
      </c>
      <c r="K32" s="14">
        <v>14.536340852130326</v>
      </c>
    </row>
    <row r="33" spans="1:11" x14ac:dyDescent="0.2">
      <c r="A33" s="19" t="s">
        <v>49</v>
      </c>
      <c r="B33" s="19" t="s">
        <v>30</v>
      </c>
      <c r="C33" s="19" t="s">
        <v>48</v>
      </c>
      <c r="D33" s="12">
        <f>SUM(F33:K33)</f>
        <v>132.47465178053682</v>
      </c>
      <c r="E33" s="20">
        <f>SUMPRODUCT($F$2:$K$2,F33:K33)</f>
        <v>189298.61035231841</v>
      </c>
      <c r="F33" s="14">
        <v>59.162697417899217</v>
      </c>
      <c r="G33" s="14">
        <v>23.532557828586707</v>
      </c>
      <c r="H33" s="14">
        <v>23.530984691490072</v>
      </c>
      <c r="I33" s="14">
        <v>11.204481792717086</v>
      </c>
      <c r="J33" s="14">
        <v>9.0288924558587489</v>
      </c>
      <c r="K33" s="14">
        <v>6.015037593984963</v>
      </c>
    </row>
    <row r="34" spans="1:11" x14ac:dyDescent="0.2">
      <c r="A34" s="19" t="s">
        <v>50</v>
      </c>
      <c r="B34" s="19" t="s">
        <v>30</v>
      </c>
      <c r="C34" s="19" t="s">
        <v>48</v>
      </c>
      <c r="D34" s="12">
        <f>SUM(F34:K34)</f>
        <v>393.57612003141645</v>
      </c>
      <c r="E34" s="20">
        <f>SUMPRODUCT($F$2:$K$2,F34:K34)</f>
        <v>570363.88264858304</v>
      </c>
      <c r="F34" s="14">
        <v>174.47981950363501</v>
      </c>
      <c r="G34" s="14">
        <v>70.062842626019531</v>
      </c>
      <c r="H34" s="14">
        <v>69.790761414533051</v>
      </c>
      <c r="I34" s="14">
        <v>35.214085634253706</v>
      </c>
      <c r="J34" s="14">
        <v>26.48475120385233</v>
      </c>
      <c r="K34" s="14">
        <v>17.543859649122805</v>
      </c>
    </row>
    <row r="35" spans="1:11" x14ac:dyDescent="0.2">
      <c r="A35" s="19" t="s">
        <v>51</v>
      </c>
      <c r="B35" s="19" t="s">
        <v>30</v>
      </c>
      <c r="C35" s="19" t="s">
        <v>48</v>
      </c>
      <c r="D35" s="12">
        <f>SUM(F35:K35)</f>
        <v>415.16547403204311</v>
      </c>
      <c r="E35" s="20">
        <f>SUMPRODUCT($F$2:$K$2,F35:K35)</f>
        <v>600108.75426470814</v>
      </c>
      <c r="F35" s="14">
        <v>184.50739533717723</v>
      </c>
      <c r="G35" s="14">
        <v>73.806658644203765</v>
      </c>
      <c r="H35" s="14">
        <v>73.801724714218864</v>
      </c>
      <c r="I35" s="14">
        <v>36.814725890356144</v>
      </c>
      <c r="J35" s="14">
        <v>27.688603531300163</v>
      </c>
      <c r="K35" s="14">
        <v>18.546365914786968</v>
      </c>
    </row>
    <row r="36" spans="1:11" x14ac:dyDescent="0.2">
      <c r="A36" s="19" t="s">
        <v>52</v>
      </c>
      <c r="B36" s="19" t="s">
        <v>30</v>
      </c>
      <c r="C36" s="19" t="s">
        <v>53</v>
      </c>
      <c r="D36" s="12">
        <f>SUM(F36:K36)</f>
        <v>156.5675474812108</v>
      </c>
      <c r="E36" s="20">
        <f>SUMPRODUCT($F$2:$K$2,F36:K36)</f>
        <v>227275.87634682414</v>
      </c>
      <c r="F36" s="14">
        <v>69.190273251441468</v>
      </c>
      <c r="G36" s="14">
        <v>27.811204706511568</v>
      </c>
      <c r="H36" s="14">
        <v>27.80934554448827</v>
      </c>
      <c r="I36" s="14">
        <v>14.405762304921968</v>
      </c>
      <c r="J36" s="14">
        <v>10.834670947030498</v>
      </c>
      <c r="K36" s="14">
        <v>6.5162907268170427</v>
      </c>
    </row>
    <row r="37" spans="1:11" x14ac:dyDescent="0.2">
      <c r="A37" s="19" t="s">
        <v>54</v>
      </c>
      <c r="B37" s="19" t="s">
        <v>30</v>
      </c>
      <c r="C37" s="19" t="s">
        <v>53</v>
      </c>
      <c r="D37" s="12">
        <f>SUM(F37:K37)</f>
        <v>285.26445893405798</v>
      </c>
      <c r="E37" s="20">
        <f>SUMPRODUCT($F$2:$K$2,F37:K37)</f>
        <v>414767.70898755075</v>
      </c>
      <c r="F37" s="14">
        <v>126.34745550263223</v>
      </c>
      <c r="G37" s="14">
        <v>50.80893167535767</v>
      </c>
      <c r="H37" s="14">
        <v>50.805535129353565</v>
      </c>
      <c r="I37" s="14">
        <v>25.610244097639058</v>
      </c>
      <c r="J37" s="14">
        <v>18.659711075441411</v>
      </c>
      <c r="K37" s="14">
        <v>13.032581453634085</v>
      </c>
    </row>
    <row r="38" spans="1:11" x14ac:dyDescent="0.2">
      <c r="A38" s="19" t="s">
        <v>55</v>
      </c>
      <c r="B38" s="19" t="s">
        <v>30</v>
      </c>
      <c r="C38" s="19" t="s">
        <v>53</v>
      </c>
      <c r="D38" s="12">
        <f>SUM(F38:K38)</f>
        <v>218.86243026685693</v>
      </c>
      <c r="E38" s="20">
        <f>SUMPRODUCT($F$2:$K$2,F38:K38)</f>
        <v>314668.92660910508</v>
      </c>
      <c r="F38" s="14">
        <v>97.267485585359751</v>
      </c>
      <c r="G38" s="14">
        <v>39.042652761064311</v>
      </c>
      <c r="H38" s="14">
        <v>38.772645230296142</v>
      </c>
      <c r="I38" s="14">
        <v>19.20768307322929</v>
      </c>
      <c r="J38" s="14">
        <v>15.048154093097914</v>
      </c>
      <c r="K38" s="14">
        <v>9.5238095238095255</v>
      </c>
    </row>
    <row r="39" spans="1:11" x14ac:dyDescent="0.2">
      <c r="A39" s="16" t="s">
        <v>30</v>
      </c>
      <c r="B39" s="16"/>
      <c r="C39" s="16"/>
      <c r="D39" s="21">
        <f t="shared" ref="D39:E39" si="0">SUM(D19:D38)</f>
        <v>5955.7857459429651</v>
      </c>
      <c r="E39" s="17">
        <f t="shared" si="0"/>
        <v>8603114.1976217031</v>
      </c>
      <c r="F39" s="18">
        <v>2646.2772624717973</v>
      </c>
      <c r="G39" s="18">
        <v>1060.0347640058831</v>
      </c>
      <c r="H39" s="18">
        <v>1058.626913563741</v>
      </c>
      <c r="I39" s="18">
        <v>528.21128451380548</v>
      </c>
      <c r="J39" s="18">
        <v>398.4751203852328</v>
      </c>
      <c r="K39" s="18">
        <v>264.16040100250626</v>
      </c>
    </row>
    <row r="40" spans="1:11" x14ac:dyDescent="0.2">
      <c r="A40" s="22" t="s">
        <v>56</v>
      </c>
      <c r="B40" s="23" t="s">
        <v>57</v>
      </c>
      <c r="C40" s="22" t="s">
        <v>58</v>
      </c>
      <c r="D40" s="24">
        <f>SUM(F40:K40)</f>
        <v>558.96875077120058</v>
      </c>
      <c r="E40" s="25">
        <f>SUMPRODUCT($F$2:$K$2,F40:K40)</f>
        <v>794319.74281025783</v>
      </c>
      <c r="F40" s="14">
        <v>250.68939583855604</v>
      </c>
      <c r="G40" s="14">
        <v>100.01337077149351</v>
      </c>
      <c r="H40" s="14">
        <v>100.2740824921452</v>
      </c>
      <c r="I40" s="14">
        <v>49.619847939175671</v>
      </c>
      <c r="J40" s="14">
        <v>37.319422150882822</v>
      </c>
      <c r="K40" s="14">
        <v>21.052631578947366</v>
      </c>
    </row>
    <row r="41" spans="1:11" x14ac:dyDescent="0.2">
      <c r="A41" s="22" t="s">
        <v>59</v>
      </c>
      <c r="B41" s="23" t="s">
        <v>57</v>
      </c>
      <c r="C41" s="22" t="s">
        <v>60</v>
      </c>
      <c r="D41" s="24">
        <f>SUM(F41:K41)</f>
        <v>1204.5234957577979</v>
      </c>
      <c r="E41" s="25">
        <f>SUMPRODUCT($F$2:$K$2,F41:K41)</f>
        <v>1742425.2978654632</v>
      </c>
      <c r="F41" s="14">
        <v>535.47254951115576</v>
      </c>
      <c r="G41" s="14">
        <v>213.93234389624283</v>
      </c>
      <c r="H41" s="14">
        <v>214.18544020322213</v>
      </c>
      <c r="I41" s="14">
        <v>107.24289715886356</v>
      </c>
      <c r="J41" s="14">
        <v>80.056179775280896</v>
      </c>
      <c r="K41" s="14">
        <v>53.634085213032584</v>
      </c>
    </row>
    <row r="42" spans="1:11" x14ac:dyDescent="0.2">
      <c r="A42" s="22" t="s">
        <v>61</v>
      </c>
      <c r="B42" s="23" t="s">
        <v>57</v>
      </c>
      <c r="C42" s="22" t="s">
        <v>62</v>
      </c>
      <c r="D42" s="24">
        <f>SUM(F42:K42)</f>
        <v>1154.7635986577591</v>
      </c>
      <c r="E42" s="25">
        <f>SUMPRODUCT($F$2:$K$2,F42:K42)</f>
        <v>1667763.2857822366</v>
      </c>
      <c r="F42" s="14">
        <v>513.41188267736277</v>
      </c>
      <c r="G42" s="14">
        <v>205.37505014039309</v>
      </c>
      <c r="H42" s="14">
        <v>205.36132094391334</v>
      </c>
      <c r="I42" s="14">
        <v>102.44097639055623</v>
      </c>
      <c r="J42" s="14">
        <v>77.046548956661312</v>
      </c>
      <c r="K42" s="14">
        <v>51.127819548872182</v>
      </c>
    </row>
    <row r="43" spans="1:11" x14ac:dyDescent="0.2">
      <c r="A43" s="22" t="s">
        <v>63</v>
      </c>
      <c r="B43" s="23" t="s">
        <v>57</v>
      </c>
      <c r="C43" s="22" t="s">
        <v>64</v>
      </c>
      <c r="D43" s="24">
        <f>SUM(F43:K43)</f>
        <v>505.62099257837377</v>
      </c>
      <c r="E43" s="25">
        <f>SUMPRODUCT($F$2:$K$2,F43:K43)</f>
        <v>828206.84369746491</v>
      </c>
      <c r="F43" s="14">
        <v>213.58736525444971</v>
      </c>
      <c r="G43" s="14">
        <v>85.572937558497131</v>
      </c>
      <c r="H43" s="14">
        <v>85.567217059963895</v>
      </c>
      <c r="I43" s="14">
        <v>62.424969987995198</v>
      </c>
      <c r="J43" s="14">
        <v>31.902086677367578</v>
      </c>
      <c r="K43" s="14">
        <v>26.56641604010025</v>
      </c>
    </row>
    <row r="44" spans="1:11" x14ac:dyDescent="0.2">
      <c r="A44" s="22" t="s">
        <v>65</v>
      </c>
      <c r="B44" s="23" t="s">
        <v>57</v>
      </c>
      <c r="C44" s="22" t="s">
        <v>66</v>
      </c>
      <c r="D44" s="24">
        <f>SUM(F44:K44)</f>
        <v>440.47434400927278</v>
      </c>
      <c r="E44" s="25">
        <f>SUMPRODUCT($F$2:$K$2,F44:K44)</f>
        <v>598726.69489908149</v>
      </c>
      <c r="F44" s="14">
        <v>197.54324392078215</v>
      </c>
      <c r="G44" s="14">
        <v>72.202166064981952</v>
      </c>
      <c r="H44" s="14">
        <v>85.567217059963895</v>
      </c>
      <c r="I44" s="14">
        <v>36.814725890356144</v>
      </c>
      <c r="J44" s="14">
        <v>37.319422150882822</v>
      </c>
      <c r="K44" s="14">
        <v>11.027568922305765</v>
      </c>
    </row>
    <row r="45" spans="1:11" x14ac:dyDescent="0.2">
      <c r="A45" s="22" t="s">
        <v>67</v>
      </c>
      <c r="B45" s="23" t="s">
        <v>57</v>
      </c>
      <c r="C45" s="22" t="s">
        <v>68</v>
      </c>
      <c r="D45" s="24">
        <f>SUM(F45:K45)</f>
        <v>298.2659603859675</v>
      </c>
      <c r="E45" s="25">
        <f>SUMPRODUCT($F$2:$K$2,F45:K45)</f>
        <v>442393.00405446795</v>
      </c>
      <c r="F45" s="14">
        <v>128.35297066934069</v>
      </c>
      <c r="G45" s="14">
        <v>51.343762535098271</v>
      </c>
      <c r="H45" s="14">
        <v>56.15348619560131</v>
      </c>
      <c r="I45" s="14">
        <v>25.610244097639058</v>
      </c>
      <c r="J45" s="14">
        <v>19.261637239165328</v>
      </c>
      <c r="K45" s="14">
        <v>17.543859649122805</v>
      </c>
    </row>
    <row r="46" spans="1:11" x14ac:dyDescent="0.2">
      <c r="A46" s="22" t="s">
        <v>69</v>
      </c>
      <c r="B46" s="23" t="s">
        <v>57</v>
      </c>
      <c r="C46" s="22" t="s">
        <v>66</v>
      </c>
      <c r="D46" s="24">
        <f>SUM(F46:K46)</f>
        <v>577.205424191612</v>
      </c>
      <c r="E46" s="25">
        <f>SUMPRODUCT($F$2:$K$2,F46:K46)</f>
        <v>803139.95750744664</v>
      </c>
      <c r="F46" s="14">
        <v>235.64803208824264</v>
      </c>
      <c r="G46" s="14">
        <v>114.45380398448989</v>
      </c>
      <c r="H46" s="14">
        <v>114.17875526438934</v>
      </c>
      <c r="I46" s="14">
        <v>41.616646658663463</v>
      </c>
      <c r="J46" s="14">
        <v>42.736757624398074</v>
      </c>
      <c r="K46" s="14">
        <v>28.571428571428569</v>
      </c>
    </row>
    <row r="47" spans="1:11" x14ac:dyDescent="0.2">
      <c r="A47" s="22" t="s">
        <v>70</v>
      </c>
      <c r="B47" s="23" t="s">
        <v>57</v>
      </c>
      <c r="C47" s="22" t="s">
        <v>64</v>
      </c>
      <c r="D47" s="24">
        <f>SUM(F47:K47)</f>
        <v>277.64548781458262</v>
      </c>
      <c r="E47" s="25">
        <f>SUMPRODUCT($F$2:$K$2,F47:K47)</f>
        <v>415161.60858411953</v>
      </c>
      <c r="F47" s="14">
        <v>118.32539483579843</v>
      </c>
      <c r="G47" s="14">
        <v>47.065115657173415</v>
      </c>
      <c r="H47" s="14">
        <v>53.74690821578983</v>
      </c>
      <c r="I47" s="14">
        <v>24.009603841536617</v>
      </c>
      <c r="J47" s="14">
        <v>17.455858747993581</v>
      </c>
      <c r="K47" s="14">
        <v>17.042606516290729</v>
      </c>
    </row>
    <row r="48" spans="1:11" x14ac:dyDescent="0.2">
      <c r="A48" s="22" t="s">
        <v>71</v>
      </c>
      <c r="B48" s="23" t="s">
        <v>57</v>
      </c>
      <c r="C48" s="22" t="s">
        <v>68</v>
      </c>
      <c r="D48" s="24">
        <f>SUM(F48:K48)</f>
        <v>624.43877539604944</v>
      </c>
      <c r="E48" s="25">
        <f>SUMPRODUCT($F$2:$K$2,F48:K48)</f>
        <v>870298.69415801228</v>
      </c>
      <c r="F48" s="14">
        <v>314.8658811732264</v>
      </c>
      <c r="G48" s="14">
        <v>112.31448054552747</v>
      </c>
      <c r="H48" s="14">
        <v>87.973795039775382</v>
      </c>
      <c r="I48" s="14">
        <v>52.821128451380552</v>
      </c>
      <c r="J48" s="14">
        <v>31.902086677367578</v>
      </c>
      <c r="K48" s="14">
        <v>24.561403508771932</v>
      </c>
    </row>
    <row r="49" spans="1:11" x14ac:dyDescent="0.2">
      <c r="A49" s="26" t="s">
        <v>57</v>
      </c>
      <c r="B49" s="27"/>
      <c r="C49" s="28"/>
      <c r="D49" s="29">
        <f t="shared" ref="D49:E49" si="1">SUM(D40:D48)</f>
        <v>5641.9068295626157</v>
      </c>
      <c r="E49" s="30">
        <f t="shared" si="1"/>
        <v>8162435.1293585505</v>
      </c>
      <c r="F49" s="31">
        <v>2507.8967159689146</v>
      </c>
      <c r="G49" s="31">
        <v>1002.2730311538977</v>
      </c>
      <c r="H49" s="31">
        <v>1003.0082224747642</v>
      </c>
      <c r="I49" s="31">
        <v>502.60104041616648</v>
      </c>
      <c r="J49" s="31">
        <v>375</v>
      </c>
      <c r="K49" s="31">
        <v>251.1278195488722</v>
      </c>
    </row>
    <row r="50" spans="1:11" x14ac:dyDescent="0.2">
      <c r="A50" s="32" t="s">
        <v>72</v>
      </c>
      <c r="B50" s="32" t="s">
        <v>73</v>
      </c>
      <c r="C50" s="32" t="s">
        <v>74</v>
      </c>
      <c r="D50" s="33">
        <f>SUM(F50:K50)</f>
        <v>236.80771776740411</v>
      </c>
      <c r="E50" s="20">
        <f>SUMPRODUCT($F$2:$K$2,F50:K50)</f>
        <v>335130.85532297607</v>
      </c>
      <c r="F50" s="14">
        <v>107.29506141890197</v>
      </c>
      <c r="G50" s="14">
        <v>42.786468779248565</v>
      </c>
      <c r="H50" s="14">
        <v>43.05100608329434</v>
      </c>
      <c r="I50" s="14">
        <v>20.808323329331731</v>
      </c>
      <c r="J50" s="14">
        <v>13.844301765650082</v>
      </c>
      <c r="K50" s="14">
        <v>9.022556390977444</v>
      </c>
    </row>
    <row r="51" spans="1:11" x14ac:dyDescent="0.2">
      <c r="A51" s="32" t="s">
        <v>75</v>
      </c>
      <c r="B51" s="32" t="s">
        <v>73</v>
      </c>
      <c r="C51" s="32" t="s">
        <v>76</v>
      </c>
      <c r="D51" s="33">
        <f>SUM(F51:K51)</f>
        <v>322.76054593011099</v>
      </c>
      <c r="E51" s="20">
        <f>SUMPRODUCT($F$2:$K$2,F51:K51)</f>
        <v>457868.29585028015</v>
      </c>
      <c r="F51" s="14">
        <v>146.40260716971673</v>
      </c>
      <c r="G51" s="14">
        <v>58.296563711726165</v>
      </c>
      <c r="H51" s="14">
        <v>58.560064175412798</v>
      </c>
      <c r="I51" s="14">
        <v>28.811524609843936</v>
      </c>
      <c r="J51" s="14">
        <v>18.659711075441411</v>
      </c>
      <c r="K51" s="14">
        <v>12.030075187969926</v>
      </c>
    </row>
    <row r="52" spans="1:11" x14ac:dyDescent="0.2">
      <c r="A52" s="32" t="s">
        <v>77</v>
      </c>
      <c r="B52" s="32" t="s">
        <v>73</v>
      </c>
      <c r="C52" s="32" t="s">
        <v>78</v>
      </c>
      <c r="D52" s="33">
        <f>SUM(F52:K52)</f>
        <v>157.40228262342131</v>
      </c>
      <c r="E52" s="20">
        <f>SUMPRODUCT($F$2:$K$2,F52:K52)</f>
        <v>221291.02120047662</v>
      </c>
      <c r="F52" s="14">
        <v>73.201303584858366</v>
      </c>
      <c r="G52" s="14">
        <v>29.415697285733387</v>
      </c>
      <c r="H52" s="14">
        <v>27.541947991175881</v>
      </c>
      <c r="I52" s="14">
        <v>14.405762304921968</v>
      </c>
      <c r="J52" s="14">
        <v>7.8250401284109152</v>
      </c>
      <c r="K52" s="14">
        <v>5.0125313283208017</v>
      </c>
    </row>
    <row r="53" spans="1:11" x14ac:dyDescent="0.2">
      <c r="A53" s="32" t="s">
        <v>79</v>
      </c>
      <c r="B53" s="32" t="s">
        <v>73</v>
      </c>
      <c r="C53" s="32" t="s">
        <v>80</v>
      </c>
      <c r="D53" s="33">
        <f>SUM(F53:K53)</f>
        <v>338.73500105780306</v>
      </c>
      <c r="E53" s="20">
        <f>SUMPRODUCT($F$2:$K$2,F53:K53)</f>
        <v>490972.40982445847</v>
      </c>
      <c r="F53" s="14">
        <v>150.41363750313363</v>
      </c>
      <c r="G53" s="14">
        <v>60.435887150688593</v>
      </c>
      <c r="H53" s="14">
        <v>60.164449495287116</v>
      </c>
      <c r="I53" s="14">
        <v>30.41216486594638</v>
      </c>
      <c r="J53" s="14">
        <v>22.271268057784912</v>
      </c>
      <c r="K53" s="14">
        <v>15.037593984962406</v>
      </c>
    </row>
    <row r="54" spans="1:11" x14ac:dyDescent="0.2">
      <c r="A54" s="32" t="s">
        <v>81</v>
      </c>
      <c r="B54" s="32" t="s">
        <v>73</v>
      </c>
      <c r="C54" s="32" t="s">
        <v>82</v>
      </c>
      <c r="D54" s="33">
        <f>SUM(F54:K54)</f>
        <v>498.54332048396134</v>
      </c>
      <c r="E54" s="20">
        <f>SUMPRODUCT($F$2:$K$2,F54:K54)</f>
        <v>710223.42500935576</v>
      </c>
      <c r="F54" s="14">
        <v>225.62045625470043</v>
      </c>
      <c r="G54" s="14">
        <v>90.386415296162596</v>
      </c>
      <c r="H54" s="14">
        <v>90.38037301958687</v>
      </c>
      <c r="I54" s="14">
        <v>44.817927170868344</v>
      </c>
      <c r="J54" s="14">
        <v>28.290529695024073</v>
      </c>
      <c r="K54" s="14">
        <v>19.047619047619051</v>
      </c>
    </row>
    <row r="55" spans="1:11" x14ac:dyDescent="0.2">
      <c r="A55" s="32" t="s">
        <v>83</v>
      </c>
      <c r="B55" s="32" t="s">
        <v>73</v>
      </c>
      <c r="C55" s="32" t="s">
        <v>78</v>
      </c>
      <c r="D55" s="33">
        <f>SUM(F55:K55)</f>
        <v>342.64646511119491</v>
      </c>
      <c r="E55" s="20">
        <f>SUMPRODUCT($F$2:$K$2,F55:K55)</f>
        <v>500508.13900921808</v>
      </c>
      <c r="F55" s="14">
        <v>150.41363750313363</v>
      </c>
      <c r="G55" s="14">
        <v>60.435887150688593</v>
      </c>
      <c r="H55" s="14">
        <v>60.164449495287116</v>
      </c>
      <c r="I55" s="14">
        <v>30.41216486594638</v>
      </c>
      <c r="J55" s="14">
        <v>24.678972712680576</v>
      </c>
      <c r="K55" s="14">
        <v>16.541353383458645</v>
      </c>
    </row>
    <row r="56" spans="1:11" x14ac:dyDescent="0.2">
      <c r="A56" s="32" t="s">
        <v>84</v>
      </c>
      <c r="B56" s="32" t="s">
        <v>73</v>
      </c>
      <c r="C56" s="32" t="s">
        <v>85</v>
      </c>
      <c r="D56" s="33">
        <f>SUM(F56:K56)</f>
        <v>404.83679983003407</v>
      </c>
      <c r="E56" s="20">
        <f>SUMPRODUCT($F$2:$K$2,F56:K56)</f>
        <v>589628.20585131261</v>
      </c>
      <c r="F56" s="14">
        <v>178.49084983705188</v>
      </c>
      <c r="G56" s="14">
        <v>71.132504345500735</v>
      </c>
      <c r="H56" s="14">
        <v>73.266929607594093</v>
      </c>
      <c r="I56" s="14">
        <v>36.814725890356144</v>
      </c>
      <c r="J56" s="14">
        <v>27.086677367576247</v>
      </c>
      <c r="K56" s="14">
        <v>18.045112781954888</v>
      </c>
    </row>
    <row r="57" spans="1:11" x14ac:dyDescent="0.2">
      <c r="A57" s="32" t="s">
        <v>86</v>
      </c>
      <c r="B57" s="32" t="s">
        <v>73</v>
      </c>
      <c r="C57" s="32" t="s">
        <v>85</v>
      </c>
      <c r="D57" s="33">
        <f>SUM(F57:K57)</f>
        <v>551.68485248865079</v>
      </c>
      <c r="E57" s="20">
        <f>SUMPRODUCT($F$2:$K$2,F57:K57)</f>
        <v>794350.91988822632</v>
      </c>
      <c r="F57" s="14">
        <v>247.68112308849337</v>
      </c>
      <c r="G57" s="14">
        <v>98.943709052012295</v>
      </c>
      <c r="H57" s="14">
        <v>94.658733872585074</v>
      </c>
      <c r="I57" s="14">
        <v>48.019207683073233</v>
      </c>
      <c r="J57" s="14">
        <v>37.319422150882822</v>
      </c>
      <c r="K57" s="14">
        <v>25.062656641604008</v>
      </c>
    </row>
    <row r="58" spans="1:11" x14ac:dyDescent="0.2">
      <c r="A58" s="32" t="s">
        <v>87</v>
      </c>
      <c r="B58" s="32" t="s">
        <v>73</v>
      </c>
      <c r="C58" s="32" t="s">
        <v>80</v>
      </c>
      <c r="D58" s="33">
        <f>SUM(F58:K58)</f>
        <v>543.35805259948609</v>
      </c>
      <c r="E58" s="20">
        <f>SUMPRODUCT($F$2:$K$2,F58:K58)</f>
        <v>797945.33436107833</v>
      </c>
      <c r="F58" s="14">
        <v>236.65078967159687</v>
      </c>
      <c r="G58" s="14">
        <v>94.665062174087453</v>
      </c>
      <c r="H58" s="14">
        <v>98.937094725583265</v>
      </c>
      <c r="I58" s="14">
        <v>49.619847939175671</v>
      </c>
      <c r="J58" s="14">
        <v>37.921348314606739</v>
      </c>
      <c r="K58" s="14">
        <v>25.563909774436091</v>
      </c>
    </row>
    <row r="59" spans="1:11" x14ac:dyDescent="0.2">
      <c r="A59" s="32" t="s">
        <v>88</v>
      </c>
      <c r="B59" s="32" t="s">
        <v>73</v>
      </c>
      <c r="C59" s="32" t="s">
        <v>76</v>
      </c>
      <c r="D59" s="33">
        <f>SUM(F59:K59)</f>
        <v>340.44010651808293</v>
      </c>
      <c r="E59" s="20">
        <f>SUMPRODUCT($F$2:$K$2,F59:K59)</f>
        <v>494640.16759979568</v>
      </c>
      <c r="F59" s="14">
        <v>150.41363750313363</v>
      </c>
      <c r="G59" s="14">
        <v>60.435887150688593</v>
      </c>
      <c r="H59" s="14">
        <v>60.164449495287116</v>
      </c>
      <c r="I59" s="14">
        <v>30.41216486594638</v>
      </c>
      <c r="J59" s="14">
        <v>23.475120385232746</v>
      </c>
      <c r="K59" s="14">
        <v>15.538847117794486</v>
      </c>
    </row>
    <row r="60" spans="1:11" x14ac:dyDescent="0.2">
      <c r="A60" s="32" t="s">
        <v>89</v>
      </c>
      <c r="B60" s="32" t="s">
        <v>73</v>
      </c>
      <c r="C60" s="32" t="s">
        <v>90</v>
      </c>
      <c r="D60" s="33">
        <f>SUM(F60:K60)</f>
        <v>401.66699822498498</v>
      </c>
      <c r="E60" s="20">
        <f>SUMPRODUCT($F$2:$K$2,F60:K60)</f>
        <v>597656.58095479547</v>
      </c>
      <c r="F60" s="14">
        <v>172.47430433692656</v>
      </c>
      <c r="G60" s="14">
        <v>68.993180906538299</v>
      </c>
      <c r="H60" s="14">
        <v>68.721171201283497</v>
      </c>
      <c r="I60" s="14">
        <v>35.214085634253706</v>
      </c>
      <c r="J60" s="14">
        <v>33.707865168539328</v>
      </c>
      <c r="K60" s="14">
        <v>22.556390977443609</v>
      </c>
    </row>
    <row r="61" spans="1:11" x14ac:dyDescent="0.2">
      <c r="A61" s="32" t="s">
        <v>91</v>
      </c>
      <c r="B61" s="32" t="s">
        <v>73</v>
      </c>
      <c r="C61" s="32" t="s">
        <v>90</v>
      </c>
      <c r="D61" s="33">
        <f>SUM(F61:K61)</f>
        <v>339.33692722152693</v>
      </c>
      <c r="E61" s="20">
        <f>SUMPRODUCT($F$2:$K$2,F61:K61)</f>
        <v>491706.1818950845</v>
      </c>
      <c r="F61" s="14">
        <v>150.41363750313363</v>
      </c>
      <c r="G61" s="14">
        <v>60.435887150688593</v>
      </c>
      <c r="H61" s="14">
        <v>60.164449495287116</v>
      </c>
      <c r="I61" s="14">
        <v>30.41216486594638</v>
      </c>
      <c r="J61" s="14">
        <v>22.873194221508829</v>
      </c>
      <c r="K61" s="14">
        <v>15.037593984962406</v>
      </c>
    </row>
    <row r="62" spans="1:11" x14ac:dyDescent="0.2">
      <c r="A62" s="32" t="s">
        <v>92</v>
      </c>
      <c r="B62" s="32" t="s">
        <v>73</v>
      </c>
      <c r="C62" s="32" t="s">
        <v>74</v>
      </c>
      <c r="D62" s="33">
        <f>SUM(F62:K62)</f>
        <v>361.62808792200485</v>
      </c>
      <c r="E62" s="20">
        <f>SUMPRODUCT($F$2:$K$2,F62:K62)</f>
        <v>520021.63296506862</v>
      </c>
      <c r="F62" s="14">
        <v>161.44397092003007</v>
      </c>
      <c r="G62" s="14">
        <v>64.714534028613443</v>
      </c>
      <c r="H62" s="14">
        <v>64.442810348285306</v>
      </c>
      <c r="I62" s="14">
        <v>32.012805122048817</v>
      </c>
      <c r="J62" s="14">
        <v>23.475120385232746</v>
      </c>
      <c r="K62" s="14">
        <v>15.538847117794486</v>
      </c>
    </row>
    <row r="63" spans="1:11" x14ac:dyDescent="0.2">
      <c r="A63" s="26" t="s">
        <v>73</v>
      </c>
      <c r="B63" s="27"/>
      <c r="C63" s="28"/>
      <c r="D63" s="21">
        <f t="shared" ref="D63:E63" si="2">SUM(D50:D62)</f>
        <v>4839.8471577786659</v>
      </c>
      <c r="E63" s="17">
        <f t="shared" si="2"/>
        <v>7001943.1697321264</v>
      </c>
      <c r="F63" s="18">
        <v>2150.9150162948108</v>
      </c>
      <c r="G63" s="18">
        <v>861.07768418237731</v>
      </c>
      <c r="H63" s="18">
        <v>860.2179290059496</v>
      </c>
      <c r="I63" s="18">
        <v>432.17286914765907</v>
      </c>
      <c r="J63" s="18">
        <v>321.42857142857139</v>
      </c>
      <c r="K63" s="18">
        <v>214.03508771929825</v>
      </c>
    </row>
    <row r="64" spans="1:11" x14ac:dyDescent="0.2">
      <c r="A64" s="32" t="s">
        <v>93</v>
      </c>
      <c r="B64" s="32" t="s">
        <v>94</v>
      </c>
      <c r="C64" s="32" t="s">
        <v>95</v>
      </c>
      <c r="D64" s="12">
        <f>SUM(F64:K64)</f>
        <v>140.6269712962096</v>
      </c>
      <c r="E64" s="20">
        <f>SUMPRODUCT($F$2:$K$2,F64:K64)</f>
        <v>204028.01701028511</v>
      </c>
      <c r="F64" s="14">
        <v>62.170970167961897</v>
      </c>
      <c r="G64" s="14">
        <v>25.13705040780853</v>
      </c>
      <c r="H64" s="14">
        <v>24.867972458052009</v>
      </c>
      <c r="I64" s="14">
        <v>12.805122048819529</v>
      </c>
      <c r="J64" s="14">
        <v>9.6308186195826639</v>
      </c>
      <c r="K64" s="14">
        <v>6.015037593984963</v>
      </c>
    </row>
    <row r="65" spans="1:11" x14ac:dyDescent="0.2">
      <c r="A65" s="32" t="s">
        <v>96</v>
      </c>
      <c r="B65" s="32" t="s">
        <v>94</v>
      </c>
      <c r="C65" s="32" t="s">
        <v>97</v>
      </c>
      <c r="D65" s="12">
        <f>SUM(F65:K65)</f>
        <v>142.39837956570827</v>
      </c>
      <c r="E65" s="20">
        <f>SUMPRODUCT($F$2:$K$2,F65:K65)</f>
        <v>207263.11269022504</v>
      </c>
      <c r="F65" s="14">
        <v>63.173727751316115</v>
      </c>
      <c r="G65" s="14">
        <v>25.13705040780853</v>
      </c>
      <c r="H65" s="14">
        <v>25.135370011364397</v>
      </c>
      <c r="I65" s="14">
        <v>12.805122048819529</v>
      </c>
      <c r="J65" s="14">
        <v>9.6308186195826639</v>
      </c>
      <c r="K65" s="14">
        <v>6.5162907268170427</v>
      </c>
    </row>
    <row r="66" spans="1:11" x14ac:dyDescent="0.2">
      <c r="A66" s="32" t="s">
        <v>98</v>
      </c>
      <c r="B66" s="32" t="s">
        <v>94</v>
      </c>
      <c r="C66" s="32" t="s">
        <v>97</v>
      </c>
      <c r="D66" s="12">
        <f>SUM(F66:K66)</f>
        <v>865.52109714668222</v>
      </c>
      <c r="E66" s="20">
        <f>SUMPRODUCT($F$2:$K$2,F66:K66)</f>
        <v>1251200.1017584989</v>
      </c>
      <c r="F66" s="14">
        <v>385.05891200802211</v>
      </c>
      <c r="G66" s="14">
        <v>153.49645674555421</v>
      </c>
      <c r="H66" s="14">
        <v>153.75359315462265</v>
      </c>
      <c r="I66" s="14">
        <v>76.830732292917162</v>
      </c>
      <c r="J66" s="14">
        <v>57.784911717495987</v>
      </c>
      <c r="K66" s="14">
        <v>38.596491228070178</v>
      </c>
    </row>
    <row r="67" spans="1:11" x14ac:dyDescent="0.2">
      <c r="A67" s="32" t="s">
        <v>99</v>
      </c>
      <c r="B67" s="32" t="s">
        <v>94</v>
      </c>
      <c r="C67" s="32" t="s">
        <v>100</v>
      </c>
      <c r="D67" s="12">
        <f>SUM(F67:K67)</f>
        <v>606.8224975649581</v>
      </c>
      <c r="E67" s="20">
        <f>SUMPRODUCT($F$2:$K$2,F67:K67)</f>
        <v>879833.66540407436</v>
      </c>
      <c r="F67" s="14">
        <v>269.74178992228627</v>
      </c>
      <c r="G67" s="14">
        <v>107.50100280786201</v>
      </c>
      <c r="H67" s="14">
        <v>107.76121398489204</v>
      </c>
      <c r="I67" s="14">
        <v>54.42176870748299</v>
      </c>
      <c r="J67" s="14">
        <v>40.329052969502406</v>
      </c>
      <c r="K67" s="14">
        <v>27.06766917293233</v>
      </c>
    </row>
    <row r="68" spans="1:11" x14ac:dyDescent="0.2">
      <c r="A68" s="32" t="s">
        <v>101</v>
      </c>
      <c r="B68" s="32" t="s">
        <v>94</v>
      </c>
      <c r="C68" s="32" t="s">
        <v>95</v>
      </c>
      <c r="D68" s="12">
        <f>SUM(F68:K68)</f>
        <v>396.88163435432614</v>
      </c>
      <c r="E68" s="20">
        <f>SUMPRODUCT($F$2:$K$2,F68:K68)</f>
        <v>582345.44564741093</v>
      </c>
      <c r="F68" s="14">
        <v>177.48809225369766</v>
      </c>
      <c r="G68" s="14">
        <v>70.062842626019531</v>
      </c>
      <c r="H68" s="14">
        <v>67.384183434721578</v>
      </c>
      <c r="I68" s="14">
        <v>36.814725890356144</v>
      </c>
      <c r="J68" s="14">
        <v>27.086677367576247</v>
      </c>
      <c r="K68" s="14">
        <v>18.045112781954888</v>
      </c>
    </row>
    <row r="69" spans="1:11" x14ac:dyDescent="0.2">
      <c r="A69" s="32" t="s">
        <v>102</v>
      </c>
      <c r="B69" s="32" t="s">
        <v>94</v>
      </c>
      <c r="C69" s="32" t="s">
        <v>103</v>
      </c>
      <c r="D69" s="12">
        <f>SUM(F69:K69)</f>
        <v>322.86152017678518</v>
      </c>
      <c r="E69" s="20">
        <f>SUMPRODUCT($F$2:$K$2,F69:K69)</f>
        <v>467988.63944582985</v>
      </c>
      <c r="F69" s="14">
        <v>143.39433441965406</v>
      </c>
      <c r="G69" s="14">
        <v>57.226901992244947</v>
      </c>
      <c r="H69" s="14">
        <v>57.223076408850858</v>
      </c>
      <c r="I69" s="14">
        <v>28.811524609843936</v>
      </c>
      <c r="J69" s="14">
        <v>21.669341894060995</v>
      </c>
      <c r="K69" s="14">
        <v>14.536340852130326</v>
      </c>
    </row>
    <row r="70" spans="1:11" x14ac:dyDescent="0.2">
      <c r="A70" s="32" t="s">
        <v>104</v>
      </c>
      <c r="B70" s="32" t="s">
        <v>94</v>
      </c>
      <c r="C70" s="32" t="s">
        <v>94</v>
      </c>
      <c r="D70" s="12">
        <f>SUM(F70:K70)</f>
        <v>805.03120035744337</v>
      </c>
      <c r="E70" s="20">
        <f>SUMPRODUCT($F$2:$K$2,F70:K70)</f>
        <v>1165311.6166547884</v>
      </c>
      <c r="F70" s="14">
        <v>357.98445725745802</v>
      </c>
      <c r="G70" s="14">
        <v>142.79983955074206</v>
      </c>
      <c r="H70" s="14">
        <v>143.05769102212716</v>
      </c>
      <c r="I70" s="14">
        <v>72.028811524609836</v>
      </c>
      <c r="J70" s="14">
        <v>53.571428571428569</v>
      </c>
      <c r="K70" s="14">
        <v>35.588972431077693</v>
      </c>
    </row>
    <row r="71" spans="1:11" x14ac:dyDescent="0.2">
      <c r="A71" s="32" t="s">
        <v>105</v>
      </c>
      <c r="B71" s="32" t="s">
        <v>94</v>
      </c>
      <c r="C71" s="32" t="s">
        <v>106</v>
      </c>
      <c r="D71" s="12">
        <f>SUM(F71:K71)</f>
        <v>596.89876977978656</v>
      </c>
      <c r="E71" s="20">
        <f>SUMPRODUCT($F$2:$K$2,F71:K71)</f>
        <v>861869.1630661675</v>
      </c>
      <c r="F71" s="14">
        <v>265.73075958886938</v>
      </c>
      <c r="G71" s="14">
        <v>105.8965102286402</v>
      </c>
      <c r="H71" s="14">
        <v>106.15682866501771</v>
      </c>
      <c r="I71" s="14">
        <v>52.821128451380552</v>
      </c>
      <c r="J71" s="14">
        <v>39.727126805778489</v>
      </c>
      <c r="K71" s="14">
        <v>26.56641604010025</v>
      </c>
    </row>
    <row r="72" spans="1:11" x14ac:dyDescent="0.2">
      <c r="A72" s="32" t="s">
        <v>107</v>
      </c>
      <c r="B72" s="32" t="s">
        <v>94</v>
      </c>
      <c r="C72" s="32" t="s">
        <v>95</v>
      </c>
      <c r="D72" s="12">
        <f>SUM(F72:K72)</f>
        <v>349.16367993006475</v>
      </c>
      <c r="E72" s="20">
        <f>SUMPRODUCT($F$2:$K$2,F72:K72)</f>
        <v>500059.99530110141</v>
      </c>
      <c r="F72" s="14">
        <v>154.4246678365505</v>
      </c>
      <c r="G72" s="14">
        <v>62.04037972991042</v>
      </c>
      <c r="H72" s="14">
        <v>64.977605454910091</v>
      </c>
      <c r="I72" s="14">
        <v>30.41216486594638</v>
      </c>
      <c r="J72" s="14">
        <v>22.271268057784912</v>
      </c>
      <c r="K72" s="14">
        <v>15.037593984962406</v>
      </c>
    </row>
    <row r="73" spans="1:11" x14ac:dyDescent="0.2">
      <c r="A73" s="32" t="s">
        <v>108</v>
      </c>
      <c r="B73" s="32" t="s">
        <v>94</v>
      </c>
      <c r="C73" s="32" t="s">
        <v>100</v>
      </c>
      <c r="D73" s="12">
        <f>SUM(F73:K73)</f>
        <v>285.09773441163748</v>
      </c>
      <c r="E73" s="20">
        <f>SUMPRODUCT($F$2:$K$2,F73:K73)</f>
        <v>413048.48114158603</v>
      </c>
      <c r="F73" s="14">
        <v>126.34745550263223</v>
      </c>
      <c r="G73" s="14">
        <v>50.80893167535767</v>
      </c>
      <c r="H73" s="14">
        <v>50.53813757604118</v>
      </c>
      <c r="I73" s="14">
        <v>25.610244097639058</v>
      </c>
      <c r="J73" s="14">
        <v>19.261637239165328</v>
      </c>
      <c r="K73" s="14">
        <v>12.531328320802004</v>
      </c>
    </row>
    <row r="74" spans="1:11" x14ac:dyDescent="0.2">
      <c r="A74" s="32" t="s">
        <v>109</v>
      </c>
      <c r="B74" s="32" t="s">
        <v>94</v>
      </c>
      <c r="C74" s="32" t="s">
        <v>103</v>
      </c>
      <c r="D74" s="12">
        <f>SUM(F74:K74)</f>
        <v>319.95335488382193</v>
      </c>
      <c r="E74" s="20">
        <f>SUMPRODUCT($F$2:$K$2,F74:K74)</f>
        <v>463550.08858254831</v>
      </c>
      <c r="F74" s="14">
        <v>142.39157683629983</v>
      </c>
      <c r="G74" s="14">
        <v>56.692071132504346</v>
      </c>
      <c r="H74" s="14">
        <v>56.955678855538466</v>
      </c>
      <c r="I74" s="14">
        <v>28.811524609843936</v>
      </c>
      <c r="J74" s="14">
        <v>21.067415730337078</v>
      </c>
      <c r="K74" s="14">
        <v>14.035087719298247</v>
      </c>
    </row>
    <row r="75" spans="1:11" x14ac:dyDescent="0.2">
      <c r="A75" s="26" t="s">
        <v>94</v>
      </c>
      <c r="B75" s="27"/>
      <c r="C75" s="28"/>
      <c r="D75" s="21">
        <f t="shared" ref="D75:E75" si="3">SUBTOTAL(9,D64:D74)</f>
        <v>4831.2568394674236</v>
      </c>
      <c r="E75" s="17">
        <f t="shared" si="3"/>
        <v>6996498.3267025156</v>
      </c>
      <c r="F75" s="18">
        <v>2147.9067435447478</v>
      </c>
      <c r="G75" s="18">
        <v>856.79903730445255</v>
      </c>
      <c r="H75" s="18">
        <v>857.81135102613814</v>
      </c>
      <c r="I75" s="18">
        <v>432.17286914765907</v>
      </c>
      <c r="J75" s="18">
        <v>322.03049759229538</v>
      </c>
      <c r="K75" s="18">
        <v>214.53634085213034</v>
      </c>
    </row>
    <row r="76" spans="1:11" x14ac:dyDescent="0.2">
      <c r="A76" s="32" t="s">
        <v>110</v>
      </c>
      <c r="B76" s="32" t="s">
        <v>111</v>
      </c>
      <c r="C76" s="34" t="s">
        <v>112</v>
      </c>
      <c r="D76" s="12">
        <f>SUM(F76:K76)</f>
        <v>246.76268891216276</v>
      </c>
      <c r="E76" s="20">
        <f>SUMPRODUCT($F$2:$K$2,F76:K76)</f>
        <v>360989.05763878615</v>
      </c>
      <c r="F76" s="14">
        <v>105.28954625219353</v>
      </c>
      <c r="G76" s="14">
        <v>42.251637919507957</v>
      </c>
      <c r="H76" s="14">
        <v>48.131559596229692</v>
      </c>
      <c r="I76" s="14">
        <v>24.009603841536617</v>
      </c>
      <c r="J76" s="14">
        <v>18.057784911717498</v>
      </c>
      <c r="K76" s="14">
        <v>9.022556390977444</v>
      </c>
    </row>
    <row r="77" spans="1:11" x14ac:dyDescent="0.2">
      <c r="A77" s="32" t="s">
        <v>113</v>
      </c>
      <c r="B77" s="32" t="s">
        <v>111</v>
      </c>
      <c r="C77" s="34" t="s">
        <v>114</v>
      </c>
      <c r="D77" s="12">
        <f>SUM(F77:K77)</f>
        <v>227.12127363962063</v>
      </c>
      <c r="E77" s="20">
        <f>SUMPRODUCT($F$2:$K$2,F77:K77)</f>
        <v>321773.08604969265</v>
      </c>
      <c r="F77" s="14">
        <v>105.28954625219353</v>
      </c>
      <c r="G77" s="14">
        <v>42.251637919507957</v>
      </c>
      <c r="H77" s="14">
        <v>36.098669697172269</v>
      </c>
      <c r="I77" s="14">
        <v>17.607042817126853</v>
      </c>
      <c r="J77" s="14">
        <v>13.844301765650082</v>
      </c>
      <c r="K77" s="14">
        <v>12.030075187969926</v>
      </c>
    </row>
    <row r="78" spans="1:11" x14ac:dyDescent="0.2">
      <c r="A78" s="32" t="s">
        <v>115</v>
      </c>
      <c r="B78" s="32" t="s">
        <v>111</v>
      </c>
      <c r="C78" s="34" t="s">
        <v>112</v>
      </c>
      <c r="D78" s="12">
        <f>SUM(F78:K78)</f>
        <v>381.18593363644698</v>
      </c>
      <c r="E78" s="20">
        <f>SUMPRODUCT($F$2:$K$2,F78:K78)</f>
        <v>525502.08327530418</v>
      </c>
      <c r="F78" s="14">
        <v>180.49636500376033</v>
      </c>
      <c r="G78" s="14">
        <v>72.202166064981952</v>
      </c>
      <c r="H78" s="14">
        <v>60.164449495287116</v>
      </c>
      <c r="I78" s="14">
        <v>30.41216486594638</v>
      </c>
      <c r="J78" s="14">
        <v>22.873194221508829</v>
      </c>
      <c r="K78" s="14">
        <v>15.037593984962406</v>
      </c>
    </row>
    <row r="79" spans="1:11" x14ac:dyDescent="0.2">
      <c r="A79" s="32" t="s">
        <v>116</v>
      </c>
      <c r="B79" s="32" t="s">
        <v>111</v>
      </c>
      <c r="C79" s="34" t="s">
        <v>117</v>
      </c>
      <c r="D79" s="12">
        <f>SUM(F79:K79)</f>
        <v>743.07491406990232</v>
      </c>
      <c r="E79" s="20">
        <f>SUMPRODUCT($F$2:$K$2,F79:K79)</f>
        <v>1067249.7929196302</v>
      </c>
      <c r="F79" s="14">
        <v>330.91000250689393</v>
      </c>
      <c r="G79" s="14">
        <v>132.63805321567054</v>
      </c>
      <c r="H79" s="14">
        <v>132.36178888963164</v>
      </c>
      <c r="I79" s="14">
        <v>65.626250500200086</v>
      </c>
      <c r="J79" s="14">
        <v>49.959871589085076</v>
      </c>
      <c r="K79" s="14">
        <v>31.578947368421055</v>
      </c>
    </row>
    <row r="80" spans="1:11" x14ac:dyDescent="0.2">
      <c r="A80" s="32" t="s">
        <v>118</v>
      </c>
      <c r="B80" s="32" t="s">
        <v>111</v>
      </c>
      <c r="C80" s="34" t="s">
        <v>111</v>
      </c>
      <c r="D80" s="12">
        <f>SUM(F80:K80)</f>
        <v>614.54291633363084</v>
      </c>
      <c r="E80" s="20">
        <f>SUMPRODUCT($F$2:$K$2,F80:K80)</f>
        <v>902596.39473525865</v>
      </c>
      <c r="F80" s="14">
        <v>270.74454750564047</v>
      </c>
      <c r="G80" s="14">
        <v>108.57066452734323</v>
      </c>
      <c r="H80" s="14">
        <v>108.29600909151681</v>
      </c>
      <c r="I80" s="14">
        <v>54.42176870748299</v>
      </c>
      <c r="J80" s="14">
        <v>40.93097913322633</v>
      </c>
      <c r="K80" s="14">
        <v>31.578947368421055</v>
      </c>
    </row>
    <row r="81" spans="1:11" x14ac:dyDescent="0.2">
      <c r="A81" s="32" t="s">
        <v>119</v>
      </c>
      <c r="B81" s="32" t="s">
        <v>111</v>
      </c>
      <c r="C81" s="34" t="s">
        <v>117</v>
      </c>
      <c r="D81" s="12">
        <f>SUM(F81:K81)</f>
        <v>316.08606698826844</v>
      </c>
      <c r="E81" s="20">
        <f>SUMPRODUCT($F$2:$K$2,F81:K81)</f>
        <v>438555.15643085365</v>
      </c>
      <c r="F81" s="14">
        <v>150.41363750313363</v>
      </c>
      <c r="G81" s="14">
        <v>60.435887150688593</v>
      </c>
      <c r="H81" s="14">
        <v>48.131559596229692</v>
      </c>
      <c r="I81" s="14">
        <v>24.009603841536617</v>
      </c>
      <c r="J81" s="14">
        <v>18.057784911717498</v>
      </c>
      <c r="K81" s="14">
        <v>15.037593984962406</v>
      </c>
    </row>
    <row r="82" spans="1:11" x14ac:dyDescent="0.2">
      <c r="A82" s="32" t="s">
        <v>120</v>
      </c>
      <c r="B82" s="32" t="s">
        <v>111</v>
      </c>
      <c r="C82" s="34" t="s">
        <v>121</v>
      </c>
      <c r="D82" s="12">
        <f>SUM(F82:K82)</f>
        <v>160.80541436050743</v>
      </c>
      <c r="E82" s="20">
        <f>SUMPRODUCT($F$2:$K$2,F82:K82)</f>
        <v>257408.26906213636</v>
      </c>
      <c r="F82" s="14">
        <v>60.165455001253449</v>
      </c>
      <c r="G82" s="14">
        <v>24.067388688327316</v>
      </c>
      <c r="H82" s="14">
        <v>36.098669697172269</v>
      </c>
      <c r="I82" s="14">
        <v>17.607042817126853</v>
      </c>
      <c r="J82" s="14">
        <v>13.844301765650082</v>
      </c>
      <c r="K82" s="14">
        <v>9.022556390977444</v>
      </c>
    </row>
    <row r="83" spans="1:11" x14ac:dyDescent="0.2">
      <c r="A83" s="32" t="s">
        <v>122</v>
      </c>
      <c r="B83" s="32" t="s">
        <v>111</v>
      </c>
      <c r="C83" s="34" t="s">
        <v>114</v>
      </c>
      <c r="D83" s="12">
        <f>SUM(F83:K83)</f>
        <v>101.73246260253089</v>
      </c>
      <c r="E83" s="20">
        <f>SUMPRODUCT($F$2:$K$2,F83:K83)</f>
        <v>137282.04646666488</v>
      </c>
      <c r="F83" s="14">
        <v>60.165455001253449</v>
      </c>
      <c r="G83" s="14">
        <v>12.301109774033961</v>
      </c>
      <c r="H83" s="14">
        <v>12.032889899057423</v>
      </c>
      <c r="I83" s="14">
        <v>6.4025610244097644</v>
      </c>
      <c r="J83" s="14">
        <v>4.815409309791332</v>
      </c>
      <c r="K83" s="14">
        <v>6.015037593984963</v>
      </c>
    </row>
    <row r="84" spans="1:11" x14ac:dyDescent="0.2">
      <c r="A84" s="32" t="s">
        <v>123</v>
      </c>
      <c r="B84" s="32" t="s">
        <v>111</v>
      </c>
      <c r="C84" s="34" t="s">
        <v>124</v>
      </c>
      <c r="D84" s="12">
        <f>SUM(F84:K84)</f>
        <v>225.83818570470274</v>
      </c>
      <c r="E84" s="20">
        <f>SUMPRODUCT($F$2:$K$2,F84:K84)</f>
        <v>344091.10694867634</v>
      </c>
      <c r="F84" s="14">
        <v>90.248182501880166</v>
      </c>
      <c r="G84" s="14">
        <v>36.368498462361281</v>
      </c>
      <c r="H84" s="14">
        <v>48.131559596229692</v>
      </c>
      <c r="I84" s="14">
        <v>24.009603841536617</v>
      </c>
      <c r="J84" s="14">
        <v>18.057784911717498</v>
      </c>
      <c r="K84" s="14">
        <v>9.022556390977444</v>
      </c>
    </row>
    <row r="85" spans="1:11" x14ac:dyDescent="0.2">
      <c r="A85" s="32" t="s">
        <v>125</v>
      </c>
      <c r="B85" s="32" t="s">
        <v>111</v>
      </c>
      <c r="C85" s="34" t="s">
        <v>126</v>
      </c>
      <c r="D85" s="12">
        <f>SUM(F85:K85)</f>
        <v>157.79789556351494</v>
      </c>
      <c r="E85" s="20">
        <f>SUMPRODUCT($F$2:$K$2,F85:K85)</f>
        <v>244206.98725762509</v>
      </c>
      <c r="F85" s="14">
        <v>60.165455001253449</v>
      </c>
      <c r="G85" s="14">
        <v>24.067388688327316</v>
      </c>
      <c r="H85" s="14">
        <v>36.098669697172269</v>
      </c>
      <c r="I85" s="14">
        <v>17.607042817126853</v>
      </c>
      <c r="J85" s="14">
        <v>13.844301765650082</v>
      </c>
      <c r="K85" s="14">
        <v>6.015037593984963</v>
      </c>
    </row>
    <row r="86" spans="1:11" x14ac:dyDescent="0.2">
      <c r="A86" s="32" t="s">
        <v>127</v>
      </c>
      <c r="B86" s="32" t="s">
        <v>111</v>
      </c>
      <c r="C86" s="34" t="s">
        <v>124</v>
      </c>
      <c r="D86" s="12">
        <f>SUM(F86:K86)</f>
        <v>1477.8549512551417</v>
      </c>
      <c r="E86" s="20">
        <f>SUMPRODUCT($F$2:$K$2,F86:K86)</f>
        <v>2145140.7505273055</v>
      </c>
      <c r="F86" s="14">
        <v>661.82000501378786</v>
      </c>
      <c r="G86" s="14">
        <v>252.97499665730712</v>
      </c>
      <c r="H86" s="14">
        <v>264.72357777926328</v>
      </c>
      <c r="I86" s="14">
        <v>132.8531412565026</v>
      </c>
      <c r="J86" s="14">
        <v>99.31781701444622</v>
      </c>
      <c r="K86" s="14">
        <v>66.165413533834581</v>
      </c>
    </row>
    <row r="87" spans="1:11" x14ac:dyDescent="0.2">
      <c r="A87" s="32" t="s">
        <v>128</v>
      </c>
      <c r="B87" s="32" t="s">
        <v>111</v>
      </c>
      <c r="C87" s="34" t="s">
        <v>114</v>
      </c>
      <c r="D87" s="12">
        <f>SUM(F87:K87)</f>
        <v>252.91309319002249</v>
      </c>
      <c r="E87" s="20">
        <f>SUMPRODUCT($F$2:$K$2,F87:K87)</f>
        <v>378428.12882538978</v>
      </c>
      <c r="F87" s="14">
        <v>90.248182501880166</v>
      </c>
      <c r="G87" s="14">
        <v>60.435887150688593</v>
      </c>
      <c r="H87" s="14">
        <v>48.131559596229692</v>
      </c>
      <c r="I87" s="14">
        <v>24.009603841536617</v>
      </c>
      <c r="J87" s="14">
        <v>18.057784911717498</v>
      </c>
      <c r="K87" s="14">
        <v>12.030075187969926</v>
      </c>
    </row>
    <row r="88" spans="1:11" x14ac:dyDescent="0.2">
      <c r="A88" s="32" t="s">
        <v>129</v>
      </c>
      <c r="B88" s="32" t="s">
        <v>111</v>
      </c>
      <c r="C88" s="34" t="s">
        <v>121</v>
      </c>
      <c r="D88" s="12">
        <f>SUM(F88:K88)</f>
        <v>470.8764437547909</v>
      </c>
      <c r="E88" s="20">
        <f>SUMPRODUCT($F$2:$K$2,F88:K88)</f>
        <v>669560.86188396742</v>
      </c>
      <c r="F88" s="14">
        <v>210.57909250438706</v>
      </c>
      <c r="G88" s="14">
        <v>84.503275839015913</v>
      </c>
      <c r="H88" s="14">
        <v>84.230229293401962</v>
      </c>
      <c r="I88" s="14">
        <v>41.616646658663463</v>
      </c>
      <c r="J88" s="14">
        <v>31.902086677367578</v>
      </c>
      <c r="K88" s="14">
        <v>18.045112781954888</v>
      </c>
    </row>
    <row r="89" spans="1:11" x14ac:dyDescent="0.2">
      <c r="A89" s="32" t="s">
        <v>130</v>
      </c>
      <c r="B89" s="32" t="s">
        <v>111</v>
      </c>
      <c r="C89" s="34" t="s">
        <v>126</v>
      </c>
      <c r="D89" s="12">
        <f>SUM(F89:K89)</f>
        <v>719.92093469425004</v>
      </c>
      <c r="E89" s="20">
        <f>SUMPRODUCT($F$2:$K$2,F89:K89)</f>
        <v>1016474.4930997625</v>
      </c>
      <c r="F89" s="14">
        <v>330.91000250689393</v>
      </c>
      <c r="G89" s="14">
        <v>132.63805321567054</v>
      </c>
      <c r="H89" s="14">
        <v>120.32889899057423</v>
      </c>
      <c r="I89" s="14">
        <v>60.82432973189276</v>
      </c>
      <c r="J89" s="14">
        <v>45.144462279293741</v>
      </c>
      <c r="K89" s="14">
        <v>30.075187969924812</v>
      </c>
    </row>
    <row r="90" spans="1:11" x14ac:dyDescent="0.2">
      <c r="A90" s="32" t="s">
        <v>131</v>
      </c>
      <c r="B90" s="32" t="s">
        <v>111</v>
      </c>
      <c r="C90" s="34" t="s">
        <v>121</v>
      </c>
      <c r="D90" s="12">
        <f>SUM(F90:K90)</f>
        <v>467.6653465747201</v>
      </c>
      <c r="E90" s="20">
        <f>SUMPRODUCT($F$2:$K$2,F90:K90)</f>
        <v>676275.18465905508</v>
      </c>
      <c r="F90" s="14">
        <v>210.57909250438706</v>
      </c>
      <c r="G90" s="14">
        <v>81.294290680572274</v>
      </c>
      <c r="H90" s="14">
        <v>84.230229293401962</v>
      </c>
      <c r="I90" s="14">
        <v>41.616646658663463</v>
      </c>
      <c r="J90" s="14">
        <v>28.892455858747994</v>
      </c>
      <c r="K90" s="14">
        <v>21.052631578947366</v>
      </c>
    </row>
    <row r="91" spans="1:11" x14ac:dyDescent="0.2">
      <c r="A91" s="32" t="s">
        <v>132</v>
      </c>
      <c r="B91" s="32" t="s">
        <v>111</v>
      </c>
      <c r="C91" s="34" t="s">
        <v>112</v>
      </c>
      <c r="D91" s="12">
        <f>SUM(F91:K91)</f>
        <v>203.18925163516809</v>
      </c>
      <c r="E91" s="20">
        <f>SUMPRODUCT($F$2:$K$2,F91:K91)</f>
        <v>291673.85355507152</v>
      </c>
      <c r="F91" s="14">
        <v>90.248182501880166</v>
      </c>
      <c r="G91" s="14">
        <v>36.368498462361281</v>
      </c>
      <c r="H91" s="14">
        <v>36.098669697172269</v>
      </c>
      <c r="I91" s="14">
        <v>17.607042817126853</v>
      </c>
      <c r="J91" s="14">
        <v>13.844301765650082</v>
      </c>
      <c r="K91" s="14">
        <v>9.022556390977444</v>
      </c>
    </row>
    <row r="92" spans="1:11" x14ac:dyDescent="0.2">
      <c r="A92" s="26" t="s">
        <v>111</v>
      </c>
      <c r="B92" s="27"/>
      <c r="C92" s="28"/>
      <c r="D92" s="21">
        <f>SUM(D76:D91)</f>
        <v>6767.3677729153815</v>
      </c>
      <c r="E92" s="17">
        <f>SUM(E76:E91)</f>
        <v>9777207.2533351798</v>
      </c>
      <c r="F92" s="18">
        <v>3008.272750062672</v>
      </c>
      <c r="G92" s="18">
        <v>1203.3694344163659</v>
      </c>
      <c r="H92" s="18">
        <v>1203.2889899057425</v>
      </c>
      <c r="I92" s="18">
        <v>600.24009603841534</v>
      </c>
      <c r="J92" s="18">
        <v>451.44462279293737</v>
      </c>
      <c r="K92" s="18">
        <v>300.75187969924809</v>
      </c>
    </row>
    <row r="93" spans="1:11" x14ac:dyDescent="0.2">
      <c r="A93" s="19" t="s">
        <v>133</v>
      </c>
      <c r="B93" s="19" t="s">
        <v>134</v>
      </c>
      <c r="C93" s="19" t="s">
        <v>135</v>
      </c>
      <c r="D93" s="12">
        <f>SUM(F93:K93)</f>
        <v>473.51338356804018</v>
      </c>
      <c r="E93" s="20">
        <f>SUMPRODUCT($F$2:$K$2,F93:K93)</f>
        <v>677624.68312486121</v>
      </c>
      <c r="F93" s="14">
        <v>211.58185008774132</v>
      </c>
      <c r="G93" s="14">
        <v>84.503275839015913</v>
      </c>
      <c r="H93" s="14">
        <v>84.765024400026746</v>
      </c>
      <c r="I93" s="14">
        <v>43.217286914765907</v>
      </c>
      <c r="J93" s="14">
        <v>31.902086677367578</v>
      </c>
      <c r="K93" s="14">
        <v>17.543859649122805</v>
      </c>
    </row>
    <row r="94" spans="1:11" x14ac:dyDescent="0.2">
      <c r="A94" s="19" t="s">
        <v>136</v>
      </c>
      <c r="B94" s="19" t="s">
        <v>134</v>
      </c>
      <c r="C94" s="19" t="s">
        <v>135</v>
      </c>
      <c r="D94" s="12">
        <f>SUM(F94:K94)</f>
        <v>295.85773521903479</v>
      </c>
      <c r="E94" s="20">
        <f>SUMPRODUCT($F$2:$K$2,F94:K94)</f>
        <v>422804.14879599708</v>
      </c>
      <c r="F94" s="14">
        <v>132.36400100275759</v>
      </c>
      <c r="G94" s="14">
        <v>52.948255114320098</v>
      </c>
      <c r="H94" s="14">
        <v>52.944715555852667</v>
      </c>
      <c r="I94" s="14">
        <v>27.210884353741495</v>
      </c>
      <c r="J94" s="14">
        <v>19.863563402889245</v>
      </c>
      <c r="K94" s="14">
        <v>10.526315789473683</v>
      </c>
    </row>
    <row r="95" spans="1:11" x14ac:dyDescent="0.2">
      <c r="A95" s="19" t="s">
        <v>137</v>
      </c>
      <c r="B95" s="19" t="s">
        <v>134</v>
      </c>
      <c r="C95" s="19" t="s">
        <v>138</v>
      </c>
      <c r="D95" s="12">
        <f>SUM(F95:K95)</f>
        <v>342.44405084023879</v>
      </c>
      <c r="E95" s="20">
        <f>SUMPRODUCT($F$2:$K$2,F95:K95)</f>
        <v>510051.86313600431</v>
      </c>
      <c r="F95" s="14">
        <v>150.41363750313363</v>
      </c>
      <c r="G95" s="14">
        <v>59.901056290947992</v>
      </c>
      <c r="H95" s="14">
        <v>59.897051941974738</v>
      </c>
      <c r="I95" s="14">
        <v>30.41216486594638</v>
      </c>
      <c r="J95" s="14">
        <v>22.271268057784912</v>
      </c>
      <c r="K95" s="14">
        <v>19.548872180451127</v>
      </c>
    </row>
    <row r="96" spans="1:11" x14ac:dyDescent="0.2">
      <c r="A96" s="19" t="s">
        <v>139</v>
      </c>
      <c r="B96" s="19" t="s">
        <v>134</v>
      </c>
      <c r="C96" s="19" t="s">
        <v>138</v>
      </c>
      <c r="D96" s="12">
        <f>SUM(F96:K96)</f>
        <v>216.75674470463679</v>
      </c>
      <c r="E96" s="20">
        <f>SUMPRODUCT($F$2:$K$2,F96:K96)</f>
        <v>307334.51363622339</v>
      </c>
      <c r="F96" s="14">
        <v>97.267485585359751</v>
      </c>
      <c r="G96" s="14">
        <v>39.042652761064311</v>
      </c>
      <c r="H96" s="14">
        <v>38.772645230296142</v>
      </c>
      <c r="I96" s="14">
        <v>19.20768307322929</v>
      </c>
      <c r="J96" s="14">
        <v>14.446227929373997</v>
      </c>
      <c r="K96" s="14">
        <v>8.0200501253132828</v>
      </c>
    </row>
    <row r="97" spans="1:11" x14ac:dyDescent="0.2">
      <c r="A97" s="19" t="s">
        <v>140</v>
      </c>
      <c r="B97" s="19" t="s">
        <v>134</v>
      </c>
      <c r="C97" s="19" t="s">
        <v>138</v>
      </c>
      <c r="D97" s="12">
        <f>SUM(F97:K97)</f>
        <v>301.37151968018765</v>
      </c>
      <c r="E97" s="20">
        <f>SUMPRODUCT($F$2:$K$2,F97:K97)</f>
        <v>447006.49877093441</v>
      </c>
      <c r="F97" s="14">
        <v>132.36400100275759</v>
      </c>
      <c r="G97" s="14">
        <v>52.948255114320098</v>
      </c>
      <c r="H97" s="14">
        <v>52.944715555852667</v>
      </c>
      <c r="I97" s="14">
        <v>27.210884353741495</v>
      </c>
      <c r="J97" s="14">
        <v>19.863563402889245</v>
      </c>
      <c r="K97" s="14">
        <v>16.040100250626566</v>
      </c>
    </row>
    <row r="98" spans="1:11" x14ac:dyDescent="0.2">
      <c r="A98" s="19" t="s">
        <v>141</v>
      </c>
      <c r="B98" s="19" t="s">
        <v>134</v>
      </c>
      <c r="C98" s="19" t="s">
        <v>138</v>
      </c>
      <c r="D98" s="12">
        <f>SUM(F98:K98)</f>
        <v>255.69082946704162</v>
      </c>
      <c r="E98" s="20">
        <f>SUMPRODUCT($F$2:$K$2,F98:K98)</f>
        <v>361783.48605473468</v>
      </c>
      <c r="F98" s="14">
        <v>114.31436450238155</v>
      </c>
      <c r="G98" s="14">
        <v>45.995453937692204</v>
      </c>
      <c r="H98" s="14">
        <v>45.992379169730597</v>
      </c>
      <c r="I98" s="14">
        <v>22.408963585434172</v>
      </c>
      <c r="J98" s="14">
        <v>17.455858747993581</v>
      </c>
      <c r="K98" s="14">
        <v>9.5238095238095255</v>
      </c>
    </row>
    <row r="99" spans="1:11" x14ac:dyDescent="0.2">
      <c r="A99" s="19" t="s">
        <v>142</v>
      </c>
      <c r="B99" s="19" t="s">
        <v>134</v>
      </c>
      <c r="C99" s="19" t="s">
        <v>134</v>
      </c>
      <c r="D99" s="12">
        <f>SUM(F99:K99)</f>
        <v>402.93537230915211</v>
      </c>
      <c r="E99" s="20">
        <f>SUMPRODUCT($F$2:$K$2,F99:K99)</f>
        <v>540007.33766889246</v>
      </c>
      <c r="F99" s="14">
        <v>185.51015292053145</v>
      </c>
      <c r="G99" s="14">
        <v>74.341489503944388</v>
      </c>
      <c r="H99" s="14">
        <v>74.069122267531242</v>
      </c>
      <c r="I99" s="14">
        <v>36.814725890356144</v>
      </c>
      <c r="J99" s="14">
        <v>27.688603531300163</v>
      </c>
      <c r="K99" s="14">
        <v>4.511278195488722</v>
      </c>
    </row>
    <row r="100" spans="1:11" x14ac:dyDescent="0.2">
      <c r="A100" s="19" t="s">
        <v>143</v>
      </c>
      <c r="B100" s="19" t="s">
        <v>134</v>
      </c>
      <c r="C100" s="19" t="s">
        <v>134</v>
      </c>
      <c r="D100" s="12">
        <f>SUM(F100:K100)</f>
        <v>299.36650714885934</v>
      </c>
      <c r="E100" s="20">
        <f>SUMPRODUCT($F$2:$K$2,F100:K100)</f>
        <v>438205.64423459361</v>
      </c>
      <c r="F100" s="14">
        <v>132.36400100275759</v>
      </c>
      <c r="G100" s="14">
        <v>52.948255114320098</v>
      </c>
      <c r="H100" s="14">
        <v>52.944715555852667</v>
      </c>
      <c r="I100" s="14">
        <v>27.210884353741495</v>
      </c>
      <c r="J100" s="14">
        <v>19.863563402889245</v>
      </c>
      <c r="K100" s="14">
        <v>14.035087719298247</v>
      </c>
    </row>
    <row r="101" spans="1:11" x14ac:dyDescent="0.2">
      <c r="A101" s="19" t="s">
        <v>144</v>
      </c>
      <c r="B101" s="19" t="s">
        <v>134</v>
      </c>
      <c r="C101" s="19" t="s">
        <v>134</v>
      </c>
      <c r="D101" s="12">
        <f>SUM(F101:K101)</f>
        <v>154.62990596827379</v>
      </c>
      <c r="E101" s="20">
        <f>SUMPRODUCT($F$2:$K$2,F101:K101)</f>
        <v>211431.51871521829</v>
      </c>
      <c r="F101" s="14">
        <v>70.193030834795692</v>
      </c>
      <c r="G101" s="14">
        <v>28.346035566252173</v>
      </c>
      <c r="H101" s="14">
        <v>28.344140651113044</v>
      </c>
      <c r="I101" s="14">
        <v>14.405762304921968</v>
      </c>
      <c r="J101" s="14">
        <v>10.834670947030498</v>
      </c>
      <c r="K101" s="14">
        <v>2.5062656641604009</v>
      </c>
    </row>
    <row r="102" spans="1:11" x14ac:dyDescent="0.2">
      <c r="A102" s="19" t="s">
        <v>145</v>
      </c>
      <c r="B102" s="19" t="s">
        <v>134</v>
      </c>
      <c r="C102" s="19" t="s">
        <v>146</v>
      </c>
      <c r="D102" s="12">
        <f>SUM(F102:K102)</f>
        <v>299.36650714885934</v>
      </c>
      <c r="E102" s="20">
        <f>SUMPRODUCT($F$2:$K$2,F102:K102)</f>
        <v>438205.64423459361</v>
      </c>
      <c r="F102" s="14">
        <v>132.36400100275759</v>
      </c>
      <c r="G102" s="14">
        <v>52.948255114320098</v>
      </c>
      <c r="H102" s="14">
        <v>52.944715555852667</v>
      </c>
      <c r="I102" s="14">
        <v>27.210884353741495</v>
      </c>
      <c r="J102" s="14">
        <v>19.863563402889245</v>
      </c>
      <c r="K102" s="14">
        <v>14.035087719298247</v>
      </c>
    </row>
    <row r="103" spans="1:11" x14ac:dyDescent="0.2">
      <c r="A103" s="19" t="s">
        <v>147</v>
      </c>
      <c r="B103" s="19" t="s">
        <v>134</v>
      </c>
      <c r="C103" s="19" t="s">
        <v>146</v>
      </c>
      <c r="D103" s="12">
        <f>SUM(F103:K103)</f>
        <v>280.72158437910161</v>
      </c>
      <c r="E103" s="20">
        <f>SUMPRODUCT($F$2:$K$2,F103:K103)</f>
        <v>413973.35620472138</v>
      </c>
      <c r="F103" s="14">
        <v>123.33918275256957</v>
      </c>
      <c r="G103" s="14">
        <v>49.204439096135843</v>
      </c>
      <c r="H103" s="14">
        <v>49.468547362791632</v>
      </c>
      <c r="I103" s="14">
        <v>24.009603841536617</v>
      </c>
      <c r="J103" s="14">
        <v>18.659711075441411</v>
      </c>
      <c r="K103" s="14">
        <v>16.040100250626566</v>
      </c>
    </row>
    <row r="104" spans="1:11" x14ac:dyDescent="0.2">
      <c r="A104" s="19" t="s">
        <v>148</v>
      </c>
      <c r="B104" s="19" t="s">
        <v>134</v>
      </c>
      <c r="C104" s="19" t="s">
        <v>149</v>
      </c>
      <c r="D104" s="12">
        <f>SUM(F104:K104)</f>
        <v>412.95875896842927</v>
      </c>
      <c r="E104" s="20">
        <f>SUMPRODUCT($F$2:$K$2,F104:K104)</f>
        <v>643562.95242624031</v>
      </c>
      <c r="F104" s="14">
        <v>176.48533467034343</v>
      </c>
      <c r="G104" s="14">
        <v>70.597673485760126</v>
      </c>
      <c r="H104" s="14">
        <v>70.592954074470228</v>
      </c>
      <c r="I104" s="14">
        <v>35.214085634253706</v>
      </c>
      <c r="J104" s="14">
        <v>26.48475120385233</v>
      </c>
      <c r="K104" s="14">
        <v>33.583959899749374</v>
      </c>
    </row>
    <row r="105" spans="1:11" x14ac:dyDescent="0.2">
      <c r="A105" s="19" t="s">
        <v>150</v>
      </c>
      <c r="B105" s="19" t="s">
        <v>134</v>
      </c>
      <c r="C105" s="19" t="s">
        <v>149</v>
      </c>
      <c r="D105" s="12">
        <f>SUM(F105:K105)</f>
        <v>236.57766571756798</v>
      </c>
      <c r="E105" s="20">
        <f>SUMPRODUCT($F$2:$K$2,F105:K105)</f>
        <v>332994.63185963291</v>
      </c>
      <c r="F105" s="14">
        <v>107.29506141890197</v>
      </c>
      <c r="G105" s="14">
        <v>42.251637919507957</v>
      </c>
      <c r="H105" s="14">
        <v>42.248813423357177</v>
      </c>
      <c r="I105" s="14">
        <v>19.20768307322929</v>
      </c>
      <c r="J105" s="14">
        <v>15.048154093097914</v>
      </c>
      <c r="K105" s="14">
        <v>10.526315789473683</v>
      </c>
    </row>
    <row r="106" spans="1:11" x14ac:dyDescent="0.2">
      <c r="A106" s="26" t="s">
        <v>134</v>
      </c>
      <c r="B106" s="27"/>
      <c r="C106" s="28"/>
      <c r="D106" s="21">
        <f>SUM(D93:D105)</f>
        <v>3972.1905651194229</v>
      </c>
      <c r="E106" s="30">
        <f>SUM(E93:E105)</f>
        <v>5744986.2788626486</v>
      </c>
      <c r="F106" s="31">
        <v>1765.8561042867886</v>
      </c>
      <c r="G106" s="31">
        <v>705.97673485760129</v>
      </c>
      <c r="H106" s="31">
        <v>705.92954074470219</v>
      </c>
      <c r="I106" s="31">
        <v>353.74149659863946</v>
      </c>
      <c r="J106" s="31">
        <v>264.24558587479936</v>
      </c>
      <c r="K106" s="31">
        <v>176.44110275689223</v>
      </c>
    </row>
    <row r="107" spans="1:11" x14ac:dyDescent="0.2">
      <c r="A107" s="32" t="s">
        <v>151</v>
      </c>
      <c r="B107" s="32" t="s">
        <v>152</v>
      </c>
      <c r="C107" s="32" t="s">
        <v>153</v>
      </c>
      <c r="D107" s="12">
        <f>SUM(F107:K107)</f>
        <v>333.2688446485754</v>
      </c>
      <c r="E107" s="20">
        <f>SUMPRODUCT($F$2:$K$2,F107:K107)</f>
        <v>457823.01071781683</v>
      </c>
      <c r="F107" s="14">
        <v>143.39433441965406</v>
      </c>
      <c r="G107" s="14">
        <v>57.226901992244947</v>
      </c>
      <c r="H107" s="14">
        <v>69.523363861220673</v>
      </c>
      <c r="I107" s="14">
        <v>24.009603841536617</v>
      </c>
      <c r="J107" s="14">
        <v>24.077046548956659</v>
      </c>
      <c r="K107" s="14">
        <v>15.037593984962406</v>
      </c>
    </row>
    <row r="108" spans="1:11" x14ac:dyDescent="0.2">
      <c r="A108" s="32" t="s">
        <v>154</v>
      </c>
      <c r="B108" s="32" t="s">
        <v>152</v>
      </c>
      <c r="C108" s="32" t="s">
        <v>153</v>
      </c>
      <c r="D108" s="12">
        <f>SUM(F108:K108)</f>
        <v>360.21007212173987</v>
      </c>
      <c r="E108" s="20">
        <f>SUMPRODUCT($F$2:$K$2,F108:K108)</f>
        <v>479234.08872654475</v>
      </c>
      <c r="F108" s="14">
        <v>164.45224367009274</v>
      </c>
      <c r="G108" s="14">
        <v>65.78419574809466</v>
      </c>
      <c r="H108" s="14">
        <v>66.849388328096794</v>
      </c>
      <c r="I108" s="14">
        <v>24.009603841536617</v>
      </c>
      <c r="J108" s="14">
        <v>24.077046548956659</v>
      </c>
      <c r="K108" s="14">
        <v>15.037593984962406</v>
      </c>
    </row>
    <row r="109" spans="1:11" x14ac:dyDescent="0.2">
      <c r="A109" s="32" t="s">
        <v>155</v>
      </c>
      <c r="B109" s="32" t="s">
        <v>152</v>
      </c>
      <c r="C109" s="32" t="s">
        <v>156</v>
      </c>
      <c r="D109" s="12">
        <f>SUM(F109:K109)</f>
        <v>258.16150612175488</v>
      </c>
      <c r="E109" s="20">
        <f>SUMPRODUCT($F$2:$K$2,F109:K109)</f>
        <v>363702.77895147481</v>
      </c>
      <c r="F109" s="14">
        <v>120.3309100025069</v>
      </c>
      <c r="G109" s="14">
        <v>48.134777376654633</v>
      </c>
      <c r="H109" s="14">
        <v>40.109632996858082</v>
      </c>
      <c r="I109" s="14">
        <v>24.009603841536617</v>
      </c>
      <c r="J109" s="14">
        <v>18.057784911717498</v>
      </c>
      <c r="K109" s="14">
        <v>7.518796992481203</v>
      </c>
    </row>
    <row r="110" spans="1:11" x14ac:dyDescent="0.2">
      <c r="A110" s="32" t="s">
        <v>157</v>
      </c>
      <c r="B110" s="32" t="s">
        <v>152</v>
      </c>
      <c r="C110" s="32" t="s">
        <v>152</v>
      </c>
      <c r="D110" s="12">
        <f>SUM(F110:K110)</f>
        <v>412.03036854079579</v>
      </c>
      <c r="E110" s="20">
        <f>SUMPRODUCT($F$2:$K$2,F110:K110)</f>
        <v>673080.41131826572</v>
      </c>
      <c r="F110" s="14">
        <v>180.49636500376033</v>
      </c>
      <c r="G110" s="14">
        <v>74.876320363684982</v>
      </c>
      <c r="H110" s="14">
        <v>53.479510662477438</v>
      </c>
      <c r="I110" s="14">
        <v>48.019207683073233</v>
      </c>
      <c r="J110" s="14">
        <v>30.096308186195827</v>
      </c>
      <c r="K110" s="14">
        <v>25.062656641604008</v>
      </c>
    </row>
    <row r="111" spans="1:11" x14ac:dyDescent="0.2">
      <c r="A111" s="32" t="s">
        <v>158</v>
      </c>
      <c r="B111" s="32" t="s">
        <v>152</v>
      </c>
      <c r="C111" s="32" t="s">
        <v>156</v>
      </c>
      <c r="D111" s="12">
        <f>SUM(F111:K111)</f>
        <v>447.28048198156523</v>
      </c>
      <c r="E111" s="20">
        <f>SUMPRODUCT($F$2:$K$2,F111:K111)</f>
        <v>648551.90028936591</v>
      </c>
      <c r="F111" s="14">
        <v>198.54600150413637</v>
      </c>
      <c r="G111" s="14">
        <v>79.154967241609839</v>
      </c>
      <c r="H111" s="14">
        <v>79.417073333779001</v>
      </c>
      <c r="I111" s="14">
        <v>40.016006402561025</v>
      </c>
      <c r="J111" s="14">
        <v>30.096308186195827</v>
      </c>
      <c r="K111" s="14">
        <v>20.050125313283207</v>
      </c>
    </row>
    <row r="112" spans="1:11" x14ac:dyDescent="0.2">
      <c r="A112" s="32" t="s">
        <v>159</v>
      </c>
      <c r="B112" s="32" t="s">
        <v>152</v>
      </c>
      <c r="C112" s="32" t="s">
        <v>152</v>
      </c>
      <c r="D112" s="12">
        <f>SUM(F112:K112)</f>
        <v>294.49798886226648</v>
      </c>
      <c r="E112" s="20">
        <f>SUMPRODUCT($F$2:$K$2,F112:K112)</f>
        <v>394066.63186439173</v>
      </c>
      <c r="F112" s="14">
        <v>150.41363750313363</v>
      </c>
      <c r="G112" s="14">
        <v>50.80893167535767</v>
      </c>
      <c r="H112" s="14">
        <v>42.783608529981947</v>
      </c>
      <c r="I112" s="14">
        <v>22.408963585434172</v>
      </c>
      <c r="J112" s="14">
        <v>18.057784911717498</v>
      </c>
      <c r="K112" s="14">
        <v>10.025062656641603</v>
      </c>
    </row>
    <row r="113" spans="1:11" x14ac:dyDescent="0.2">
      <c r="A113" s="32" t="s">
        <v>160</v>
      </c>
      <c r="B113" s="32" t="s">
        <v>152</v>
      </c>
      <c r="C113" s="32" t="s">
        <v>152</v>
      </c>
      <c r="D113" s="12">
        <f>SUM(F113:K113)</f>
        <v>281.04349470822524</v>
      </c>
      <c r="E113" s="20">
        <f>SUMPRODUCT($F$2:$K$2,F113:K113)</f>
        <v>425304.97256735968</v>
      </c>
      <c r="F113" s="14">
        <v>117.32263725244421</v>
      </c>
      <c r="G113" s="14">
        <v>48.134777376654633</v>
      </c>
      <c r="H113" s="14">
        <v>53.479510662477438</v>
      </c>
      <c r="I113" s="14">
        <v>30.41216486594638</v>
      </c>
      <c r="J113" s="14">
        <v>21.669341894060995</v>
      </c>
      <c r="K113" s="14">
        <v>10.025062656641603</v>
      </c>
    </row>
    <row r="114" spans="1:11" x14ac:dyDescent="0.2">
      <c r="A114" s="32" t="s">
        <v>161</v>
      </c>
      <c r="B114" s="32" t="s">
        <v>152</v>
      </c>
      <c r="C114" s="32" t="s">
        <v>162</v>
      </c>
      <c r="D114" s="12">
        <f>SUM(F114:K114)</f>
        <v>120.51616166352994</v>
      </c>
      <c r="E114" s="20">
        <f>SUMPRODUCT($F$2:$K$2,F114:K114)</f>
        <v>160385.72733932294</v>
      </c>
      <c r="F114" s="14">
        <v>55.151667084482327</v>
      </c>
      <c r="G114" s="14">
        <v>21.928065249364892</v>
      </c>
      <c r="H114" s="14">
        <v>21.391804264990974</v>
      </c>
      <c r="I114" s="14">
        <v>8.0032012805122044</v>
      </c>
      <c r="J114" s="14">
        <v>9.0288924558587489</v>
      </c>
      <c r="K114" s="14">
        <v>5.0125313283208017</v>
      </c>
    </row>
    <row r="115" spans="1:11" x14ac:dyDescent="0.2">
      <c r="A115" s="32" t="s">
        <v>163</v>
      </c>
      <c r="B115" s="32" t="s">
        <v>152</v>
      </c>
      <c r="C115" s="32" t="s">
        <v>164</v>
      </c>
      <c r="D115" s="12">
        <f>SUM(F115:K115)</f>
        <v>438.10138325993336</v>
      </c>
      <c r="E115" s="20">
        <f>SUMPRODUCT($F$2:$K$2,F115:K115)</f>
        <v>678160.58494474913</v>
      </c>
      <c r="F115" s="14">
        <v>190.5239408373026</v>
      </c>
      <c r="G115" s="14">
        <v>72.202166064981952</v>
      </c>
      <c r="H115" s="14">
        <v>80.219265993716164</v>
      </c>
      <c r="I115" s="14">
        <v>48.019207683073233</v>
      </c>
      <c r="J115" s="14">
        <v>27.086677367576247</v>
      </c>
      <c r="K115" s="14">
        <v>20.050125313283207</v>
      </c>
    </row>
    <row r="116" spans="1:11" x14ac:dyDescent="0.2">
      <c r="A116" s="32" t="s">
        <v>165</v>
      </c>
      <c r="B116" s="32" t="s">
        <v>152</v>
      </c>
      <c r="C116" s="32" t="s">
        <v>164</v>
      </c>
      <c r="D116" s="12">
        <f>SUM(F116:K116)</f>
        <v>299.75831995523612</v>
      </c>
      <c r="E116" s="20">
        <f>SUMPRODUCT($F$2:$K$2,F116:K116)</f>
        <v>470124.88044208655</v>
      </c>
      <c r="F116" s="14">
        <v>100.27575833542241</v>
      </c>
      <c r="G116" s="14">
        <v>64.179703168872848</v>
      </c>
      <c r="H116" s="14">
        <v>64.175412794972928</v>
      </c>
      <c r="I116" s="14">
        <v>32.012805122048817</v>
      </c>
      <c r="J116" s="14">
        <v>24.077046548956659</v>
      </c>
      <c r="K116" s="14">
        <v>15.037593984962406</v>
      </c>
    </row>
    <row r="117" spans="1:11" x14ac:dyDescent="0.2">
      <c r="A117" s="32" t="s">
        <v>166</v>
      </c>
      <c r="B117" s="32" t="s">
        <v>152</v>
      </c>
      <c r="C117" s="32" t="s">
        <v>162</v>
      </c>
      <c r="D117" s="12">
        <f>SUM(F117:K117)</f>
        <v>587.17887192831995</v>
      </c>
      <c r="E117" s="20">
        <f>SUMPRODUCT($F$2:$K$2,F117:K117)</f>
        <v>820634.56866291387</v>
      </c>
      <c r="F117" s="14">
        <v>280.77212333918277</v>
      </c>
      <c r="G117" s="14">
        <v>96.269554753309265</v>
      </c>
      <c r="H117" s="14">
        <v>106.95902132495488</v>
      </c>
      <c r="I117" s="14">
        <v>48.019207683073233</v>
      </c>
      <c r="J117" s="14">
        <v>30.096308186195827</v>
      </c>
      <c r="K117" s="14">
        <v>25.062656641604008</v>
      </c>
    </row>
    <row r="118" spans="1:11" x14ac:dyDescent="0.2">
      <c r="A118" s="32" t="s">
        <v>167</v>
      </c>
      <c r="B118" s="32" t="s">
        <v>152</v>
      </c>
      <c r="C118" s="32" t="s">
        <v>152</v>
      </c>
      <c r="D118" s="12">
        <f>SUM(F118:K118)</f>
        <v>454.08415112312508</v>
      </c>
      <c r="E118" s="20">
        <f>SUMPRODUCT($F$2:$K$2,F118:K118)</f>
        <v>625384.66737169854</v>
      </c>
      <c r="F118" s="14">
        <v>202.55703183755327</v>
      </c>
      <c r="G118" s="14">
        <v>82.898783259794087</v>
      </c>
      <c r="H118" s="14">
        <v>83.96283174008957</v>
      </c>
      <c r="I118" s="14">
        <v>32.012805122048817</v>
      </c>
      <c r="J118" s="14">
        <v>30.096308186195827</v>
      </c>
      <c r="K118" s="14">
        <v>22.556390977443609</v>
      </c>
    </row>
    <row r="119" spans="1:11" x14ac:dyDescent="0.2">
      <c r="A119" s="26" t="s">
        <v>152</v>
      </c>
      <c r="B119" s="27"/>
      <c r="C119" s="28"/>
      <c r="D119" s="21">
        <f>SUM(D107:D118)</f>
        <v>4286.1316449150672</v>
      </c>
      <c r="E119" s="35">
        <f>SUM(E107:E118)</f>
        <v>6196454.2231959905</v>
      </c>
      <c r="F119" s="36">
        <v>1904.2366507896716</v>
      </c>
      <c r="G119" s="36">
        <v>761.59914427062438</v>
      </c>
      <c r="H119" s="36">
        <v>762.35042449361595</v>
      </c>
      <c r="I119" s="36">
        <v>380.95238095238091</v>
      </c>
      <c r="J119" s="36">
        <v>286.51685393258424</v>
      </c>
      <c r="K119" s="36">
        <v>190.47619047619045</v>
      </c>
    </row>
    <row r="120" spans="1:11" x14ac:dyDescent="0.2">
      <c r="A120" s="32" t="s">
        <v>168</v>
      </c>
      <c r="B120" s="32" t="s">
        <v>169</v>
      </c>
      <c r="C120" s="32" t="s">
        <v>170</v>
      </c>
      <c r="D120" s="12">
        <f>SUM(F120:K120)</f>
        <v>475.5394510936556</v>
      </c>
      <c r="E120" s="20">
        <f>SUMPRODUCT($F$2:$K$2,F120:K120)</f>
        <v>664940.43516161805</v>
      </c>
      <c r="F120" s="14">
        <v>181.49912258711456</v>
      </c>
      <c r="G120" s="14">
        <v>99.478539911752918</v>
      </c>
      <c r="H120" s="14">
        <v>99.471889832208035</v>
      </c>
      <c r="I120" s="14">
        <v>35.214085634253706</v>
      </c>
      <c r="J120" s="14">
        <v>37.319422150882822</v>
      </c>
      <c r="K120" s="14">
        <v>22.556390977443609</v>
      </c>
    </row>
    <row r="121" spans="1:11" x14ac:dyDescent="0.2">
      <c r="A121" s="32" t="s">
        <v>171</v>
      </c>
      <c r="B121" s="32" t="s">
        <v>169</v>
      </c>
      <c r="C121" s="32" t="s">
        <v>172</v>
      </c>
      <c r="D121" s="12">
        <f>SUM(F121:K121)</f>
        <v>207.32579495539244</v>
      </c>
      <c r="E121" s="20">
        <f>SUMPRODUCT($F$2:$K$2,F121:K121)</f>
        <v>325799.48431010678</v>
      </c>
      <c r="F121" s="14">
        <v>81.223364251692146</v>
      </c>
      <c r="G121" s="14">
        <v>39.042652761064311</v>
      </c>
      <c r="H121" s="14">
        <v>38.772645230296142</v>
      </c>
      <c r="I121" s="14">
        <v>20.808323329331731</v>
      </c>
      <c r="J121" s="14">
        <v>14.446227929373997</v>
      </c>
      <c r="K121" s="14">
        <v>13.032581453634085</v>
      </c>
    </row>
    <row r="122" spans="1:11" x14ac:dyDescent="0.2">
      <c r="A122" s="32" t="s">
        <v>173</v>
      </c>
      <c r="B122" s="32" t="s">
        <v>169</v>
      </c>
      <c r="C122" s="32" t="s">
        <v>174</v>
      </c>
      <c r="D122" s="12">
        <f>SUM(F122:K122)</f>
        <v>163.00952408117553</v>
      </c>
      <c r="E122" s="20">
        <f>SUMPRODUCT($F$2:$K$2,F122:K122)</f>
        <v>311080.96340735868</v>
      </c>
      <c r="F122" s="14">
        <v>73.201303584858366</v>
      </c>
      <c r="G122" s="14">
        <v>21.928065249364892</v>
      </c>
      <c r="H122" s="14">
        <v>21.926599371615751</v>
      </c>
      <c r="I122" s="14">
        <v>32.012805122048817</v>
      </c>
      <c r="J122" s="14">
        <v>8.4269662921348321</v>
      </c>
      <c r="K122" s="14">
        <v>5.5137844611528823</v>
      </c>
    </row>
    <row r="123" spans="1:11" x14ac:dyDescent="0.2">
      <c r="A123" s="32" t="s">
        <v>175</v>
      </c>
      <c r="B123" s="32" t="s">
        <v>169</v>
      </c>
      <c r="C123" s="32" t="s">
        <v>172</v>
      </c>
      <c r="D123" s="12">
        <f>SUM(F123:K123)</f>
        <v>449.7982280304214</v>
      </c>
      <c r="E123" s="20">
        <f>SUMPRODUCT($F$2:$K$2,F123:K123)</f>
        <v>697262.12268626003</v>
      </c>
      <c r="F123" s="14">
        <v>188.51842567059413</v>
      </c>
      <c r="G123" s="14">
        <v>80.759459820831665</v>
      </c>
      <c r="H123" s="14">
        <v>80.754061100340934</v>
      </c>
      <c r="I123" s="14">
        <v>49.619847939175671</v>
      </c>
      <c r="J123" s="14">
        <v>30.096308186195827</v>
      </c>
      <c r="K123" s="14">
        <v>20.050125313283207</v>
      </c>
    </row>
    <row r="124" spans="1:11" x14ac:dyDescent="0.2">
      <c r="A124" s="32" t="s">
        <v>176</v>
      </c>
      <c r="B124" s="32" t="s">
        <v>169</v>
      </c>
      <c r="C124" s="32" t="s">
        <v>177</v>
      </c>
      <c r="D124" s="12">
        <f>SUM(F124:K124)</f>
        <v>331.52597382640266</v>
      </c>
      <c r="E124" s="20">
        <f>SUMPRODUCT($F$2:$K$2,F124:K124)</f>
        <v>436137.25453608029</v>
      </c>
      <c r="F124" s="14">
        <v>178.49084983705188</v>
      </c>
      <c r="G124" s="14">
        <v>49.739269955876459</v>
      </c>
      <c r="H124" s="14">
        <v>50.00334246941641</v>
      </c>
      <c r="I124" s="14">
        <v>25.610244097639058</v>
      </c>
      <c r="J124" s="14">
        <v>18.659711075441411</v>
      </c>
      <c r="K124" s="14">
        <v>9.022556390977444</v>
      </c>
    </row>
    <row r="125" spans="1:11" x14ac:dyDescent="0.2">
      <c r="A125" s="32" t="s">
        <v>178</v>
      </c>
      <c r="B125" s="32" t="s">
        <v>169</v>
      </c>
      <c r="C125" s="32" t="s">
        <v>179</v>
      </c>
      <c r="D125" s="12">
        <f>SUM(F125:K125)</f>
        <v>146.93027637134904</v>
      </c>
      <c r="E125" s="20">
        <f>SUMPRODUCT($F$2:$K$2,F125:K125)</f>
        <v>163111.6482369439</v>
      </c>
      <c r="F125" s="14">
        <v>78.215091501629487</v>
      </c>
      <c r="G125" s="14">
        <v>25.13705040780853</v>
      </c>
      <c r="H125" s="14">
        <v>25.135370011364397</v>
      </c>
      <c r="I125" s="14">
        <v>4.8019207683073226</v>
      </c>
      <c r="J125" s="14">
        <v>9.6308186195826639</v>
      </c>
      <c r="K125" s="14">
        <v>4.0100250626566414</v>
      </c>
    </row>
    <row r="126" spans="1:11" x14ac:dyDescent="0.2">
      <c r="A126" s="32" t="s">
        <v>180</v>
      </c>
      <c r="B126" s="32" t="s">
        <v>169</v>
      </c>
      <c r="C126" s="32" t="s">
        <v>179</v>
      </c>
      <c r="D126" s="12">
        <f>SUM(F126:K126)</f>
        <v>344.6075954087334</v>
      </c>
      <c r="E126" s="20">
        <f>SUMPRODUCT($F$2:$K$2,F126:K126)</f>
        <v>529031.45079207385</v>
      </c>
      <c r="F126" s="14">
        <v>133.36675858611181</v>
      </c>
      <c r="G126" s="14">
        <v>66.853857467575878</v>
      </c>
      <c r="H126" s="14">
        <v>66.849388328096794</v>
      </c>
      <c r="I126" s="14">
        <v>35.214085634253706</v>
      </c>
      <c r="J126" s="14">
        <v>25.280898876404493</v>
      </c>
      <c r="K126" s="14">
        <v>17.042606516290729</v>
      </c>
    </row>
    <row r="127" spans="1:11" x14ac:dyDescent="0.2">
      <c r="A127" s="32" t="s">
        <v>181</v>
      </c>
      <c r="B127" s="32" t="s">
        <v>169</v>
      </c>
      <c r="C127" s="32" t="s">
        <v>179</v>
      </c>
      <c r="D127" s="12">
        <f>SUM(F127:K127)</f>
        <v>198.96932943509057</v>
      </c>
      <c r="E127" s="20">
        <f>SUMPRODUCT($F$2:$K$2,F127:K127)</f>
        <v>310714.43361200893</v>
      </c>
      <c r="F127" s="14">
        <v>82.226121835046371</v>
      </c>
      <c r="G127" s="14">
        <v>35.833667602620672</v>
      </c>
      <c r="H127" s="14">
        <v>35.831272143859884</v>
      </c>
      <c r="I127" s="14">
        <v>20.808323329331731</v>
      </c>
      <c r="J127" s="14">
        <v>13.242375601926165</v>
      </c>
      <c r="K127" s="14">
        <v>11.027568922305765</v>
      </c>
    </row>
    <row r="128" spans="1:11" x14ac:dyDescent="0.2">
      <c r="A128" s="32" t="s">
        <v>182</v>
      </c>
      <c r="B128" s="32" t="s">
        <v>169</v>
      </c>
      <c r="C128" s="32" t="s">
        <v>172</v>
      </c>
      <c r="D128" s="12">
        <f>SUM(F128:K128)</f>
        <v>260.24152323808528</v>
      </c>
      <c r="E128" s="20">
        <f>SUMPRODUCT($F$2:$K$2,F128:K128)</f>
        <v>429485.02963556157</v>
      </c>
      <c r="F128" s="14">
        <v>118.32539483579843</v>
      </c>
      <c r="G128" s="14">
        <v>40.112314480545528</v>
      </c>
      <c r="H128" s="14">
        <v>40.109632996858082</v>
      </c>
      <c r="I128" s="14">
        <v>33.613445378151262</v>
      </c>
      <c r="J128" s="14">
        <v>15.048154093097914</v>
      </c>
      <c r="K128" s="14">
        <v>13.032581453634085</v>
      </c>
    </row>
    <row r="129" spans="1:11" x14ac:dyDescent="0.2">
      <c r="A129" s="32" t="s">
        <v>183</v>
      </c>
      <c r="B129" s="32" t="s">
        <v>169</v>
      </c>
      <c r="C129" s="32" t="s">
        <v>174</v>
      </c>
      <c r="D129" s="12">
        <f>SUM(F129:K129)</f>
        <v>348.80190164238138</v>
      </c>
      <c r="E129" s="20">
        <f>SUMPRODUCT($F$2:$K$2,F129:K129)</f>
        <v>490114.70083766285</v>
      </c>
      <c r="F129" s="14">
        <v>174.47981950363501</v>
      </c>
      <c r="G129" s="14">
        <v>54.552747693541917</v>
      </c>
      <c r="H129" s="14">
        <v>54.549100875726985</v>
      </c>
      <c r="I129" s="14">
        <v>27.210884353741495</v>
      </c>
      <c r="J129" s="14">
        <v>20.465489566613165</v>
      </c>
      <c r="K129" s="14">
        <v>17.543859649122805</v>
      </c>
    </row>
    <row r="130" spans="1:11" x14ac:dyDescent="0.2">
      <c r="A130" s="32" t="s">
        <v>184</v>
      </c>
      <c r="B130" s="32" t="s">
        <v>169</v>
      </c>
      <c r="C130" s="32" t="s">
        <v>169</v>
      </c>
      <c r="D130" s="12">
        <f>SUM(F130:K130)</f>
        <v>459.29469365793159</v>
      </c>
      <c r="E130" s="20">
        <f>SUMPRODUCT($F$2:$K$2,F130:K130)</f>
        <v>722366.90977103426</v>
      </c>
      <c r="F130" s="14">
        <v>208.57357733767861</v>
      </c>
      <c r="G130" s="14">
        <v>73.271827784463156</v>
      </c>
      <c r="H130" s="14">
        <v>73.266929607594093</v>
      </c>
      <c r="I130" s="14">
        <v>46.418567426970789</v>
      </c>
      <c r="J130" s="14">
        <v>27.688603531300163</v>
      </c>
      <c r="K130" s="14">
        <v>30.075187969924812</v>
      </c>
    </row>
    <row r="131" spans="1:11" x14ac:dyDescent="0.2">
      <c r="A131" s="32" t="s">
        <v>185</v>
      </c>
      <c r="B131" s="32" t="s">
        <v>169</v>
      </c>
      <c r="C131" s="32" t="s">
        <v>169</v>
      </c>
      <c r="D131" s="12">
        <f>SUM(F131:K131)</f>
        <v>304.39835400864365</v>
      </c>
      <c r="E131" s="20">
        <f>SUMPRODUCT($F$2:$K$2,F131:K131)</f>
        <v>328273.70920162351</v>
      </c>
      <c r="F131" s="14">
        <v>146.40260716971673</v>
      </c>
      <c r="G131" s="14">
        <v>59.901056290947992</v>
      </c>
      <c r="H131" s="14">
        <v>59.897051941974738</v>
      </c>
      <c r="I131" s="14">
        <v>6.4025610244097644</v>
      </c>
      <c r="J131" s="14">
        <v>22.271268057784912</v>
      </c>
      <c r="K131" s="14">
        <v>9.5238095238095255</v>
      </c>
    </row>
    <row r="132" spans="1:11" x14ac:dyDescent="0.2">
      <c r="A132" s="32" t="s">
        <v>186</v>
      </c>
      <c r="B132" s="32" t="s">
        <v>169</v>
      </c>
      <c r="C132" s="32" t="s">
        <v>177</v>
      </c>
      <c r="D132" s="12">
        <f>SUM(F132:K132)</f>
        <v>416.36561525671374</v>
      </c>
      <c r="E132" s="20">
        <f>SUMPRODUCT($F$2:$K$2,F132:K132)</f>
        <v>524075.09117426455</v>
      </c>
      <c r="F132" s="14">
        <v>180.49636500376033</v>
      </c>
      <c r="G132" s="14">
        <v>83.968444979275304</v>
      </c>
      <c r="H132" s="14">
        <v>83.96283174008957</v>
      </c>
      <c r="I132" s="14">
        <v>25.610244097639058</v>
      </c>
      <c r="J132" s="14">
        <v>31.300160513643661</v>
      </c>
      <c r="K132" s="14">
        <v>11.027568922305765</v>
      </c>
    </row>
    <row r="133" spans="1:11" x14ac:dyDescent="0.2">
      <c r="A133" s="26" t="s">
        <v>169</v>
      </c>
      <c r="B133" s="27"/>
      <c r="C133" s="28"/>
      <c r="D133" s="21">
        <f t="shared" ref="D133:E133" si="4">SUM(D120:D132)</f>
        <v>4106.8082610059764</v>
      </c>
      <c r="E133" s="17">
        <f t="shared" si="4"/>
        <v>5932393.2333625974</v>
      </c>
      <c r="F133" s="18">
        <v>1825.0188017046878</v>
      </c>
      <c r="G133" s="18">
        <v>730.57895440566926</v>
      </c>
      <c r="H133" s="18">
        <v>730.53011564944177</v>
      </c>
      <c r="I133" s="18">
        <v>363.34533813525411</v>
      </c>
      <c r="J133" s="18">
        <v>273.87640449438203</v>
      </c>
      <c r="K133" s="18">
        <v>183.45864661654136</v>
      </c>
    </row>
    <row r="134" spans="1:11" ht="12.75" x14ac:dyDescent="0.2">
      <c r="A134" s="37" t="s">
        <v>187</v>
      </c>
      <c r="B134" s="37"/>
      <c r="C134" s="37"/>
      <c r="D134" s="38">
        <f>SUM(F134:K134)</f>
        <v>902.31570305538423</v>
      </c>
      <c r="E134" s="39">
        <f>SUMPRODUCT($F$2:$K$2,F134:K134)</f>
        <v>1303627.6337780242</v>
      </c>
      <c r="F134" s="40">
        <v>401.10303334168964</v>
      </c>
      <c r="G134" s="40">
        <v>160.44925792218211</v>
      </c>
      <c r="H134" s="40">
        <v>160.43853198743233</v>
      </c>
      <c r="I134" s="40">
        <v>80.032012805122051</v>
      </c>
      <c r="J134" s="40">
        <v>60.192616372391655</v>
      </c>
      <c r="K134" s="40">
        <v>40.100250626566414</v>
      </c>
    </row>
    <row r="135" spans="1:11" ht="12.75" x14ac:dyDescent="0.2">
      <c r="A135" s="41" t="s">
        <v>188</v>
      </c>
      <c r="B135" s="41"/>
      <c r="C135" s="41"/>
      <c r="D135" s="42">
        <f>D18+D39+D49+D63+D75+D92+D106+D119+D133+D134</f>
        <v>45000.000000000007</v>
      </c>
      <c r="E135" s="42">
        <f t="shared" ref="E135" si="5">E18+E39+E49+E63+E75+E92+E106+E119+E133+E134</f>
        <v>65055192.400000006</v>
      </c>
      <c r="F135" s="42">
        <v>20000</v>
      </c>
      <c r="G135" s="42">
        <v>8000</v>
      </c>
      <c r="H135" s="42">
        <v>8000</v>
      </c>
      <c r="I135" s="42">
        <v>4000</v>
      </c>
      <c r="J135" s="42">
        <v>3000</v>
      </c>
      <c r="K135" s="42">
        <v>2000</v>
      </c>
    </row>
  </sheetData>
  <mergeCells count="11">
    <mergeCell ref="A106:C106"/>
    <mergeCell ref="A119:C119"/>
    <mergeCell ref="A133:C133"/>
    <mergeCell ref="A134:C134"/>
    <mergeCell ref="A135:C135"/>
    <mergeCell ref="A18:C18"/>
    <mergeCell ref="A39:C39"/>
    <mergeCell ref="A49:C49"/>
    <mergeCell ref="A63:C63"/>
    <mergeCell ref="A75:C75"/>
    <mergeCell ref="A92:C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Saiful Islam</dc:creator>
  <cp:lastModifiedBy>Md. Saiful Islam</cp:lastModifiedBy>
  <dcterms:created xsi:type="dcterms:W3CDTF">2020-02-06T10:33:12Z</dcterms:created>
  <dcterms:modified xsi:type="dcterms:W3CDTF">2020-02-06T10:44:51Z</dcterms:modified>
</cp:coreProperties>
</file>