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123B69D-FF3A-49A8-97B8-CB1AF6A362DB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09.01.2020" sheetId="7" r:id="rId1"/>
    <sheet name="Sheet1" sheetId="8" r:id="rId2"/>
  </sheets>
  <definedNames>
    <definedName name="_xlnm._FilterDatabase" localSheetId="0" hidden="1">'09.01.2020'!$A$4:$O$136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8" l="1"/>
  <c r="F8" i="8"/>
  <c r="E8" i="8"/>
  <c r="D8" i="8"/>
  <c r="E133" i="7" l="1"/>
  <c r="D130" i="7"/>
  <c r="E129" i="7"/>
  <c r="D126" i="7"/>
  <c r="E125" i="7"/>
  <c r="D122" i="7"/>
  <c r="E121" i="7"/>
  <c r="E118" i="7"/>
  <c r="D117" i="7"/>
  <c r="E114" i="7"/>
  <c r="D113" i="7"/>
  <c r="E110" i="7"/>
  <c r="D109" i="7"/>
  <c r="D106" i="7"/>
  <c r="E105" i="7"/>
  <c r="D102" i="7"/>
  <c r="E101" i="7"/>
  <c r="D98" i="7"/>
  <c r="E97" i="7"/>
  <c r="D94" i="7"/>
  <c r="E90" i="7"/>
  <c r="D89" i="7"/>
  <c r="E86" i="7"/>
  <c r="D85" i="7"/>
  <c r="E82" i="7"/>
  <c r="D81" i="7"/>
  <c r="E78" i="7"/>
  <c r="D77" i="7"/>
  <c r="D74" i="7"/>
  <c r="D70" i="7"/>
  <c r="E69" i="7"/>
  <c r="D66" i="7"/>
  <c r="E65" i="7"/>
  <c r="D61" i="7"/>
  <c r="E58" i="7"/>
  <c r="D57" i="7"/>
  <c r="E54" i="7"/>
  <c r="D53" i="7"/>
  <c r="E52" i="7"/>
  <c r="E49" i="7"/>
  <c r="E48" i="7"/>
  <c r="D48" i="7"/>
  <c r="E46" i="7"/>
  <c r="E45" i="7"/>
  <c r="D44" i="7"/>
  <c r="D42" i="7"/>
  <c r="E41" i="7"/>
  <c r="E38" i="7"/>
  <c r="D37" i="7"/>
  <c r="D36" i="7"/>
  <c r="E36" i="7"/>
  <c r="E34" i="7"/>
  <c r="E33" i="7"/>
  <c r="E32" i="7"/>
  <c r="D30" i="7"/>
  <c r="E28" i="7"/>
  <c r="D26" i="7"/>
  <c r="E25" i="7"/>
  <c r="E24" i="7"/>
  <c r="D17" i="7"/>
  <c r="D16" i="7"/>
  <c r="E14" i="7"/>
  <c r="E13" i="7"/>
  <c r="D12" i="7"/>
  <c r="E10" i="7"/>
  <c r="D9" i="7"/>
  <c r="D8" i="7"/>
  <c r="E7" i="7"/>
  <c r="D5" i="7"/>
  <c r="E135" i="7"/>
  <c r="E117" i="7"/>
  <c r="E104" i="7"/>
  <c r="E100" i="7"/>
  <c r="E96" i="7"/>
  <c r="E83" i="7"/>
  <c r="E53" i="7"/>
  <c r="E6" i="7" l="1"/>
  <c r="D22" i="7"/>
  <c r="E30" i="7"/>
  <c r="E66" i="7"/>
  <c r="E70" i="7"/>
  <c r="E74" i="7"/>
  <c r="E122" i="7"/>
  <c r="E126" i="7"/>
  <c r="E130" i="7"/>
  <c r="E18" i="7"/>
  <c r="E22" i="7"/>
  <c r="E11" i="7"/>
  <c r="D11" i="7"/>
  <c r="E15" i="7"/>
  <c r="D23" i="7"/>
  <c r="D27" i="7"/>
  <c r="D31" i="7"/>
  <c r="D35" i="7"/>
  <c r="D39" i="7"/>
  <c r="E39" i="7"/>
  <c r="E43" i="7"/>
  <c r="E47" i="7"/>
  <c r="D51" i="7"/>
  <c r="D55" i="7"/>
  <c r="D59" i="7"/>
  <c r="D63" i="7"/>
  <c r="E67" i="7"/>
  <c r="E71" i="7"/>
  <c r="E75" i="7"/>
  <c r="D79" i="7"/>
  <c r="E79" i="7"/>
  <c r="D83" i="7"/>
  <c r="D87" i="7"/>
  <c r="E87" i="7"/>
  <c r="D91" i="7"/>
  <c r="E91" i="7"/>
  <c r="E95" i="7"/>
  <c r="E99" i="7"/>
  <c r="E103" i="7"/>
  <c r="D111" i="7"/>
  <c r="D115" i="7"/>
  <c r="D119" i="7"/>
  <c r="E123" i="7"/>
  <c r="E127" i="7"/>
  <c r="E131" i="7"/>
  <c r="D135" i="7"/>
  <c r="E57" i="7"/>
  <c r="E9" i="7"/>
  <c r="D13" i="7"/>
  <c r="E17" i="7"/>
  <c r="E21" i="7"/>
  <c r="E29" i="7"/>
  <c r="E61" i="7"/>
  <c r="E109" i="7"/>
  <c r="E5" i="7"/>
  <c r="E113" i="7"/>
  <c r="E20" i="7"/>
  <c r="E8" i="7"/>
  <c r="E16" i="7"/>
  <c r="D20" i="7"/>
  <c r="D28" i="7"/>
  <c r="E44" i="7"/>
  <c r="E56" i="7"/>
  <c r="E60" i="7"/>
  <c r="D68" i="7"/>
  <c r="D72" i="7"/>
  <c r="E80" i="7"/>
  <c r="E84" i="7"/>
  <c r="E88" i="7"/>
  <c r="E92" i="7"/>
  <c r="D96" i="7"/>
  <c r="D100" i="7"/>
  <c r="D104" i="7"/>
  <c r="E108" i="7"/>
  <c r="E112" i="7"/>
  <c r="E116" i="7"/>
  <c r="D124" i="7"/>
  <c r="D128" i="7"/>
  <c r="D132" i="7"/>
  <c r="E73" i="7"/>
  <c r="E23" i="7"/>
  <c r="D34" i="7"/>
  <c r="D45" i="7"/>
  <c r="D54" i="7"/>
  <c r="D58" i="7"/>
  <c r="D67" i="7"/>
  <c r="D80" i="7"/>
  <c r="D84" i="7"/>
  <c r="D97" i="7"/>
  <c r="D101" i="7"/>
  <c r="D110" i="7"/>
  <c r="D118" i="7"/>
  <c r="D127" i="7"/>
  <c r="D25" i="7"/>
  <c r="D33" i="7"/>
  <c r="D7" i="7"/>
  <c r="E12" i="7"/>
  <c r="D15" i="7"/>
  <c r="D24" i="7"/>
  <c r="E26" i="7"/>
  <c r="D32" i="7"/>
  <c r="E37" i="7"/>
  <c r="E42" i="7"/>
  <c r="E51" i="7"/>
  <c r="E55" i="7"/>
  <c r="E59" i="7"/>
  <c r="E63" i="7"/>
  <c r="E68" i="7"/>
  <c r="E72" i="7"/>
  <c r="E77" i="7"/>
  <c r="E81" i="7"/>
  <c r="E85" i="7"/>
  <c r="E89" i="7"/>
  <c r="E94" i="7"/>
  <c r="E98" i="7"/>
  <c r="E102" i="7"/>
  <c r="E106" i="7"/>
  <c r="E111" i="7"/>
  <c r="E115" i="7"/>
  <c r="E119" i="7"/>
  <c r="E124" i="7"/>
  <c r="E128" i="7"/>
  <c r="E132" i="7"/>
  <c r="D6" i="7"/>
  <c r="D10" i="7"/>
  <c r="D14" i="7"/>
  <c r="D18" i="7"/>
  <c r="D46" i="7"/>
  <c r="E62" i="7"/>
  <c r="E31" i="7"/>
  <c r="D41" i="7"/>
  <c r="D49" i="7"/>
  <c r="D62" i="7"/>
  <c r="D71" i="7"/>
  <c r="D75" i="7"/>
  <c r="D88" i="7"/>
  <c r="D92" i="7"/>
  <c r="D105" i="7"/>
  <c r="D114" i="7"/>
  <c r="D123" i="7"/>
  <c r="D131" i="7"/>
  <c r="D21" i="7"/>
  <c r="D29" i="7"/>
  <c r="E27" i="7"/>
  <c r="E35" i="7"/>
  <c r="D38" i="7"/>
  <c r="D43" i="7"/>
  <c r="D47" i="7"/>
  <c r="D52" i="7"/>
  <c r="D56" i="7"/>
  <c r="D60" i="7"/>
  <c r="D65" i="7"/>
  <c r="D69" i="7"/>
  <c r="D73" i="7"/>
  <c r="D78" i="7"/>
  <c r="D82" i="7"/>
  <c r="D86" i="7"/>
  <c r="D90" i="7"/>
  <c r="D95" i="7"/>
  <c r="D99" i="7"/>
  <c r="D103" i="7"/>
  <c r="D108" i="7"/>
  <c r="D112" i="7"/>
  <c r="D116" i="7"/>
  <c r="D121" i="7"/>
  <c r="D125" i="7"/>
  <c r="D129" i="7"/>
  <c r="D133" i="7"/>
  <c r="E19" i="7" l="1"/>
  <c r="E134" i="7"/>
  <c r="E50" i="7"/>
  <c r="D76" i="7"/>
  <c r="E120" i="7"/>
  <c r="E76" i="7"/>
  <c r="D64" i="7"/>
  <c r="D107" i="7"/>
  <c r="D19" i="7"/>
  <c r="E107" i="7"/>
  <c r="E64" i="7"/>
  <c r="D93" i="7"/>
  <c r="D134" i="7"/>
  <c r="D40" i="7"/>
  <c r="E40" i="7"/>
  <c r="D50" i="7"/>
  <c r="D120" i="7"/>
  <c r="E93" i="7"/>
  <c r="E136" i="7" l="1"/>
  <c r="D136" i="7"/>
</calcChain>
</file>

<file path=xl/sharedStrings.xml><?xml version="1.0" encoding="utf-8"?>
<sst xmlns="http://schemas.openxmlformats.org/spreadsheetml/2006/main" count="417" uniqueCount="195">
  <si>
    <t>DP</t>
  </si>
  <si>
    <t>Party Name</t>
  </si>
  <si>
    <t>Region</t>
  </si>
  <si>
    <t>Zone</t>
  </si>
  <si>
    <t>Value</t>
  </si>
  <si>
    <t>Qnty</t>
  </si>
  <si>
    <t>B66</t>
  </si>
  <si>
    <t>BL60</t>
  </si>
  <si>
    <t>D37</t>
  </si>
  <si>
    <t>i18</t>
  </si>
  <si>
    <t>I95</t>
  </si>
  <si>
    <t>L25i</t>
  </si>
  <si>
    <t>R40_SKD</t>
  </si>
  <si>
    <t>V128_SKD</t>
  </si>
  <si>
    <t>V75_SKD</t>
  </si>
  <si>
    <t>V48_SKD</t>
  </si>
  <si>
    <t>A One Tel</t>
  </si>
  <si>
    <t>Barisal</t>
  </si>
  <si>
    <t>Click Mobile Corner</t>
  </si>
  <si>
    <t>Desh Link</t>
  </si>
  <si>
    <t>Faridpur</t>
  </si>
  <si>
    <t>M/S Faiz Enterprise</t>
  </si>
  <si>
    <t>Gopalganj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</si>
  <si>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</si>
  <si>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</si>
  <si>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</si>
  <si>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</si>
  <si>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</si>
  <si>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</si>
  <si>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</si>
  <si>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</si>
  <si>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</si>
  <si>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</si>
  <si>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</si>
  <si>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M/S. Alam Trade Link</t>
  </si>
  <si>
    <t>Chittagong</t>
  </si>
  <si>
    <t>Chandpur</t>
  </si>
  <si>
    <t>M/S. Lotus Telecom</t>
  </si>
  <si>
    <t>Salim Telecom &amp; Electronics</t>
  </si>
  <si>
    <t>Fantasy Telecom</t>
  </si>
  <si>
    <t>Chittagong-North</t>
  </si>
  <si>
    <t>Sibgat Telecom</t>
  </si>
  <si>
    <t>M/S Sholav Bitan</t>
  </si>
  <si>
    <t>Chittagong-South</t>
  </si>
  <si>
    <t>Mobile Zone,Patia</t>
  </si>
  <si>
    <t>The National Carrier</t>
  </si>
  <si>
    <t>Biponon Communications</t>
  </si>
  <si>
    <t>Cox's Bazar</t>
  </si>
  <si>
    <t>Mobile Heaven</t>
  </si>
  <si>
    <t>Mobile Village</t>
  </si>
  <si>
    <t>Prime Mobile Center</t>
  </si>
  <si>
    <t>Shifa Enterprise</t>
  </si>
  <si>
    <t>Dhaka Telecom</t>
  </si>
  <si>
    <t>Noakhali</t>
  </si>
  <si>
    <t>Himel Mobile Center</t>
  </si>
  <si>
    <t>Mobile Media Center</t>
  </si>
  <si>
    <t>Mobile Shop</t>
  </si>
  <si>
    <t>Polly Mobile Distribution</t>
  </si>
  <si>
    <t>Rangamati</t>
  </si>
  <si>
    <t>Satkania Store</t>
  </si>
  <si>
    <t>Toyabiya Telecom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</si>
  <si>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</si>
  <si>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</si>
  <si>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</si>
  <si>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</si>
  <si>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</si>
  <si>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</si>
  <si>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</si>
  <si>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</si>
  <si>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</si>
  <si>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</si>
  <si>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</si>
  <si>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</si>
  <si>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</si>
  <si>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</si>
  <si>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</si>
  <si>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</si>
  <si>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</si>
  <si>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</si>
  <si>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</si>
  <si>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</si>
  <si>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</si>
  <si>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</si>
  <si>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</si>
  <si>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</si>
  <si>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</si>
  <si>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</si>
  <si>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</si>
  <si>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</si>
  <si>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</si>
  <si>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</si>
  <si>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</si>
  <si>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</si>
  <si>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</si>
  <si>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</si>
  <si>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</si>
  <si>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</si>
  <si>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</si>
  <si>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</si>
  <si>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</si>
  <si>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</si>
  <si>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</si>
  <si>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</si>
  <si>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</si>
  <si>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</si>
  <si>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</si>
  <si>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</si>
  <si>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</si>
  <si>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</si>
  <si>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</si>
  <si>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</si>
  <si>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</si>
  <si>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</si>
  <si>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</si>
  <si>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</si>
  <si>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</si>
  <si>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</si>
  <si>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</si>
  <si>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</si>
  <si>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</si>
  <si>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</si>
  <si>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</si>
  <si>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</si>
  <si>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</si>
  <si>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</si>
  <si>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</si>
  <si>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</si>
  <si>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</si>
  <si>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</si>
  <si>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</si>
  <si>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</si>
  <si>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</si>
  <si>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</si>
  <si>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</si>
  <si>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</si>
  <si>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</si>
  <si>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</si>
  <si>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</si>
  <si>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</si>
  <si>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</si>
  <si>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</si>
  <si>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</si>
  <si>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</si>
  <si>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</si>
  <si>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</si>
  <si>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</si>
  <si>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</si>
  <si>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</si>
  <si>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</si>
  <si>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</si>
  <si>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</si>
  <si>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</si>
  <si>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</si>
  <si>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</si>
  <si>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</si>
  <si>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</si>
  <si>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</si>
  <si>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Rangpur</t>
  </si>
  <si>
    <t>Lalmonirhat</t>
  </si>
  <si>
    <t>Feroz Telecom</t>
  </si>
  <si>
    <t>M/S. Nodi Nishat Enterprise</t>
  </si>
  <si>
    <t>Dinajpur</t>
  </si>
  <si>
    <t>Missing link trade and distribution</t>
  </si>
  <si>
    <t>M/S Sky Tel</t>
  </si>
  <si>
    <t>Pacific Electronics</t>
  </si>
  <si>
    <t>Pacific Electronics – 2</t>
  </si>
  <si>
    <t>Gaibandha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</si>
  <si>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</si>
  <si>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</si>
  <si>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</si>
  <si>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</si>
  <si>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</si>
  <si>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</si>
  <si>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</si>
  <si>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</si>
  <si>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</si>
  <si>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</si>
  <si>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</si>
  <si>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</si>
  <si>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</si>
  <si>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</si>
  <si>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</si>
  <si>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</si>
  <si>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</si>
  <si>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</si>
  <si>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</si>
  <si>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</si>
  <si>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</si>
  <si>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</si>
  <si>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</si>
  <si>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</si>
  <si>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</si>
  <si>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EEL</t>
  </si>
  <si>
    <t>National Total</t>
  </si>
  <si>
    <t>Allocation for 09 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</si>
</sst>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8"/>
      <name val="Gadugi"/>
      <family val="2"/>
    </font>
    <font>
      <b/>
      <sz val="8"/>
      <name val="Gadugi"/>
      <family val="2"/>
    </font>
    <font>
      <sz val="8"/>
      <color theme="1"/>
      <name val="Gadugi"/>
      <family val="2"/>
    </font>
    <font>
      <sz val="8"/>
      <color theme="0"/>
      <name val="Gadugi"/>
      <family val="2"/>
    </font>
    <font>
      <b/>
      <sz val="8"/>
      <color theme="1"/>
      <name val="Gadugi"/>
      <family val="2"/>
    </font>
    <font>
      <sz val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4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164" fontId="4" fillId="2" borderId="0" xfId="3" applyNumberFormat="1" applyFont="1" applyFill="1" applyAlignment="1">
      <alignment horizontal="left" vertical="center"/>
    </xf>
    <xf numFmtId="164" fontId="4" fillId="2" borderId="0" xfId="3" applyNumberFormat="1" applyFont="1" applyFill="1" applyAlignment="1">
      <alignment horizontal="left"/>
    </xf>
    <xf numFmtId="164" fontId="5" fillId="2" borderId="1" xfId="3" applyNumberFormat="1" applyFont="1" applyFill="1" applyBorder="1" applyAlignment="1">
      <alignment horizontal="left" vertical="center"/>
    </xf>
    <xf numFmtId="164" fontId="5" fillId="6" borderId="1" xfId="3" applyNumberFormat="1" applyFont="1" applyFill="1" applyBorder="1" applyAlignment="1">
      <alignment horizontal="left" vertical="center"/>
    </xf>
    <xf numFmtId="164" fontId="4" fillId="5" borderId="1" xfId="3" applyNumberFormat="1" applyFont="1" applyFill="1" applyBorder="1" applyAlignment="1">
      <alignment horizontal="left" vertical="center"/>
    </xf>
    <xf numFmtId="164" fontId="7" fillId="3" borderId="1" xfId="3" applyNumberFormat="1" applyFont="1" applyFill="1" applyBorder="1" applyAlignment="1">
      <alignment horizontal="left" vertical="center"/>
    </xf>
    <xf numFmtId="164" fontId="6" fillId="5" borderId="1" xfId="3" applyNumberFormat="1" applyFont="1" applyFill="1" applyBorder="1" applyAlignment="1">
      <alignment horizontal="left" vertical="center"/>
    </xf>
    <xf numFmtId="164" fontId="4" fillId="5" borderId="1" xfId="3" applyNumberFormat="1" applyFont="1" applyFill="1" applyBorder="1" applyAlignment="1">
      <alignment horizontal="left"/>
    </xf>
    <xf numFmtId="164" fontId="6" fillId="7" borderId="1" xfId="3" applyNumberFormat="1" applyFont="1" applyFill="1" applyBorder="1" applyAlignment="1">
      <alignment horizontal="left" vertical="center"/>
    </xf>
    <xf numFmtId="164" fontId="8" fillId="4" borderId="1" xfId="3" applyNumberFormat="1" applyFont="1" applyFill="1" applyBorder="1" applyAlignment="1">
      <alignment horizontal="left" vertical="center"/>
    </xf>
    <xf numFmtId="164" fontId="8" fillId="4" borderId="1" xfId="3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0" fontId="4" fillId="2" borderId="0" xfId="0" applyFont="1" applyFill="1" applyAlignment="1"/>
    <xf numFmtId="0" fontId="4" fillId="2" borderId="0" xfId="0" applyFont="1" applyFill="1" applyBorder="1" applyAlignment="1"/>
    <xf numFmtId="0" fontId="5" fillId="2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4" fontId="4" fillId="2" borderId="7" xfId="3" applyNumberFormat="1" applyFont="1" applyFill="1" applyBorder="1" applyAlignment="1"/>
    <xf numFmtId="164" fontId="4" fillId="2" borderId="1" xfId="3" applyNumberFormat="1" applyFont="1" applyFill="1" applyBorder="1" applyAlignment="1"/>
    <xf numFmtId="164" fontId="4" fillId="2" borderId="3" xfId="3" applyNumberFormat="1" applyFont="1" applyFill="1" applyBorder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/>
    <xf numFmtId="43" fontId="7" fillId="3" borderId="1" xfId="3" applyFont="1" applyFill="1" applyBorder="1" applyAlignment="1">
      <alignment horizontal="left" vertical="center"/>
    </xf>
    <xf numFmtId="43" fontId="7" fillId="3" borderId="1" xfId="3" applyFont="1" applyFill="1" applyBorder="1" applyAlignment="1">
      <alignment horizontal="left"/>
    </xf>
    <xf numFmtId="164" fontId="4" fillId="2" borderId="1" xfId="3" applyNumberFormat="1" applyFont="1" applyFill="1" applyBorder="1" applyAlignment="1">
      <alignment horizontal="center" vertical="center"/>
    </xf>
    <xf numFmtId="164" fontId="7" fillId="3" borderId="1" xfId="3" applyNumberFormat="1" applyFont="1" applyFill="1" applyBorder="1" applyAlignment="1">
      <alignment horizontal="left"/>
    </xf>
    <xf numFmtId="164" fontId="6" fillId="7" borderId="1" xfId="3" applyNumberFormat="1" applyFont="1" applyFill="1" applyBorder="1" applyAlignment="1">
      <alignment horizontal="center"/>
    </xf>
    <xf numFmtId="164" fontId="8" fillId="4" borderId="1" xfId="0" applyNumberFormat="1" applyFont="1" applyFill="1" applyBorder="1"/>
    <xf numFmtId="0" fontId="7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164" fontId="7" fillId="3" borderId="4" xfId="1" applyNumberFormat="1" applyFont="1" applyFill="1" applyBorder="1" applyAlignment="1">
      <alignment vertical="center"/>
    </xf>
    <xf numFmtId="164" fontId="7" fillId="3" borderId="5" xfId="1" applyNumberFormat="1" applyFont="1" applyFill="1" applyBorder="1" applyAlignment="1">
      <alignment vertical="center"/>
    </xf>
    <xf numFmtId="164" fontId="7" fillId="3" borderId="6" xfId="1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</cellXfs>
  <cellStyles count="10">
    <cellStyle name="Comma" xfId="3" builtinId="3"/>
    <cellStyle name="Comma 2" xfId="5" xr:uid="{00000000-0005-0000-0000-000001000000}"/>
    <cellStyle name="Comma 3" xfId="7" xr:uid="{00000000-0005-0000-0000-000002000000}"/>
    <cellStyle name="Currency" xfId="1" builtinId="4"/>
    <cellStyle name="Normal" xfId="0" builtinId="0"/>
    <cellStyle name="Normal 2" xfId="6" xr:uid="{00000000-0005-0000-0000-000005000000}"/>
    <cellStyle name="Normal 3" xfId="2" xr:uid="{00000000-0005-0000-0000-000006000000}"/>
    <cellStyle name="Normal 4" xfId="4" xr:uid="{00000000-0005-0000-0000-000007000000}"/>
    <cellStyle name="Percent 2" xfId="8" xr:uid="{00000000-0005-0000-0000-000008000000}"/>
    <cellStyle name="Percent 5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36"/>
  <sheetViews>
    <sheetView showGridLines="0" zoomScale="110" zoomScaleNormal="110" workbookViewId="0">
      <pane xSplit="5" ySplit="4" topLeftCell="I5" activePane="bottomRight" state="frozen"/>
      <selection pane="topRight" activeCell="F1" sqref="F1"/>
      <selection pane="bottomLeft" activeCell="A5" sqref="A5"/>
      <selection pane="bottomRight" activeCell="A4" sqref="A4:O99"/>
    </sheetView>
  </sheetViews>
  <sheetFormatPr defaultRowHeight="12" x14ac:dyDescent="0.2"/>
  <cols>
    <col min="1" max="1" width="29.140625" style="19" bestFit="1" customWidth="1"/>
    <col min="2" max="2" width="11.42578125" style="19" bestFit="1" customWidth="1"/>
    <col min="3" max="3" width="15.28515625" style="19" bestFit="1" customWidth="1"/>
    <col min="4" max="4" width="14.85546875" style="7" customWidth="1"/>
    <col min="5" max="5" width="10.85546875" style="8" bestFit="1" customWidth="1"/>
    <col min="6" max="6" width="8.85546875" style="1" bestFit="1" customWidth="1"/>
    <col min="7" max="7" width="9.7109375" style="1" bestFit="1" customWidth="1"/>
    <col min="8" max="8" width="9" style="1" bestFit="1" customWidth="1"/>
    <col min="9" max="10" width="8.7109375" style="1" bestFit="1" customWidth="1"/>
    <col min="11" max="11" width="9.140625" style="1" bestFit="1" customWidth="1"/>
    <col min="12" max="12" width="12.5703125" style="1" bestFit="1" customWidth="1"/>
    <col min="13" max="13" width="13.42578125" style="1" bestFit="1" customWidth="1"/>
    <col min="14" max="15" width="12.5703125" style="1" bestFit="1" customWidth="1"/>
    <col min="16" max="16384" width="9.140625" style="1"/>
  </cols>
  <sheetData>
    <row r="1" spans="1:15" x14ac:dyDescent="0.2">
      <c r="A1" s="18"/>
    </row>
    <row r="2" spans="1:15" ht="12.75" thickBot="1" x14ac:dyDescent="0.25">
      <c r="A2" s="20"/>
    </row>
    <row r="3" spans="1:15" s="2" customFormat="1" x14ac:dyDescent="0.2">
      <c r="A3" s="21"/>
      <c r="B3" s="21"/>
      <c r="C3" s="21"/>
      <c r="D3" s="9"/>
      <c r="E3" s="9" t="s">
        <v>0</v>
      </c>
      <c r="F3" s="3">
        <v>779.94500000000005</v>
      </c>
      <c r="G3" s="3">
        <v>896.23500000000001</v>
      </c>
      <c r="H3" s="3">
        <v>858.14</v>
      </c>
      <c r="I3" s="3">
        <v>4886.1850000000004</v>
      </c>
      <c r="J3" s="3">
        <v>6369.8850000000002</v>
      </c>
      <c r="K3" s="3">
        <v>985.45749999999998</v>
      </c>
      <c r="L3" s="3">
        <v>5607.9849999999997</v>
      </c>
      <c r="M3" s="3">
        <v>4174.41</v>
      </c>
      <c r="N3" s="3">
        <v>4389.9475000000002</v>
      </c>
      <c r="O3" s="3">
        <v>3257.1224999999999</v>
      </c>
    </row>
    <row r="4" spans="1:15" s="4" customFormat="1" x14ac:dyDescent="0.2">
      <c r="A4" s="22" t="s">
        <v>1</v>
      </c>
      <c r="B4" s="22" t="s">
        <v>2</v>
      </c>
      <c r="C4" s="22" t="s">
        <v>3</v>
      </c>
      <c r="D4" s="10" t="s">
        <v>4</v>
      </c>
      <c r="E4" s="10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</row>
    <row r="5" spans="1:15" hidden="1" x14ac:dyDescent="0.2">
      <c r="A5" s="23" t="s">
        <v>16</v>
      </c>
      <c r="B5" s="23" t="s">
        <v>17</v>
      </c>
      <c r="C5" s="23" t="s">
        <v>17</v>
      </c>
      <c r="D5" s="11">
        <f t="shared" ref="D5:D18" si="0">SUMPRODUCT(F5:O5,$F$3:$O$3)</f>
        <v>1104878.5763206203</v>
      </c>
      <c r="E5" s="11">
        <f t="shared" ref="E5:E18" si="1">SUM(F5:O5)</f>
        <v>648.13254965089175</v>
      </c>
      <c r="F5" s="31">
        <v>105.06309064991288</v>
      </c>
      <c r="G5" s="31">
        <v>214.14503133393018</v>
      </c>
      <c r="H5" s="31">
        <v>104.98549195462938</v>
      </c>
      <c r="I5" s="31">
        <v>33.444816053511701</v>
      </c>
      <c r="J5" s="31">
        <v>29.904306220095695</v>
      </c>
      <c r="K5" s="31">
        <v>91.704790677600343</v>
      </c>
      <c r="L5" s="31">
        <v>18.495684340320594</v>
      </c>
      <c r="M5" s="31">
        <v>10.324179227751394</v>
      </c>
      <c r="N5" s="31">
        <v>17.059024223814397</v>
      </c>
      <c r="O5" s="31">
        <v>23.006134969325153</v>
      </c>
    </row>
    <row r="6" spans="1:15" hidden="1" x14ac:dyDescent="0.2">
      <c r="A6" s="23" t="s">
        <v>18</v>
      </c>
      <c r="B6" s="23" t="s">
        <v>17</v>
      </c>
      <c r="C6" s="23" t="s">
        <v>17</v>
      </c>
      <c r="D6" s="11">
        <f t="shared" si="0"/>
        <v>389016.09439383372</v>
      </c>
      <c r="E6" s="11">
        <f t="shared" si="1"/>
        <v>235.05803812254203</v>
      </c>
      <c r="F6" s="31">
        <v>42.236418351723778</v>
      </c>
      <c r="G6" s="31">
        <v>71.620411817367952</v>
      </c>
      <c r="H6" s="31">
        <v>42.205222896333424</v>
      </c>
      <c r="I6" s="31">
        <v>4.1806020066889626</v>
      </c>
      <c r="J6" s="31">
        <v>12.816131237183869</v>
      </c>
      <c r="K6" s="31">
        <v>36.599050496331465</v>
      </c>
      <c r="L6" s="31">
        <v>9.2478421701602969</v>
      </c>
      <c r="M6" s="31">
        <v>4.1296716911005573</v>
      </c>
      <c r="N6" s="31">
        <v>8.1883316274309106</v>
      </c>
      <c r="O6" s="31">
        <v>3.834355828220859</v>
      </c>
    </row>
    <row r="7" spans="1:15" hidden="1" x14ac:dyDescent="0.2">
      <c r="A7" s="23" t="s">
        <v>19</v>
      </c>
      <c r="B7" s="23" t="s">
        <v>17</v>
      </c>
      <c r="C7" s="23" t="s">
        <v>20</v>
      </c>
      <c r="D7" s="11">
        <f t="shared" si="0"/>
        <v>1362490.3410587427</v>
      </c>
      <c r="E7" s="11">
        <f t="shared" si="1"/>
        <v>616.10354236398007</v>
      </c>
      <c r="F7" s="31">
        <v>94.503986061981948</v>
      </c>
      <c r="G7" s="31">
        <v>143.2408236347359</v>
      </c>
      <c r="H7" s="31">
        <v>94.434186230546032</v>
      </c>
      <c r="I7" s="31">
        <v>33.444816053511701</v>
      </c>
      <c r="J7" s="31">
        <v>53.827751196172251</v>
      </c>
      <c r="K7" s="31">
        <v>82.451445835131636</v>
      </c>
      <c r="L7" s="31">
        <v>30.826140567200987</v>
      </c>
      <c r="M7" s="31">
        <v>28.907701837703904</v>
      </c>
      <c r="N7" s="31">
        <v>18.423746161719549</v>
      </c>
      <c r="O7" s="31">
        <v>36.04294478527607</v>
      </c>
    </row>
    <row r="8" spans="1:15" hidden="1" x14ac:dyDescent="0.2">
      <c r="A8" s="23" t="s">
        <v>21</v>
      </c>
      <c r="B8" s="23" t="s">
        <v>17</v>
      </c>
      <c r="C8" s="23" t="s">
        <v>22</v>
      </c>
      <c r="D8" s="11">
        <f t="shared" si="0"/>
        <v>568519.81450913753</v>
      </c>
      <c r="E8" s="11">
        <f t="shared" si="1"/>
        <v>280.7475258520239</v>
      </c>
      <c r="F8" s="31">
        <v>41.180507892930684</v>
      </c>
      <c r="G8" s="31">
        <v>84.512085944494189</v>
      </c>
      <c r="H8" s="31">
        <v>41.15009232392508</v>
      </c>
      <c r="I8" s="31">
        <v>16.304347826086957</v>
      </c>
      <c r="J8" s="31">
        <v>20.505809979494192</v>
      </c>
      <c r="K8" s="31">
        <v>36.046611998273633</v>
      </c>
      <c r="L8" s="31">
        <v>12.330456226880393</v>
      </c>
      <c r="M8" s="31">
        <v>8.2593433822011146</v>
      </c>
      <c r="N8" s="31">
        <v>8.1883316274309106</v>
      </c>
      <c r="O8" s="31">
        <v>12.26993865030675</v>
      </c>
    </row>
    <row r="9" spans="1:15" hidden="1" x14ac:dyDescent="0.2">
      <c r="A9" s="23" t="s">
        <v>23</v>
      </c>
      <c r="B9" s="23" t="s">
        <v>17</v>
      </c>
      <c r="C9" s="23" t="s">
        <v>22</v>
      </c>
      <c r="D9" s="11">
        <f t="shared" si="0"/>
        <v>779083.6741103729</v>
      </c>
      <c r="E9" s="11">
        <f t="shared" si="1"/>
        <v>379.61565775005556</v>
      </c>
      <c r="F9" s="31">
        <v>58.075075233620183</v>
      </c>
      <c r="G9" s="31">
        <v>118.17367949865711</v>
      </c>
      <c r="H9" s="31">
        <v>46.953310472170926</v>
      </c>
      <c r="I9" s="31">
        <v>29.264214046822744</v>
      </c>
      <c r="J9" s="31">
        <v>28.195488721804509</v>
      </c>
      <c r="K9" s="31">
        <v>50.54812257229176</v>
      </c>
      <c r="L9" s="31">
        <v>16.646115906288532</v>
      </c>
      <c r="M9" s="31">
        <v>9.0852777204212263</v>
      </c>
      <c r="N9" s="31">
        <v>8.8706925963834866</v>
      </c>
      <c r="O9" s="31">
        <v>13.803680981595093</v>
      </c>
    </row>
    <row r="10" spans="1:15" hidden="1" x14ac:dyDescent="0.2">
      <c r="A10" s="23" t="s">
        <v>24</v>
      </c>
      <c r="B10" s="23" t="s">
        <v>17</v>
      </c>
      <c r="C10" s="23" t="s">
        <v>17</v>
      </c>
      <c r="D10" s="11">
        <f t="shared" si="0"/>
        <v>274662.57001924078</v>
      </c>
      <c r="E10" s="11">
        <f t="shared" si="1"/>
        <v>159.5823381216517</v>
      </c>
      <c r="F10" s="31">
        <v>23.757985322844622</v>
      </c>
      <c r="G10" s="31">
        <v>53.715308863025967</v>
      </c>
      <c r="H10" s="31">
        <v>29.543656027433396</v>
      </c>
      <c r="I10" s="31">
        <v>10.451505016722408</v>
      </c>
      <c r="J10" s="31">
        <v>8.5440874914559117</v>
      </c>
      <c r="K10" s="31">
        <v>20.578334052654295</v>
      </c>
      <c r="L10" s="31">
        <v>3.0826140567200984</v>
      </c>
      <c r="M10" s="31">
        <v>2.0648358455502787</v>
      </c>
      <c r="N10" s="31">
        <v>4.7765267826680313</v>
      </c>
      <c r="O10" s="31">
        <v>3.0674846625766876</v>
      </c>
    </row>
    <row r="11" spans="1:15" hidden="1" x14ac:dyDescent="0.2">
      <c r="A11" s="23" t="s">
        <v>25</v>
      </c>
      <c r="B11" s="23" t="s">
        <v>17</v>
      </c>
      <c r="C11" s="23" t="s">
        <v>20</v>
      </c>
      <c r="D11" s="11">
        <f t="shared" si="0"/>
        <v>1023203.7396881682</v>
      </c>
      <c r="E11" s="11">
        <f t="shared" si="1"/>
        <v>508.03912889197636</v>
      </c>
      <c r="F11" s="31">
        <v>74.969642574309702</v>
      </c>
      <c r="G11" s="31">
        <v>153.2676812891674</v>
      </c>
      <c r="H11" s="31">
        <v>74.914270640991816</v>
      </c>
      <c r="I11" s="31">
        <v>29.682274247491641</v>
      </c>
      <c r="J11" s="31">
        <v>36.739576213260428</v>
      </c>
      <c r="K11" s="31">
        <v>65.602071644367726</v>
      </c>
      <c r="L11" s="31">
        <v>22.19482120838471</v>
      </c>
      <c r="M11" s="31">
        <v>14.866818087962008</v>
      </c>
      <c r="N11" s="31">
        <v>14.329580348004095</v>
      </c>
      <c r="O11" s="31">
        <v>21.472392638036808</v>
      </c>
    </row>
    <row r="12" spans="1:15" hidden="1" x14ac:dyDescent="0.2">
      <c r="A12" s="23" t="s">
        <v>26</v>
      </c>
      <c r="B12" s="23" t="s">
        <v>17</v>
      </c>
      <c r="C12" s="23" t="s">
        <v>20</v>
      </c>
      <c r="D12" s="11">
        <f t="shared" si="0"/>
        <v>729789.50084697094</v>
      </c>
      <c r="E12" s="11">
        <f t="shared" si="1"/>
        <v>346.60141760599441</v>
      </c>
      <c r="F12" s="31">
        <v>46.988015416292697</v>
      </c>
      <c r="G12" s="31">
        <v>95.971351835273055</v>
      </c>
      <c r="H12" s="31">
        <v>58.032181482458448</v>
      </c>
      <c r="I12" s="31">
        <v>22.993311036789297</v>
      </c>
      <c r="J12" s="31">
        <v>29.049897470950103</v>
      </c>
      <c r="K12" s="31">
        <v>46.266724212343547</v>
      </c>
      <c r="L12" s="31">
        <v>16.029593094944513</v>
      </c>
      <c r="M12" s="31">
        <v>11.150113565971505</v>
      </c>
      <c r="N12" s="31">
        <v>10.917775503241215</v>
      </c>
      <c r="O12" s="31">
        <v>9.2024539877300615</v>
      </c>
    </row>
    <row r="13" spans="1:15" hidden="1" x14ac:dyDescent="0.2">
      <c r="A13" s="23" t="s">
        <v>27</v>
      </c>
      <c r="B13" s="23" t="s">
        <v>17</v>
      </c>
      <c r="C13" s="23" t="s">
        <v>22</v>
      </c>
      <c r="D13" s="11">
        <f t="shared" si="0"/>
        <v>726457.13645609678</v>
      </c>
      <c r="E13" s="11">
        <f t="shared" si="1"/>
        <v>349.73587664803102</v>
      </c>
      <c r="F13" s="31">
        <v>50.68370202206853</v>
      </c>
      <c r="G13" s="31">
        <v>103.13339301700985</v>
      </c>
      <c r="H13" s="31">
        <v>50.646267475600105</v>
      </c>
      <c r="I13" s="31">
        <v>24.247491638795989</v>
      </c>
      <c r="J13" s="31">
        <v>24.777853725222148</v>
      </c>
      <c r="K13" s="31">
        <v>44.333189469141132</v>
      </c>
      <c r="L13" s="31">
        <v>17.879161528976574</v>
      </c>
      <c r="M13" s="31">
        <v>9.9112120586413379</v>
      </c>
      <c r="N13" s="31">
        <v>9.5530535653360626</v>
      </c>
      <c r="O13" s="31">
        <v>14.570552147239265</v>
      </c>
    </row>
    <row r="14" spans="1:15" hidden="1" x14ac:dyDescent="0.2">
      <c r="A14" s="23" t="s">
        <v>28</v>
      </c>
      <c r="B14" s="23" t="s">
        <v>17</v>
      </c>
      <c r="C14" s="23" t="s">
        <v>29</v>
      </c>
      <c r="D14" s="11">
        <f t="shared" si="0"/>
        <v>1206738.3976632836</v>
      </c>
      <c r="E14" s="11">
        <f t="shared" si="1"/>
        <v>624.87968090044194</v>
      </c>
      <c r="F14" s="31">
        <v>94.503986061981948</v>
      </c>
      <c r="G14" s="31">
        <v>210.56401074306177</v>
      </c>
      <c r="H14" s="31">
        <v>81.772619361646008</v>
      </c>
      <c r="I14" s="31">
        <v>40.133779264214049</v>
      </c>
      <c r="J14" s="31">
        <v>34.176349965823647</v>
      </c>
      <c r="K14" s="31">
        <v>75.960293482952096</v>
      </c>
      <c r="L14" s="31">
        <v>25.277435265104806</v>
      </c>
      <c r="M14" s="31">
        <v>21.061325624612842</v>
      </c>
      <c r="N14" s="31">
        <v>18.423746161719549</v>
      </c>
      <c r="O14" s="31">
        <v>23.006134969325153</v>
      </c>
    </row>
    <row r="15" spans="1:15" hidden="1" x14ac:dyDescent="0.2">
      <c r="A15" s="23" t="s">
        <v>30</v>
      </c>
      <c r="B15" s="23" t="s">
        <v>17</v>
      </c>
      <c r="C15" s="23" t="s">
        <v>29</v>
      </c>
      <c r="D15" s="11">
        <f t="shared" si="0"/>
        <v>1617110.2730580391</v>
      </c>
      <c r="E15" s="11">
        <f t="shared" si="1"/>
        <v>750.44658904732478</v>
      </c>
      <c r="F15" s="31">
        <v>99.783538355947414</v>
      </c>
      <c r="G15" s="31">
        <v>219.15846016114591</v>
      </c>
      <c r="H15" s="31">
        <v>105.51305724083356</v>
      </c>
      <c r="I15" s="31">
        <v>31.354515050167223</v>
      </c>
      <c r="J15" s="31">
        <v>64.080656185919352</v>
      </c>
      <c r="K15" s="31">
        <v>87.147173068623232</v>
      </c>
      <c r="L15" s="31">
        <v>39.457459926017265</v>
      </c>
      <c r="M15" s="31">
        <v>22.300227131943011</v>
      </c>
      <c r="N15" s="31">
        <v>21.835551006482429</v>
      </c>
      <c r="O15" s="31">
        <v>59.815950920245399</v>
      </c>
    </row>
    <row r="16" spans="1:15" hidden="1" x14ac:dyDescent="0.2">
      <c r="A16" s="23" t="s">
        <v>31</v>
      </c>
      <c r="B16" s="23" t="s">
        <v>17</v>
      </c>
      <c r="C16" s="23" t="s">
        <v>20</v>
      </c>
      <c r="D16" s="11">
        <f t="shared" si="0"/>
        <v>317711.5965584598</v>
      </c>
      <c r="E16" s="11">
        <f t="shared" si="1"/>
        <v>155.92359247611938</v>
      </c>
      <c r="F16" s="31">
        <v>29.565492846206642</v>
      </c>
      <c r="G16" s="31">
        <v>35.810205908683976</v>
      </c>
      <c r="H16" s="31">
        <v>23.740437879187553</v>
      </c>
      <c r="I16" s="31">
        <v>11.705685618729095</v>
      </c>
      <c r="J16" s="31">
        <v>8.5440874914559117</v>
      </c>
      <c r="K16" s="31">
        <v>20.716443677168751</v>
      </c>
      <c r="L16" s="31">
        <v>6.1652281134401967</v>
      </c>
      <c r="M16" s="31">
        <v>5.7815403675407806</v>
      </c>
      <c r="N16" s="31">
        <v>5.4588877516206074</v>
      </c>
      <c r="O16" s="31">
        <v>8.4355828220858893</v>
      </c>
    </row>
    <row r="17" spans="1:15" hidden="1" x14ac:dyDescent="0.2">
      <c r="A17" s="23" t="s">
        <v>32</v>
      </c>
      <c r="B17" s="23" t="s">
        <v>17</v>
      </c>
      <c r="C17" s="23" t="s">
        <v>22</v>
      </c>
      <c r="D17" s="11">
        <f t="shared" si="0"/>
        <v>775225.57676491246</v>
      </c>
      <c r="E17" s="11">
        <f t="shared" si="1"/>
        <v>387.20632530262878</v>
      </c>
      <c r="F17" s="31">
        <v>52.795522939654717</v>
      </c>
      <c r="G17" s="31">
        <v>121.75470008952551</v>
      </c>
      <c r="H17" s="31">
        <v>59.614877341070958</v>
      </c>
      <c r="I17" s="31">
        <v>23.829431438127092</v>
      </c>
      <c r="J17" s="31">
        <v>29.049897470950103</v>
      </c>
      <c r="K17" s="31">
        <v>52.067328441950799</v>
      </c>
      <c r="L17" s="31">
        <v>17.262638717632555</v>
      </c>
      <c r="M17" s="31">
        <v>11.563080735081561</v>
      </c>
      <c r="N17" s="31">
        <v>11.600136472193789</v>
      </c>
      <c r="O17" s="31">
        <v>7.6687116564417179</v>
      </c>
    </row>
    <row r="18" spans="1:15" hidden="1" x14ac:dyDescent="0.2">
      <c r="A18" s="23" t="s">
        <v>33</v>
      </c>
      <c r="B18" s="23" t="s">
        <v>17</v>
      </c>
      <c r="C18" s="23" t="s">
        <v>29</v>
      </c>
      <c r="D18" s="11">
        <f t="shared" si="0"/>
        <v>755630.34919765894</v>
      </c>
      <c r="E18" s="11">
        <f t="shared" si="1"/>
        <v>339.13378191426443</v>
      </c>
      <c r="F18" s="31">
        <v>41.180507892930684</v>
      </c>
      <c r="G18" s="31">
        <v>115.30886302596241</v>
      </c>
      <c r="H18" s="31">
        <v>41.15009232392508</v>
      </c>
      <c r="I18" s="31">
        <v>27.591973244147155</v>
      </c>
      <c r="J18" s="31">
        <v>35.030758714969238</v>
      </c>
      <c r="K18" s="31">
        <v>35.770392749244714</v>
      </c>
      <c r="L18" s="31">
        <v>14.796547472256474</v>
      </c>
      <c r="M18" s="31">
        <v>7.8463762130910588</v>
      </c>
      <c r="N18" s="31">
        <v>8.1883316274309106</v>
      </c>
      <c r="O18" s="31">
        <v>12.26993865030675</v>
      </c>
    </row>
    <row r="19" spans="1:15" s="4" customFormat="1" hidden="1" x14ac:dyDescent="0.2">
      <c r="A19" s="38" t="s">
        <v>17</v>
      </c>
      <c r="B19" s="39"/>
      <c r="C19" s="40"/>
      <c r="D19" s="12">
        <f>SUM(D5:D18)</f>
        <v>11630517.640645539</v>
      </c>
      <c r="E19" s="29">
        <f t="shared" ref="E19" si="2">SUM(E5:E18)</f>
        <v>5781.2060446479272</v>
      </c>
      <c r="F19" s="12">
        <v>855.28747162240643</v>
      </c>
      <c r="G19" s="12">
        <v>1740.3760071620411</v>
      </c>
      <c r="H19" s="12">
        <v>854.65576365075185</v>
      </c>
      <c r="I19" s="12">
        <v>338.628762541806</v>
      </c>
      <c r="J19" s="12">
        <v>415.24265208475737</v>
      </c>
      <c r="K19" s="12">
        <v>745.79197237807512</v>
      </c>
      <c r="L19" s="12">
        <v>249.691738594328</v>
      </c>
      <c r="M19" s="12">
        <v>167.25170348957258</v>
      </c>
      <c r="N19" s="12">
        <v>165.81371545547594</v>
      </c>
      <c r="O19" s="12">
        <v>248.46625766871165</v>
      </c>
    </row>
    <row r="20" spans="1:15" hidden="1" x14ac:dyDescent="0.2">
      <c r="A20" s="23" t="s">
        <v>34</v>
      </c>
      <c r="B20" s="23" t="s">
        <v>35</v>
      </c>
      <c r="C20" s="23" t="s">
        <v>36</v>
      </c>
      <c r="D20" s="13">
        <f t="shared" ref="D20:D39" si="3">SUMPRODUCT(F20:O20,$F$3:$O$3)</f>
        <v>1106150.0329217175</v>
      </c>
      <c r="E20" s="13">
        <f t="shared" ref="E20:E39" si="4">SUM(F20:O20)</f>
        <v>565.56311249920464</v>
      </c>
      <c r="F20" s="31">
        <v>101.8953592735336</v>
      </c>
      <c r="G20" s="31">
        <v>143.2408236347359</v>
      </c>
      <c r="H20" s="31">
        <v>101.82010023740439</v>
      </c>
      <c r="I20" s="31">
        <v>16.722408026755851</v>
      </c>
      <c r="J20" s="31">
        <v>42.720437457279566</v>
      </c>
      <c r="K20" s="31">
        <v>69.054812257229173</v>
      </c>
      <c r="L20" s="31">
        <v>24.660912453760787</v>
      </c>
      <c r="M20" s="31">
        <v>16.518686764402229</v>
      </c>
      <c r="N20" s="31">
        <v>19.788468099624701</v>
      </c>
      <c r="O20" s="31">
        <v>29.141104294478531</v>
      </c>
    </row>
    <row r="21" spans="1:15" hidden="1" x14ac:dyDescent="0.2">
      <c r="A21" s="23" t="s">
        <v>37</v>
      </c>
      <c r="B21" s="23" t="s">
        <v>35</v>
      </c>
      <c r="C21" s="23" t="s">
        <v>36</v>
      </c>
      <c r="D21" s="13">
        <f t="shared" si="3"/>
        <v>698843.52894299163</v>
      </c>
      <c r="E21" s="13">
        <f t="shared" si="4"/>
        <v>346.6230838054617</v>
      </c>
      <c r="F21" s="31">
        <v>51.739612480861624</v>
      </c>
      <c r="G21" s="31">
        <v>104.56580125335721</v>
      </c>
      <c r="H21" s="31">
        <v>51.701398048008436</v>
      </c>
      <c r="I21" s="31">
        <v>20.066889632107024</v>
      </c>
      <c r="J21" s="31">
        <v>24.777853725222148</v>
      </c>
      <c r="K21" s="31">
        <v>43.228312473025461</v>
      </c>
      <c r="L21" s="31">
        <v>15.413070283600494</v>
      </c>
      <c r="M21" s="31">
        <v>10.324179227751394</v>
      </c>
      <c r="N21" s="31">
        <v>10.235414534288639</v>
      </c>
      <c r="O21" s="31">
        <v>14.570552147239265</v>
      </c>
    </row>
    <row r="22" spans="1:15" hidden="1" x14ac:dyDescent="0.2">
      <c r="A22" s="23" t="s">
        <v>38</v>
      </c>
      <c r="B22" s="23" t="s">
        <v>35</v>
      </c>
      <c r="C22" s="23" t="s">
        <v>36</v>
      </c>
      <c r="D22" s="13">
        <f t="shared" si="3"/>
        <v>1154284.4236305</v>
      </c>
      <c r="E22" s="13">
        <f t="shared" si="4"/>
        <v>616.8412659534772</v>
      </c>
      <c r="F22" s="31">
        <v>96.087851750171581</v>
      </c>
      <c r="G22" s="31">
        <v>196.23992837958818</v>
      </c>
      <c r="H22" s="31">
        <v>96.016882089158543</v>
      </c>
      <c r="I22" s="31">
        <v>16.722408026755851</v>
      </c>
      <c r="J22" s="31">
        <v>46.138072453861923</v>
      </c>
      <c r="K22" s="31">
        <v>81.07034958998706</v>
      </c>
      <c r="L22" s="31">
        <v>24.660912453760787</v>
      </c>
      <c r="M22" s="31">
        <v>16.518686764402229</v>
      </c>
      <c r="N22" s="31">
        <v>15.011941316956671</v>
      </c>
      <c r="O22" s="31">
        <v>28.374233128834355</v>
      </c>
    </row>
    <row r="23" spans="1:15" hidden="1" x14ac:dyDescent="0.2">
      <c r="A23" s="23" t="s">
        <v>39</v>
      </c>
      <c r="B23" s="23" t="s">
        <v>35</v>
      </c>
      <c r="C23" s="23" t="s">
        <v>40</v>
      </c>
      <c r="D23" s="13">
        <f t="shared" si="3"/>
        <v>679099.34816869115</v>
      </c>
      <c r="E23" s="13">
        <f t="shared" si="4"/>
        <v>336.60737823547402</v>
      </c>
      <c r="F23" s="31">
        <v>50.155746792671984</v>
      </c>
      <c r="G23" s="31">
        <v>101.70098478066248</v>
      </c>
      <c r="H23" s="31">
        <v>50.11870218939594</v>
      </c>
      <c r="I23" s="31">
        <v>20.066889632107024</v>
      </c>
      <c r="J23" s="31">
        <v>24.777853725222148</v>
      </c>
      <c r="K23" s="31">
        <v>41.985325852395341</v>
      </c>
      <c r="L23" s="31">
        <v>14.180024660912455</v>
      </c>
      <c r="M23" s="31">
        <v>9.4982448895312821</v>
      </c>
      <c r="N23" s="31">
        <v>9.5530535653360626</v>
      </c>
      <c r="O23" s="31">
        <v>14.570552147239265</v>
      </c>
    </row>
    <row r="24" spans="1:15" hidden="1" x14ac:dyDescent="0.2">
      <c r="A24" s="23" t="s">
        <v>41</v>
      </c>
      <c r="B24" s="23" t="s">
        <v>35</v>
      </c>
      <c r="C24" s="23" t="s">
        <v>40</v>
      </c>
      <c r="D24" s="13">
        <f t="shared" si="3"/>
        <v>1835388.8258470392</v>
      </c>
      <c r="E24" s="13">
        <f t="shared" si="4"/>
        <v>908.95658596108024</v>
      </c>
      <c r="F24" s="31">
        <v>135.15653872551607</v>
      </c>
      <c r="G24" s="31">
        <v>274.30617726051923</v>
      </c>
      <c r="H24" s="31">
        <v>135.05671326826695</v>
      </c>
      <c r="I24" s="31">
        <v>53.511705685618729</v>
      </c>
      <c r="J24" s="31">
        <v>65.78947368421052</v>
      </c>
      <c r="K24" s="31">
        <v>113.52611135088476</v>
      </c>
      <c r="L24" s="31">
        <v>39.457459926017265</v>
      </c>
      <c r="M24" s="31">
        <v>26.429898823043569</v>
      </c>
      <c r="N24" s="31">
        <v>26.612077789150462</v>
      </c>
      <c r="O24" s="31">
        <v>39.110429447852759</v>
      </c>
    </row>
    <row r="25" spans="1:15" hidden="1" x14ac:dyDescent="0.2">
      <c r="A25" s="23" t="s">
        <v>42</v>
      </c>
      <c r="B25" s="23" t="s">
        <v>35</v>
      </c>
      <c r="C25" s="23" t="s">
        <v>43</v>
      </c>
      <c r="D25" s="13">
        <f t="shared" si="3"/>
        <v>2168088.5342396349</v>
      </c>
      <c r="E25" s="13">
        <f t="shared" si="4"/>
        <v>1075.3361986842276</v>
      </c>
      <c r="F25" s="31">
        <v>159.97043450715381</v>
      </c>
      <c r="G25" s="31">
        <v>325.15666965085052</v>
      </c>
      <c r="H25" s="31">
        <v>159.85228171986284</v>
      </c>
      <c r="I25" s="31">
        <v>63.127090301003342</v>
      </c>
      <c r="J25" s="31">
        <v>77.751196172248797</v>
      </c>
      <c r="K25" s="31">
        <v>134.51877427708246</v>
      </c>
      <c r="L25" s="31">
        <v>46.855733662145497</v>
      </c>
      <c r="M25" s="31">
        <v>31.385504852364235</v>
      </c>
      <c r="N25" s="31">
        <v>30.706243602865914</v>
      </c>
      <c r="O25" s="31">
        <v>46.012269938650306</v>
      </c>
    </row>
    <row r="26" spans="1:15" hidden="1" x14ac:dyDescent="0.2">
      <c r="A26" s="23" t="s">
        <v>44</v>
      </c>
      <c r="B26" s="23" t="s">
        <v>35</v>
      </c>
      <c r="C26" s="23" t="s">
        <v>43</v>
      </c>
      <c r="D26" s="13">
        <f t="shared" si="3"/>
        <v>476780.91492480086</v>
      </c>
      <c r="E26" s="13">
        <f t="shared" si="4"/>
        <v>238.64879585184718</v>
      </c>
      <c r="F26" s="31">
        <v>35.900955598965211</v>
      </c>
      <c r="G26" s="31">
        <v>72.33661593554163</v>
      </c>
      <c r="H26" s="31">
        <v>35.874439461883405</v>
      </c>
      <c r="I26" s="31">
        <v>14.214046822742475</v>
      </c>
      <c r="J26" s="31">
        <v>17.088174982911823</v>
      </c>
      <c r="K26" s="31">
        <v>29.969788519637461</v>
      </c>
      <c r="L26" s="31">
        <v>9.8643649815043162</v>
      </c>
      <c r="M26" s="31">
        <v>6.6074747057608922</v>
      </c>
      <c r="N26" s="31">
        <v>6.8236096895257594</v>
      </c>
      <c r="O26" s="31">
        <v>9.9693251533742338</v>
      </c>
    </row>
    <row r="27" spans="1:15" hidden="1" x14ac:dyDescent="0.2">
      <c r="A27" s="23" t="s">
        <v>45</v>
      </c>
      <c r="B27" s="23" t="s">
        <v>35</v>
      </c>
      <c r="C27" s="23" t="s">
        <v>43</v>
      </c>
      <c r="D27" s="13">
        <f t="shared" si="3"/>
        <v>1185158.2402143984</v>
      </c>
      <c r="E27" s="13">
        <f t="shared" si="4"/>
        <v>586.4609873170283</v>
      </c>
      <c r="F27" s="31">
        <v>87.112612850430281</v>
      </c>
      <c r="G27" s="31">
        <v>176.90241718889885</v>
      </c>
      <c r="H27" s="31">
        <v>87.048272223687675</v>
      </c>
      <c r="I27" s="31">
        <v>34.280936454849495</v>
      </c>
      <c r="J27" s="31">
        <v>42.720437457279566</v>
      </c>
      <c r="K27" s="31">
        <v>73.474320241691842</v>
      </c>
      <c r="L27" s="31">
        <v>25.893958076448826</v>
      </c>
      <c r="M27" s="31">
        <v>17.344621102622341</v>
      </c>
      <c r="N27" s="31">
        <v>16.376663254861821</v>
      </c>
      <c r="O27" s="31">
        <v>25.30674846625767</v>
      </c>
    </row>
    <row r="28" spans="1:15" hidden="1" x14ac:dyDescent="0.2">
      <c r="A28" s="23" t="s">
        <v>46</v>
      </c>
      <c r="B28" s="23" t="s">
        <v>35</v>
      </c>
      <c r="C28" s="23" t="s">
        <v>47</v>
      </c>
      <c r="D28" s="13">
        <f t="shared" si="3"/>
        <v>658772.97676497209</v>
      </c>
      <c r="E28" s="13">
        <f t="shared" si="4"/>
        <v>324.68955977190171</v>
      </c>
      <c r="F28" s="31">
        <v>48.04392587508579</v>
      </c>
      <c r="G28" s="31">
        <v>98.119964189794089</v>
      </c>
      <c r="H28" s="31">
        <v>48.008441044579271</v>
      </c>
      <c r="I28" s="31">
        <v>19.230769230769234</v>
      </c>
      <c r="J28" s="31">
        <v>23.923444976076553</v>
      </c>
      <c r="K28" s="31">
        <v>40.328010358221839</v>
      </c>
      <c r="L28" s="31">
        <v>14.180024660912455</v>
      </c>
      <c r="M28" s="31">
        <v>9.4982448895312821</v>
      </c>
      <c r="N28" s="31">
        <v>9.5530535653360626</v>
      </c>
      <c r="O28" s="31">
        <v>13.803680981595093</v>
      </c>
    </row>
    <row r="29" spans="1:15" hidden="1" x14ac:dyDescent="0.2">
      <c r="A29" s="23" t="s">
        <v>48</v>
      </c>
      <c r="B29" s="23" t="s">
        <v>35</v>
      </c>
      <c r="C29" s="23" t="s">
        <v>47</v>
      </c>
      <c r="D29" s="13">
        <f t="shared" si="3"/>
        <v>434581.32373369887</v>
      </c>
      <c r="E29" s="13">
        <f t="shared" si="4"/>
        <v>215.88227987452231</v>
      </c>
      <c r="F29" s="31">
        <v>32.205268993189378</v>
      </c>
      <c r="G29" s="31">
        <v>65.174574753804833</v>
      </c>
      <c r="H29" s="31">
        <v>32.181482458454234</v>
      </c>
      <c r="I29" s="31">
        <v>12.54180602006689</v>
      </c>
      <c r="J29" s="31">
        <v>15.379357484620643</v>
      </c>
      <c r="K29" s="31">
        <v>26.931376780319379</v>
      </c>
      <c r="L29" s="31">
        <v>9.2478421701602969</v>
      </c>
      <c r="M29" s="31">
        <v>6.1945075366508355</v>
      </c>
      <c r="N29" s="31">
        <v>6.8236096895257594</v>
      </c>
      <c r="O29" s="31">
        <v>9.2024539877300615</v>
      </c>
    </row>
    <row r="30" spans="1:15" hidden="1" x14ac:dyDescent="0.2">
      <c r="A30" s="23" t="s">
        <v>49</v>
      </c>
      <c r="B30" s="23" t="s">
        <v>35</v>
      </c>
      <c r="C30" s="23" t="s">
        <v>47</v>
      </c>
      <c r="D30" s="13">
        <f t="shared" si="3"/>
        <v>318421.3157242664</v>
      </c>
      <c r="E30" s="13">
        <f t="shared" si="4"/>
        <v>159.53359400450768</v>
      </c>
      <c r="F30" s="31">
        <v>23.757985322844622</v>
      </c>
      <c r="G30" s="31">
        <v>48.701880035810213</v>
      </c>
      <c r="H30" s="31">
        <v>23.740437879187553</v>
      </c>
      <c r="I30" s="31">
        <v>9.1973244147157196</v>
      </c>
      <c r="J30" s="31">
        <v>11.107313738892687</v>
      </c>
      <c r="K30" s="31">
        <v>20.02589555459646</v>
      </c>
      <c r="L30" s="31">
        <v>6.7817509247842178</v>
      </c>
      <c r="M30" s="31">
        <v>4.5426388602106131</v>
      </c>
      <c r="N30" s="31">
        <v>4.7765267826680313</v>
      </c>
      <c r="O30" s="31">
        <v>6.9018404907975466</v>
      </c>
    </row>
    <row r="31" spans="1:15" hidden="1" x14ac:dyDescent="0.2">
      <c r="A31" s="23" t="s">
        <v>50</v>
      </c>
      <c r="B31" s="23" t="s">
        <v>35</v>
      </c>
      <c r="C31" s="23" t="s">
        <v>47</v>
      </c>
      <c r="D31" s="13">
        <f t="shared" si="3"/>
        <v>629500.8715524096</v>
      </c>
      <c r="E31" s="13">
        <f t="shared" si="4"/>
        <v>312.9833250514306</v>
      </c>
      <c r="F31" s="31">
        <v>46.46006018689615</v>
      </c>
      <c r="G31" s="31">
        <v>95.255147717099376</v>
      </c>
      <c r="H31" s="31">
        <v>46.425745185966761</v>
      </c>
      <c r="I31" s="31">
        <v>18.394648829431439</v>
      </c>
      <c r="J31" s="31">
        <v>23.069036226930962</v>
      </c>
      <c r="K31" s="31">
        <v>39.085023737591712</v>
      </c>
      <c r="L31" s="31">
        <v>12.946979038224413</v>
      </c>
      <c r="M31" s="31">
        <v>8.6723105513111705</v>
      </c>
      <c r="N31" s="31">
        <v>8.8706925963834866</v>
      </c>
      <c r="O31" s="31">
        <v>13.803680981595093</v>
      </c>
    </row>
    <row r="32" spans="1:15" hidden="1" x14ac:dyDescent="0.2">
      <c r="A32" s="23" t="s">
        <v>51</v>
      </c>
      <c r="B32" s="23" t="s">
        <v>35</v>
      </c>
      <c r="C32" s="23" t="s">
        <v>47</v>
      </c>
      <c r="D32" s="13">
        <f t="shared" si="3"/>
        <v>1111826.6551267623</v>
      </c>
      <c r="E32" s="13">
        <f t="shared" si="4"/>
        <v>614.29004154024324</v>
      </c>
      <c r="F32" s="31">
        <v>96.615806979568134</v>
      </c>
      <c r="G32" s="31">
        <v>196.23992837958818</v>
      </c>
      <c r="H32" s="31">
        <v>96.544447375362694</v>
      </c>
      <c r="I32" s="31">
        <v>25.083612040133779</v>
      </c>
      <c r="J32" s="31">
        <v>34.176349965823647</v>
      </c>
      <c r="K32" s="31">
        <v>81.07034958998706</v>
      </c>
      <c r="L32" s="31">
        <v>18.495684340320594</v>
      </c>
      <c r="M32" s="31">
        <v>18.58352260995251</v>
      </c>
      <c r="N32" s="31">
        <v>19.106107130672125</v>
      </c>
      <c r="O32" s="31">
        <v>28.374233128834355</v>
      </c>
    </row>
    <row r="33" spans="1:15" hidden="1" x14ac:dyDescent="0.2">
      <c r="A33" s="23" t="s">
        <v>52</v>
      </c>
      <c r="B33" s="23" t="s">
        <v>35</v>
      </c>
      <c r="C33" s="23" t="s">
        <v>53</v>
      </c>
      <c r="D33" s="13">
        <f t="shared" si="3"/>
        <v>1134327.7564374481</v>
      </c>
      <c r="E33" s="13">
        <f t="shared" si="4"/>
        <v>562.50545492935419</v>
      </c>
      <c r="F33" s="31">
        <v>83.416926244654462</v>
      </c>
      <c r="G33" s="31">
        <v>170.45658012533573</v>
      </c>
      <c r="H33" s="31">
        <v>83.355315220258518</v>
      </c>
      <c r="I33" s="31">
        <v>33.444816053511701</v>
      </c>
      <c r="J33" s="31">
        <v>41.011619958988383</v>
      </c>
      <c r="K33" s="31">
        <v>70.435908502373763</v>
      </c>
      <c r="L33" s="31">
        <v>24.044389642416768</v>
      </c>
      <c r="M33" s="31">
        <v>16.105719595292175</v>
      </c>
      <c r="N33" s="31">
        <v>15.694302285909245</v>
      </c>
      <c r="O33" s="31">
        <v>24.539877300613501</v>
      </c>
    </row>
    <row r="34" spans="1:15" hidden="1" x14ac:dyDescent="0.2">
      <c r="A34" s="23" t="s">
        <v>54</v>
      </c>
      <c r="B34" s="23" t="s">
        <v>35</v>
      </c>
      <c r="C34" s="23" t="s">
        <v>53</v>
      </c>
      <c r="D34" s="13">
        <f t="shared" si="3"/>
        <v>418073.14978197846</v>
      </c>
      <c r="E34" s="13">
        <f t="shared" si="4"/>
        <v>207.34423630775314</v>
      </c>
      <c r="F34" s="31">
        <v>30.621403304999735</v>
      </c>
      <c r="G34" s="31">
        <v>63.025962399283799</v>
      </c>
      <c r="H34" s="31">
        <v>30.598786599841731</v>
      </c>
      <c r="I34" s="31">
        <v>12.54180602006689</v>
      </c>
      <c r="J34" s="31">
        <v>15.379357484620643</v>
      </c>
      <c r="K34" s="31">
        <v>26.102719033232628</v>
      </c>
      <c r="L34" s="31">
        <v>8.6313193588162775</v>
      </c>
      <c r="M34" s="31">
        <v>5.7815403675407806</v>
      </c>
      <c r="N34" s="31">
        <v>5.4588877516206074</v>
      </c>
      <c r="O34" s="31">
        <v>9.2024539877300615</v>
      </c>
    </row>
    <row r="35" spans="1:15" hidden="1" x14ac:dyDescent="0.2">
      <c r="A35" s="23" t="s">
        <v>55</v>
      </c>
      <c r="B35" s="23" t="s">
        <v>35</v>
      </c>
      <c r="C35" s="23" t="s">
        <v>53</v>
      </c>
      <c r="D35" s="13">
        <f t="shared" si="3"/>
        <v>1306489.8149105008</v>
      </c>
      <c r="E35" s="13">
        <f t="shared" si="4"/>
        <v>660.67629636825689</v>
      </c>
      <c r="F35" s="31">
        <v>104.53513542051634</v>
      </c>
      <c r="G35" s="31">
        <v>211.99641897940916</v>
      </c>
      <c r="H35" s="31">
        <v>104.45792666842522</v>
      </c>
      <c r="I35" s="31">
        <v>40.969899665551843</v>
      </c>
      <c r="J35" s="31">
        <v>50.410116199589886</v>
      </c>
      <c r="K35" s="31">
        <v>69.054812257229173</v>
      </c>
      <c r="L35" s="31">
        <v>30.209617755856968</v>
      </c>
      <c r="M35" s="31">
        <v>12.389015073301671</v>
      </c>
      <c r="N35" s="31">
        <v>13.647219379051519</v>
      </c>
      <c r="O35" s="31">
        <v>23.006134969325153</v>
      </c>
    </row>
    <row r="36" spans="1:15" hidden="1" x14ac:dyDescent="0.2">
      <c r="A36" s="23" t="s">
        <v>56</v>
      </c>
      <c r="B36" s="23" t="s">
        <v>35</v>
      </c>
      <c r="C36" s="23" t="s">
        <v>53</v>
      </c>
      <c r="D36" s="13">
        <f t="shared" si="3"/>
        <v>1290842.9797349698</v>
      </c>
      <c r="E36" s="13">
        <f t="shared" si="4"/>
        <v>660.3385317431248</v>
      </c>
      <c r="F36" s="31">
        <v>101.36740404413706</v>
      </c>
      <c r="G36" s="31">
        <v>205.55058191584601</v>
      </c>
      <c r="H36" s="31">
        <v>101.29253495120021</v>
      </c>
      <c r="I36" s="31">
        <v>39.715719063545151</v>
      </c>
      <c r="J36" s="31">
        <v>48.701298701298697</v>
      </c>
      <c r="K36" s="31">
        <v>85.075528700906347</v>
      </c>
      <c r="L36" s="31">
        <v>29.593094944512949</v>
      </c>
      <c r="M36" s="31">
        <v>12.389015073301671</v>
      </c>
      <c r="N36" s="31">
        <v>13.647219379051519</v>
      </c>
      <c r="O36" s="31">
        <v>23.006134969325153</v>
      </c>
    </row>
    <row r="37" spans="1:15" hidden="1" x14ac:dyDescent="0.2">
      <c r="A37" s="23" t="s">
        <v>57</v>
      </c>
      <c r="B37" s="23" t="s">
        <v>35</v>
      </c>
      <c r="C37" s="23" t="s">
        <v>58</v>
      </c>
      <c r="D37" s="13">
        <f t="shared" si="3"/>
        <v>609681.43306076026</v>
      </c>
      <c r="E37" s="13">
        <f t="shared" si="4"/>
        <v>303.0039882186843</v>
      </c>
      <c r="F37" s="31">
        <v>44.876194498706511</v>
      </c>
      <c r="G37" s="31">
        <v>91.674127126230971</v>
      </c>
      <c r="H37" s="31">
        <v>44.843049327354258</v>
      </c>
      <c r="I37" s="31">
        <v>17.976588628762538</v>
      </c>
      <c r="J37" s="31">
        <v>21.360218728639783</v>
      </c>
      <c r="K37" s="31">
        <v>37.980146741476048</v>
      </c>
      <c r="L37" s="31">
        <v>12.946979038224413</v>
      </c>
      <c r="M37" s="31">
        <v>8.6723105513111705</v>
      </c>
      <c r="N37" s="31">
        <v>8.8706925963834866</v>
      </c>
      <c r="O37" s="31">
        <v>13.803680981595093</v>
      </c>
    </row>
    <row r="38" spans="1:15" hidden="1" x14ac:dyDescent="0.2">
      <c r="A38" s="23" t="s">
        <v>59</v>
      </c>
      <c r="B38" s="23" t="s">
        <v>35</v>
      </c>
      <c r="C38" s="23" t="s">
        <v>58</v>
      </c>
      <c r="D38" s="13">
        <f t="shared" si="3"/>
        <v>801509.35126917216</v>
      </c>
      <c r="E38" s="13">
        <f t="shared" si="4"/>
        <v>437.40458279100238</v>
      </c>
      <c r="F38" s="31">
        <v>69.162135050947683</v>
      </c>
      <c r="G38" s="31">
        <v>140.37600716204116</v>
      </c>
      <c r="H38" s="31">
        <v>69.111052492745969</v>
      </c>
      <c r="I38" s="31">
        <v>13.795986622073578</v>
      </c>
      <c r="J38" s="31">
        <v>33.321941216678056</v>
      </c>
      <c r="K38" s="31">
        <v>58.144151920586964</v>
      </c>
      <c r="L38" s="31">
        <v>12.330456226880393</v>
      </c>
      <c r="M38" s="31">
        <v>8.2593433822011146</v>
      </c>
      <c r="N38" s="31">
        <v>12.964858410098941</v>
      </c>
      <c r="O38" s="31">
        <v>19.938650306748468</v>
      </c>
    </row>
    <row r="39" spans="1:15" hidden="1" x14ac:dyDescent="0.2">
      <c r="A39" s="23" t="s">
        <v>60</v>
      </c>
      <c r="B39" s="23" t="s">
        <v>35</v>
      </c>
      <c r="C39" s="23" t="s">
        <v>58</v>
      </c>
      <c r="D39" s="13">
        <f t="shared" si="3"/>
        <v>731563.12435776752</v>
      </c>
      <c r="E39" s="13">
        <f t="shared" si="4"/>
        <v>360.2742612731916</v>
      </c>
      <c r="F39" s="31">
        <v>53.323478169051263</v>
      </c>
      <c r="G39" s="31">
        <v>108.1468218442256</v>
      </c>
      <c r="H39" s="31">
        <v>53.284093906620946</v>
      </c>
      <c r="I39" s="31">
        <v>20.903010033444815</v>
      </c>
      <c r="J39" s="31">
        <v>26.48667122351333</v>
      </c>
      <c r="K39" s="31">
        <v>45.02373759171342</v>
      </c>
      <c r="L39" s="31">
        <v>16.029593094944513</v>
      </c>
      <c r="M39" s="31">
        <v>10.73714639686145</v>
      </c>
      <c r="N39" s="31">
        <v>10.235414534288639</v>
      </c>
      <c r="O39" s="31">
        <v>16.104294478527606</v>
      </c>
    </row>
    <row r="40" spans="1:15" hidden="1" x14ac:dyDescent="0.2">
      <c r="A40" s="38" t="s">
        <v>35</v>
      </c>
      <c r="B40" s="39"/>
      <c r="C40" s="40"/>
      <c r="D40" s="12">
        <f>SUM(D20:D39)</f>
        <v>18749384.601344477</v>
      </c>
      <c r="E40" s="29">
        <f>SUM(E20:E39)</f>
        <v>9493.9635601817736</v>
      </c>
      <c r="F40" s="12">
        <v>1452.4048360699012</v>
      </c>
      <c r="G40" s="12">
        <v>2889.1674127126234</v>
      </c>
      <c r="H40" s="12">
        <v>1451.3321023476656</v>
      </c>
      <c r="I40" s="12">
        <v>502.50836120401345</v>
      </c>
      <c r="J40" s="12">
        <v>686.09022556390983</v>
      </c>
      <c r="K40" s="12">
        <v>1186.0854553301683</v>
      </c>
      <c r="L40" s="12">
        <v>396.4241676942047</v>
      </c>
      <c r="M40" s="12">
        <v>256.45261201734462</v>
      </c>
      <c r="N40" s="12">
        <v>264.75605595359946</v>
      </c>
      <c r="O40" s="12">
        <v>408.74233128834356</v>
      </c>
    </row>
    <row r="41" spans="1:15" hidden="1" x14ac:dyDescent="0.2">
      <c r="A41" s="24" t="s">
        <v>61</v>
      </c>
      <c r="B41" s="24" t="s">
        <v>62</v>
      </c>
      <c r="C41" s="24" t="s">
        <v>63</v>
      </c>
      <c r="D41" s="11">
        <f t="shared" ref="D41:D49" si="5">SUMPRODUCT($F$3:$O$3,F41:O41)</f>
        <v>1870854.8048940289</v>
      </c>
      <c r="E41" s="14">
        <f t="shared" ref="E41:E49" si="6">SUM(F41:O41)</f>
        <v>833.87618231082695</v>
      </c>
      <c r="F41" s="31">
        <v>119.31788184361966</v>
      </c>
      <c r="G41" s="31">
        <v>222.73948075201434</v>
      </c>
      <c r="H41" s="31">
        <v>119.22975468214192</v>
      </c>
      <c r="I41" s="31">
        <v>54.765886287625413</v>
      </c>
      <c r="J41" s="31">
        <v>75.187969924812023</v>
      </c>
      <c r="K41" s="31">
        <v>101.37246439361243</v>
      </c>
      <c r="L41" s="31">
        <v>46.239210850801477</v>
      </c>
      <c r="M41" s="31">
        <v>24.778030146603342</v>
      </c>
      <c r="N41" s="31">
        <v>33.435687478676222</v>
      </c>
      <c r="O41" s="31">
        <v>36.809815950920246</v>
      </c>
    </row>
    <row r="42" spans="1:15" hidden="1" x14ac:dyDescent="0.2">
      <c r="A42" s="25" t="s">
        <v>64</v>
      </c>
      <c r="B42" s="25" t="s">
        <v>62</v>
      </c>
      <c r="C42" s="25" t="s">
        <v>65</v>
      </c>
      <c r="D42" s="11">
        <f t="shared" si="5"/>
        <v>3403656.3039305317</v>
      </c>
      <c r="E42" s="14">
        <f t="shared" si="6"/>
        <v>1475.3652221826303</v>
      </c>
      <c r="F42" s="31">
        <v>204.84662900586031</v>
      </c>
      <c r="G42" s="31">
        <v>381.73679498657117</v>
      </c>
      <c r="H42" s="31">
        <v>204.69533104721708</v>
      </c>
      <c r="I42" s="31">
        <v>109.11371237458194</v>
      </c>
      <c r="J42" s="31">
        <v>134.14217361585784</v>
      </c>
      <c r="K42" s="31">
        <v>174.01812688821752</v>
      </c>
      <c r="L42" s="31">
        <v>80.147965474722568</v>
      </c>
      <c r="M42" s="31">
        <v>53.685731984307246</v>
      </c>
      <c r="N42" s="31">
        <v>53.224155578300923</v>
      </c>
      <c r="O42" s="31">
        <v>79.75460122699387</v>
      </c>
    </row>
    <row r="43" spans="1:15" hidden="1" x14ac:dyDescent="0.2">
      <c r="A43" s="25" t="s">
        <v>66</v>
      </c>
      <c r="B43" s="25" t="s">
        <v>62</v>
      </c>
      <c r="C43" s="25" t="s">
        <v>67</v>
      </c>
      <c r="D43" s="11">
        <f t="shared" si="5"/>
        <v>3410781.3640667875</v>
      </c>
      <c r="E43" s="14">
        <f t="shared" si="6"/>
        <v>1372.0453512614774</v>
      </c>
      <c r="F43" s="31">
        <v>158.38656881896418</v>
      </c>
      <c r="G43" s="31">
        <v>286.48164726947181</v>
      </c>
      <c r="H43" s="31">
        <v>211.02611448166712</v>
      </c>
      <c r="I43" s="31">
        <v>104.51505016722408</v>
      </c>
      <c r="J43" s="31">
        <v>142.68626110731373</v>
      </c>
      <c r="K43" s="31">
        <v>183.40958135520069</v>
      </c>
      <c r="L43" s="31">
        <v>85.696670776818735</v>
      </c>
      <c r="M43" s="31">
        <v>57.402436506297747</v>
      </c>
      <c r="N43" s="31">
        <v>57.318321392016379</v>
      </c>
      <c r="O43" s="31">
        <v>85.122699386503072</v>
      </c>
    </row>
    <row r="44" spans="1:15" hidden="1" x14ac:dyDescent="0.2">
      <c r="A44" s="25" t="s">
        <v>68</v>
      </c>
      <c r="B44" s="25" t="s">
        <v>62</v>
      </c>
      <c r="C44" s="25" t="s">
        <v>69</v>
      </c>
      <c r="D44" s="11">
        <f t="shared" si="5"/>
        <v>1402994.3866308748</v>
      </c>
      <c r="E44" s="14">
        <f t="shared" si="6"/>
        <v>603.99120330041012</v>
      </c>
      <c r="F44" s="31">
        <v>83.416926244654462</v>
      </c>
      <c r="G44" s="31">
        <v>155.41629364368845</v>
      </c>
      <c r="H44" s="31">
        <v>83.355315220258518</v>
      </c>
      <c r="I44" s="31">
        <v>45.1505016722408</v>
      </c>
      <c r="J44" s="31">
        <v>55.536568694463426</v>
      </c>
      <c r="K44" s="31">
        <v>70.712127751402676</v>
      </c>
      <c r="L44" s="31">
        <v>33.292231812577064</v>
      </c>
      <c r="M44" s="31">
        <v>22.300227131943011</v>
      </c>
      <c r="N44" s="31">
        <v>21.835551006482429</v>
      </c>
      <c r="O44" s="31">
        <v>32.975460122699388</v>
      </c>
    </row>
    <row r="45" spans="1:15" hidden="1" x14ac:dyDescent="0.2">
      <c r="A45" s="25" t="s">
        <v>70</v>
      </c>
      <c r="B45" s="25" t="s">
        <v>62</v>
      </c>
      <c r="C45" s="25" t="s">
        <v>71</v>
      </c>
      <c r="D45" s="11">
        <f t="shared" si="5"/>
        <v>964263.55322408397</v>
      </c>
      <c r="E45" s="14">
        <f t="shared" si="6"/>
        <v>425.98967268393778</v>
      </c>
      <c r="F45" s="31">
        <v>55.963254316033996</v>
      </c>
      <c r="G45" s="31">
        <v>96.687555953446733</v>
      </c>
      <c r="H45" s="31">
        <v>82.827749934054339</v>
      </c>
      <c r="I45" s="31">
        <v>42.642140468227424</v>
      </c>
      <c r="J45" s="31">
        <v>35.885167464114836</v>
      </c>
      <c r="K45" s="31">
        <v>46.819162710401379</v>
      </c>
      <c r="L45" s="31">
        <v>16.029593094944513</v>
      </c>
      <c r="M45" s="31">
        <v>14.866818087962008</v>
      </c>
      <c r="N45" s="31">
        <v>14.329580348004095</v>
      </c>
      <c r="O45" s="31">
        <v>19.938650306748468</v>
      </c>
    </row>
    <row r="46" spans="1:15" hidden="1" x14ac:dyDescent="0.2">
      <c r="A46" s="25" t="s">
        <v>72</v>
      </c>
      <c r="B46" s="25" t="s">
        <v>62</v>
      </c>
      <c r="C46" s="25" t="s">
        <v>73</v>
      </c>
      <c r="D46" s="11">
        <f t="shared" si="5"/>
        <v>902583.83001819882</v>
      </c>
      <c r="E46" s="14">
        <f t="shared" si="6"/>
        <v>414.38624001916719</v>
      </c>
      <c r="F46" s="31">
        <v>60.186896151206376</v>
      </c>
      <c r="G46" s="31">
        <v>112.44404655326768</v>
      </c>
      <c r="H46" s="31">
        <v>60.142442627275123</v>
      </c>
      <c r="I46" s="31">
        <v>28.010033444816052</v>
      </c>
      <c r="J46" s="31">
        <v>34.176349965823647</v>
      </c>
      <c r="K46" s="31">
        <v>51.100561070349592</v>
      </c>
      <c r="L46" s="31">
        <v>20.345252774352652</v>
      </c>
      <c r="M46" s="31">
        <v>13.62791658063184</v>
      </c>
      <c r="N46" s="31">
        <v>13.647219379051519</v>
      </c>
      <c r="O46" s="31">
        <v>20.70552147239264</v>
      </c>
    </row>
    <row r="47" spans="1:15" hidden="1" x14ac:dyDescent="0.2">
      <c r="A47" s="25" t="s">
        <v>74</v>
      </c>
      <c r="B47" s="25" t="s">
        <v>62</v>
      </c>
      <c r="C47" s="25" t="s">
        <v>71</v>
      </c>
      <c r="D47" s="11">
        <f t="shared" si="5"/>
        <v>1956595.0396729228</v>
      </c>
      <c r="E47" s="14">
        <f t="shared" si="6"/>
        <v>885.7906303289119</v>
      </c>
      <c r="F47" s="31">
        <v>128.29312074336096</v>
      </c>
      <c r="G47" s="31">
        <v>239.21217547000893</v>
      </c>
      <c r="H47" s="31">
        <v>128.19836454761275</v>
      </c>
      <c r="I47" s="31">
        <v>56.438127090301002</v>
      </c>
      <c r="J47" s="31">
        <v>77.751196172248797</v>
      </c>
      <c r="K47" s="31">
        <v>108.96849374190765</v>
      </c>
      <c r="L47" s="31">
        <v>50.554870530209612</v>
      </c>
      <c r="M47" s="31">
        <v>27.668800330373735</v>
      </c>
      <c r="N47" s="31">
        <v>27.294438758103038</v>
      </c>
      <c r="O47" s="31">
        <v>41.411042944785279</v>
      </c>
    </row>
    <row r="48" spans="1:15" hidden="1" x14ac:dyDescent="0.2">
      <c r="A48" s="25" t="s">
        <v>75</v>
      </c>
      <c r="B48" s="25" t="s">
        <v>62</v>
      </c>
      <c r="C48" s="25" t="s">
        <v>69</v>
      </c>
      <c r="D48" s="11">
        <f t="shared" si="5"/>
        <v>845668.1002098968</v>
      </c>
      <c r="E48" s="14">
        <f t="shared" si="6"/>
        <v>377.81154746143477</v>
      </c>
      <c r="F48" s="31">
        <v>53.85143339844781</v>
      </c>
      <c r="G48" s="31">
        <v>100.26857654431512</v>
      </c>
      <c r="H48" s="31">
        <v>53.811659192825118</v>
      </c>
      <c r="I48" s="31">
        <v>26.755852842809364</v>
      </c>
      <c r="J48" s="31">
        <v>32.467532467532472</v>
      </c>
      <c r="K48" s="31">
        <v>45.576176089771259</v>
      </c>
      <c r="L48" s="31">
        <v>19.728729963008632</v>
      </c>
      <c r="M48" s="31">
        <v>13.214949411521784</v>
      </c>
      <c r="N48" s="31">
        <v>12.964858410098941</v>
      </c>
      <c r="O48" s="31">
        <v>19.171779141104295</v>
      </c>
    </row>
    <row r="49" spans="1:15" hidden="1" x14ac:dyDescent="0.2">
      <c r="A49" s="26" t="s">
        <v>76</v>
      </c>
      <c r="B49" s="26" t="s">
        <v>62</v>
      </c>
      <c r="C49" s="26" t="s">
        <v>73</v>
      </c>
      <c r="D49" s="11">
        <f t="shared" si="5"/>
        <v>1762814.0434639393</v>
      </c>
      <c r="E49" s="14">
        <f t="shared" si="6"/>
        <v>969.63703934411569</v>
      </c>
      <c r="F49" s="31">
        <v>186.89615120637771</v>
      </c>
      <c r="G49" s="31">
        <v>330.88630259623989</v>
      </c>
      <c r="H49" s="31">
        <v>107.09575309944606</v>
      </c>
      <c r="I49" s="31">
        <v>43.896321070234109</v>
      </c>
      <c r="J49" s="31">
        <v>53.827751196172251</v>
      </c>
      <c r="K49" s="31">
        <v>115.59775571860165</v>
      </c>
      <c r="L49" s="31">
        <v>32.675709001233045</v>
      </c>
      <c r="M49" s="31">
        <v>30.14660334503407</v>
      </c>
      <c r="N49" s="31">
        <v>21.835551006482429</v>
      </c>
      <c r="O49" s="31">
        <v>46.779141104294482</v>
      </c>
    </row>
    <row r="50" spans="1:15" hidden="1" x14ac:dyDescent="0.2">
      <c r="A50" s="38" t="s">
        <v>62</v>
      </c>
      <c r="B50" s="39"/>
      <c r="C50" s="40"/>
      <c r="D50" s="12">
        <f>SUM(D41:D49)</f>
        <v>16520211.426111264</v>
      </c>
      <c r="E50" s="30">
        <f t="shared" ref="E50" si="7">SUM(E41:E49)</f>
        <v>7358.8930888929126</v>
      </c>
      <c r="F50" s="32">
        <v>1051.1588617285254</v>
      </c>
      <c r="G50" s="32">
        <v>1925.8728737690242</v>
      </c>
      <c r="H50" s="32">
        <v>1050.382484832498</v>
      </c>
      <c r="I50" s="32">
        <v>511.28762541806014</v>
      </c>
      <c r="J50" s="32">
        <v>641.66097060833897</v>
      </c>
      <c r="K50" s="32">
        <v>897.57444971946484</v>
      </c>
      <c r="L50" s="32">
        <v>384.71023427866828</v>
      </c>
      <c r="M50" s="32">
        <v>257.6915135246748</v>
      </c>
      <c r="N50" s="32">
        <v>255.88536335721597</v>
      </c>
      <c r="O50" s="32">
        <v>382.6687116564417</v>
      </c>
    </row>
    <row r="51" spans="1:15" hidden="1" x14ac:dyDescent="0.2">
      <c r="A51" s="23" t="s">
        <v>77</v>
      </c>
      <c r="B51" s="23" t="s">
        <v>78</v>
      </c>
      <c r="C51" s="23" t="s">
        <v>79</v>
      </c>
      <c r="D51" s="13">
        <f t="shared" ref="D51:D63" si="8">SUMPRODUCT(F51:O51,$F$3:$O$3)</f>
        <v>637409.94857831555</v>
      </c>
      <c r="E51" s="13">
        <f t="shared" ref="E51:E63" si="9">SUM(F51:O51)</f>
        <v>331.72816167886782</v>
      </c>
      <c r="F51" s="31">
        <v>52.795522939654717</v>
      </c>
      <c r="G51" s="31">
        <v>107.43061772605193</v>
      </c>
      <c r="H51" s="31">
        <v>48.008441044579271</v>
      </c>
      <c r="I51" s="31">
        <v>17.976588628762538</v>
      </c>
      <c r="J51" s="31">
        <v>22.214627477785374</v>
      </c>
      <c r="K51" s="31">
        <v>39.775571860164007</v>
      </c>
      <c r="L51" s="31">
        <v>12.946979038224413</v>
      </c>
      <c r="M51" s="31">
        <v>8.6723105513111705</v>
      </c>
      <c r="N51" s="31">
        <v>8.8706925963834866</v>
      </c>
      <c r="O51" s="31">
        <v>13.036809815950921</v>
      </c>
    </row>
    <row r="52" spans="1:15" hidden="1" x14ac:dyDescent="0.2">
      <c r="A52" s="23" t="s">
        <v>80</v>
      </c>
      <c r="B52" s="23" t="s">
        <v>78</v>
      </c>
      <c r="C52" s="23" t="s">
        <v>81</v>
      </c>
      <c r="D52" s="13">
        <f t="shared" si="8"/>
        <v>851366.4833500667</v>
      </c>
      <c r="E52" s="13">
        <f t="shared" si="9"/>
        <v>448.40784124814655</v>
      </c>
      <c r="F52" s="31">
        <v>71.801911197930423</v>
      </c>
      <c r="G52" s="31">
        <v>146.10564010743062</v>
      </c>
      <c r="H52" s="31">
        <v>65.418095489316798</v>
      </c>
      <c r="I52" s="31">
        <v>23.829431438127092</v>
      </c>
      <c r="J52" s="31">
        <v>29.049897470950103</v>
      </c>
      <c r="K52" s="31">
        <v>54.138972809667671</v>
      </c>
      <c r="L52" s="31">
        <v>17.262638717632555</v>
      </c>
      <c r="M52" s="31">
        <v>11.563080735081561</v>
      </c>
      <c r="N52" s="31">
        <v>11.600136472193789</v>
      </c>
      <c r="O52" s="31">
        <v>17.638036809815951</v>
      </c>
    </row>
    <row r="53" spans="1:15" hidden="1" x14ac:dyDescent="0.2">
      <c r="A53" s="23" t="s">
        <v>82</v>
      </c>
      <c r="B53" s="23" t="s">
        <v>78</v>
      </c>
      <c r="C53" s="23" t="s">
        <v>83</v>
      </c>
      <c r="D53" s="13">
        <f t="shared" si="8"/>
        <v>372618.33359345049</v>
      </c>
      <c r="E53" s="13">
        <f t="shared" si="9"/>
        <v>205.34997304520479</v>
      </c>
      <c r="F53" s="31">
        <v>33.789134681379018</v>
      </c>
      <c r="G53" s="31">
        <v>68.755595344673239</v>
      </c>
      <c r="H53" s="31">
        <v>30.598786599841731</v>
      </c>
      <c r="I53" s="31">
        <v>10.033444816053512</v>
      </c>
      <c r="J53" s="31">
        <v>11.961722488038276</v>
      </c>
      <c r="K53" s="31">
        <v>25.412170910660336</v>
      </c>
      <c r="L53" s="31">
        <v>7.3982737361282371</v>
      </c>
      <c r="M53" s="31">
        <v>4.955606029320669</v>
      </c>
      <c r="N53" s="31">
        <v>4.7765267826680313</v>
      </c>
      <c r="O53" s="31">
        <v>7.6687116564417179</v>
      </c>
    </row>
    <row r="54" spans="1:15" hidden="1" x14ac:dyDescent="0.2">
      <c r="A54" s="23" t="s">
        <v>84</v>
      </c>
      <c r="B54" s="23" t="s">
        <v>78</v>
      </c>
      <c r="C54" s="23" t="s">
        <v>85</v>
      </c>
      <c r="D54" s="13">
        <f t="shared" si="8"/>
        <v>990555.93187659723</v>
      </c>
      <c r="E54" s="13">
        <f t="shared" si="9"/>
        <v>483.95907077211643</v>
      </c>
      <c r="F54" s="31">
        <v>73.913732115516609</v>
      </c>
      <c r="G54" s="31">
        <v>150.40286481647269</v>
      </c>
      <c r="H54" s="31">
        <v>67.000791347929308</v>
      </c>
      <c r="I54" s="31">
        <v>29.264214046822744</v>
      </c>
      <c r="J54" s="31">
        <v>35.885167464114836</v>
      </c>
      <c r="K54" s="31">
        <v>55.658178679326717</v>
      </c>
      <c r="L54" s="31">
        <v>21.57829839704069</v>
      </c>
      <c r="M54" s="31">
        <v>14.453850918851952</v>
      </c>
      <c r="N54" s="31">
        <v>14.329580348004095</v>
      </c>
      <c r="O54" s="31">
        <v>21.472392638036808</v>
      </c>
    </row>
    <row r="55" spans="1:15" hidden="1" x14ac:dyDescent="0.2">
      <c r="A55" s="23" t="s">
        <v>86</v>
      </c>
      <c r="B55" s="23" t="s">
        <v>78</v>
      </c>
      <c r="C55" s="23" t="s">
        <v>87</v>
      </c>
      <c r="D55" s="13">
        <f t="shared" si="8"/>
        <v>1321971.3597177402</v>
      </c>
      <c r="E55" s="13">
        <f t="shared" si="9"/>
        <v>693.43094535705154</v>
      </c>
      <c r="F55" s="31">
        <v>110.8705981732749</v>
      </c>
      <c r="G55" s="31">
        <v>225.60429722470906</v>
      </c>
      <c r="H55" s="31">
        <v>100.76496966499604</v>
      </c>
      <c r="I55" s="31">
        <v>36.789297658862878</v>
      </c>
      <c r="J55" s="31">
        <v>45.283663704716332</v>
      </c>
      <c r="K55" s="31">
        <v>83.556322831247314</v>
      </c>
      <c r="L55" s="31">
        <v>27.127003699136871</v>
      </c>
      <c r="M55" s="31">
        <v>18.170555440842453</v>
      </c>
      <c r="N55" s="31">
        <v>18.423746161719549</v>
      </c>
      <c r="O55" s="31">
        <v>26.840490797546011</v>
      </c>
    </row>
    <row r="56" spans="1:15" hidden="1" x14ac:dyDescent="0.2">
      <c r="A56" s="23" t="s">
        <v>88</v>
      </c>
      <c r="B56" s="23" t="s">
        <v>78</v>
      </c>
      <c r="C56" s="23" t="s">
        <v>83</v>
      </c>
      <c r="D56" s="13">
        <f t="shared" si="8"/>
        <v>1068319.93258318</v>
      </c>
      <c r="E56" s="13">
        <f t="shared" si="9"/>
        <v>499.35889147984955</v>
      </c>
      <c r="F56" s="31">
        <v>73.913732115516609</v>
      </c>
      <c r="G56" s="31">
        <v>150.40286481647269</v>
      </c>
      <c r="H56" s="31">
        <v>67.000791347929308</v>
      </c>
      <c r="I56" s="31">
        <v>32.608695652173914</v>
      </c>
      <c r="J56" s="31">
        <v>40.157211209842792</v>
      </c>
      <c r="K56" s="31">
        <v>55.658178679326717</v>
      </c>
      <c r="L56" s="31">
        <v>24.044389642416768</v>
      </c>
      <c r="M56" s="31">
        <v>16.105719595292175</v>
      </c>
      <c r="N56" s="31">
        <v>15.694302285909245</v>
      </c>
      <c r="O56" s="31">
        <v>23.773006134969325</v>
      </c>
    </row>
    <row r="57" spans="1:15" hidden="1" x14ac:dyDescent="0.2">
      <c r="A57" s="23" t="s">
        <v>89</v>
      </c>
      <c r="B57" s="23" t="s">
        <v>78</v>
      </c>
      <c r="C57" s="23" t="s">
        <v>90</v>
      </c>
      <c r="D57" s="13">
        <f t="shared" si="8"/>
        <v>1202168.2152221275</v>
      </c>
      <c r="E57" s="13">
        <f t="shared" si="9"/>
        <v>587.99432177245319</v>
      </c>
      <c r="F57" s="31">
        <v>89.752388997413021</v>
      </c>
      <c r="G57" s="31">
        <v>182.63205013428828</v>
      </c>
      <c r="H57" s="31">
        <v>81.772619361646008</v>
      </c>
      <c r="I57" s="31">
        <v>35.535117056856187</v>
      </c>
      <c r="J57" s="31">
        <v>43.574846206425157</v>
      </c>
      <c r="K57" s="31">
        <v>67.673716012084597</v>
      </c>
      <c r="L57" s="31">
        <v>25.893958076448826</v>
      </c>
      <c r="M57" s="31">
        <v>17.344621102622341</v>
      </c>
      <c r="N57" s="31">
        <v>17.741385192766973</v>
      </c>
      <c r="O57" s="31">
        <v>26.073619631901842</v>
      </c>
    </row>
    <row r="58" spans="1:15" hidden="1" x14ac:dyDescent="0.2">
      <c r="A58" s="23" t="s">
        <v>91</v>
      </c>
      <c r="B58" s="23" t="s">
        <v>78</v>
      </c>
      <c r="C58" s="23" t="s">
        <v>90</v>
      </c>
      <c r="D58" s="13">
        <f t="shared" si="8"/>
        <v>1598166.3382753364</v>
      </c>
      <c r="E58" s="13">
        <f t="shared" si="9"/>
        <v>748.73578117696331</v>
      </c>
      <c r="F58" s="31">
        <v>110.8705981732749</v>
      </c>
      <c r="G58" s="31">
        <v>225.60429722470906</v>
      </c>
      <c r="H58" s="31">
        <v>100.76496966499604</v>
      </c>
      <c r="I58" s="31">
        <v>48.494983277591977</v>
      </c>
      <c r="J58" s="31">
        <v>59.808612440191389</v>
      </c>
      <c r="K58" s="31">
        <v>83.556322831247314</v>
      </c>
      <c r="L58" s="31">
        <v>35.758323057953149</v>
      </c>
      <c r="M58" s="31">
        <v>23.952095808383234</v>
      </c>
      <c r="N58" s="31">
        <v>23.882633913340158</v>
      </c>
      <c r="O58" s="31">
        <v>36.04294478527607</v>
      </c>
    </row>
    <row r="59" spans="1:15" hidden="1" x14ac:dyDescent="0.2">
      <c r="A59" s="23" t="s">
        <v>92</v>
      </c>
      <c r="B59" s="23" t="s">
        <v>78</v>
      </c>
      <c r="C59" s="23" t="s">
        <v>85</v>
      </c>
      <c r="D59" s="13">
        <f t="shared" si="8"/>
        <v>1681037.6134797763</v>
      </c>
      <c r="E59" s="13">
        <f t="shared" si="9"/>
        <v>826.32769391232114</v>
      </c>
      <c r="F59" s="31">
        <v>126.70925505517133</v>
      </c>
      <c r="G59" s="31">
        <v>257.83348254252462</v>
      </c>
      <c r="H59" s="31">
        <v>115.00923239250857</v>
      </c>
      <c r="I59" s="31">
        <v>49.331103678929765</v>
      </c>
      <c r="J59" s="31">
        <v>60.66302118933698</v>
      </c>
      <c r="K59" s="31">
        <v>95.433750539490731</v>
      </c>
      <c r="L59" s="31">
        <v>36.374845869297168</v>
      </c>
      <c r="M59" s="31">
        <v>24.365062977493292</v>
      </c>
      <c r="N59" s="31">
        <v>24.56499488229273</v>
      </c>
      <c r="O59" s="31">
        <v>36.04294478527607</v>
      </c>
    </row>
    <row r="60" spans="1:15" hidden="1" x14ac:dyDescent="0.2">
      <c r="A60" s="23" t="s">
        <v>93</v>
      </c>
      <c r="B60" s="23" t="s">
        <v>78</v>
      </c>
      <c r="C60" s="23" t="s">
        <v>81</v>
      </c>
      <c r="D60" s="13">
        <f t="shared" si="8"/>
        <v>1018243.7283880675</v>
      </c>
      <c r="E60" s="13">
        <f t="shared" si="9"/>
        <v>489.40079098746514</v>
      </c>
      <c r="F60" s="31">
        <v>73.913732115516609</v>
      </c>
      <c r="G60" s="31">
        <v>150.40286481647269</v>
      </c>
      <c r="H60" s="31">
        <v>67.000791347929308</v>
      </c>
      <c r="I60" s="31">
        <v>30.518394648829432</v>
      </c>
      <c r="J60" s="31">
        <v>37.593984962406012</v>
      </c>
      <c r="K60" s="31">
        <v>55.658178679326717</v>
      </c>
      <c r="L60" s="31">
        <v>22.19482120838471</v>
      </c>
      <c r="M60" s="31">
        <v>14.866818087962008</v>
      </c>
      <c r="N60" s="31">
        <v>15.011941316956671</v>
      </c>
      <c r="O60" s="31">
        <v>22.239263803680981</v>
      </c>
    </row>
    <row r="61" spans="1:15" hidden="1" x14ac:dyDescent="0.2">
      <c r="A61" s="23" t="s">
        <v>94</v>
      </c>
      <c r="B61" s="23" t="s">
        <v>78</v>
      </c>
      <c r="C61" s="23" t="s">
        <v>95</v>
      </c>
      <c r="D61" s="13">
        <f t="shared" si="8"/>
        <v>1376333.8736972045</v>
      </c>
      <c r="E61" s="13">
        <f t="shared" si="9"/>
        <v>602.35658496566032</v>
      </c>
      <c r="F61" s="31">
        <v>84.472836703447555</v>
      </c>
      <c r="G61" s="31">
        <v>171.88898836168309</v>
      </c>
      <c r="H61" s="31">
        <v>77.024531785808492</v>
      </c>
      <c r="I61" s="31">
        <v>43.896321070234109</v>
      </c>
      <c r="J61" s="31">
        <v>53.827751196172251</v>
      </c>
      <c r="K61" s="31">
        <v>63.668536901165304</v>
      </c>
      <c r="L61" s="31">
        <v>32.059186189889026</v>
      </c>
      <c r="M61" s="31">
        <v>21.474292793722899</v>
      </c>
      <c r="N61" s="31">
        <v>21.835551006482429</v>
      </c>
      <c r="O61" s="31">
        <v>32.208588957055213</v>
      </c>
    </row>
    <row r="62" spans="1:15" hidden="1" x14ac:dyDescent="0.2">
      <c r="A62" s="23" t="s">
        <v>96</v>
      </c>
      <c r="B62" s="23" t="s">
        <v>78</v>
      </c>
      <c r="C62" s="23" t="s">
        <v>95</v>
      </c>
      <c r="D62" s="13">
        <f t="shared" si="8"/>
        <v>998041.13683325378</v>
      </c>
      <c r="E62" s="13">
        <f t="shared" si="9"/>
        <v>485.23153972193091</v>
      </c>
      <c r="F62" s="31">
        <v>73.913732115516609</v>
      </c>
      <c r="G62" s="31">
        <v>150.40286481647269</v>
      </c>
      <c r="H62" s="31">
        <v>67.000791347929308</v>
      </c>
      <c r="I62" s="31">
        <v>29.682274247491641</v>
      </c>
      <c r="J62" s="31">
        <v>36.739576213260428</v>
      </c>
      <c r="K62" s="31">
        <v>55.658178679326717</v>
      </c>
      <c r="L62" s="31">
        <v>21.57829839704069</v>
      </c>
      <c r="M62" s="31">
        <v>14.453850918851952</v>
      </c>
      <c r="N62" s="31">
        <v>14.329580348004095</v>
      </c>
      <c r="O62" s="31">
        <v>21.472392638036808</v>
      </c>
    </row>
    <row r="63" spans="1:15" hidden="1" x14ac:dyDescent="0.2">
      <c r="A63" s="23" t="s">
        <v>97</v>
      </c>
      <c r="B63" s="23" t="s">
        <v>78</v>
      </c>
      <c r="C63" s="23" t="s">
        <v>79</v>
      </c>
      <c r="D63" s="13">
        <f t="shared" si="8"/>
        <v>1040463.9793104861</v>
      </c>
      <c r="E63" s="13">
        <f t="shared" si="9"/>
        <v>514.70423702699679</v>
      </c>
      <c r="F63" s="31">
        <v>79.193284409482089</v>
      </c>
      <c r="G63" s="31">
        <v>161.1459265890779</v>
      </c>
      <c r="H63" s="31">
        <v>72.27644420997099</v>
      </c>
      <c r="I63" s="31">
        <v>30.518394648829432</v>
      </c>
      <c r="J63" s="31">
        <v>37.593984962406012</v>
      </c>
      <c r="K63" s="31">
        <v>59.66335779024601</v>
      </c>
      <c r="L63" s="31">
        <v>22.19482120838471</v>
      </c>
      <c r="M63" s="31">
        <v>14.866818087962008</v>
      </c>
      <c r="N63" s="31">
        <v>15.011941316956671</v>
      </c>
      <c r="O63" s="31">
        <v>22.239263803680981</v>
      </c>
    </row>
    <row r="64" spans="1:15" hidden="1" x14ac:dyDescent="0.2">
      <c r="A64" s="41" t="s">
        <v>78</v>
      </c>
      <c r="B64" s="41"/>
      <c r="C64" s="41"/>
      <c r="D64" s="12">
        <f>SUM(D51:D63)</f>
        <v>14156696.874905603</v>
      </c>
      <c r="E64" s="29">
        <f t="shared" ref="E64" si="10">SUM(E51:E63)</f>
        <v>6916.9858331450278</v>
      </c>
      <c r="F64" s="12">
        <v>1055.9104587930944</v>
      </c>
      <c r="G64" s="12">
        <v>2148.6123545210385</v>
      </c>
      <c r="H64" s="12">
        <v>959.64125560538116</v>
      </c>
      <c r="I64" s="12">
        <v>418.47826086956525</v>
      </c>
      <c r="J64" s="12">
        <v>514.35406698564589</v>
      </c>
      <c r="K64" s="12">
        <v>795.51143720328014</v>
      </c>
      <c r="L64" s="12">
        <v>306.41183723797781</v>
      </c>
      <c r="M64" s="12">
        <v>205.24468304769772</v>
      </c>
      <c r="N64" s="12">
        <v>206.07301262367793</v>
      </c>
      <c r="O64" s="12">
        <v>306.74846625766872</v>
      </c>
    </row>
    <row r="65" spans="1:15" hidden="1" x14ac:dyDescent="0.2">
      <c r="A65" s="27" t="s">
        <v>98</v>
      </c>
      <c r="B65" s="27" t="s">
        <v>99</v>
      </c>
      <c r="C65" s="27" t="s">
        <v>100</v>
      </c>
      <c r="D65" s="13">
        <f t="shared" ref="D65:D75" si="11">SUMPRODUCT(F65:O65,$F$3:$O$3)</f>
        <v>494093.66217243124</v>
      </c>
      <c r="E65" s="13">
        <f t="shared" ref="E65:E75" si="12">SUM(F65:O65)</f>
        <v>244.74764633490605</v>
      </c>
      <c r="F65" s="31">
        <v>36.428910828361758</v>
      </c>
      <c r="G65" s="31">
        <v>74.485228290062665</v>
      </c>
      <c r="H65" s="31">
        <v>40.094961751516749</v>
      </c>
      <c r="I65" s="31">
        <v>14.632107023411372</v>
      </c>
      <c r="J65" s="31">
        <v>17.942583732057418</v>
      </c>
      <c r="K65" s="31">
        <v>26.102719033232628</v>
      </c>
      <c r="L65" s="31">
        <v>10.480887792848335</v>
      </c>
      <c r="M65" s="31">
        <v>7.0204418748709481</v>
      </c>
      <c r="N65" s="31">
        <v>6.8236096895257594</v>
      </c>
      <c r="O65" s="31">
        <v>10.736196319018404</v>
      </c>
    </row>
    <row r="66" spans="1:15" hidden="1" x14ac:dyDescent="0.2">
      <c r="A66" s="27" t="s">
        <v>101</v>
      </c>
      <c r="B66" s="27" t="s">
        <v>99</v>
      </c>
      <c r="C66" s="27" t="s">
        <v>102</v>
      </c>
      <c r="D66" s="13">
        <f t="shared" si="11"/>
        <v>484051.87840807706</v>
      </c>
      <c r="E66" s="13">
        <f t="shared" si="12"/>
        <v>240.57291975960013</v>
      </c>
      <c r="F66" s="31">
        <v>35.900955598965211</v>
      </c>
      <c r="G66" s="31">
        <v>73.052820053715308</v>
      </c>
      <c r="H66" s="31">
        <v>39.567396465312584</v>
      </c>
      <c r="I66" s="31">
        <v>14.214046822742475</v>
      </c>
      <c r="J66" s="31">
        <v>17.088174982911823</v>
      </c>
      <c r="K66" s="31">
        <v>25.688390159689252</v>
      </c>
      <c r="L66" s="31">
        <v>10.480887792848335</v>
      </c>
      <c r="M66" s="31">
        <v>7.0204418748709481</v>
      </c>
      <c r="N66" s="31">
        <v>6.8236096895257594</v>
      </c>
      <c r="O66" s="31">
        <v>10.736196319018404</v>
      </c>
    </row>
    <row r="67" spans="1:15" hidden="1" x14ac:dyDescent="0.2">
      <c r="A67" s="27" t="s">
        <v>103</v>
      </c>
      <c r="B67" s="27" t="s">
        <v>99</v>
      </c>
      <c r="C67" s="27" t="s">
        <v>102</v>
      </c>
      <c r="D67" s="13">
        <f t="shared" si="11"/>
        <v>2600069.0869912808</v>
      </c>
      <c r="E67" s="13">
        <f t="shared" si="12"/>
        <v>1287.6038536023216</v>
      </c>
      <c r="F67" s="31">
        <v>192.17570350034316</v>
      </c>
      <c r="G67" s="31">
        <v>391.76365264100269</v>
      </c>
      <c r="H67" s="31">
        <v>209.97098390925876</v>
      </c>
      <c r="I67" s="31">
        <v>76.08695652173914</v>
      </c>
      <c r="J67" s="31">
        <v>93.130553656869452</v>
      </c>
      <c r="K67" s="31">
        <v>137.28096676737161</v>
      </c>
      <c r="L67" s="31">
        <v>56.103575832305793</v>
      </c>
      <c r="M67" s="31">
        <v>37.580012389015074</v>
      </c>
      <c r="N67" s="31">
        <v>37.529853292391678</v>
      </c>
      <c r="O67" s="31">
        <v>55.981595092024534</v>
      </c>
    </row>
    <row r="68" spans="1:15" hidden="1" x14ac:dyDescent="0.2">
      <c r="A68" s="27" t="s">
        <v>104</v>
      </c>
      <c r="B68" s="27" t="s">
        <v>99</v>
      </c>
      <c r="C68" s="27" t="s">
        <v>105</v>
      </c>
      <c r="D68" s="13">
        <f t="shared" si="11"/>
        <v>1767509.4739972833</v>
      </c>
      <c r="E68" s="13">
        <f t="shared" si="12"/>
        <v>874.93436342100131</v>
      </c>
      <c r="F68" s="31">
        <v>130.9328968903437</v>
      </c>
      <c r="G68" s="31">
        <v>265.7117278424351</v>
      </c>
      <c r="H68" s="31">
        <v>142.44262727512529</v>
      </c>
      <c r="I68" s="31">
        <v>51.839464882943147</v>
      </c>
      <c r="J68" s="31">
        <v>63.226247436773754</v>
      </c>
      <c r="K68" s="31">
        <v>93.362106171773846</v>
      </c>
      <c r="L68" s="31">
        <v>38.224414303329226</v>
      </c>
      <c r="M68" s="31">
        <v>25.603964484823457</v>
      </c>
      <c r="N68" s="31">
        <v>25.24735585124531</v>
      </c>
      <c r="O68" s="31">
        <v>38.343558282208591</v>
      </c>
    </row>
    <row r="69" spans="1:15" hidden="1" x14ac:dyDescent="0.2">
      <c r="A69" s="27" t="s">
        <v>106</v>
      </c>
      <c r="B69" s="27" t="s">
        <v>99</v>
      </c>
      <c r="C69" s="27" t="s">
        <v>100</v>
      </c>
      <c r="D69" s="13">
        <f t="shared" si="11"/>
        <v>1229801.8763729094</v>
      </c>
      <c r="E69" s="13">
        <f t="shared" si="12"/>
        <v>608.14826547048415</v>
      </c>
      <c r="F69" s="31">
        <v>90.808299456206115</v>
      </c>
      <c r="G69" s="31">
        <v>184.7806624888093</v>
      </c>
      <c r="H69" s="31">
        <v>99.182273806383535</v>
      </c>
      <c r="I69" s="31">
        <v>35.953177257525077</v>
      </c>
      <c r="J69" s="31">
        <v>44.429254955570748</v>
      </c>
      <c r="K69" s="31">
        <v>64.911523521795431</v>
      </c>
      <c r="L69" s="31">
        <v>26.510480887792852</v>
      </c>
      <c r="M69" s="31">
        <v>17.757588271732399</v>
      </c>
      <c r="N69" s="31">
        <v>17.741385192766973</v>
      </c>
      <c r="O69" s="31">
        <v>26.073619631901842</v>
      </c>
    </row>
    <row r="70" spans="1:15" hidden="1" x14ac:dyDescent="0.2">
      <c r="A70" s="27" t="s">
        <v>107</v>
      </c>
      <c r="B70" s="27" t="s">
        <v>99</v>
      </c>
      <c r="C70" s="27" t="s">
        <v>108</v>
      </c>
      <c r="D70" s="13">
        <f t="shared" si="11"/>
        <v>997690.06370303629</v>
      </c>
      <c r="E70" s="13">
        <f t="shared" si="12"/>
        <v>492.72752221581783</v>
      </c>
      <c r="F70" s="31">
        <v>73.385776886120055</v>
      </c>
      <c r="G70" s="31">
        <v>149.68666069829902</v>
      </c>
      <c r="H70" s="31">
        <v>80.189923503033498</v>
      </c>
      <c r="I70" s="31">
        <v>29.264214046822744</v>
      </c>
      <c r="J70" s="31">
        <v>35.885167464114836</v>
      </c>
      <c r="K70" s="31">
        <v>52.481657315494175</v>
      </c>
      <c r="L70" s="31">
        <v>21.57829839704069</v>
      </c>
      <c r="M70" s="31">
        <v>14.453850918851952</v>
      </c>
      <c r="N70" s="31">
        <v>14.329580348004095</v>
      </c>
      <c r="O70" s="31">
        <v>21.472392638036808</v>
      </c>
    </row>
    <row r="71" spans="1:15" hidden="1" x14ac:dyDescent="0.2">
      <c r="A71" s="27" t="s">
        <v>109</v>
      </c>
      <c r="B71" s="27" t="s">
        <v>99</v>
      </c>
      <c r="C71" s="27" t="s">
        <v>99</v>
      </c>
      <c r="D71" s="13">
        <f t="shared" si="11"/>
        <v>2432113.2264983905</v>
      </c>
      <c r="E71" s="13">
        <f t="shared" si="12"/>
        <v>1205.1834376524746</v>
      </c>
      <c r="F71" s="31">
        <v>180.0327332242226</v>
      </c>
      <c r="G71" s="31">
        <v>366.69650850492388</v>
      </c>
      <c r="H71" s="31">
        <v>196.78185175415456</v>
      </c>
      <c r="I71" s="31">
        <v>71.488294314381264</v>
      </c>
      <c r="J71" s="31">
        <v>87.149692412850314</v>
      </c>
      <c r="K71" s="31">
        <v>128.58006042296071</v>
      </c>
      <c r="L71" s="31">
        <v>52.404438964241677</v>
      </c>
      <c r="M71" s="31">
        <v>35.102209374354736</v>
      </c>
      <c r="N71" s="31">
        <v>34.800409416581374</v>
      </c>
      <c r="O71" s="31">
        <v>52.147239263803684</v>
      </c>
    </row>
    <row r="72" spans="1:15" hidden="1" x14ac:dyDescent="0.2">
      <c r="A72" s="27" t="s">
        <v>110</v>
      </c>
      <c r="B72" s="27" t="s">
        <v>99</v>
      </c>
      <c r="C72" s="27" t="s">
        <v>111</v>
      </c>
      <c r="D72" s="13">
        <f t="shared" si="11"/>
        <v>1952337.7318630803</v>
      </c>
      <c r="E72" s="13">
        <f t="shared" si="12"/>
        <v>967.42533294132227</v>
      </c>
      <c r="F72" s="31">
        <v>144.65973285465392</v>
      </c>
      <c r="G72" s="31">
        <v>294.35989256938228</v>
      </c>
      <c r="H72" s="31">
        <v>157.74202057504615</v>
      </c>
      <c r="I72" s="31">
        <v>57.274247491638789</v>
      </c>
      <c r="J72" s="31">
        <v>70.061517429938476</v>
      </c>
      <c r="K72" s="31">
        <v>103.16788951230039</v>
      </c>
      <c r="L72" s="31">
        <v>41.923551171393342</v>
      </c>
      <c r="M72" s="31">
        <v>28.081767499483792</v>
      </c>
      <c r="N72" s="31">
        <v>27.976799727055614</v>
      </c>
      <c r="O72" s="31">
        <v>42.177914110429448</v>
      </c>
    </row>
    <row r="73" spans="1:15" hidden="1" x14ac:dyDescent="0.2">
      <c r="A73" s="27" t="s">
        <v>112</v>
      </c>
      <c r="B73" s="27" t="s">
        <v>99</v>
      </c>
      <c r="C73" s="27" t="s">
        <v>100</v>
      </c>
      <c r="D73" s="13">
        <f t="shared" si="11"/>
        <v>1069895.9168456884</v>
      </c>
      <c r="E73" s="13">
        <f t="shared" si="12"/>
        <v>530.07933928072543</v>
      </c>
      <c r="F73" s="31">
        <v>79.193284409482089</v>
      </c>
      <c r="G73" s="31">
        <v>161.1459265890779</v>
      </c>
      <c r="H73" s="31">
        <v>86.520706937483524</v>
      </c>
      <c r="I73" s="31">
        <v>31.354515050167223</v>
      </c>
      <c r="J73" s="31">
        <v>38.448393711551603</v>
      </c>
      <c r="K73" s="31">
        <v>56.624946050927925</v>
      </c>
      <c r="L73" s="31">
        <v>22.811344019728729</v>
      </c>
      <c r="M73" s="31">
        <v>15.279785257072062</v>
      </c>
      <c r="N73" s="31">
        <v>15.694302285909245</v>
      </c>
      <c r="O73" s="31">
        <v>23.006134969325153</v>
      </c>
    </row>
    <row r="74" spans="1:15" hidden="1" x14ac:dyDescent="0.2">
      <c r="A74" s="27" t="s">
        <v>113</v>
      </c>
      <c r="B74" s="27" t="s">
        <v>99</v>
      </c>
      <c r="C74" s="27" t="s">
        <v>105</v>
      </c>
      <c r="D74" s="13">
        <f t="shared" si="11"/>
        <v>922217.5572116503</v>
      </c>
      <c r="E74" s="13">
        <f t="shared" si="12"/>
        <v>456.53226867777391</v>
      </c>
      <c r="F74" s="31">
        <v>68.106224592154589</v>
      </c>
      <c r="G74" s="31">
        <v>138.94359892569381</v>
      </c>
      <c r="H74" s="31">
        <v>74.386705354787651</v>
      </c>
      <c r="I74" s="31">
        <v>27.173913043478262</v>
      </c>
      <c r="J74" s="31">
        <v>33.321941216678056</v>
      </c>
      <c r="K74" s="31">
        <v>48.752697453603801</v>
      </c>
      <c r="L74" s="31">
        <v>19.728729963008632</v>
      </c>
      <c r="M74" s="31">
        <v>13.214949411521784</v>
      </c>
      <c r="N74" s="31">
        <v>12.964858410098941</v>
      </c>
      <c r="O74" s="31">
        <v>19.938650306748468</v>
      </c>
    </row>
    <row r="75" spans="1:15" hidden="1" x14ac:dyDescent="0.2">
      <c r="A75" s="27" t="s">
        <v>114</v>
      </c>
      <c r="B75" s="27" t="s">
        <v>99</v>
      </c>
      <c r="C75" s="27" t="s">
        <v>108</v>
      </c>
      <c r="D75" s="13">
        <f t="shared" si="11"/>
        <v>1061712.2636866313</v>
      </c>
      <c r="E75" s="13">
        <f t="shared" si="12"/>
        <v>525.41098557489386</v>
      </c>
      <c r="F75" s="31">
        <v>78.665329180085536</v>
      </c>
      <c r="G75" s="31">
        <v>159.71351835273055</v>
      </c>
      <c r="H75" s="31">
        <v>85.465576365075179</v>
      </c>
      <c r="I75" s="31">
        <v>30.936454849498329</v>
      </c>
      <c r="J75" s="31">
        <v>38.448393711551603</v>
      </c>
      <c r="K75" s="31">
        <v>56.072507552870093</v>
      </c>
      <c r="L75" s="31">
        <v>22.811344019728729</v>
      </c>
      <c r="M75" s="31">
        <v>15.279785257072062</v>
      </c>
      <c r="N75" s="31">
        <v>15.011941316956671</v>
      </c>
      <c r="O75" s="31">
        <v>23.006134969325153</v>
      </c>
    </row>
    <row r="76" spans="1:15" hidden="1" x14ac:dyDescent="0.2">
      <c r="A76" s="35" t="s">
        <v>99</v>
      </c>
      <c r="B76" s="36"/>
      <c r="C76" s="37"/>
      <c r="D76" s="12">
        <f>SUM(D65:D75)</f>
        <v>15011492.737750458</v>
      </c>
      <c r="E76" s="29">
        <f t="shared" ref="E76" si="13">SUM(E65:E75)</f>
        <v>7433.3659349313211</v>
      </c>
      <c r="F76" s="12">
        <v>1110.2898474209387</v>
      </c>
      <c r="G76" s="12">
        <v>2260.3401969561323</v>
      </c>
      <c r="H76" s="12">
        <v>1212.3450276971776</v>
      </c>
      <c r="I76" s="12">
        <v>440.21739130434781</v>
      </c>
      <c r="J76" s="12">
        <v>539.13192071086814</v>
      </c>
      <c r="K76" s="12">
        <v>793.0254639620199</v>
      </c>
      <c r="L76" s="12">
        <v>323.05795314426632</v>
      </c>
      <c r="M76" s="12">
        <v>216.39479661366923</v>
      </c>
      <c r="N76" s="12">
        <v>214.94370522006142</v>
      </c>
      <c r="O76" s="12">
        <v>323.61963190184053</v>
      </c>
    </row>
    <row r="77" spans="1:15" hidden="1" x14ac:dyDescent="0.2">
      <c r="A77" s="23" t="s">
        <v>115</v>
      </c>
      <c r="B77" s="23" t="s">
        <v>116</v>
      </c>
      <c r="C77" s="23" t="s">
        <v>117</v>
      </c>
      <c r="D77" s="13">
        <f t="shared" ref="D77:D92" si="14">SUMPRODUCT(F77:O77,$F$3:$O$3)</f>
        <v>780958.6156587163</v>
      </c>
      <c r="E77" s="13">
        <f t="shared" ref="E77:E92" si="15">SUM(F77:O77)</f>
        <v>386.17917933288379</v>
      </c>
      <c r="F77" s="31">
        <v>58.075075233620183</v>
      </c>
      <c r="G77" s="31">
        <v>117.45747538048344</v>
      </c>
      <c r="H77" s="31">
        <v>58.032181482458448</v>
      </c>
      <c r="I77" s="31">
        <v>22.5752508361204</v>
      </c>
      <c r="J77" s="31">
        <v>28.195488721804509</v>
      </c>
      <c r="K77" s="31">
        <v>45.576176089771259</v>
      </c>
      <c r="L77" s="31">
        <v>16.646115906288532</v>
      </c>
      <c r="M77" s="31">
        <v>11.150113565971505</v>
      </c>
      <c r="N77" s="31">
        <v>11.600136472193789</v>
      </c>
      <c r="O77" s="31">
        <v>16.871165644171779</v>
      </c>
    </row>
    <row r="78" spans="1:15" hidden="1" x14ac:dyDescent="0.2">
      <c r="A78" s="23" t="s">
        <v>118</v>
      </c>
      <c r="B78" s="23" t="s">
        <v>116</v>
      </c>
      <c r="C78" s="23" t="s">
        <v>119</v>
      </c>
      <c r="D78" s="13">
        <f t="shared" si="14"/>
        <v>736765.15276835603</v>
      </c>
      <c r="E78" s="13">
        <f t="shared" si="15"/>
        <v>364.7955780307542</v>
      </c>
      <c r="F78" s="31">
        <v>54.907343857240903</v>
      </c>
      <c r="G78" s="31">
        <v>111.01163831692033</v>
      </c>
      <c r="H78" s="31">
        <v>54.866789765233449</v>
      </c>
      <c r="I78" s="31">
        <v>21.321070234113712</v>
      </c>
      <c r="J78" s="31">
        <v>26.48667122351333</v>
      </c>
      <c r="K78" s="31">
        <v>42.675873974967629</v>
      </c>
      <c r="L78" s="31">
        <v>15.413070283600494</v>
      </c>
      <c r="M78" s="31">
        <v>10.324179227751394</v>
      </c>
      <c r="N78" s="31">
        <v>10.917775503241215</v>
      </c>
      <c r="O78" s="31">
        <v>16.871165644171779</v>
      </c>
    </row>
    <row r="79" spans="1:15" hidden="1" x14ac:dyDescent="0.2">
      <c r="A79" s="23" t="s">
        <v>120</v>
      </c>
      <c r="B79" s="23" t="s">
        <v>116</v>
      </c>
      <c r="C79" s="23" t="s">
        <v>117</v>
      </c>
      <c r="D79" s="13">
        <f t="shared" si="14"/>
        <v>934324.57157834352</v>
      </c>
      <c r="E79" s="13">
        <f t="shared" si="15"/>
        <v>460.06749087689701</v>
      </c>
      <c r="F79" s="31">
        <v>68.634179821551129</v>
      </c>
      <c r="G79" s="31">
        <v>140.37600716204116</v>
      </c>
      <c r="H79" s="31">
        <v>68.583487206541804</v>
      </c>
      <c r="I79" s="31">
        <v>27.591973244147155</v>
      </c>
      <c r="J79" s="31">
        <v>33.321941216678056</v>
      </c>
      <c r="K79" s="31">
        <v>54.000863185153214</v>
      </c>
      <c r="L79" s="31">
        <v>20.345252774352652</v>
      </c>
      <c r="M79" s="31">
        <v>13.62791658063184</v>
      </c>
      <c r="N79" s="31">
        <v>13.647219379051519</v>
      </c>
      <c r="O79" s="31">
        <v>19.938650306748468</v>
      </c>
    </row>
    <row r="80" spans="1:15" hidden="1" x14ac:dyDescent="0.2">
      <c r="A80" s="23" t="s">
        <v>121</v>
      </c>
      <c r="B80" s="23" t="s">
        <v>116</v>
      </c>
      <c r="C80" s="23" t="s">
        <v>122</v>
      </c>
      <c r="D80" s="13">
        <f t="shared" si="14"/>
        <v>2052804.8860657285</v>
      </c>
      <c r="E80" s="13">
        <f t="shared" si="15"/>
        <v>1014.3399523123857</v>
      </c>
      <c r="F80" s="31">
        <v>152.05110606620559</v>
      </c>
      <c r="G80" s="31">
        <v>309.40017905102957</v>
      </c>
      <c r="H80" s="31">
        <v>151.93880242680032</v>
      </c>
      <c r="I80" s="31">
        <v>60.200668896321069</v>
      </c>
      <c r="J80" s="31">
        <v>73.479152426520855</v>
      </c>
      <c r="K80" s="31">
        <v>119.32671558049202</v>
      </c>
      <c r="L80" s="31">
        <v>44.389642416769419</v>
      </c>
      <c r="M80" s="31">
        <v>29.733636175924016</v>
      </c>
      <c r="N80" s="31">
        <v>29.341521664960766</v>
      </c>
      <c r="O80" s="31">
        <v>44.478527607361961</v>
      </c>
    </row>
    <row r="81" spans="1:15" hidden="1" x14ac:dyDescent="0.2">
      <c r="A81" s="23" t="s">
        <v>123</v>
      </c>
      <c r="B81" s="23" t="s">
        <v>116</v>
      </c>
      <c r="C81" s="23" t="s">
        <v>116</v>
      </c>
      <c r="D81" s="13">
        <f t="shared" si="14"/>
        <v>1775709.4865118682</v>
      </c>
      <c r="E81" s="13">
        <f t="shared" si="15"/>
        <v>875.56236840216911</v>
      </c>
      <c r="F81" s="31">
        <v>130.9328968903437</v>
      </c>
      <c r="G81" s="31">
        <v>267.14413607878242</v>
      </c>
      <c r="H81" s="31">
        <v>130.8361909786336</v>
      </c>
      <c r="I81" s="31">
        <v>52.257525083612038</v>
      </c>
      <c r="J81" s="31">
        <v>64.080656185919352</v>
      </c>
      <c r="K81" s="31">
        <v>102.89167026327148</v>
      </c>
      <c r="L81" s="31">
        <v>38.224414303329226</v>
      </c>
      <c r="M81" s="31">
        <v>25.603964484823457</v>
      </c>
      <c r="N81" s="31">
        <v>25.24735585124531</v>
      </c>
      <c r="O81" s="31">
        <v>38.343558282208591</v>
      </c>
    </row>
    <row r="82" spans="1:15" hidden="1" x14ac:dyDescent="0.2">
      <c r="A82" s="23" t="s">
        <v>124</v>
      </c>
      <c r="B82" s="23" t="s">
        <v>116</v>
      </c>
      <c r="C82" s="23" t="s">
        <v>122</v>
      </c>
      <c r="D82" s="13">
        <f t="shared" si="14"/>
        <v>852518.59773191204</v>
      </c>
      <c r="E82" s="13">
        <f t="shared" si="15"/>
        <v>418.61721204255031</v>
      </c>
      <c r="F82" s="31">
        <v>62.29871706879257</v>
      </c>
      <c r="G82" s="31">
        <v>127.48433303491495</v>
      </c>
      <c r="H82" s="31">
        <v>62.252703772091792</v>
      </c>
      <c r="I82" s="31">
        <v>25.083612040133779</v>
      </c>
      <c r="J82" s="31">
        <v>30.758714969241286</v>
      </c>
      <c r="K82" s="31">
        <v>49.16702632714717</v>
      </c>
      <c r="L82" s="31">
        <v>18.495684340320594</v>
      </c>
      <c r="M82" s="31">
        <v>12.389015073301671</v>
      </c>
      <c r="N82" s="31">
        <v>12.282497441146365</v>
      </c>
      <c r="O82" s="31">
        <v>18.404907975460123</v>
      </c>
    </row>
    <row r="83" spans="1:15" hidden="1" x14ac:dyDescent="0.2">
      <c r="A83" s="23" t="s">
        <v>125</v>
      </c>
      <c r="B83" s="23" t="s">
        <v>116</v>
      </c>
      <c r="C83" s="23" t="s">
        <v>126</v>
      </c>
      <c r="D83" s="13">
        <f t="shared" si="14"/>
        <v>691846.17691332323</v>
      </c>
      <c r="E83" s="13">
        <f t="shared" si="15"/>
        <v>341.91772177075768</v>
      </c>
      <c r="F83" s="31">
        <v>51.211657251465077</v>
      </c>
      <c r="G83" s="31">
        <v>104.56580125335721</v>
      </c>
      <c r="H83" s="31">
        <v>51.17383276180427</v>
      </c>
      <c r="I83" s="31">
        <v>20.484949832775921</v>
      </c>
      <c r="J83" s="31">
        <v>24.777853725222148</v>
      </c>
      <c r="K83" s="31">
        <v>40.189900733707383</v>
      </c>
      <c r="L83" s="31">
        <v>14.796547472256474</v>
      </c>
      <c r="M83" s="31">
        <v>9.9112120586413379</v>
      </c>
      <c r="N83" s="31">
        <v>10.235414534288639</v>
      </c>
      <c r="O83" s="31">
        <v>14.570552147239265</v>
      </c>
    </row>
    <row r="84" spans="1:15" hidden="1" x14ac:dyDescent="0.2">
      <c r="A84" s="23" t="s">
        <v>127</v>
      </c>
      <c r="B84" s="23" t="s">
        <v>116</v>
      </c>
      <c r="C84" s="23" t="s">
        <v>116</v>
      </c>
      <c r="D84" s="13">
        <f t="shared" si="14"/>
        <v>338777.3570335675</v>
      </c>
      <c r="E84" s="13">
        <f t="shared" si="15"/>
        <v>165.99957658983502</v>
      </c>
      <c r="F84" s="31">
        <v>24.813895781637719</v>
      </c>
      <c r="G84" s="31">
        <v>50.134288272157562</v>
      </c>
      <c r="H84" s="31">
        <v>24.795568451595884</v>
      </c>
      <c r="I84" s="31">
        <v>9.6153846153846168</v>
      </c>
      <c r="J84" s="31">
        <v>11.961722488038276</v>
      </c>
      <c r="K84" s="31">
        <v>19.197237807509712</v>
      </c>
      <c r="L84" s="31">
        <v>7.3982737361282371</v>
      </c>
      <c r="M84" s="31">
        <v>4.955606029320669</v>
      </c>
      <c r="N84" s="31">
        <v>5.4588877516206074</v>
      </c>
      <c r="O84" s="31">
        <v>7.6687116564417179</v>
      </c>
    </row>
    <row r="85" spans="1:15" hidden="1" x14ac:dyDescent="0.2">
      <c r="A85" s="23" t="s">
        <v>128</v>
      </c>
      <c r="B85" s="23" t="s">
        <v>116</v>
      </c>
      <c r="C85" s="23" t="s">
        <v>129</v>
      </c>
      <c r="D85" s="13">
        <f t="shared" si="14"/>
        <v>684115.2486289693</v>
      </c>
      <c r="E85" s="13">
        <f t="shared" si="15"/>
        <v>337.77693335113037</v>
      </c>
      <c r="F85" s="31">
        <v>50.68370202206853</v>
      </c>
      <c r="G85" s="31">
        <v>103.13339301700985</v>
      </c>
      <c r="H85" s="31">
        <v>50.646267475600105</v>
      </c>
      <c r="I85" s="31">
        <v>20.066889632107024</v>
      </c>
      <c r="J85" s="31">
        <v>24.777853725222148</v>
      </c>
      <c r="K85" s="31">
        <v>39.637462235649544</v>
      </c>
      <c r="L85" s="31">
        <v>14.796547472256474</v>
      </c>
      <c r="M85" s="31">
        <v>9.9112120586413379</v>
      </c>
      <c r="N85" s="31">
        <v>9.5530535653360626</v>
      </c>
      <c r="O85" s="31">
        <v>14.570552147239265</v>
      </c>
    </row>
    <row r="86" spans="1:15" hidden="1" x14ac:dyDescent="0.2">
      <c r="A86" s="23" t="s">
        <v>130</v>
      </c>
      <c r="B86" s="23" t="s">
        <v>116</v>
      </c>
      <c r="C86" s="23" t="s">
        <v>131</v>
      </c>
      <c r="D86" s="13">
        <f t="shared" si="14"/>
        <v>490021.43614469696</v>
      </c>
      <c r="E86" s="13">
        <f t="shared" si="15"/>
        <v>244.28229435650485</v>
      </c>
      <c r="F86" s="31">
        <v>36.956866057758305</v>
      </c>
      <c r="G86" s="31">
        <v>74.485228290062665</v>
      </c>
      <c r="H86" s="31">
        <v>36.929570034291743</v>
      </c>
      <c r="I86" s="31">
        <v>14.214046822742475</v>
      </c>
      <c r="J86" s="31">
        <v>17.088174982911823</v>
      </c>
      <c r="K86" s="31">
        <v>28.864911523521794</v>
      </c>
      <c r="L86" s="31">
        <v>10.480887792848335</v>
      </c>
      <c r="M86" s="31">
        <v>7.0204418748709481</v>
      </c>
      <c r="N86" s="31">
        <v>7.5059706584783354</v>
      </c>
      <c r="O86" s="31">
        <v>10.736196319018404</v>
      </c>
    </row>
    <row r="87" spans="1:15" hidden="1" x14ac:dyDescent="0.2">
      <c r="A87" s="23" t="s">
        <v>132</v>
      </c>
      <c r="B87" s="23" t="s">
        <v>116</v>
      </c>
      <c r="C87" s="23" t="s">
        <v>129</v>
      </c>
      <c r="D87" s="13">
        <f t="shared" si="14"/>
        <v>3602765.3864046945</v>
      </c>
      <c r="E87" s="13">
        <f t="shared" si="15"/>
        <v>1548.6647588402834</v>
      </c>
      <c r="F87" s="31">
        <v>211.18209175861887</v>
      </c>
      <c r="G87" s="31">
        <v>358.10205908683974</v>
      </c>
      <c r="H87" s="31">
        <v>211.02611448166712</v>
      </c>
      <c r="I87" s="31">
        <v>100.33444816053512</v>
      </c>
      <c r="J87" s="31">
        <v>136.70539986329459</v>
      </c>
      <c r="K87" s="31">
        <v>220.97539922313337</v>
      </c>
      <c r="L87" s="31">
        <v>93.094944512946981</v>
      </c>
      <c r="M87" s="31">
        <v>62.358042535618424</v>
      </c>
      <c r="N87" s="31">
        <v>62.094848174684408</v>
      </c>
      <c r="O87" s="31">
        <v>92.791411042944787</v>
      </c>
    </row>
    <row r="88" spans="1:15" hidden="1" x14ac:dyDescent="0.2">
      <c r="A88" s="23" t="s">
        <v>133</v>
      </c>
      <c r="B88" s="23" t="s">
        <v>116</v>
      </c>
      <c r="C88" s="23" t="s">
        <v>119</v>
      </c>
      <c r="D88" s="13">
        <f t="shared" si="14"/>
        <v>932281.85209673818</v>
      </c>
      <c r="E88" s="13">
        <f t="shared" si="15"/>
        <v>459.64943067622812</v>
      </c>
      <c r="F88" s="31">
        <v>68.634179821551129</v>
      </c>
      <c r="G88" s="31">
        <v>140.37600716204116</v>
      </c>
      <c r="H88" s="31">
        <v>68.583487206541804</v>
      </c>
      <c r="I88" s="31">
        <v>27.173913043478262</v>
      </c>
      <c r="J88" s="31">
        <v>33.321941216678056</v>
      </c>
      <c r="K88" s="31">
        <v>54.000863185153214</v>
      </c>
      <c r="L88" s="31">
        <v>20.345252774352652</v>
      </c>
      <c r="M88" s="31">
        <v>13.62791658063184</v>
      </c>
      <c r="N88" s="31">
        <v>13.647219379051519</v>
      </c>
      <c r="O88" s="31">
        <v>19.938650306748468</v>
      </c>
    </row>
    <row r="89" spans="1:15" hidden="1" x14ac:dyDescent="0.2">
      <c r="A89" s="23" t="s">
        <v>134</v>
      </c>
      <c r="B89" s="23" t="s">
        <v>116</v>
      </c>
      <c r="C89" s="23" t="s">
        <v>126</v>
      </c>
      <c r="D89" s="13">
        <f t="shared" si="14"/>
        <v>1734063.4968490864</v>
      </c>
      <c r="E89" s="13">
        <f t="shared" si="15"/>
        <v>855.54677453114743</v>
      </c>
      <c r="F89" s="31">
        <v>128.29312074336096</v>
      </c>
      <c r="G89" s="31">
        <v>260.69829901521933</v>
      </c>
      <c r="H89" s="31">
        <v>128.19836454761275</v>
      </c>
      <c r="I89" s="31">
        <v>50.585284280936456</v>
      </c>
      <c r="J89" s="31">
        <v>62.371838687628163</v>
      </c>
      <c r="K89" s="31">
        <v>100.54380664652568</v>
      </c>
      <c r="L89" s="31">
        <v>37.607891491985207</v>
      </c>
      <c r="M89" s="31">
        <v>25.1909973157134</v>
      </c>
      <c r="N89" s="31">
        <v>25.24735585124531</v>
      </c>
      <c r="O89" s="31">
        <v>36.809815950920246</v>
      </c>
    </row>
    <row r="90" spans="1:15" hidden="1" x14ac:dyDescent="0.2">
      <c r="A90" s="23" t="s">
        <v>135</v>
      </c>
      <c r="B90" s="23" t="s">
        <v>116</v>
      </c>
      <c r="C90" s="23" t="s">
        <v>131</v>
      </c>
      <c r="D90" s="13">
        <f t="shared" si="14"/>
        <v>2013005.4811692114</v>
      </c>
      <c r="E90" s="13">
        <f t="shared" si="15"/>
        <v>991.81100202382174</v>
      </c>
      <c r="F90" s="31">
        <v>148.35541946042974</v>
      </c>
      <c r="G90" s="31">
        <v>302.23813786929276</v>
      </c>
      <c r="H90" s="31">
        <v>148.24584542337115</v>
      </c>
      <c r="I90" s="31">
        <v>58.946488294314385</v>
      </c>
      <c r="J90" s="31">
        <v>72.624743677375264</v>
      </c>
      <c r="K90" s="31">
        <v>116.70263271471731</v>
      </c>
      <c r="L90" s="31">
        <v>43.7731196054254</v>
      </c>
      <c r="M90" s="31">
        <v>29.320669006813958</v>
      </c>
      <c r="N90" s="31">
        <v>28.65916069600819</v>
      </c>
      <c r="O90" s="31">
        <v>42.944785276073617</v>
      </c>
    </row>
    <row r="91" spans="1:15" hidden="1" x14ac:dyDescent="0.2">
      <c r="A91" s="23" t="s">
        <v>136</v>
      </c>
      <c r="B91" s="23" t="s">
        <v>116</v>
      </c>
      <c r="C91" s="23" t="s">
        <v>126</v>
      </c>
      <c r="D91" s="13">
        <f t="shared" si="14"/>
        <v>1619584.5967475486</v>
      </c>
      <c r="E91" s="13">
        <f t="shared" si="15"/>
        <v>801.08226692382038</v>
      </c>
      <c r="F91" s="31">
        <v>120.37379230241275</v>
      </c>
      <c r="G91" s="31">
        <v>244.22560429722472</v>
      </c>
      <c r="H91" s="31">
        <v>120.28488525455025</v>
      </c>
      <c r="I91" s="31">
        <v>47.240802675585286</v>
      </c>
      <c r="J91" s="31">
        <v>58.099794941900207</v>
      </c>
      <c r="K91" s="31">
        <v>94.466983167889509</v>
      </c>
      <c r="L91" s="31">
        <v>35.141800246609129</v>
      </c>
      <c r="M91" s="31">
        <v>23.53912863927318</v>
      </c>
      <c r="N91" s="31">
        <v>23.200272944387578</v>
      </c>
      <c r="O91" s="31">
        <v>34.509202453987726</v>
      </c>
    </row>
    <row r="92" spans="1:15" hidden="1" x14ac:dyDescent="0.2">
      <c r="A92" s="23" t="s">
        <v>137</v>
      </c>
      <c r="B92" s="23" t="s">
        <v>116</v>
      </c>
      <c r="C92" s="23" t="s">
        <v>117</v>
      </c>
      <c r="D92" s="13">
        <f t="shared" si="14"/>
        <v>757006.94509062113</v>
      </c>
      <c r="E92" s="13">
        <f t="shared" si="15"/>
        <v>374.18574176655528</v>
      </c>
      <c r="F92" s="31">
        <v>55.963254316033996</v>
      </c>
      <c r="G92" s="31">
        <v>113.87645478961504</v>
      </c>
      <c r="H92" s="31">
        <v>55.921920337641779</v>
      </c>
      <c r="I92" s="31">
        <v>22.157190635451503</v>
      </c>
      <c r="J92" s="31">
        <v>26.48667122351333</v>
      </c>
      <c r="K92" s="31">
        <v>44.195079844626676</v>
      </c>
      <c r="L92" s="31">
        <v>16.646115906288532</v>
      </c>
      <c r="M92" s="31">
        <v>11.150113565971505</v>
      </c>
      <c r="N92" s="31">
        <v>10.917775503241215</v>
      </c>
      <c r="O92" s="31">
        <v>16.871165644171779</v>
      </c>
    </row>
    <row r="93" spans="1:15" hidden="1" x14ac:dyDescent="0.2">
      <c r="A93" s="35" t="s">
        <v>116</v>
      </c>
      <c r="B93" s="36"/>
      <c r="C93" s="37"/>
      <c r="D93" s="12">
        <f>SUM(D77:D92)</f>
        <v>19996549.28739338</v>
      </c>
      <c r="E93" s="29">
        <f>SUM(E77:E92)</f>
        <v>9640.4782818277235</v>
      </c>
      <c r="F93" s="12">
        <v>1423.3672984530913</v>
      </c>
      <c r="G93" s="12">
        <v>2824.7090420769923</v>
      </c>
      <c r="H93" s="12">
        <v>1422.3160116064362</v>
      </c>
      <c r="I93" s="12">
        <v>579.84949832775919</v>
      </c>
      <c r="J93" s="12">
        <v>724.53861927546131</v>
      </c>
      <c r="K93" s="12">
        <v>1172.4126025032369</v>
      </c>
      <c r="L93" s="12">
        <v>447.59556103575829</v>
      </c>
      <c r="M93" s="12">
        <v>299.81416477390047</v>
      </c>
      <c r="N93" s="12">
        <v>299.55646537018083</v>
      </c>
      <c r="O93" s="12">
        <v>446.31901840490798</v>
      </c>
    </row>
    <row r="94" spans="1:15" hidden="1" x14ac:dyDescent="0.2">
      <c r="A94" s="18" t="s">
        <v>138</v>
      </c>
      <c r="B94" s="18" t="s">
        <v>139</v>
      </c>
      <c r="C94" s="18" t="s">
        <v>140</v>
      </c>
      <c r="D94" s="13">
        <f t="shared" ref="D94:D106" si="16">SUMPRODUCT(F94:O94,$F$3:$O$3)</f>
        <v>1261177.6500285009</v>
      </c>
      <c r="E94" s="13">
        <f t="shared" ref="E94:E106" si="17">SUM(F94:O94)</f>
        <v>649.3850537028602</v>
      </c>
      <c r="F94" s="31">
        <v>98.727627897154321</v>
      </c>
      <c r="G94" s="31">
        <v>201.25335720680394</v>
      </c>
      <c r="H94" s="31">
        <v>98.654708520179369</v>
      </c>
      <c r="I94" s="31">
        <v>35.535117056856187</v>
      </c>
      <c r="J94" s="31">
        <v>43.574846206425157</v>
      </c>
      <c r="K94" s="31">
        <v>83.556322831247314</v>
      </c>
      <c r="L94" s="31">
        <v>26.510480887792852</v>
      </c>
      <c r="M94" s="31">
        <v>17.757588271732399</v>
      </c>
      <c r="N94" s="31">
        <v>17.741385192766973</v>
      </c>
      <c r="O94" s="31">
        <v>26.073619631901842</v>
      </c>
    </row>
    <row r="95" spans="1:15" hidden="1" x14ac:dyDescent="0.2">
      <c r="A95" s="18" t="s">
        <v>141</v>
      </c>
      <c r="B95" s="18" t="s">
        <v>139</v>
      </c>
      <c r="C95" s="18" t="s">
        <v>140</v>
      </c>
      <c r="D95" s="13">
        <f t="shared" si="16"/>
        <v>772671.87729339721</v>
      </c>
      <c r="E95" s="13">
        <f t="shared" si="17"/>
        <v>407.12700274424532</v>
      </c>
      <c r="F95" s="31">
        <v>62.826672298189116</v>
      </c>
      <c r="G95" s="31">
        <v>128.20053715308865</v>
      </c>
      <c r="H95" s="31">
        <v>62.780269058295964</v>
      </c>
      <c r="I95" s="31">
        <v>21.321070234113712</v>
      </c>
      <c r="J95" s="31">
        <v>26.48667122351333</v>
      </c>
      <c r="K95" s="31">
        <v>53.172205438066463</v>
      </c>
      <c r="L95" s="31">
        <v>16.029593094944513</v>
      </c>
      <c r="M95" s="31">
        <v>10.73714639686145</v>
      </c>
      <c r="N95" s="31">
        <v>10.235414534288639</v>
      </c>
      <c r="O95" s="31">
        <v>15.337423312883436</v>
      </c>
    </row>
    <row r="96" spans="1:15" x14ac:dyDescent="0.2">
      <c r="A96" s="18" t="s">
        <v>142</v>
      </c>
      <c r="B96" s="18" t="s">
        <v>139</v>
      </c>
      <c r="C96" s="18" t="s">
        <v>143</v>
      </c>
      <c r="D96" s="13">
        <f t="shared" si="16"/>
        <v>1244812.5902668191</v>
      </c>
      <c r="E96" s="13">
        <f t="shared" si="17"/>
        <v>555.97488120992159</v>
      </c>
      <c r="F96" s="31">
        <v>76.553508262499335</v>
      </c>
      <c r="G96" s="31">
        <v>155.41629364368845</v>
      </c>
      <c r="H96" s="31">
        <v>76.496966499604326</v>
      </c>
      <c r="I96" s="31">
        <v>39.297658862876254</v>
      </c>
      <c r="J96" s="31">
        <v>47.846889952153106</v>
      </c>
      <c r="K96" s="31">
        <v>64.497194648252062</v>
      </c>
      <c r="L96" s="31">
        <v>28.976572133168929</v>
      </c>
      <c r="M96" s="31">
        <v>19.409456948172618</v>
      </c>
      <c r="N96" s="31">
        <v>19.106107130672125</v>
      </c>
      <c r="O96" s="31">
        <v>28.374233128834355</v>
      </c>
    </row>
    <row r="97" spans="1:15" x14ac:dyDescent="0.2">
      <c r="A97" s="18" t="s">
        <v>144</v>
      </c>
      <c r="B97" s="18" t="s">
        <v>139</v>
      </c>
      <c r="C97" s="18" t="s">
        <v>143</v>
      </c>
      <c r="D97" s="13">
        <f t="shared" si="16"/>
        <v>575031.31752689928</v>
      </c>
      <c r="E97" s="13">
        <f t="shared" si="17"/>
        <v>302.42970329758487</v>
      </c>
      <c r="F97" s="31">
        <v>46.46006018689615</v>
      </c>
      <c r="G97" s="31">
        <v>95.255147717099376</v>
      </c>
      <c r="H97" s="31">
        <v>46.425745185966761</v>
      </c>
      <c r="I97" s="31">
        <v>15.88628762541806</v>
      </c>
      <c r="J97" s="31">
        <v>19.651401230348597</v>
      </c>
      <c r="K97" s="31">
        <v>39.499352611135087</v>
      </c>
      <c r="L97" s="31">
        <v>11.713933415536374</v>
      </c>
      <c r="M97" s="31">
        <v>7.8463762130910588</v>
      </c>
      <c r="N97" s="31">
        <v>8.1883316274309106</v>
      </c>
      <c r="O97" s="31">
        <v>11.503067484662576</v>
      </c>
    </row>
    <row r="98" spans="1:15" x14ac:dyDescent="0.2">
      <c r="A98" s="18" t="s">
        <v>145</v>
      </c>
      <c r="B98" s="18" t="s">
        <v>139</v>
      </c>
      <c r="C98" s="18" t="s">
        <v>143</v>
      </c>
      <c r="D98" s="13">
        <f t="shared" si="16"/>
        <v>1056767.428975475</v>
      </c>
      <c r="E98" s="13">
        <f t="shared" si="17"/>
        <v>499.73915944018108</v>
      </c>
      <c r="F98" s="31">
        <v>71.801911197930423</v>
      </c>
      <c r="G98" s="31">
        <v>146.10564010743062</v>
      </c>
      <c r="H98" s="31">
        <v>71.74887892376681</v>
      </c>
      <c r="I98" s="31">
        <v>32.190635451505017</v>
      </c>
      <c r="J98" s="31">
        <v>39.302802460697194</v>
      </c>
      <c r="K98" s="31">
        <v>60.768234786361674</v>
      </c>
      <c r="L98" s="31">
        <v>23.427866831072748</v>
      </c>
      <c r="M98" s="31">
        <v>15.692752426182118</v>
      </c>
      <c r="N98" s="31">
        <v>15.694302285909245</v>
      </c>
      <c r="O98" s="31">
        <v>23.006134969325153</v>
      </c>
    </row>
    <row r="99" spans="1:15" x14ac:dyDescent="0.2">
      <c r="A99" s="18" t="s">
        <v>146</v>
      </c>
      <c r="B99" s="18" t="s">
        <v>139</v>
      </c>
      <c r="C99" s="18" t="s">
        <v>143</v>
      </c>
      <c r="D99" s="13">
        <f t="shared" si="16"/>
        <v>708064.81237888441</v>
      </c>
      <c r="E99" s="13">
        <f t="shared" si="17"/>
        <v>376.73194647070557</v>
      </c>
      <c r="F99" s="31">
        <v>58.603030463016736</v>
      </c>
      <c r="G99" s="31">
        <v>118.88988361683079</v>
      </c>
      <c r="H99" s="31">
        <v>58.559746768662627</v>
      </c>
      <c r="I99" s="31">
        <v>19.648829431438127</v>
      </c>
      <c r="J99" s="31">
        <v>23.923444976076553</v>
      </c>
      <c r="K99" s="31">
        <v>49.305135951661633</v>
      </c>
      <c r="L99" s="31">
        <v>14.180024660912455</v>
      </c>
      <c r="M99" s="31">
        <v>9.4982448895312821</v>
      </c>
      <c r="N99" s="31">
        <v>9.5530535653360626</v>
      </c>
      <c r="O99" s="31">
        <v>14.570552147239265</v>
      </c>
    </row>
    <row r="100" spans="1:15" hidden="1" x14ac:dyDescent="0.2">
      <c r="A100" s="18" t="s">
        <v>147</v>
      </c>
      <c r="B100" s="18" t="s">
        <v>139</v>
      </c>
      <c r="C100" s="18" t="s">
        <v>139</v>
      </c>
      <c r="D100" s="13">
        <f t="shared" si="16"/>
        <v>613901.53982126934</v>
      </c>
      <c r="E100" s="13">
        <f t="shared" si="17"/>
        <v>502.01023218471971</v>
      </c>
      <c r="F100" s="31">
        <v>94.503986061981948</v>
      </c>
      <c r="G100" s="31">
        <v>191.94270367054611</v>
      </c>
      <c r="H100" s="31">
        <v>94.434186230546032</v>
      </c>
      <c r="I100" s="31">
        <v>8.7792642140468224</v>
      </c>
      <c r="J100" s="31">
        <v>11.107313738892687</v>
      </c>
      <c r="K100" s="31">
        <v>79.68925334484247</v>
      </c>
      <c r="L100" s="31">
        <v>6.7817509247842178</v>
      </c>
      <c r="M100" s="31">
        <v>4.5426388602106131</v>
      </c>
      <c r="N100" s="31">
        <v>4.0941658137154553</v>
      </c>
      <c r="O100" s="31">
        <v>6.1349693251533752</v>
      </c>
    </row>
    <row r="101" spans="1:15" hidden="1" x14ac:dyDescent="0.2">
      <c r="A101" s="18" t="s">
        <v>148</v>
      </c>
      <c r="B101" s="18" t="s">
        <v>139</v>
      </c>
      <c r="C101" s="18" t="s">
        <v>139</v>
      </c>
      <c r="D101" s="13">
        <f t="shared" si="16"/>
        <v>973965.17995753605</v>
      </c>
      <c r="E101" s="13">
        <f t="shared" si="17"/>
        <v>483.23891756282654</v>
      </c>
      <c r="F101" s="31">
        <v>71.801911197930423</v>
      </c>
      <c r="G101" s="31">
        <v>146.10564010743062</v>
      </c>
      <c r="H101" s="31">
        <v>71.74887892376681</v>
      </c>
      <c r="I101" s="31">
        <v>28.42809364548495</v>
      </c>
      <c r="J101" s="31">
        <v>35.030758714969238</v>
      </c>
      <c r="K101" s="31">
        <v>60.768234786361674</v>
      </c>
      <c r="L101" s="31">
        <v>20.961775585696671</v>
      </c>
      <c r="M101" s="31">
        <v>14.040883749741896</v>
      </c>
      <c r="N101" s="31">
        <v>13.647219379051519</v>
      </c>
      <c r="O101" s="31">
        <v>20.70552147239264</v>
      </c>
    </row>
    <row r="102" spans="1:15" hidden="1" x14ac:dyDescent="0.2">
      <c r="A102" s="18" t="s">
        <v>149</v>
      </c>
      <c r="B102" s="18" t="s">
        <v>139</v>
      </c>
      <c r="C102" s="18" t="s">
        <v>139</v>
      </c>
      <c r="D102" s="13">
        <f t="shared" si="16"/>
        <v>279855.2016141541</v>
      </c>
      <c r="E102" s="13">
        <f t="shared" si="17"/>
        <v>200.22312469636077</v>
      </c>
      <c r="F102" s="31">
        <v>35.900955598965211</v>
      </c>
      <c r="G102" s="31">
        <v>73.052820053715308</v>
      </c>
      <c r="H102" s="31">
        <v>35.874439461883405</v>
      </c>
      <c r="I102" s="31">
        <v>5.4347826086956523</v>
      </c>
      <c r="J102" s="31">
        <v>6.8352699931647303</v>
      </c>
      <c r="K102" s="31">
        <v>30.384117393180837</v>
      </c>
      <c r="L102" s="31">
        <v>3.6991368680641186</v>
      </c>
      <c r="M102" s="31">
        <v>2.4778030146603345</v>
      </c>
      <c r="N102" s="31">
        <v>2.7294438758103037</v>
      </c>
      <c r="O102" s="31">
        <v>3.834355828220859</v>
      </c>
    </row>
    <row r="103" spans="1:15" hidden="1" x14ac:dyDescent="0.2">
      <c r="A103" s="18" t="s">
        <v>150</v>
      </c>
      <c r="B103" s="18" t="s">
        <v>139</v>
      </c>
      <c r="C103" s="18" t="s">
        <v>151</v>
      </c>
      <c r="D103" s="13">
        <f t="shared" si="16"/>
        <v>954893.80642830976</v>
      </c>
      <c r="E103" s="13">
        <f t="shared" si="17"/>
        <v>461.6170304153581</v>
      </c>
      <c r="F103" s="31">
        <v>67.578269362758036</v>
      </c>
      <c r="G103" s="31">
        <v>136.79498657117279</v>
      </c>
      <c r="H103" s="31">
        <v>67.528356634133473</v>
      </c>
      <c r="I103" s="31">
        <v>28.42809364548495</v>
      </c>
      <c r="J103" s="31">
        <v>35.030758714969238</v>
      </c>
      <c r="K103" s="31">
        <v>56.901165299956844</v>
      </c>
      <c r="L103" s="31">
        <v>20.961775585696671</v>
      </c>
      <c r="M103" s="31">
        <v>14.040883749741896</v>
      </c>
      <c r="N103" s="31">
        <v>13.647219379051519</v>
      </c>
      <c r="O103" s="31">
        <v>20.70552147239264</v>
      </c>
    </row>
    <row r="104" spans="1:15" hidden="1" x14ac:dyDescent="0.2">
      <c r="A104" s="18" t="s">
        <v>152</v>
      </c>
      <c r="B104" s="18" t="s">
        <v>139</v>
      </c>
      <c r="C104" s="18" t="s">
        <v>151</v>
      </c>
      <c r="D104" s="13">
        <f t="shared" si="16"/>
        <v>1037326.3705789973</v>
      </c>
      <c r="E104" s="13">
        <f t="shared" si="17"/>
        <v>477.6772874235678</v>
      </c>
      <c r="F104" s="31">
        <v>67.578269362758036</v>
      </c>
      <c r="G104" s="31">
        <v>136.07878245299912</v>
      </c>
      <c r="H104" s="31">
        <v>67.528356634133473</v>
      </c>
      <c r="I104" s="31">
        <v>32.190635451505017</v>
      </c>
      <c r="J104" s="31">
        <v>39.302802460697194</v>
      </c>
      <c r="K104" s="31">
        <v>57.177384548985756</v>
      </c>
      <c r="L104" s="31">
        <v>23.427866831072748</v>
      </c>
      <c r="M104" s="31">
        <v>15.692752426182118</v>
      </c>
      <c r="N104" s="31">
        <v>15.694302285909245</v>
      </c>
      <c r="O104" s="31">
        <v>23.006134969325153</v>
      </c>
    </row>
    <row r="105" spans="1:15" hidden="1" x14ac:dyDescent="0.2">
      <c r="A105" s="18" t="s">
        <v>153</v>
      </c>
      <c r="B105" s="18" t="s">
        <v>139</v>
      </c>
      <c r="C105" s="18" t="s">
        <v>154</v>
      </c>
      <c r="D105" s="13">
        <f t="shared" si="16"/>
        <v>1987071.6461023872</v>
      </c>
      <c r="E105" s="13">
        <f t="shared" si="17"/>
        <v>792.89269848354479</v>
      </c>
      <c r="F105" s="31">
        <v>97.671717438361227</v>
      </c>
      <c r="G105" s="31">
        <v>200.53715308863025</v>
      </c>
      <c r="H105" s="31">
        <v>97.599577947771039</v>
      </c>
      <c r="I105" s="31">
        <v>66.889632107023402</v>
      </c>
      <c r="J105" s="31">
        <v>80.314422419685584</v>
      </c>
      <c r="K105" s="31">
        <v>83.556322831247314</v>
      </c>
      <c r="L105" s="31">
        <v>49.321824907521574</v>
      </c>
      <c r="M105" s="31">
        <v>33.037373528804459</v>
      </c>
      <c r="N105" s="31">
        <v>34.118048447628794</v>
      </c>
      <c r="O105" s="31">
        <v>49.846625766871163</v>
      </c>
    </row>
    <row r="106" spans="1:15" hidden="1" x14ac:dyDescent="0.2">
      <c r="A106" s="18" t="s">
        <v>155</v>
      </c>
      <c r="B106" s="18" t="s">
        <v>139</v>
      </c>
      <c r="C106" s="18" t="s">
        <v>154</v>
      </c>
      <c r="D106" s="13">
        <f t="shared" si="16"/>
        <v>706564.80448298715</v>
      </c>
      <c r="E106" s="13">
        <f t="shared" si="17"/>
        <v>332.02162188782358</v>
      </c>
      <c r="F106" s="31">
        <v>47.515970645689244</v>
      </c>
      <c r="G106" s="31">
        <v>96.687555953446733</v>
      </c>
      <c r="H106" s="31">
        <v>47.480875758375106</v>
      </c>
      <c r="I106" s="31">
        <v>21.321070234113712</v>
      </c>
      <c r="J106" s="31">
        <v>26.48667122351333</v>
      </c>
      <c r="K106" s="31">
        <v>40.189900733707383</v>
      </c>
      <c r="L106" s="31">
        <v>16.029593094944513</v>
      </c>
      <c r="M106" s="31">
        <v>10.73714639686145</v>
      </c>
      <c r="N106" s="31">
        <v>10.235414534288639</v>
      </c>
      <c r="O106" s="31">
        <v>15.337423312883436</v>
      </c>
    </row>
    <row r="107" spans="1:15" hidden="1" x14ac:dyDescent="0.2">
      <c r="A107" s="35" t="s">
        <v>139</v>
      </c>
      <c r="B107" s="36"/>
      <c r="C107" s="37"/>
      <c r="D107" s="12">
        <f>SUM(D94:D106)</f>
        <v>12172104.225455618</v>
      </c>
      <c r="E107" s="29">
        <f>SUM(E94:E106)</f>
        <v>6041.0686595196985</v>
      </c>
      <c r="F107" s="12">
        <v>897.52388997413016</v>
      </c>
      <c r="G107" s="12">
        <v>1826.3205013428826</v>
      </c>
      <c r="H107" s="12">
        <v>896.86098654708519</v>
      </c>
      <c r="I107" s="12">
        <v>355.35117056856188</v>
      </c>
      <c r="J107" s="12">
        <v>434.89405331510591</v>
      </c>
      <c r="K107" s="12">
        <v>759.46482520500649</v>
      </c>
      <c r="L107" s="12">
        <v>262.02219482120836</v>
      </c>
      <c r="M107" s="12">
        <v>175.51104687177369</v>
      </c>
      <c r="N107" s="12">
        <v>174.68440805185944</v>
      </c>
      <c r="O107" s="12">
        <v>258.43558282208591</v>
      </c>
    </row>
    <row r="108" spans="1:15" hidden="1" x14ac:dyDescent="0.2">
      <c r="A108" s="28" t="s">
        <v>156</v>
      </c>
      <c r="B108" s="28" t="s">
        <v>157</v>
      </c>
      <c r="C108" s="28" t="s">
        <v>158</v>
      </c>
      <c r="D108" s="11">
        <f t="shared" ref="D108:D119" si="18">SUMPRODUCT($F$3:$O$3,F108:O108)</f>
        <v>977111.92676810268</v>
      </c>
      <c r="E108" s="14">
        <f t="shared" ref="E108:E119" si="19">SUM(F108:O108)</f>
        <v>475.20785310212727</v>
      </c>
      <c r="F108" s="31">
        <v>68.634179821551129</v>
      </c>
      <c r="G108" s="31">
        <v>143.2408236347359</v>
      </c>
      <c r="H108" s="31">
        <v>68.583487206541804</v>
      </c>
      <c r="I108" s="31">
        <v>29.264214046822744</v>
      </c>
      <c r="J108" s="31">
        <v>35.030758714969238</v>
      </c>
      <c r="K108" s="31">
        <v>59.387138541217091</v>
      </c>
      <c r="L108" s="31">
        <v>21.57829839704069</v>
      </c>
      <c r="M108" s="31">
        <v>14.453850918851952</v>
      </c>
      <c r="N108" s="31">
        <v>14.329580348004095</v>
      </c>
      <c r="O108" s="31">
        <v>20.70552147239264</v>
      </c>
    </row>
    <row r="109" spans="1:15" hidden="1" x14ac:dyDescent="0.2">
      <c r="A109" s="28" t="s">
        <v>159</v>
      </c>
      <c r="B109" s="28" t="s">
        <v>157</v>
      </c>
      <c r="C109" s="28" t="s">
        <v>158</v>
      </c>
      <c r="D109" s="11">
        <f t="shared" si="18"/>
        <v>1049506.7034504744</v>
      </c>
      <c r="E109" s="14">
        <f t="shared" si="19"/>
        <v>514.78479703695086</v>
      </c>
      <c r="F109" s="31">
        <v>73.913732115516609</v>
      </c>
      <c r="G109" s="31">
        <v>157.56490599820947</v>
      </c>
      <c r="H109" s="31">
        <v>73.859140068583486</v>
      </c>
      <c r="I109" s="31">
        <v>31.354515050167223</v>
      </c>
      <c r="J109" s="31">
        <v>38.448393711551603</v>
      </c>
      <c r="K109" s="31">
        <v>64.911523521795431</v>
      </c>
      <c r="L109" s="31">
        <v>21.57829839704069</v>
      </c>
      <c r="M109" s="31">
        <v>14.453850918851952</v>
      </c>
      <c r="N109" s="31">
        <v>15.694302285909245</v>
      </c>
      <c r="O109" s="31">
        <v>23.006134969325153</v>
      </c>
    </row>
    <row r="110" spans="1:15" hidden="1" x14ac:dyDescent="0.2">
      <c r="A110" s="28" t="s">
        <v>160</v>
      </c>
      <c r="B110" s="28" t="s">
        <v>157</v>
      </c>
      <c r="C110" s="28" t="s">
        <v>161</v>
      </c>
      <c r="D110" s="11">
        <f t="shared" si="18"/>
        <v>718083.46884957165</v>
      </c>
      <c r="E110" s="14">
        <f t="shared" si="19"/>
        <v>359.11339674014459</v>
      </c>
      <c r="F110" s="31">
        <v>52.795522939654717</v>
      </c>
      <c r="G110" s="31">
        <v>114.59265890778872</v>
      </c>
      <c r="H110" s="31">
        <v>52.75652862041678</v>
      </c>
      <c r="I110" s="31">
        <v>16.722408026755851</v>
      </c>
      <c r="J110" s="31">
        <v>32.467532467532472</v>
      </c>
      <c r="K110" s="31">
        <v>41.432887354337502</v>
      </c>
      <c r="L110" s="31">
        <v>9.2478421701602969</v>
      </c>
      <c r="M110" s="31">
        <v>6.1945075366508355</v>
      </c>
      <c r="N110" s="31">
        <v>12.964858410098941</v>
      </c>
      <c r="O110" s="31">
        <v>19.938650306748468</v>
      </c>
    </row>
    <row r="111" spans="1:15" hidden="1" x14ac:dyDescent="0.2">
      <c r="A111" s="28" t="s">
        <v>162</v>
      </c>
      <c r="B111" s="28" t="s">
        <v>157</v>
      </c>
      <c r="C111" s="28" t="s">
        <v>157</v>
      </c>
      <c r="D111" s="11">
        <f t="shared" si="18"/>
        <v>1162561.65426322</v>
      </c>
      <c r="E111" s="14">
        <f t="shared" si="19"/>
        <v>536.55911366616158</v>
      </c>
      <c r="F111" s="31">
        <v>79.193284409482089</v>
      </c>
      <c r="G111" s="31">
        <v>143.2408236347359</v>
      </c>
      <c r="H111" s="31">
        <v>79.134792930625167</v>
      </c>
      <c r="I111" s="31">
        <v>35.535117056856187</v>
      </c>
      <c r="J111" s="31">
        <v>40.157211209842792</v>
      </c>
      <c r="K111" s="31">
        <v>67.673716012084597</v>
      </c>
      <c r="L111" s="31">
        <v>30.826140567200987</v>
      </c>
      <c r="M111" s="31">
        <v>20.648358455502787</v>
      </c>
      <c r="N111" s="31">
        <v>16.376663254861821</v>
      </c>
      <c r="O111" s="31">
        <v>23.773006134969325</v>
      </c>
    </row>
    <row r="112" spans="1:15" hidden="1" x14ac:dyDescent="0.2">
      <c r="A112" s="28" t="s">
        <v>163</v>
      </c>
      <c r="B112" s="28" t="s">
        <v>157</v>
      </c>
      <c r="C112" s="28" t="s">
        <v>161</v>
      </c>
      <c r="D112" s="11">
        <f t="shared" si="18"/>
        <v>1265257.2156049681</v>
      </c>
      <c r="E112" s="14">
        <f t="shared" si="19"/>
        <v>623.67440916570752</v>
      </c>
      <c r="F112" s="31">
        <v>95.031941291378487</v>
      </c>
      <c r="G112" s="31">
        <v>186.21307072515668</v>
      </c>
      <c r="H112" s="31">
        <v>94.961751516750212</v>
      </c>
      <c r="I112" s="31">
        <v>35.535117056856187</v>
      </c>
      <c r="J112" s="31">
        <v>43.574846206425157</v>
      </c>
      <c r="K112" s="31">
        <v>73.750539490720755</v>
      </c>
      <c r="L112" s="31">
        <v>30.826140567200987</v>
      </c>
      <c r="M112" s="31">
        <v>20.648358455502787</v>
      </c>
      <c r="N112" s="31">
        <v>17.059024223814397</v>
      </c>
      <c r="O112" s="31">
        <v>26.073619631901842</v>
      </c>
    </row>
    <row r="113" spans="1:15" hidden="1" x14ac:dyDescent="0.2">
      <c r="A113" s="28" t="s">
        <v>164</v>
      </c>
      <c r="B113" s="28" t="s">
        <v>157</v>
      </c>
      <c r="C113" s="28" t="s">
        <v>157</v>
      </c>
      <c r="D113" s="11">
        <f t="shared" si="18"/>
        <v>857977.71494500921</v>
      </c>
      <c r="E113" s="14">
        <f t="shared" si="19"/>
        <v>434.73354128788822</v>
      </c>
      <c r="F113" s="31">
        <v>63.354627527585663</v>
      </c>
      <c r="G113" s="31">
        <v>143.2408236347359</v>
      </c>
      <c r="H113" s="31">
        <v>63.307834344500129</v>
      </c>
      <c r="I113" s="31">
        <v>25.083612040133779</v>
      </c>
      <c r="J113" s="31">
        <v>29.904306220095695</v>
      </c>
      <c r="K113" s="31">
        <v>49.719464825205009</v>
      </c>
      <c r="L113" s="31">
        <v>18.495684340320594</v>
      </c>
      <c r="M113" s="31">
        <v>12.389015073301671</v>
      </c>
      <c r="N113" s="31">
        <v>11.600136472193789</v>
      </c>
      <c r="O113" s="31">
        <v>17.638036809815951</v>
      </c>
    </row>
    <row r="114" spans="1:15" hidden="1" x14ac:dyDescent="0.2">
      <c r="A114" s="28" t="s">
        <v>165</v>
      </c>
      <c r="B114" s="28" t="s">
        <v>157</v>
      </c>
      <c r="C114" s="28" t="s">
        <v>166</v>
      </c>
      <c r="D114" s="11">
        <f t="shared" si="18"/>
        <v>644113.47044869326</v>
      </c>
      <c r="E114" s="14">
        <f t="shared" si="19"/>
        <v>381.1768085433369</v>
      </c>
      <c r="F114" s="31">
        <v>60.714851380602923</v>
      </c>
      <c r="G114" s="31">
        <v>143.2408236347359</v>
      </c>
      <c r="H114" s="31">
        <v>60.670007913479296</v>
      </c>
      <c r="I114" s="31">
        <v>16.722408026755851</v>
      </c>
      <c r="J114" s="31">
        <v>18.796992481203006</v>
      </c>
      <c r="K114" s="31">
        <v>41.432887354337502</v>
      </c>
      <c r="L114" s="31">
        <v>12.330456226880393</v>
      </c>
      <c r="M114" s="31">
        <v>8.2593433822011146</v>
      </c>
      <c r="N114" s="31">
        <v>7.5059706584783354</v>
      </c>
      <c r="O114" s="31">
        <v>11.503067484662576</v>
      </c>
    </row>
    <row r="115" spans="1:15" hidden="1" x14ac:dyDescent="0.2">
      <c r="A115" s="28" t="s">
        <v>167</v>
      </c>
      <c r="B115" s="28" t="s">
        <v>157</v>
      </c>
      <c r="C115" s="28" t="s">
        <v>168</v>
      </c>
      <c r="D115" s="11">
        <f t="shared" si="18"/>
        <v>346817.56192301674</v>
      </c>
      <c r="E115" s="14">
        <f t="shared" si="19"/>
        <v>178.17766965380025</v>
      </c>
      <c r="F115" s="31">
        <v>26.397761469827358</v>
      </c>
      <c r="G115" s="31">
        <v>57.296329453894359</v>
      </c>
      <c r="H115" s="31">
        <v>26.37826431020839</v>
      </c>
      <c r="I115" s="31">
        <v>10.451505016722408</v>
      </c>
      <c r="J115" s="31">
        <v>12.816131237183869</v>
      </c>
      <c r="K115" s="31">
        <v>22.097539922313338</v>
      </c>
      <c r="L115" s="31">
        <v>6.1652281134401967</v>
      </c>
      <c r="M115" s="31">
        <v>4.1296716911005573</v>
      </c>
      <c r="N115" s="31">
        <v>4.7765267826680313</v>
      </c>
      <c r="O115" s="31">
        <v>7.6687116564417179</v>
      </c>
    </row>
    <row r="116" spans="1:15" hidden="1" x14ac:dyDescent="0.2">
      <c r="A116" s="28" t="s">
        <v>169</v>
      </c>
      <c r="B116" s="28" t="s">
        <v>157</v>
      </c>
      <c r="C116" s="28" t="s">
        <v>170</v>
      </c>
      <c r="D116" s="11">
        <f t="shared" si="18"/>
        <v>1237761.0008151992</v>
      </c>
      <c r="E116" s="14">
        <f t="shared" si="19"/>
        <v>614.05128604108972</v>
      </c>
      <c r="F116" s="31">
        <v>84.472836703447555</v>
      </c>
      <c r="G116" s="31">
        <v>200.53715308863025</v>
      </c>
      <c r="H116" s="31">
        <v>84.410445792666849</v>
      </c>
      <c r="I116" s="31">
        <v>37.625418060200673</v>
      </c>
      <c r="J116" s="31">
        <v>45.283663704716332</v>
      </c>
      <c r="K116" s="31">
        <v>75.960293482952096</v>
      </c>
      <c r="L116" s="31">
        <v>24.660912453760787</v>
      </c>
      <c r="M116" s="31">
        <v>16.518686764402229</v>
      </c>
      <c r="N116" s="31">
        <v>17.741385192766973</v>
      </c>
      <c r="O116" s="31">
        <v>26.840490797546011</v>
      </c>
    </row>
    <row r="117" spans="1:15" hidden="1" x14ac:dyDescent="0.2">
      <c r="A117" s="28" t="s">
        <v>171</v>
      </c>
      <c r="B117" s="28" t="s">
        <v>157</v>
      </c>
      <c r="C117" s="28" t="s">
        <v>170</v>
      </c>
      <c r="D117" s="11">
        <f t="shared" si="18"/>
        <v>997780.24969132303</v>
      </c>
      <c r="E117" s="14">
        <f t="shared" si="19"/>
        <v>491.52762690835795</v>
      </c>
      <c r="F117" s="31">
        <v>73.913732115516609</v>
      </c>
      <c r="G117" s="31">
        <v>143.2408236347359</v>
      </c>
      <c r="H117" s="31">
        <v>73.859140068583486</v>
      </c>
      <c r="I117" s="31">
        <v>29.264214046822744</v>
      </c>
      <c r="J117" s="31">
        <v>35.885167464114836</v>
      </c>
      <c r="K117" s="31">
        <v>63.53042727665084</v>
      </c>
      <c r="L117" s="31">
        <v>21.57829839704069</v>
      </c>
      <c r="M117" s="31">
        <v>14.453850918851952</v>
      </c>
      <c r="N117" s="31">
        <v>14.329580348004095</v>
      </c>
      <c r="O117" s="31">
        <v>21.472392638036808</v>
      </c>
    </row>
    <row r="118" spans="1:15" hidden="1" x14ac:dyDescent="0.2">
      <c r="A118" s="28" t="s">
        <v>172</v>
      </c>
      <c r="B118" s="28" t="s">
        <v>157</v>
      </c>
      <c r="C118" s="28" t="s">
        <v>168</v>
      </c>
      <c r="D118" s="11">
        <f t="shared" si="18"/>
        <v>1681986.79127163</v>
      </c>
      <c r="E118" s="14">
        <f t="shared" si="19"/>
        <v>835.00559975567762</v>
      </c>
      <c r="F118" s="31">
        <v>131.98880734913681</v>
      </c>
      <c r="G118" s="31">
        <v>241.36078782453001</v>
      </c>
      <c r="H118" s="31">
        <v>131.89132155104195</v>
      </c>
      <c r="I118" s="31">
        <v>50.167224080267559</v>
      </c>
      <c r="J118" s="31">
        <v>58.954203691045798</v>
      </c>
      <c r="K118" s="31">
        <v>99.71514889943893</v>
      </c>
      <c r="L118" s="31">
        <v>36.991368680641187</v>
      </c>
      <c r="M118" s="31">
        <v>24.778030146603342</v>
      </c>
      <c r="N118" s="31">
        <v>23.882633913340158</v>
      </c>
      <c r="O118" s="31">
        <v>35.276073619631902</v>
      </c>
    </row>
    <row r="119" spans="1:15" hidden="1" x14ac:dyDescent="0.2">
      <c r="A119" s="28" t="s">
        <v>173</v>
      </c>
      <c r="B119" s="28" t="s">
        <v>157</v>
      </c>
      <c r="C119" s="28" t="s">
        <v>157</v>
      </c>
      <c r="D119" s="11">
        <f t="shared" si="18"/>
        <v>1297207.0721249697</v>
      </c>
      <c r="E119" s="14">
        <f t="shared" si="19"/>
        <v>612.46386242086533</v>
      </c>
      <c r="F119" s="31">
        <v>92.392165144395761</v>
      </c>
      <c r="G119" s="31">
        <v>164.72694717994628</v>
      </c>
      <c r="H119" s="31">
        <v>92.323925085729357</v>
      </c>
      <c r="I119" s="31">
        <v>40.133779264214049</v>
      </c>
      <c r="J119" s="31">
        <v>46.992481203007515</v>
      </c>
      <c r="K119" s="31">
        <v>78.998705222270175</v>
      </c>
      <c r="L119" s="31">
        <v>29.593094944512949</v>
      </c>
      <c r="M119" s="31">
        <v>19.822424117282676</v>
      </c>
      <c r="N119" s="31">
        <v>19.106107130672125</v>
      </c>
      <c r="O119" s="31">
        <v>28.374233128834355</v>
      </c>
    </row>
    <row r="120" spans="1:15" hidden="1" x14ac:dyDescent="0.2">
      <c r="A120" s="35" t="s">
        <v>157</v>
      </c>
      <c r="B120" s="36"/>
      <c r="C120" s="37"/>
      <c r="D120" s="12">
        <f>SUM(D108:D119)</f>
        <v>12236164.830156177</v>
      </c>
      <c r="E120" s="30">
        <f t="shared" ref="E120" si="20">SUM(E108:E119)</f>
        <v>6056.4759643221078</v>
      </c>
      <c r="F120" s="32">
        <v>902.80344226809575</v>
      </c>
      <c r="G120" s="32">
        <v>1838.4959713518354</v>
      </c>
      <c r="H120" s="32">
        <v>902.13663940912693</v>
      </c>
      <c r="I120" s="32">
        <v>357.85953177257522</v>
      </c>
      <c r="J120" s="32">
        <v>438.31168831168833</v>
      </c>
      <c r="K120" s="32">
        <v>738.61027190332334</v>
      </c>
      <c r="L120" s="32">
        <v>263.87176325524047</v>
      </c>
      <c r="M120" s="32">
        <v>176.74994837910384</v>
      </c>
      <c r="N120" s="32">
        <v>175.366769020812</v>
      </c>
      <c r="O120" s="32">
        <v>262.26993865030676</v>
      </c>
    </row>
    <row r="121" spans="1:15" hidden="1" x14ac:dyDescent="0.2">
      <c r="A121" s="23" t="s">
        <v>174</v>
      </c>
      <c r="B121" s="23" t="s">
        <v>175</v>
      </c>
      <c r="C121" s="23" t="s">
        <v>175</v>
      </c>
      <c r="D121" s="13">
        <f t="shared" ref="D121:D133" si="21">SUMPRODUCT(F121:O121,$F$3:$O$3)</f>
        <v>1167936.689206183</v>
      </c>
      <c r="E121" s="13">
        <f t="shared" ref="E121:E133" si="22">SUM(F121:O121)</f>
        <v>706.67231121339171</v>
      </c>
      <c r="F121" s="31">
        <v>106.11900110870597</v>
      </c>
      <c r="G121" s="31">
        <v>215.57743957027753</v>
      </c>
      <c r="H121" s="31">
        <v>137.69453969928779</v>
      </c>
      <c r="I121" s="31">
        <v>20.484949832775921</v>
      </c>
      <c r="J121" s="31">
        <v>24.777853725222148</v>
      </c>
      <c r="K121" s="31">
        <v>108.00172637030643</v>
      </c>
      <c r="L121" s="31">
        <v>27.127003699136871</v>
      </c>
      <c r="M121" s="31">
        <v>19.409456948172618</v>
      </c>
      <c r="N121" s="31">
        <v>19.106107130672125</v>
      </c>
      <c r="O121" s="31">
        <v>28.374233128834355</v>
      </c>
    </row>
    <row r="122" spans="1:15" hidden="1" x14ac:dyDescent="0.2">
      <c r="A122" s="23" t="s">
        <v>176</v>
      </c>
      <c r="B122" s="23" t="s">
        <v>175</v>
      </c>
      <c r="C122" s="23" t="s">
        <v>177</v>
      </c>
      <c r="D122" s="13">
        <f t="shared" si="21"/>
        <v>699053.84577338852</v>
      </c>
      <c r="E122" s="13">
        <f t="shared" si="22"/>
        <v>368.62784370095801</v>
      </c>
      <c r="F122" s="31">
        <v>57.547120004223636</v>
      </c>
      <c r="G122" s="31">
        <v>117.45747538048344</v>
      </c>
      <c r="H122" s="31">
        <v>56.449485623845952</v>
      </c>
      <c r="I122" s="31">
        <v>17.140468227424748</v>
      </c>
      <c r="J122" s="31">
        <v>21.360218728639783</v>
      </c>
      <c r="K122" s="31">
        <v>44.471299093655588</v>
      </c>
      <c r="L122" s="31">
        <v>16.029593094944513</v>
      </c>
      <c r="M122" s="31">
        <v>11.150113565971505</v>
      </c>
      <c r="N122" s="31">
        <v>10.917775503241215</v>
      </c>
      <c r="O122" s="31">
        <v>16.104294478527606</v>
      </c>
    </row>
    <row r="123" spans="1:15" hidden="1" x14ac:dyDescent="0.2">
      <c r="A123" s="23" t="s">
        <v>178</v>
      </c>
      <c r="B123" s="23" t="s">
        <v>175</v>
      </c>
      <c r="C123" s="23" t="s">
        <v>179</v>
      </c>
      <c r="D123" s="13">
        <f t="shared" si="21"/>
        <v>612520.68387159053</v>
      </c>
      <c r="E123" s="13">
        <f t="shared" si="22"/>
        <v>268.14268389201243</v>
      </c>
      <c r="F123" s="31">
        <v>39.068686975344491</v>
      </c>
      <c r="G123" s="31">
        <v>80.214861235452105</v>
      </c>
      <c r="H123" s="31">
        <v>34.291743603270902</v>
      </c>
      <c r="I123" s="31">
        <v>17.976588628762538</v>
      </c>
      <c r="J123" s="31">
        <v>22.214627477785374</v>
      </c>
      <c r="K123" s="31">
        <v>26.931376780319379</v>
      </c>
      <c r="L123" s="31">
        <v>24.044389642416768</v>
      </c>
      <c r="M123" s="31">
        <v>6.6074747057608922</v>
      </c>
      <c r="N123" s="31">
        <v>6.8236096895257594</v>
      </c>
      <c r="O123" s="31">
        <v>9.9693251533742338</v>
      </c>
    </row>
    <row r="124" spans="1:15" hidden="1" x14ac:dyDescent="0.2">
      <c r="A124" s="23" t="s">
        <v>180</v>
      </c>
      <c r="B124" s="23" t="s">
        <v>175</v>
      </c>
      <c r="C124" s="23" t="s">
        <v>177</v>
      </c>
      <c r="D124" s="13">
        <f t="shared" si="21"/>
        <v>1499665.7457263509</v>
      </c>
      <c r="E124" s="13">
        <f t="shared" si="22"/>
        <v>709.40964857177448</v>
      </c>
      <c r="F124" s="31">
        <v>106.64695633810253</v>
      </c>
      <c r="G124" s="31">
        <v>217.00984780662489</v>
      </c>
      <c r="H124" s="31">
        <v>99.182273806383535</v>
      </c>
      <c r="I124" s="31">
        <v>46.404682274247492</v>
      </c>
      <c r="J124" s="31">
        <v>56.390977443609017</v>
      </c>
      <c r="K124" s="31">
        <v>77.893828226154511</v>
      </c>
      <c r="L124" s="31">
        <v>38.224414303329226</v>
      </c>
      <c r="M124" s="31">
        <v>19.409456948172618</v>
      </c>
      <c r="N124" s="31">
        <v>19.106107130672125</v>
      </c>
      <c r="O124" s="31">
        <v>29.141104294478531</v>
      </c>
    </row>
    <row r="125" spans="1:15" hidden="1" x14ac:dyDescent="0.2">
      <c r="A125" s="23" t="s">
        <v>181</v>
      </c>
      <c r="B125" s="23" t="s">
        <v>175</v>
      </c>
      <c r="C125" s="23" t="s">
        <v>182</v>
      </c>
      <c r="D125" s="13">
        <f t="shared" si="21"/>
        <v>832409.22839731455</v>
      </c>
      <c r="E125" s="13">
        <f t="shared" si="22"/>
        <v>432.87120186604426</v>
      </c>
      <c r="F125" s="31">
        <v>57.547120004223636</v>
      </c>
      <c r="G125" s="31">
        <v>117.45747538048344</v>
      </c>
      <c r="H125" s="31">
        <v>82.827749934054339</v>
      </c>
      <c r="I125" s="31">
        <v>21.739130434782609</v>
      </c>
      <c r="J125" s="31">
        <v>26.48667122351333</v>
      </c>
      <c r="K125" s="31">
        <v>65.187742770824343</v>
      </c>
      <c r="L125" s="31">
        <v>19.728729963008632</v>
      </c>
      <c r="M125" s="31">
        <v>11.976047904191617</v>
      </c>
      <c r="N125" s="31">
        <v>12.282497441146365</v>
      </c>
      <c r="O125" s="31">
        <v>17.638036809815951</v>
      </c>
    </row>
    <row r="126" spans="1:15" hidden="1" x14ac:dyDescent="0.2">
      <c r="A126" s="23" t="s">
        <v>183</v>
      </c>
      <c r="B126" s="23" t="s">
        <v>175</v>
      </c>
      <c r="C126" s="23" t="s">
        <v>184</v>
      </c>
      <c r="D126" s="13">
        <f t="shared" si="21"/>
        <v>391430.06210339989</v>
      </c>
      <c r="E126" s="13">
        <f t="shared" si="22"/>
        <v>209.41651660412893</v>
      </c>
      <c r="F126" s="31">
        <v>31.677313763792831</v>
      </c>
      <c r="G126" s="31">
        <v>64.458370635631155</v>
      </c>
      <c r="H126" s="31">
        <v>34.291743603270902</v>
      </c>
      <c r="I126" s="31">
        <v>11.2876254180602</v>
      </c>
      <c r="J126" s="31">
        <v>13.670539986329461</v>
      </c>
      <c r="K126" s="31">
        <v>26.931376780319379</v>
      </c>
      <c r="L126" s="31">
        <v>3.6991368680641186</v>
      </c>
      <c r="M126" s="31">
        <v>6.6074747057608922</v>
      </c>
      <c r="N126" s="31">
        <v>6.8236096895257594</v>
      </c>
      <c r="O126" s="31">
        <v>9.9693251533742338</v>
      </c>
    </row>
    <row r="127" spans="1:15" hidden="1" x14ac:dyDescent="0.2">
      <c r="A127" s="23" t="s">
        <v>185</v>
      </c>
      <c r="B127" s="23" t="s">
        <v>175</v>
      </c>
      <c r="C127" s="23" t="s">
        <v>184</v>
      </c>
      <c r="D127" s="13">
        <f t="shared" si="21"/>
        <v>1429201.1678184601</v>
      </c>
      <c r="E127" s="13">
        <f t="shared" si="22"/>
        <v>597.70422687490077</v>
      </c>
      <c r="F127" s="31">
        <v>73.913732115516609</v>
      </c>
      <c r="G127" s="31">
        <v>150.40286481647269</v>
      </c>
      <c r="H127" s="31">
        <v>90.741229227116847</v>
      </c>
      <c r="I127" s="31">
        <v>55.18394648829431</v>
      </c>
      <c r="J127" s="31">
        <v>67.498291182501703</v>
      </c>
      <c r="K127" s="31">
        <v>71.264566249460515</v>
      </c>
      <c r="L127" s="31">
        <v>27.127003699136871</v>
      </c>
      <c r="M127" s="31">
        <v>17.757588271732399</v>
      </c>
      <c r="N127" s="31">
        <v>17.741385192766973</v>
      </c>
      <c r="O127" s="31">
        <v>26.073619631901842</v>
      </c>
    </row>
    <row r="128" spans="1:15" hidden="1" x14ac:dyDescent="0.2">
      <c r="A128" s="23" t="s">
        <v>186</v>
      </c>
      <c r="B128" s="23" t="s">
        <v>175</v>
      </c>
      <c r="C128" s="23" t="s">
        <v>184</v>
      </c>
      <c r="D128" s="13">
        <f t="shared" si="21"/>
        <v>737012.55284490716</v>
      </c>
      <c r="E128" s="13">
        <f t="shared" si="22"/>
        <v>316.33543615442471</v>
      </c>
      <c r="F128" s="31">
        <v>41.180507892930684</v>
      </c>
      <c r="G128" s="31">
        <v>83.79588182632051</v>
      </c>
      <c r="H128" s="31">
        <v>46.953310472170926</v>
      </c>
      <c r="I128" s="31">
        <v>27.173913043478262</v>
      </c>
      <c r="J128" s="31">
        <v>33.321941216678056</v>
      </c>
      <c r="K128" s="31">
        <v>36.737160120845921</v>
      </c>
      <c r="L128" s="31">
        <v>15.413070283600494</v>
      </c>
      <c r="M128" s="31">
        <v>9.0852777204212263</v>
      </c>
      <c r="N128" s="31">
        <v>8.8706925963834866</v>
      </c>
      <c r="O128" s="31">
        <v>13.803680981595093</v>
      </c>
    </row>
    <row r="129" spans="1:15" hidden="1" x14ac:dyDescent="0.2">
      <c r="A129" s="23" t="s">
        <v>187</v>
      </c>
      <c r="B129" s="23" t="s">
        <v>175</v>
      </c>
      <c r="C129" s="23" t="s">
        <v>177</v>
      </c>
      <c r="D129" s="13">
        <f t="shared" si="21"/>
        <v>757635.69748154306</v>
      </c>
      <c r="E129" s="13">
        <f t="shared" si="22"/>
        <v>328.33848690251494</v>
      </c>
      <c r="F129" s="31">
        <v>44.876194498706511</v>
      </c>
      <c r="G129" s="31">
        <v>91.674127126230971</v>
      </c>
      <c r="H129" s="31">
        <v>46.425745185966761</v>
      </c>
      <c r="I129" s="31">
        <v>24.247491638795989</v>
      </c>
      <c r="J129" s="31">
        <v>29.904306220095695</v>
      </c>
      <c r="K129" s="31">
        <v>36.599050496331465</v>
      </c>
      <c r="L129" s="31">
        <v>25.893958076448826</v>
      </c>
      <c r="M129" s="31">
        <v>8.2593433822011146</v>
      </c>
      <c r="N129" s="31">
        <v>8.1883316274309106</v>
      </c>
      <c r="O129" s="31">
        <v>12.26993865030675</v>
      </c>
    </row>
    <row r="130" spans="1:15" hidden="1" x14ac:dyDescent="0.2">
      <c r="A130" s="23" t="s">
        <v>188</v>
      </c>
      <c r="B130" s="23" t="s">
        <v>175</v>
      </c>
      <c r="C130" s="23" t="s">
        <v>179</v>
      </c>
      <c r="D130" s="13">
        <f t="shared" si="21"/>
        <v>993719.57328470959</v>
      </c>
      <c r="E130" s="13">
        <f t="shared" si="22"/>
        <v>478.71400730053853</v>
      </c>
      <c r="F130" s="31">
        <v>77.609418721292428</v>
      </c>
      <c r="G130" s="31">
        <v>157.56490599820947</v>
      </c>
      <c r="H130" s="31">
        <v>60.670007913479296</v>
      </c>
      <c r="I130" s="31">
        <v>33.026755852842811</v>
      </c>
      <c r="J130" s="31">
        <v>40.157211209842792</v>
      </c>
      <c r="K130" s="31">
        <v>47.509710832973674</v>
      </c>
      <c r="L130" s="31">
        <v>20.961775585696671</v>
      </c>
      <c r="M130" s="31">
        <v>11.976047904191617</v>
      </c>
      <c r="N130" s="31">
        <v>11.600136472193789</v>
      </c>
      <c r="O130" s="31">
        <v>17.638036809815951</v>
      </c>
    </row>
    <row r="131" spans="1:15" hidden="1" x14ac:dyDescent="0.2">
      <c r="A131" s="23" t="s">
        <v>189</v>
      </c>
      <c r="B131" s="23" t="s">
        <v>175</v>
      </c>
      <c r="C131" s="23" t="s">
        <v>175</v>
      </c>
      <c r="D131" s="13">
        <f t="shared" si="21"/>
        <v>1940640.7663951335</v>
      </c>
      <c r="E131" s="13">
        <f t="shared" si="22"/>
        <v>849.20212371108551</v>
      </c>
      <c r="F131" s="31">
        <v>121.95765799060239</v>
      </c>
      <c r="G131" s="31">
        <v>247.8066248880931</v>
      </c>
      <c r="H131" s="31">
        <v>107.62331838565024</v>
      </c>
      <c r="I131" s="31">
        <v>68.143812709030101</v>
      </c>
      <c r="J131" s="31">
        <v>82.877648667122344</v>
      </c>
      <c r="K131" s="31">
        <v>84.523090202848508</v>
      </c>
      <c r="L131" s="31">
        <v>35.758323057953149</v>
      </c>
      <c r="M131" s="31">
        <v>28.907701837703904</v>
      </c>
      <c r="N131" s="31">
        <v>28.65916069600819</v>
      </c>
      <c r="O131" s="31">
        <v>42.944785276073617</v>
      </c>
    </row>
    <row r="132" spans="1:15" hidden="1" x14ac:dyDescent="0.2">
      <c r="A132" s="23" t="s">
        <v>190</v>
      </c>
      <c r="B132" s="23" t="s">
        <v>175</v>
      </c>
      <c r="C132" s="23" t="s">
        <v>175</v>
      </c>
      <c r="D132" s="13">
        <f t="shared" si="21"/>
        <v>644464.76125389559</v>
      </c>
      <c r="E132" s="13">
        <f t="shared" si="22"/>
        <v>398.30623484433244</v>
      </c>
      <c r="F132" s="31">
        <v>65.994403674568403</v>
      </c>
      <c r="G132" s="31">
        <v>133.93017009847807</v>
      </c>
      <c r="H132" s="31">
        <v>67.000791347929308</v>
      </c>
      <c r="I132" s="31">
        <v>12.959866220735787</v>
      </c>
      <c r="J132" s="31">
        <v>15.379357484620643</v>
      </c>
      <c r="K132" s="31">
        <v>52.757876564523087</v>
      </c>
      <c r="L132" s="31">
        <v>4.9321824907521581</v>
      </c>
      <c r="M132" s="31">
        <v>13.214949411521784</v>
      </c>
      <c r="N132" s="31">
        <v>12.964858410098941</v>
      </c>
      <c r="O132" s="31">
        <v>19.171779141104295</v>
      </c>
    </row>
    <row r="133" spans="1:15" hidden="1" x14ac:dyDescent="0.2">
      <c r="A133" s="23" t="s">
        <v>191</v>
      </c>
      <c r="B133" s="23" t="s">
        <v>175</v>
      </c>
      <c r="C133" s="23" t="s">
        <v>182</v>
      </c>
      <c r="D133" s="13">
        <f t="shared" si="21"/>
        <v>1127563.3110396487</v>
      </c>
      <c r="E133" s="13">
        <f t="shared" si="22"/>
        <v>675.51466983432476</v>
      </c>
      <c r="F133" s="31">
        <v>126.18129982577479</v>
      </c>
      <c r="G133" s="31">
        <v>256.40107430617729</v>
      </c>
      <c r="H133" s="31">
        <v>85.465576365075179</v>
      </c>
      <c r="I133" s="31">
        <v>20.903010033444815</v>
      </c>
      <c r="J133" s="31">
        <v>25.632262474367739</v>
      </c>
      <c r="K133" s="31">
        <v>66.983167889512302</v>
      </c>
      <c r="L133" s="31">
        <v>19.112207151664613</v>
      </c>
      <c r="M133" s="31">
        <v>21.474292793722899</v>
      </c>
      <c r="N133" s="31">
        <v>21.153190037529853</v>
      </c>
      <c r="O133" s="31">
        <v>32.208588957055213</v>
      </c>
    </row>
    <row r="134" spans="1:15" s="6" customFormat="1" hidden="1" x14ac:dyDescent="0.2">
      <c r="A134" s="42" t="s">
        <v>175</v>
      </c>
      <c r="B134" s="43"/>
      <c r="C134" s="44"/>
      <c r="D134" s="12">
        <f>SUM(D121:D133)</f>
        <v>12833254.085196523</v>
      </c>
      <c r="E134" s="29">
        <f t="shared" ref="E134" si="23">SUM(E121:E133)</f>
        <v>6339.2553914704331</v>
      </c>
      <c r="F134" s="12">
        <v>950.31941291378484</v>
      </c>
      <c r="G134" s="12">
        <v>1933.7511190689347</v>
      </c>
      <c r="H134" s="12">
        <v>949.61751516750201</v>
      </c>
      <c r="I134" s="12">
        <v>376.67224080267556</v>
      </c>
      <c r="J134" s="12">
        <v>459.67190704032811</v>
      </c>
      <c r="K134" s="12">
        <v>745.79197237807512</v>
      </c>
      <c r="L134" s="12">
        <v>278.05178791615288</v>
      </c>
      <c r="M134" s="12">
        <v>185.83522609952507</v>
      </c>
      <c r="N134" s="12">
        <v>184.23746161719552</v>
      </c>
      <c r="O134" s="12">
        <v>275.30674846625766</v>
      </c>
    </row>
    <row r="135" spans="1:15" s="6" customFormat="1" hidden="1" x14ac:dyDescent="0.2">
      <c r="A135" s="45" t="s">
        <v>192</v>
      </c>
      <c r="B135" s="45"/>
      <c r="C135" s="45"/>
      <c r="D135" s="15">
        <f>SUMPRODUCT(F135:O135,$F$3:$O$3)</f>
        <v>4001036.7910409584</v>
      </c>
      <c r="E135" s="15">
        <f>SUM(F135:O135)</f>
        <v>1938.3072410610746</v>
      </c>
      <c r="F135" s="33">
        <v>300.93448075603186</v>
      </c>
      <c r="G135" s="33">
        <v>612.35452103849593</v>
      </c>
      <c r="H135" s="33">
        <v>300.71221313637562</v>
      </c>
      <c r="I135" s="33">
        <v>119.14715719063545</v>
      </c>
      <c r="J135" s="33">
        <v>146.10389610389609</v>
      </c>
      <c r="K135" s="33">
        <v>165.73154941735001</v>
      </c>
      <c r="L135" s="33">
        <v>88.162762022194812</v>
      </c>
      <c r="M135" s="33">
        <v>59.05430518273797</v>
      </c>
      <c r="N135" s="33">
        <v>58.683043329921531</v>
      </c>
      <c r="O135" s="33">
        <v>87.423312883435571</v>
      </c>
    </row>
    <row r="136" spans="1:15" hidden="1" x14ac:dyDescent="0.2">
      <c r="A136" s="46" t="s">
        <v>193</v>
      </c>
      <c r="B136" s="46"/>
      <c r="C136" s="46"/>
      <c r="D136" s="16">
        <f>D19+D40+D50+D64+D76+D93+D107+D120+D134+D135</f>
        <v>137307412.5</v>
      </c>
      <c r="E136" s="17">
        <f>E19+E40+E50+E64+E76+E93+E107+E120+E134+E135</f>
        <v>67000</v>
      </c>
      <c r="F136" s="34">
        <v>10000</v>
      </c>
      <c r="G136" s="34">
        <v>20000</v>
      </c>
      <c r="H136" s="34">
        <v>10000</v>
      </c>
      <c r="I136" s="34">
        <v>4000</v>
      </c>
      <c r="J136" s="34">
        <v>5000</v>
      </c>
      <c r="K136" s="34">
        <v>8000</v>
      </c>
      <c r="L136" s="34">
        <v>3000</v>
      </c>
      <c r="M136" s="34">
        <v>2000</v>
      </c>
      <c r="N136" s="34">
        <v>2000</v>
      </c>
      <c r="O136" s="34">
        <v>3000</v>
      </c>
    </row>
  </sheetData>
  <autoFilter ref="A4:O136" xr:uid="{3E1ECC29-4F89-4214-8DB3-5E2916CAAA08}">
    <filterColumn colId="2">
      <filters>
        <filter val="Pabna"/>
      </filters>
    </filterColumn>
  </autoFilter>
  <mergeCells count="11">
    <mergeCell ref="A107:C107"/>
    <mergeCell ref="A120:C120"/>
    <mergeCell ref="A134:C134"/>
    <mergeCell ref="A135:C135"/>
    <mergeCell ref="A136:C136"/>
    <mergeCell ref="A93:C93"/>
    <mergeCell ref="A19:C19"/>
    <mergeCell ref="A40:C40"/>
    <mergeCell ref="A50:C50"/>
    <mergeCell ref="A64:C64"/>
    <mergeCell ref="A76:C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C400-09F9-4F8C-B000-98F6DFC95F81}">
  <dimension ref="C3:G18"/>
  <sheetViews>
    <sheetView tabSelected="1" workbookViewId="0">
      <selection activeCell="N12" sqref="N12"/>
    </sheetView>
  </sheetViews>
  <sheetFormatPr defaultRowHeight="12.75" x14ac:dyDescent="0.2"/>
  <cols>
    <col min="3" max="3" width="9.7109375" bestFit="1" customWidth="1"/>
    <col min="4" max="4" width="17" bestFit="1" customWidth="1"/>
    <col min="5" max="5" width="7.28515625" bestFit="1" customWidth="1"/>
    <col min="6" max="6" width="14" bestFit="1" customWidth="1"/>
    <col min="7" max="7" width="16.140625" bestFit="1" customWidth="1"/>
  </cols>
  <sheetData>
    <row r="3" spans="3:7" x14ac:dyDescent="0.2">
      <c r="C3" s="47" t="s">
        <v>194</v>
      </c>
      <c r="D3" s="47"/>
      <c r="E3" s="47"/>
      <c r="F3" s="47"/>
      <c r="G3" s="47"/>
    </row>
    <row r="4" spans="3:7" x14ac:dyDescent="0.2">
      <c r="C4" s="48"/>
      <c r="D4" s="48"/>
      <c r="E4" s="48"/>
      <c r="F4" s="48"/>
      <c r="G4" s="48"/>
    </row>
    <row r="5" spans="3:7" x14ac:dyDescent="0.2">
      <c r="C5" s="22" t="s">
        <v>1</v>
      </c>
      <c r="D5" s="18" t="s">
        <v>142</v>
      </c>
      <c r="E5" s="18" t="s">
        <v>144</v>
      </c>
      <c r="F5" s="18" t="s">
        <v>145</v>
      </c>
      <c r="G5" s="18" t="s">
        <v>146</v>
      </c>
    </row>
    <row r="6" spans="3:7" x14ac:dyDescent="0.2">
      <c r="C6" s="22" t="s">
        <v>2</v>
      </c>
      <c r="D6" s="18" t="s">
        <v>139</v>
      </c>
      <c r="E6" s="18" t="s">
        <v>139</v>
      </c>
      <c r="F6" s="18" t="s">
        <v>139</v>
      </c>
      <c r="G6" s="18" t="s">
        <v>139</v>
      </c>
    </row>
    <row r="7" spans="3:7" x14ac:dyDescent="0.2">
      <c r="C7" s="22" t="s">
        <v>3</v>
      </c>
      <c r="D7" s="18" t="s">
        <v>143</v>
      </c>
      <c r="E7" s="18" t="s">
        <v>143</v>
      </c>
      <c r="F7" s="18" t="s">
        <v>143</v>
      </c>
      <c r="G7" s="18" t="s">
        <v>143</v>
      </c>
    </row>
    <row r="8" spans="3:7" x14ac:dyDescent="0.2">
      <c r="C8" s="10" t="s">
        <v>5</v>
      </c>
      <c r="D8" s="13">
        <f>SUM(D9:D18)</f>
        <v>555.97488120992159</v>
      </c>
      <c r="E8" s="13">
        <f>SUM(E9:E18)</f>
        <v>302.42970329758487</v>
      </c>
      <c r="F8" s="13">
        <f>SUM(F9:F18)</f>
        <v>499.73915944018108</v>
      </c>
      <c r="G8" s="13">
        <f>SUM(G9:G18)</f>
        <v>376.73194647070557</v>
      </c>
    </row>
    <row r="9" spans="3:7" x14ac:dyDescent="0.2">
      <c r="C9" s="5" t="s">
        <v>6</v>
      </c>
      <c r="D9" s="31">
        <v>76.553508262499335</v>
      </c>
      <c r="E9" s="31">
        <v>46.46006018689615</v>
      </c>
      <c r="F9" s="31">
        <v>71.801911197930423</v>
      </c>
      <c r="G9" s="31">
        <v>58.603030463016736</v>
      </c>
    </row>
    <row r="10" spans="3:7" x14ac:dyDescent="0.2">
      <c r="C10" s="5" t="s">
        <v>7</v>
      </c>
      <c r="D10" s="31">
        <v>155.41629364368845</v>
      </c>
      <c r="E10" s="31">
        <v>95.255147717099376</v>
      </c>
      <c r="F10" s="31">
        <v>146.10564010743062</v>
      </c>
      <c r="G10" s="31">
        <v>118.88988361683079</v>
      </c>
    </row>
    <row r="11" spans="3:7" x14ac:dyDescent="0.2">
      <c r="C11" s="5" t="s">
        <v>8</v>
      </c>
      <c r="D11" s="31">
        <v>76.496966499604326</v>
      </c>
      <c r="E11" s="31">
        <v>46.425745185966761</v>
      </c>
      <c r="F11" s="31">
        <v>71.74887892376681</v>
      </c>
      <c r="G11" s="31">
        <v>58.559746768662627</v>
      </c>
    </row>
    <row r="12" spans="3:7" x14ac:dyDescent="0.2">
      <c r="C12" s="5" t="s">
        <v>9</v>
      </c>
      <c r="D12" s="31">
        <v>39.297658862876254</v>
      </c>
      <c r="E12" s="31">
        <v>15.88628762541806</v>
      </c>
      <c r="F12" s="31">
        <v>32.190635451505017</v>
      </c>
      <c r="G12" s="31">
        <v>19.648829431438127</v>
      </c>
    </row>
    <row r="13" spans="3:7" x14ac:dyDescent="0.2">
      <c r="C13" s="5" t="s">
        <v>10</v>
      </c>
      <c r="D13" s="31">
        <v>47.846889952153106</v>
      </c>
      <c r="E13" s="31">
        <v>19.651401230348597</v>
      </c>
      <c r="F13" s="31">
        <v>39.302802460697194</v>
      </c>
      <c r="G13" s="31">
        <v>23.923444976076553</v>
      </c>
    </row>
    <row r="14" spans="3:7" x14ac:dyDescent="0.2">
      <c r="C14" s="5" t="s">
        <v>11</v>
      </c>
      <c r="D14" s="31">
        <v>64.497194648252062</v>
      </c>
      <c r="E14" s="31">
        <v>39.499352611135087</v>
      </c>
      <c r="F14" s="31">
        <v>60.768234786361674</v>
      </c>
      <c r="G14" s="31">
        <v>49.305135951661633</v>
      </c>
    </row>
    <row r="15" spans="3:7" x14ac:dyDescent="0.2">
      <c r="C15" s="5" t="s">
        <v>12</v>
      </c>
      <c r="D15" s="31">
        <v>28.976572133168929</v>
      </c>
      <c r="E15" s="31">
        <v>11.713933415536374</v>
      </c>
      <c r="F15" s="31">
        <v>23.427866831072748</v>
      </c>
      <c r="G15" s="31">
        <v>14.180024660912455</v>
      </c>
    </row>
    <row r="16" spans="3:7" x14ac:dyDescent="0.2">
      <c r="C16" s="5" t="s">
        <v>13</v>
      </c>
      <c r="D16" s="31">
        <v>19.409456948172618</v>
      </c>
      <c r="E16" s="31">
        <v>7.8463762130910588</v>
      </c>
      <c r="F16" s="31">
        <v>15.692752426182118</v>
      </c>
      <c r="G16" s="31">
        <v>9.4982448895312821</v>
      </c>
    </row>
    <row r="17" spans="3:7" x14ac:dyDescent="0.2">
      <c r="C17" s="5" t="s">
        <v>14</v>
      </c>
      <c r="D17" s="31">
        <v>19.106107130672125</v>
      </c>
      <c r="E17" s="31">
        <v>8.1883316274309106</v>
      </c>
      <c r="F17" s="31">
        <v>15.694302285909245</v>
      </c>
      <c r="G17" s="31">
        <v>9.5530535653360626</v>
      </c>
    </row>
    <row r="18" spans="3:7" x14ac:dyDescent="0.2">
      <c r="C18" s="5" t="s">
        <v>15</v>
      </c>
      <c r="D18" s="31">
        <v>28.374233128834355</v>
      </c>
      <c r="E18" s="31">
        <v>11.503067484662576</v>
      </c>
      <c r="F18" s="31">
        <v>23.006134969325153</v>
      </c>
      <c r="G18" s="31">
        <v>14.570552147239265</v>
      </c>
    </row>
  </sheetData>
  <mergeCells count="1">
    <mergeCell ref="C3:G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09.01.2020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2019-12-03T12:36:56Z</dcterms:created>
  <dcterms:modified xsi:type="dcterms:W3CDTF">2020-01-08T14:55:54Z</dcterms:modified>
</cp:coreProperties>
</file>