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FB73E45-AFD1-4CCB-8A0E-DABD6ACC741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Focus Retail Target Jan'20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'Focus Retail Target Jan''20'!$A$3:$AZ$108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>#REF!</definedName>
    <definedName name="mdl" localSheetId="0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>#REF!</definedName>
    <definedName name="RTLIST1" localSheetId="0">#REF!</definedName>
    <definedName name="RTLIST1">#REF!</definedName>
    <definedName name="rtnme" localSheetId="0">#REF!</definedName>
    <definedName name="rtnme">#REF!</definedName>
    <definedName name="s" localSheetId="0">#REF!</definedName>
    <definedName name="s">#REF!</definedName>
    <definedName name="Sup">'[2]Formula Ref'!$A$2:$B$13</definedName>
    <definedName name="SUPD" localSheetId="0">#REF!</definedName>
    <definedName name="SUPD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10" i="1" l="1"/>
  <c r="AT110" i="1"/>
  <c r="AS110" i="1"/>
  <c r="AP110" i="1"/>
  <c r="AO110" i="1"/>
  <c r="AN110" i="1"/>
  <c r="AK110" i="1"/>
  <c r="AJ110" i="1"/>
  <c r="AI110" i="1"/>
  <c r="AF110" i="1"/>
  <c r="AE110" i="1"/>
  <c r="AD110" i="1"/>
  <c r="AA110" i="1"/>
  <c r="Z110" i="1"/>
  <c r="Y110" i="1"/>
  <c r="V110" i="1"/>
  <c r="U110" i="1"/>
  <c r="T110" i="1"/>
  <c r="S110" i="1"/>
  <c r="R110" i="1"/>
  <c r="Q110" i="1"/>
  <c r="AV108" i="1"/>
  <c r="AW108" i="1" s="1"/>
  <c r="AX108" i="1" s="1"/>
  <c r="AQ108" i="1"/>
  <c r="AL108" i="1"/>
  <c r="AG108" i="1"/>
  <c r="AB108" i="1"/>
  <c r="W108" i="1"/>
  <c r="M108" i="1"/>
  <c r="A108" i="1"/>
  <c r="AV107" i="1"/>
  <c r="AQ107" i="1"/>
  <c r="AR107" i="1" s="1"/>
  <c r="AL107" i="1"/>
  <c r="AM107" i="1" s="1"/>
  <c r="AG107" i="1"/>
  <c r="AB107" i="1"/>
  <c r="W107" i="1"/>
  <c r="M107" i="1"/>
  <c r="A107" i="1"/>
  <c r="AX106" i="1"/>
  <c r="AV106" i="1"/>
  <c r="AQ106" i="1"/>
  <c r="AL106" i="1"/>
  <c r="AG106" i="1"/>
  <c r="AB106" i="1"/>
  <c r="W106" i="1"/>
  <c r="M106" i="1"/>
  <c r="A106" i="1"/>
  <c r="AV105" i="1"/>
  <c r="AW105" i="1" s="1"/>
  <c r="AQ105" i="1"/>
  <c r="AR105" i="1" s="1"/>
  <c r="AM105" i="1"/>
  <c r="AL105" i="1"/>
  <c r="AG105" i="1"/>
  <c r="AH105" i="1" s="1"/>
  <c r="AB105" i="1"/>
  <c r="AC105" i="1" s="1"/>
  <c r="W105" i="1"/>
  <c r="M105" i="1"/>
  <c r="A105" i="1"/>
  <c r="AV104" i="1"/>
  <c r="AQ104" i="1"/>
  <c r="AR104" i="1" s="1"/>
  <c r="AL104" i="1"/>
  <c r="AG104" i="1"/>
  <c r="AH104" i="1" s="1"/>
  <c r="AB104" i="1"/>
  <c r="W104" i="1"/>
  <c r="M104" i="1"/>
  <c r="A104" i="1"/>
  <c r="AV103" i="1"/>
  <c r="AQ103" i="1"/>
  <c r="AR103" i="1" s="1"/>
  <c r="AL103" i="1"/>
  <c r="AM103" i="1" s="1"/>
  <c r="AG103" i="1"/>
  <c r="AB103" i="1"/>
  <c r="AC103" i="1" s="1"/>
  <c r="W103" i="1"/>
  <c r="M103" i="1"/>
  <c r="A103" i="1"/>
  <c r="AV102" i="1"/>
  <c r="AQ102" i="1"/>
  <c r="AR102" i="1" s="1"/>
  <c r="AL102" i="1"/>
  <c r="AM102" i="1" s="1"/>
  <c r="AG102" i="1"/>
  <c r="AH102" i="1" s="1"/>
  <c r="AB102" i="1"/>
  <c r="AC102" i="1" s="1"/>
  <c r="W102" i="1"/>
  <c r="X102" i="1" s="1"/>
  <c r="M102" i="1"/>
  <c r="A102" i="1"/>
  <c r="AV101" i="1"/>
  <c r="AQ101" i="1"/>
  <c r="AL101" i="1"/>
  <c r="AM101" i="1" s="1"/>
  <c r="AX101" i="1" s="1"/>
  <c r="AG101" i="1"/>
  <c r="AB101" i="1"/>
  <c r="W101" i="1"/>
  <c r="M101" i="1"/>
  <c r="A101" i="1"/>
  <c r="AV100" i="1"/>
  <c r="AQ100" i="1"/>
  <c r="AL100" i="1"/>
  <c r="AG100" i="1"/>
  <c r="AB100" i="1"/>
  <c r="AC100" i="1" s="1"/>
  <c r="W100" i="1"/>
  <c r="X100" i="1" s="1"/>
  <c r="M100" i="1"/>
  <c r="A100" i="1"/>
  <c r="AV99" i="1"/>
  <c r="AQ99" i="1"/>
  <c r="AR99" i="1" s="1"/>
  <c r="AL99" i="1"/>
  <c r="AG99" i="1"/>
  <c r="AH99" i="1" s="1"/>
  <c r="AB99" i="1"/>
  <c r="W99" i="1"/>
  <c r="M99" i="1"/>
  <c r="A99" i="1"/>
  <c r="AV98" i="1"/>
  <c r="AQ98" i="1"/>
  <c r="AR98" i="1" s="1"/>
  <c r="AL98" i="1"/>
  <c r="AM98" i="1" s="1"/>
  <c r="AG98" i="1"/>
  <c r="AB98" i="1"/>
  <c r="W98" i="1"/>
  <c r="M98" i="1"/>
  <c r="A98" i="1"/>
  <c r="AX97" i="1"/>
  <c r="AV97" i="1"/>
  <c r="AQ97" i="1"/>
  <c r="AL97" i="1"/>
  <c r="AG97" i="1"/>
  <c r="AB97" i="1"/>
  <c r="W97" i="1"/>
  <c r="M97" i="1"/>
  <c r="A97" i="1"/>
  <c r="AV96" i="1"/>
  <c r="AW96" i="1" s="1"/>
  <c r="AQ96" i="1"/>
  <c r="AR96" i="1" s="1"/>
  <c r="AL96" i="1"/>
  <c r="AM96" i="1" s="1"/>
  <c r="AG96" i="1"/>
  <c r="AH96" i="1" s="1"/>
  <c r="AB96" i="1"/>
  <c r="AC96" i="1" s="1"/>
  <c r="W96" i="1"/>
  <c r="X96" i="1" s="1"/>
  <c r="M96" i="1"/>
  <c r="A96" i="1"/>
  <c r="AX95" i="1"/>
  <c r="AV95" i="1"/>
  <c r="AQ95" i="1"/>
  <c r="AL95" i="1"/>
  <c r="AG95" i="1"/>
  <c r="AB95" i="1"/>
  <c r="W95" i="1"/>
  <c r="M95" i="1"/>
  <c r="A95" i="1"/>
  <c r="AV94" i="1"/>
  <c r="AQ94" i="1"/>
  <c r="AR94" i="1" s="1"/>
  <c r="AL94" i="1"/>
  <c r="AG94" i="1"/>
  <c r="AH94" i="1" s="1"/>
  <c r="AB94" i="1"/>
  <c r="W94" i="1"/>
  <c r="X94" i="1" s="1"/>
  <c r="M94" i="1"/>
  <c r="A94" i="1"/>
  <c r="AV93" i="1"/>
  <c r="AQ93" i="1"/>
  <c r="AR93" i="1" s="1"/>
  <c r="AX93" i="1" s="1"/>
  <c r="AL93" i="1"/>
  <c r="AG93" i="1"/>
  <c r="AB93" i="1"/>
  <c r="W93" i="1"/>
  <c r="M93" i="1"/>
  <c r="A93" i="1"/>
  <c r="AV92" i="1"/>
  <c r="AW92" i="1" s="1"/>
  <c r="AQ92" i="1"/>
  <c r="AR92" i="1" s="1"/>
  <c r="AL92" i="1"/>
  <c r="AG92" i="1"/>
  <c r="AH92" i="1" s="1"/>
  <c r="AB92" i="1"/>
  <c r="W92" i="1"/>
  <c r="M92" i="1"/>
  <c r="A92" i="1"/>
  <c r="AV91" i="1"/>
  <c r="AQ91" i="1"/>
  <c r="AR91" i="1" s="1"/>
  <c r="AM91" i="1"/>
  <c r="AL91" i="1"/>
  <c r="AG91" i="1"/>
  <c r="AB91" i="1"/>
  <c r="W91" i="1"/>
  <c r="M91" i="1"/>
  <c r="A91" i="1"/>
  <c r="AV90" i="1"/>
  <c r="AR90" i="1"/>
  <c r="AQ90" i="1"/>
  <c r="AL90" i="1"/>
  <c r="AG90" i="1"/>
  <c r="AH90" i="1" s="1"/>
  <c r="AB90" i="1"/>
  <c r="W90" i="1"/>
  <c r="M90" i="1"/>
  <c r="A90" i="1"/>
  <c r="AV89" i="1"/>
  <c r="AW89" i="1" s="1"/>
  <c r="AQ89" i="1"/>
  <c r="AR89" i="1" s="1"/>
  <c r="AL89" i="1"/>
  <c r="AG89" i="1"/>
  <c r="AB89" i="1"/>
  <c r="W89" i="1"/>
  <c r="X89" i="1" s="1"/>
  <c r="M89" i="1"/>
  <c r="A89" i="1"/>
  <c r="AV88" i="1"/>
  <c r="AQ88" i="1"/>
  <c r="AR88" i="1" s="1"/>
  <c r="AL88" i="1"/>
  <c r="AM88" i="1" s="1"/>
  <c r="AG88" i="1"/>
  <c r="AH88" i="1" s="1"/>
  <c r="AB88" i="1"/>
  <c r="W88" i="1"/>
  <c r="M88" i="1"/>
  <c r="A88" i="1"/>
  <c r="AV87" i="1"/>
  <c r="AW87" i="1" s="1"/>
  <c r="AQ87" i="1"/>
  <c r="AR87" i="1" s="1"/>
  <c r="AL87" i="1"/>
  <c r="AM87" i="1" s="1"/>
  <c r="AG87" i="1"/>
  <c r="AH87" i="1" s="1"/>
  <c r="AB87" i="1"/>
  <c r="AC87" i="1" s="1"/>
  <c r="W87" i="1"/>
  <c r="M87" i="1"/>
  <c r="A87" i="1"/>
  <c r="AV86" i="1"/>
  <c r="AW86" i="1" s="1"/>
  <c r="AQ86" i="1"/>
  <c r="AR86" i="1" s="1"/>
  <c r="AL86" i="1"/>
  <c r="AM86" i="1" s="1"/>
  <c r="AG86" i="1"/>
  <c r="AB86" i="1"/>
  <c r="W86" i="1"/>
  <c r="M86" i="1"/>
  <c r="A86" i="1"/>
  <c r="AV85" i="1"/>
  <c r="AQ85" i="1"/>
  <c r="AR85" i="1" s="1"/>
  <c r="AL85" i="1"/>
  <c r="AG85" i="1"/>
  <c r="AH85" i="1" s="1"/>
  <c r="AB85" i="1"/>
  <c r="W85" i="1"/>
  <c r="M85" i="1"/>
  <c r="A85" i="1"/>
  <c r="AV84" i="1"/>
  <c r="AW84" i="1" s="1"/>
  <c r="AQ84" i="1"/>
  <c r="AR84" i="1" s="1"/>
  <c r="AL84" i="1"/>
  <c r="AG84" i="1"/>
  <c r="AH84" i="1" s="1"/>
  <c r="AB84" i="1"/>
  <c r="W84" i="1"/>
  <c r="M84" i="1"/>
  <c r="A84" i="1"/>
  <c r="AV83" i="1"/>
  <c r="AW83" i="1" s="1"/>
  <c r="AQ83" i="1"/>
  <c r="AR83" i="1" s="1"/>
  <c r="AL83" i="1"/>
  <c r="AM83" i="1" s="1"/>
  <c r="AG83" i="1"/>
  <c r="AH83" i="1" s="1"/>
  <c r="AB83" i="1"/>
  <c r="W83" i="1"/>
  <c r="M83" i="1"/>
  <c r="A83" i="1"/>
  <c r="AV82" i="1"/>
  <c r="AQ82" i="1"/>
  <c r="AR82" i="1" s="1"/>
  <c r="AL82" i="1"/>
  <c r="AG82" i="1"/>
  <c r="AH82" i="1" s="1"/>
  <c r="AB82" i="1"/>
  <c r="W82" i="1"/>
  <c r="M82" i="1"/>
  <c r="A82" i="1"/>
  <c r="AV81" i="1"/>
  <c r="AW81" i="1" s="1"/>
  <c r="AQ81" i="1"/>
  <c r="AR81" i="1" s="1"/>
  <c r="AL81" i="1"/>
  <c r="AM81" i="1" s="1"/>
  <c r="AG81" i="1"/>
  <c r="AH81" i="1" s="1"/>
  <c r="AB81" i="1"/>
  <c r="AC81" i="1" s="1"/>
  <c r="W81" i="1"/>
  <c r="M81" i="1"/>
  <c r="A81" i="1"/>
  <c r="AV80" i="1"/>
  <c r="AQ80" i="1"/>
  <c r="AR80" i="1" s="1"/>
  <c r="AL80" i="1"/>
  <c r="AG80" i="1"/>
  <c r="AH80" i="1" s="1"/>
  <c r="AB80" i="1"/>
  <c r="W80" i="1"/>
  <c r="M80" i="1"/>
  <c r="A80" i="1"/>
  <c r="AV79" i="1"/>
  <c r="AQ79" i="1"/>
  <c r="AR79" i="1" s="1"/>
  <c r="AL79" i="1"/>
  <c r="AM79" i="1" s="1"/>
  <c r="AG79" i="1"/>
  <c r="AH79" i="1" s="1"/>
  <c r="AB79" i="1"/>
  <c r="W79" i="1"/>
  <c r="M79" i="1"/>
  <c r="A79" i="1"/>
  <c r="AV78" i="1"/>
  <c r="AQ78" i="1"/>
  <c r="AR78" i="1" s="1"/>
  <c r="AL78" i="1"/>
  <c r="AG78" i="1"/>
  <c r="AB78" i="1"/>
  <c r="AC78" i="1" s="1"/>
  <c r="W78" i="1"/>
  <c r="M78" i="1"/>
  <c r="A78" i="1"/>
  <c r="AV77" i="1"/>
  <c r="AQ77" i="1"/>
  <c r="AR77" i="1" s="1"/>
  <c r="AL77" i="1"/>
  <c r="AM77" i="1" s="1"/>
  <c r="AG77" i="1"/>
  <c r="AH77" i="1" s="1"/>
  <c r="AB77" i="1"/>
  <c r="W77" i="1"/>
  <c r="M77" i="1"/>
  <c r="A77" i="1"/>
  <c r="AV76" i="1"/>
  <c r="AQ76" i="1"/>
  <c r="AR76" i="1" s="1"/>
  <c r="AL76" i="1"/>
  <c r="AM76" i="1" s="1"/>
  <c r="AG76" i="1"/>
  <c r="AH76" i="1" s="1"/>
  <c r="AB76" i="1"/>
  <c r="W76" i="1"/>
  <c r="M76" i="1"/>
  <c r="A76" i="1"/>
  <c r="AV75" i="1"/>
  <c r="AW75" i="1" s="1"/>
  <c r="AQ75" i="1"/>
  <c r="AR75" i="1" s="1"/>
  <c r="AL75" i="1"/>
  <c r="AG75" i="1"/>
  <c r="AB75" i="1"/>
  <c r="W75" i="1"/>
  <c r="M75" i="1"/>
  <c r="A75" i="1"/>
  <c r="AV74" i="1"/>
  <c r="AW74" i="1" s="1"/>
  <c r="AQ74" i="1"/>
  <c r="AL74" i="1"/>
  <c r="AM74" i="1" s="1"/>
  <c r="AG74" i="1"/>
  <c r="AB74" i="1"/>
  <c r="W74" i="1"/>
  <c r="X74" i="1" s="1"/>
  <c r="M74" i="1"/>
  <c r="A74" i="1"/>
  <c r="AV73" i="1"/>
  <c r="AW73" i="1" s="1"/>
  <c r="AQ73" i="1"/>
  <c r="AR73" i="1" s="1"/>
  <c r="AL73" i="1"/>
  <c r="AM73" i="1" s="1"/>
  <c r="AG73" i="1"/>
  <c r="AH73" i="1" s="1"/>
  <c r="AB73" i="1"/>
  <c r="AC73" i="1" s="1"/>
  <c r="W73" i="1"/>
  <c r="M73" i="1"/>
  <c r="A73" i="1"/>
  <c r="AV72" i="1"/>
  <c r="AQ72" i="1"/>
  <c r="AR72" i="1" s="1"/>
  <c r="AL72" i="1"/>
  <c r="AM72" i="1" s="1"/>
  <c r="AG72" i="1"/>
  <c r="AB72" i="1"/>
  <c r="W72" i="1"/>
  <c r="X72" i="1" s="1"/>
  <c r="M72" i="1"/>
  <c r="A72" i="1"/>
  <c r="AV71" i="1"/>
  <c r="AQ71" i="1"/>
  <c r="AR71" i="1" s="1"/>
  <c r="AL71" i="1"/>
  <c r="AG71" i="1"/>
  <c r="AH71" i="1" s="1"/>
  <c r="AB71" i="1"/>
  <c r="AC71" i="1" s="1"/>
  <c r="W71" i="1"/>
  <c r="X71" i="1" s="1"/>
  <c r="M71" i="1"/>
  <c r="A71" i="1"/>
  <c r="AV70" i="1"/>
  <c r="AQ70" i="1"/>
  <c r="AR70" i="1" s="1"/>
  <c r="AL70" i="1"/>
  <c r="AM70" i="1" s="1"/>
  <c r="AG70" i="1"/>
  <c r="AH70" i="1" s="1"/>
  <c r="AB70" i="1"/>
  <c r="AC70" i="1" s="1"/>
  <c r="W70" i="1"/>
  <c r="M70" i="1"/>
  <c r="A70" i="1"/>
  <c r="AV69" i="1"/>
  <c r="AW69" i="1" s="1"/>
  <c r="AQ69" i="1"/>
  <c r="AR69" i="1" s="1"/>
  <c r="AL69" i="1"/>
  <c r="AM69" i="1" s="1"/>
  <c r="AG69" i="1"/>
  <c r="AB69" i="1"/>
  <c r="W69" i="1"/>
  <c r="X69" i="1" s="1"/>
  <c r="M69" i="1"/>
  <c r="A69" i="1"/>
  <c r="AV68" i="1"/>
  <c r="AQ68" i="1"/>
  <c r="AR68" i="1" s="1"/>
  <c r="AL68" i="1"/>
  <c r="AM68" i="1" s="1"/>
  <c r="AG68" i="1"/>
  <c r="AH68" i="1" s="1"/>
  <c r="AB68" i="1"/>
  <c r="AC68" i="1" s="1"/>
  <c r="W68" i="1"/>
  <c r="M68" i="1"/>
  <c r="A68" i="1"/>
  <c r="AV67" i="1"/>
  <c r="AW67" i="1" s="1"/>
  <c r="AQ67" i="1"/>
  <c r="AR67" i="1" s="1"/>
  <c r="AL67" i="1"/>
  <c r="AM67" i="1" s="1"/>
  <c r="AG67" i="1"/>
  <c r="AB67" i="1"/>
  <c r="W67" i="1"/>
  <c r="M67" i="1"/>
  <c r="A67" i="1"/>
  <c r="AV66" i="1"/>
  <c r="AW66" i="1" s="1"/>
  <c r="AQ66" i="1"/>
  <c r="AR66" i="1" s="1"/>
  <c r="AL66" i="1"/>
  <c r="AG66" i="1"/>
  <c r="AB66" i="1"/>
  <c r="W66" i="1"/>
  <c r="M66" i="1"/>
  <c r="A66" i="1"/>
  <c r="AV65" i="1"/>
  <c r="AQ65" i="1"/>
  <c r="AR65" i="1" s="1"/>
  <c r="AL65" i="1"/>
  <c r="AG65" i="1"/>
  <c r="AH65" i="1" s="1"/>
  <c r="AB65" i="1"/>
  <c r="W65" i="1"/>
  <c r="M65" i="1"/>
  <c r="A65" i="1"/>
  <c r="AV64" i="1"/>
  <c r="AW64" i="1" s="1"/>
  <c r="AQ64" i="1"/>
  <c r="AR64" i="1" s="1"/>
  <c r="AL64" i="1"/>
  <c r="AM64" i="1" s="1"/>
  <c r="AG64" i="1"/>
  <c r="AH64" i="1" s="1"/>
  <c r="AB64" i="1"/>
  <c r="AC64" i="1" s="1"/>
  <c r="W64" i="1"/>
  <c r="X64" i="1" s="1"/>
  <c r="M64" i="1"/>
  <c r="A64" i="1"/>
  <c r="AV63" i="1"/>
  <c r="AW63" i="1" s="1"/>
  <c r="AQ63" i="1"/>
  <c r="AR63" i="1" s="1"/>
  <c r="AL63" i="1"/>
  <c r="AM63" i="1" s="1"/>
  <c r="AH63" i="1"/>
  <c r="AG63" i="1"/>
  <c r="AB63" i="1"/>
  <c r="W63" i="1"/>
  <c r="X63" i="1" s="1"/>
  <c r="M63" i="1"/>
  <c r="A63" i="1"/>
  <c r="AV62" i="1"/>
  <c r="AQ62" i="1"/>
  <c r="AR62" i="1" s="1"/>
  <c r="AX62" i="1" s="1"/>
  <c r="AL62" i="1"/>
  <c r="AG62" i="1"/>
  <c r="AB62" i="1"/>
  <c r="W62" i="1"/>
  <c r="M62" i="1"/>
  <c r="A62" i="1"/>
  <c r="AV61" i="1"/>
  <c r="AW61" i="1" s="1"/>
  <c r="AQ61" i="1"/>
  <c r="AR61" i="1" s="1"/>
  <c r="AL61" i="1"/>
  <c r="AM61" i="1" s="1"/>
  <c r="AG61" i="1"/>
  <c r="AH61" i="1" s="1"/>
  <c r="AB61" i="1"/>
  <c r="AC61" i="1" s="1"/>
  <c r="W61" i="1"/>
  <c r="M61" i="1"/>
  <c r="A61" i="1"/>
  <c r="AV60" i="1"/>
  <c r="AW60" i="1" s="1"/>
  <c r="AQ60" i="1"/>
  <c r="AR60" i="1" s="1"/>
  <c r="AL60" i="1"/>
  <c r="AM60" i="1" s="1"/>
  <c r="AG60" i="1"/>
  <c r="AB60" i="1"/>
  <c r="W60" i="1"/>
  <c r="X60" i="1" s="1"/>
  <c r="M60" i="1"/>
  <c r="A60" i="1"/>
  <c r="AV59" i="1"/>
  <c r="AW59" i="1" s="1"/>
  <c r="AQ59" i="1"/>
  <c r="AR59" i="1" s="1"/>
  <c r="AL59" i="1"/>
  <c r="AG59" i="1"/>
  <c r="AB59" i="1"/>
  <c r="AC59" i="1" s="1"/>
  <c r="W59" i="1"/>
  <c r="M59" i="1"/>
  <c r="A59" i="1"/>
  <c r="AV58" i="1"/>
  <c r="AW58" i="1" s="1"/>
  <c r="AQ58" i="1"/>
  <c r="AR58" i="1" s="1"/>
  <c r="AL58" i="1"/>
  <c r="AM58" i="1" s="1"/>
  <c r="AG58" i="1"/>
  <c r="AH58" i="1" s="1"/>
  <c r="AB58" i="1"/>
  <c r="AC58" i="1" s="1"/>
  <c r="W58" i="1"/>
  <c r="X58" i="1" s="1"/>
  <c r="M58" i="1"/>
  <c r="A58" i="1"/>
  <c r="AV57" i="1"/>
  <c r="AW57" i="1" s="1"/>
  <c r="AQ57" i="1"/>
  <c r="AR57" i="1" s="1"/>
  <c r="AL57" i="1"/>
  <c r="AM57" i="1" s="1"/>
  <c r="AG57" i="1"/>
  <c r="AH57" i="1" s="1"/>
  <c r="AB57" i="1"/>
  <c r="W57" i="1"/>
  <c r="M57" i="1"/>
  <c r="A57" i="1"/>
  <c r="AV56" i="1"/>
  <c r="AQ56" i="1"/>
  <c r="AL56" i="1"/>
  <c r="AM56" i="1" s="1"/>
  <c r="AG56" i="1"/>
  <c r="AB56" i="1"/>
  <c r="AC56" i="1" s="1"/>
  <c r="W56" i="1"/>
  <c r="M56" i="1"/>
  <c r="A56" i="1"/>
  <c r="AV55" i="1"/>
  <c r="AW55" i="1" s="1"/>
  <c r="AQ55" i="1"/>
  <c r="AR55" i="1" s="1"/>
  <c r="AL55" i="1"/>
  <c r="AM55" i="1" s="1"/>
  <c r="AG55" i="1"/>
  <c r="AH55" i="1" s="1"/>
  <c r="AB55" i="1"/>
  <c r="AC55" i="1" s="1"/>
  <c r="W55" i="1"/>
  <c r="X55" i="1" s="1"/>
  <c r="M55" i="1"/>
  <c r="A55" i="1"/>
  <c r="AV54" i="1"/>
  <c r="AW54" i="1" s="1"/>
  <c r="AQ54" i="1"/>
  <c r="AR54" i="1" s="1"/>
  <c r="AL54" i="1"/>
  <c r="AM54" i="1" s="1"/>
  <c r="AG54" i="1"/>
  <c r="AB54" i="1"/>
  <c r="AC54" i="1" s="1"/>
  <c r="W54" i="1"/>
  <c r="M54" i="1"/>
  <c r="A54" i="1"/>
  <c r="AV53" i="1"/>
  <c r="AW53" i="1" s="1"/>
  <c r="AQ53" i="1"/>
  <c r="AR53" i="1" s="1"/>
  <c r="AL53" i="1"/>
  <c r="AM53" i="1" s="1"/>
  <c r="AG53" i="1"/>
  <c r="AH53" i="1" s="1"/>
  <c r="AB53" i="1"/>
  <c r="AC53" i="1" s="1"/>
  <c r="W53" i="1"/>
  <c r="X53" i="1" s="1"/>
  <c r="M53" i="1"/>
  <c r="A53" i="1"/>
  <c r="AV52" i="1"/>
  <c r="AW52" i="1" s="1"/>
  <c r="AQ52" i="1"/>
  <c r="AR52" i="1" s="1"/>
  <c r="AL52" i="1"/>
  <c r="AG52" i="1"/>
  <c r="AB52" i="1"/>
  <c r="AC52" i="1" s="1"/>
  <c r="W52" i="1"/>
  <c r="M52" i="1"/>
  <c r="A52" i="1"/>
  <c r="AV51" i="1"/>
  <c r="AQ51" i="1"/>
  <c r="AR51" i="1" s="1"/>
  <c r="AL51" i="1"/>
  <c r="AM51" i="1" s="1"/>
  <c r="AG51" i="1"/>
  <c r="AB51" i="1"/>
  <c r="AC51" i="1" s="1"/>
  <c r="W51" i="1"/>
  <c r="M51" i="1"/>
  <c r="A51" i="1"/>
  <c r="AV50" i="1"/>
  <c r="AQ50" i="1"/>
  <c r="AR50" i="1" s="1"/>
  <c r="AX50" i="1" s="1"/>
  <c r="AL50" i="1"/>
  <c r="AG50" i="1"/>
  <c r="AB50" i="1"/>
  <c r="W50" i="1"/>
  <c r="M50" i="1"/>
  <c r="A50" i="1"/>
  <c r="AV49" i="1"/>
  <c r="AW49" i="1" s="1"/>
  <c r="AQ49" i="1"/>
  <c r="AR49" i="1" s="1"/>
  <c r="AL49" i="1"/>
  <c r="AG49" i="1"/>
  <c r="AH49" i="1" s="1"/>
  <c r="AB49" i="1"/>
  <c r="AC49" i="1" s="1"/>
  <c r="W49" i="1"/>
  <c r="M49" i="1"/>
  <c r="A49" i="1"/>
  <c r="AV48" i="1"/>
  <c r="AW48" i="1" s="1"/>
  <c r="AQ48" i="1"/>
  <c r="AR48" i="1" s="1"/>
  <c r="AL48" i="1"/>
  <c r="AG48" i="1"/>
  <c r="AB48" i="1"/>
  <c r="AC48" i="1" s="1"/>
  <c r="W48" i="1"/>
  <c r="M48" i="1"/>
  <c r="A48" i="1"/>
  <c r="AV47" i="1"/>
  <c r="AW47" i="1" s="1"/>
  <c r="AQ47" i="1"/>
  <c r="AR47" i="1" s="1"/>
  <c r="AL47" i="1"/>
  <c r="AG47" i="1"/>
  <c r="AB47" i="1"/>
  <c r="AC47" i="1" s="1"/>
  <c r="W47" i="1"/>
  <c r="X47" i="1" s="1"/>
  <c r="M47" i="1"/>
  <c r="A47" i="1"/>
  <c r="AV46" i="1"/>
  <c r="AQ46" i="1"/>
  <c r="AL46" i="1"/>
  <c r="AG46" i="1"/>
  <c r="AH46" i="1" s="1"/>
  <c r="AB46" i="1"/>
  <c r="AC46" i="1" s="1"/>
  <c r="W46" i="1"/>
  <c r="X46" i="1" s="1"/>
  <c r="M46" i="1"/>
  <c r="A46" i="1"/>
  <c r="AV45" i="1"/>
  <c r="AW45" i="1" s="1"/>
  <c r="AQ45" i="1"/>
  <c r="AR45" i="1" s="1"/>
  <c r="AL45" i="1"/>
  <c r="AG45" i="1"/>
  <c r="AH45" i="1" s="1"/>
  <c r="AB45" i="1"/>
  <c r="W45" i="1"/>
  <c r="M45" i="1"/>
  <c r="A45" i="1"/>
  <c r="AV44" i="1"/>
  <c r="AW44" i="1" s="1"/>
  <c r="AQ44" i="1"/>
  <c r="AR44" i="1" s="1"/>
  <c r="AL44" i="1"/>
  <c r="AM44" i="1" s="1"/>
  <c r="AG44" i="1"/>
  <c r="AH44" i="1" s="1"/>
  <c r="AB44" i="1"/>
  <c r="AC44" i="1" s="1"/>
  <c r="W44" i="1"/>
  <c r="X44" i="1" s="1"/>
  <c r="M44" i="1"/>
  <c r="A44" i="1"/>
  <c r="AV43" i="1"/>
  <c r="AW43" i="1" s="1"/>
  <c r="AQ43" i="1"/>
  <c r="AR43" i="1" s="1"/>
  <c r="AL43" i="1"/>
  <c r="AM43" i="1" s="1"/>
  <c r="AG43" i="1"/>
  <c r="AH43" i="1" s="1"/>
  <c r="AB43" i="1"/>
  <c r="AC43" i="1" s="1"/>
  <c r="W43" i="1"/>
  <c r="X43" i="1" s="1"/>
  <c r="M43" i="1"/>
  <c r="A43" i="1"/>
  <c r="AV42" i="1"/>
  <c r="AW42" i="1" s="1"/>
  <c r="AQ42" i="1"/>
  <c r="AL42" i="1"/>
  <c r="AM42" i="1" s="1"/>
  <c r="AG42" i="1"/>
  <c r="AH42" i="1" s="1"/>
  <c r="AB42" i="1"/>
  <c r="W42" i="1"/>
  <c r="M42" i="1"/>
  <c r="A42" i="1"/>
  <c r="AW41" i="1"/>
  <c r="AV41" i="1"/>
  <c r="AQ41" i="1"/>
  <c r="AR41" i="1" s="1"/>
  <c r="AL41" i="1"/>
  <c r="AM41" i="1" s="1"/>
  <c r="AG41" i="1"/>
  <c r="AH41" i="1" s="1"/>
  <c r="AB41" i="1"/>
  <c r="AC41" i="1" s="1"/>
  <c r="W41" i="1"/>
  <c r="X41" i="1" s="1"/>
  <c r="M41" i="1"/>
  <c r="A41" i="1"/>
  <c r="AV40" i="1"/>
  <c r="AQ40" i="1"/>
  <c r="AR40" i="1" s="1"/>
  <c r="AL40" i="1"/>
  <c r="AM40" i="1" s="1"/>
  <c r="AG40" i="1"/>
  <c r="AH40" i="1" s="1"/>
  <c r="AB40" i="1"/>
  <c r="W40" i="1"/>
  <c r="M40" i="1"/>
  <c r="A40" i="1"/>
  <c r="AV39" i="1"/>
  <c r="AW39" i="1" s="1"/>
  <c r="AQ39" i="1"/>
  <c r="AR39" i="1" s="1"/>
  <c r="AL39" i="1"/>
  <c r="AM39" i="1" s="1"/>
  <c r="AG39" i="1"/>
  <c r="AH39" i="1" s="1"/>
  <c r="AB39" i="1"/>
  <c r="AC39" i="1" s="1"/>
  <c r="W39" i="1"/>
  <c r="M39" i="1"/>
  <c r="A39" i="1"/>
  <c r="AV38" i="1"/>
  <c r="AW38" i="1" s="1"/>
  <c r="AQ38" i="1"/>
  <c r="AR38" i="1" s="1"/>
  <c r="AL38" i="1"/>
  <c r="AM38" i="1" s="1"/>
  <c r="AG38" i="1"/>
  <c r="AH38" i="1" s="1"/>
  <c r="AB38" i="1"/>
  <c r="AC38" i="1" s="1"/>
  <c r="W38" i="1"/>
  <c r="X38" i="1" s="1"/>
  <c r="M38" i="1"/>
  <c r="A38" i="1"/>
  <c r="AV37" i="1"/>
  <c r="AW37" i="1" s="1"/>
  <c r="AQ37" i="1"/>
  <c r="AL37" i="1"/>
  <c r="AG37" i="1"/>
  <c r="AH37" i="1" s="1"/>
  <c r="AB37" i="1"/>
  <c r="W37" i="1"/>
  <c r="X37" i="1" s="1"/>
  <c r="M37" i="1"/>
  <c r="A37" i="1"/>
  <c r="AV36" i="1"/>
  <c r="AW36" i="1" s="1"/>
  <c r="AQ36" i="1"/>
  <c r="AR36" i="1" s="1"/>
  <c r="AL36" i="1"/>
  <c r="AM36" i="1" s="1"/>
  <c r="AG36" i="1"/>
  <c r="AH36" i="1" s="1"/>
  <c r="AB36" i="1"/>
  <c r="W36" i="1"/>
  <c r="X36" i="1" s="1"/>
  <c r="M36" i="1"/>
  <c r="A36" i="1"/>
  <c r="AV35" i="1"/>
  <c r="AQ35" i="1"/>
  <c r="AR35" i="1" s="1"/>
  <c r="AL35" i="1"/>
  <c r="AG35" i="1"/>
  <c r="AH35" i="1" s="1"/>
  <c r="AB35" i="1"/>
  <c r="AC35" i="1" s="1"/>
  <c r="W35" i="1"/>
  <c r="M35" i="1"/>
  <c r="A35" i="1"/>
  <c r="AV34" i="1"/>
  <c r="AQ34" i="1"/>
  <c r="AR34" i="1" s="1"/>
  <c r="AL34" i="1"/>
  <c r="AM34" i="1" s="1"/>
  <c r="AG34" i="1"/>
  <c r="AB34" i="1"/>
  <c r="AC34" i="1" s="1"/>
  <c r="W34" i="1"/>
  <c r="M34" i="1"/>
  <c r="A34" i="1"/>
  <c r="AV33" i="1"/>
  <c r="AW33" i="1" s="1"/>
  <c r="AQ33" i="1"/>
  <c r="AR33" i="1" s="1"/>
  <c r="AL33" i="1"/>
  <c r="AM33" i="1" s="1"/>
  <c r="AG33" i="1"/>
  <c r="AB33" i="1"/>
  <c r="W33" i="1"/>
  <c r="M33" i="1"/>
  <c r="A33" i="1"/>
  <c r="AV32" i="1"/>
  <c r="AQ32" i="1"/>
  <c r="AR32" i="1" s="1"/>
  <c r="AL32" i="1"/>
  <c r="AM32" i="1" s="1"/>
  <c r="AG32" i="1"/>
  <c r="AB32" i="1"/>
  <c r="W32" i="1"/>
  <c r="M32" i="1"/>
  <c r="A32" i="1"/>
  <c r="AV31" i="1"/>
  <c r="AQ31" i="1"/>
  <c r="AR31" i="1" s="1"/>
  <c r="AL31" i="1"/>
  <c r="AM31" i="1" s="1"/>
  <c r="AG31" i="1"/>
  <c r="AH31" i="1" s="1"/>
  <c r="AB31" i="1"/>
  <c r="W31" i="1"/>
  <c r="M31" i="1"/>
  <c r="A31" i="1"/>
  <c r="AV30" i="1"/>
  <c r="AW30" i="1" s="1"/>
  <c r="AQ30" i="1"/>
  <c r="AR30" i="1" s="1"/>
  <c r="AL30" i="1"/>
  <c r="AM30" i="1" s="1"/>
  <c r="AG30" i="1"/>
  <c r="AH30" i="1" s="1"/>
  <c r="AB30" i="1"/>
  <c r="AC30" i="1" s="1"/>
  <c r="W30" i="1"/>
  <c r="X30" i="1" s="1"/>
  <c r="M30" i="1"/>
  <c r="A30" i="1"/>
  <c r="AV29" i="1"/>
  <c r="AQ29" i="1"/>
  <c r="AR29" i="1" s="1"/>
  <c r="AM29" i="1"/>
  <c r="AL29" i="1"/>
  <c r="AG29" i="1"/>
  <c r="AB29" i="1"/>
  <c r="W29" i="1"/>
  <c r="M29" i="1"/>
  <c r="A29" i="1"/>
  <c r="AV28" i="1"/>
  <c r="AW28" i="1" s="1"/>
  <c r="AQ28" i="1"/>
  <c r="AR28" i="1" s="1"/>
  <c r="AL28" i="1"/>
  <c r="AM28" i="1" s="1"/>
  <c r="AG28" i="1"/>
  <c r="AB28" i="1"/>
  <c r="W28" i="1"/>
  <c r="M28" i="1"/>
  <c r="A28" i="1"/>
  <c r="AV27" i="1"/>
  <c r="AW27" i="1" s="1"/>
  <c r="AQ27" i="1"/>
  <c r="AR27" i="1" s="1"/>
  <c r="AL27" i="1"/>
  <c r="AM27" i="1" s="1"/>
  <c r="AG27" i="1"/>
  <c r="AB27" i="1"/>
  <c r="AC27" i="1" s="1"/>
  <c r="W27" i="1"/>
  <c r="M27" i="1"/>
  <c r="A27" i="1"/>
  <c r="AV26" i="1"/>
  <c r="AQ26" i="1"/>
  <c r="AL26" i="1"/>
  <c r="AG26" i="1"/>
  <c r="AH26" i="1" s="1"/>
  <c r="AB26" i="1"/>
  <c r="AC26" i="1" s="1"/>
  <c r="W26" i="1"/>
  <c r="X26" i="1" s="1"/>
  <c r="M26" i="1"/>
  <c r="A26" i="1"/>
  <c r="AV25" i="1"/>
  <c r="AW25" i="1" s="1"/>
  <c r="AQ25" i="1"/>
  <c r="AR25" i="1" s="1"/>
  <c r="AL25" i="1"/>
  <c r="AM25" i="1" s="1"/>
  <c r="AG25" i="1"/>
  <c r="AH25" i="1" s="1"/>
  <c r="AB25" i="1"/>
  <c r="AC25" i="1" s="1"/>
  <c r="W25" i="1"/>
  <c r="M25" i="1"/>
  <c r="A25" i="1"/>
  <c r="AV24" i="1"/>
  <c r="AQ24" i="1"/>
  <c r="AR24" i="1" s="1"/>
  <c r="AL24" i="1"/>
  <c r="AM24" i="1" s="1"/>
  <c r="AG24" i="1"/>
  <c r="AB24" i="1"/>
  <c r="W24" i="1"/>
  <c r="M24" i="1"/>
  <c r="A24" i="1"/>
  <c r="AV23" i="1"/>
  <c r="AW23" i="1" s="1"/>
  <c r="AQ23" i="1"/>
  <c r="AR23" i="1" s="1"/>
  <c r="AL23" i="1"/>
  <c r="AM23" i="1" s="1"/>
  <c r="AG23" i="1"/>
  <c r="AH23" i="1" s="1"/>
  <c r="AB23" i="1"/>
  <c r="W23" i="1"/>
  <c r="X23" i="1" s="1"/>
  <c r="M23" i="1"/>
  <c r="A23" i="1"/>
  <c r="AV22" i="1"/>
  <c r="AW22" i="1" s="1"/>
  <c r="AQ22" i="1"/>
  <c r="AR22" i="1" s="1"/>
  <c r="AL22" i="1"/>
  <c r="AM22" i="1" s="1"/>
  <c r="AG22" i="1"/>
  <c r="AH22" i="1" s="1"/>
  <c r="AB22" i="1"/>
  <c r="AC22" i="1" s="1"/>
  <c r="W22" i="1"/>
  <c r="X22" i="1" s="1"/>
  <c r="M22" i="1"/>
  <c r="A22" i="1"/>
  <c r="AV21" i="1"/>
  <c r="AW21" i="1" s="1"/>
  <c r="AQ21" i="1"/>
  <c r="AR21" i="1" s="1"/>
  <c r="AL21" i="1"/>
  <c r="AM21" i="1" s="1"/>
  <c r="AG21" i="1"/>
  <c r="AB21" i="1"/>
  <c r="AC21" i="1" s="1"/>
  <c r="W21" i="1"/>
  <c r="M21" i="1"/>
  <c r="A21" i="1"/>
  <c r="AV20" i="1"/>
  <c r="AW20" i="1" s="1"/>
  <c r="AQ20" i="1"/>
  <c r="AR20" i="1" s="1"/>
  <c r="AL20" i="1"/>
  <c r="AM20" i="1" s="1"/>
  <c r="AG20" i="1"/>
  <c r="AH20" i="1" s="1"/>
  <c r="AB20" i="1"/>
  <c r="W20" i="1"/>
  <c r="M20" i="1"/>
  <c r="A20" i="1"/>
  <c r="AV19" i="1"/>
  <c r="AW19" i="1" s="1"/>
  <c r="AQ19" i="1"/>
  <c r="AR19" i="1" s="1"/>
  <c r="AL19" i="1"/>
  <c r="AM19" i="1" s="1"/>
  <c r="AG19" i="1"/>
  <c r="AH19" i="1" s="1"/>
  <c r="AB19" i="1"/>
  <c r="AC19" i="1" s="1"/>
  <c r="W19" i="1"/>
  <c r="M19" i="1"/>
  <c r="A19" i="1"/>
  <c r="AV18" i="1"/>
  <c r="AQ18" i="1"/>
  <c r="AR18" i="1" s="1"/>
  <c r="AL18" i="1"/>
  <c r="AM18" i="1" s="1"/>
  <c r="AG18" i="1"/>
  <c r="AH18" i="1" s="1"/>
  <c r="AB18" i="1"/>
  <c r="AC18" i="1" s="1"/>
  <c r="W18" i="1"/>
  <c r="M18" i="1"/>
  <c r="A18" i="1"/>
  <c r="AV17" i="1"/>
  <c r="AW17" i="1" s="1"/>
  <c r="AQ17" i="1"/>
  <c r="AR17" i="1" s="1"/>
  <c r="AL17" i="1"/>
  <c r="AM17" i="1" s="1"/>
  <c r="AG17" i="1"/>
  <c r="AH17" i="1" s="1"/>
  <c r="AB17" i="1"/>
  <c r="W17" i="1"/>
  <c r="X17" i="1" s="1"/>
  <c r="M17" i="1"/>
  <c r="A17" i="1"/>
  <c r="AV16" i="1"/>
  <c r="AW16" i="1" s="1"/>
  <c r="AQ16" i="1"/>
  <c r="AR16" i="1" s="1"/>
  <c r="AL16" i="1"/>
  <c r="AM16" i="1" s="1"/>
  <c r="AG16" i="1"/>
  <c r="AB16" i="1"/>
  <c r="W16" i="1"/>
  <c r="X16" i="1" s="1"/>
  <c r="M16" i="1"/>
  <c r="A16" i="1"/>
  <c r="AV15" i="1"/>
  <c r="AW15" i="1" s="1"/>
  <c r="AQ15" i="1"/>
  <c r="AR15" i="1" s="1"/>
  <c r="AL15" i="1"/>
  <c r="AM15" i="1" s="1"/>
  <c r="AG15" i="1"/>
  <c r="AH15" i="1" s="1"/>
  <c r="AB15" i="1"/>
  <c r="AC15" i="1" s="1"/>
  <c r="W15" i="1"/>
  <c r="X15" i="1" s="1"/>
  <c r="M15" i="1"/>
  <c r="A15" i="1"/>
  <c r="AV14" i="1"/>
  <c r="AW14" i="1" s="1"/>
  <c r="AQ14" i="1"/>
  <c r="AR14" i="1" s="1"/>
  <c r="AL14" i="1"/>
  <c r="AM14" i="1" s="1"/>
  <c r="AG14" i="1"/>
  <c r="AH14" i="1" s="1"/>
  <c r="AB14" i="1"/>
  <c r="AC14" i="1" s="1"/>
  <c r="W14" i="1"/>
  <c r="X14" i="1" s="1"/>
  <c r="M14" i="1"/>
  <c r="A14" i="1"/>
  <c r="AV13" i="1"/>
  <c r="AW13" i="1" s="1"/>
  <c r="AQ13" i="1"/>
  <c r="AR13" i="1" s="1"/>
  <c r="AL13" i="1"/>
  <c r="AM13" i="1" s="1"/>
  <c r="AG13" i="1"/>
  <c r="AH13" i="1" s="1"/>
  <c r="AB13" i="1"/>
  <c r="AC13" i="1" s="1"/>
  <c r="W13" i="1"/>
  <c r="M13" i="1"/>
  <c r="A13" i="1"/>
  <c r="AV12" i="1"/>
  <c r="AW12" i="1" s="1"/>
  <c r="AQ12" i="1"/>
  <c r="AR12" i="1" s="1"/>
  <c r="AL12" i="1"/>
  <c r="AM12" i="1" s="1"/>
  <c r="AG12" i="1"/>
  <c r="AH12" i="1" s="1"/>
  <c r="AB12" i="1"/>
  <c r="AC12" i="1" s="1"/>
  <c r="W12" i="1"/>
  <c r="M12" i="1"/>
  <c r="A12" i="1"/>
  <c r="AV11" i="1"/>
  <c r="AW11" i="1" s="1"/>
  <c r="AQ11" i="1"/>
  <c r="AR11" i="1" s="1"/>
  <c r="AL11" i="1"/>
  <c r="AM11" i="1" s="1"/>
  <c r="AG11" i="1"/>
  <c r="AB11" i="1"/>
  <c r="W11" i="1"/>
  <c r="M11" i="1"/>
  <c r="A11" i="1"/>
  <c r="AV10" i="1"/>
  <c r="AQ10" i="1"/>
  <c r="AR10" i="1" s="1"/>
  <c r="AX10" i="1" s="1"/>
  <c r="AL10" i="1"/>
  <c r="AG10" i="1"/>
  <c r="AB10" i="1"/>
  <c r="W10" i="1"/>
  <c r="M10" i="1"/>
  <c r="A10" i="1"/>
  <c r="AV9" i="1"/>
  <c r="AW9" i="1" s="1"/>
  <c r="AQ9" i="1"/>
  <c r="AR9" i="1" s="1"/>
  <c r="AL9" i="1"/>
  <c r="AM9" i="1" s="1"/>
  <c r="AG9" i="1"/>
  <c r="AH9" i="1" s="1"/>
  <c r="AB9" i="1"/>
  <c r="W9" i="1"/>
  <c r="M9" i="1"/>
  <c r="A9" i="1"/>
  <c r="AV8" i="1"/>
  <c r="AW8" i="1" s="1"/>
  <c r="AQ8" i="1"/>
  <c r="AR8" i="1" s="1"/>
  <c r="AL8" i="1"/>
  <c r="AG8" i="1"/>
  <c r="AB8" i="1"/>
  <c r="AC8" i="1" s="1"/>
  <c r="W8" i="1"/>
  <c r="M8" i="1"/>
  <c r="A8" i="1"/>
  <c r="AV7" i="1"/>
  <c r="AW7" i="1" s="1"/>
  <c r="AQ7" i="1"/>
  <c r="AR7" i="1" s="1"/>
  <c r="AL7" i="1"/>
  <c r="AM7" i="1" s="1"/>
  <c r="AG7" i="1"/>
  <c r="AH7" i="1" s="1"/>
  <c r="AB7" i="1"/>
  <c r="W7" i="1"/>
  <c r="X7" i="1" s="1"/>
  <c r="M7" i="1"/>
  <c r="A7" i="1"/>
  <c r="AV6" i="1"/>
  <c r="AQ6" i="1"/>
  <c r="AR6" i="1" s="1"/>
  <c r="AX6" i="1" s="1"/>
  <c r="AL6" i="1"/>
  <c r="AG6" i="1"/>
  <c r="AB6" i="1"/>
  <c r="W6" i="1"/>
  <c r="M6" i="1"/>
  <c r="A6" i="1"/>
  <c r="AV5" i="1"/>
  <c r="AW5" i="1" s="1"/>
  <c r="AQ5" i="1"/>
  <c r="AR5" i="1" s="1"/>
  <c r="AL5" i="1"/>
  <c r="AM5" i="1" s="1"/>
  <c r="AG5" i="1"/>
  <c r="AH5" i="1" s="1"/>
  <c r="AB5" i="1"/>
  <c r="AC5" i="1" s="1"/>
  <c r="W5" i="1"/>
  <c r="X5" i="1" s="1"/>
  <c r="M5" i="1"/>
  <c r="A5" i="1"/>
  <c r="AV4" i="1"/>
  <c r="AW4" i="1" s="1"/>
  <c r="AQ4" i="1"/>
  <c r="AR4" i="1" s="1"/>
  <c r="AL4" i="1"/>
  <c r="AM4" i="1" s="1"/>
  <c r="AG4" i="1"/>
  <c r="AH4" i="1" s="1"/>
  <c r="AB4" i="1"/>
  <c r="AC4" i="1" s="1"/>
  <c r="W4" i="1"/>
  <c r="X4" i="1" s="1"/>
  <c r="M4" i="1"/>
  <c r="A4" i="1"/>
  <c r="S2" i="1"/>
  <c r="R2" i="1"/>
  <c r="Q2" i="1"/>
  <c r="AU1" i="1"/>
  <c r="AT1" i="1"/>
  <c r="AS1" i="1"/>
  <c r="AP1" i="1"/>
  <c r="AO1" i="1"/>
  <c r="AN1" i="1"/>
  <c r="AK1" i="1"/>
  <c r="AJ1" i="1"/>
  <c r="AI1" i="1"/>
  <c r="AF1" i="1"/>
  <c r="AE1" i="1"/>
  <c r="AD1" i="1"/>
  <c r="AA1" i="1"/>
  <c r="Z1" i="1"/>
  <c r="Y1" i="1"/>
  <c r="V1" i="1"/>
  <c r="U1" i="1"/>
  <c r="T1" i="1"/>
  <c r="AX90" i="1" l="1"/>
  <c r="AX54" i="1"/>
  <c r="AX78" i="1"/>
  <c r="AX79" i="1"/>
  <c r="AX83" i="1"/>
  <c r="AX23" i="1"/>
  <c r="AX71" i="1"/>
  <c r="AX85" i="1"/>
  <c r="AX96" i="1"/>
  <c r="AX99" i="1"/>
  <c r="AX28" i="1"/>
  <c r="AX98" i="1"/>
  <c r="AX63" i="1"/>
  <c r="AX39" i="1"/>
  <c r="AX41" i="1"/>
  <c r="AX43" i="1"/>
  <c r="AX46" i="1"/>
  <c r="AR1" i="1"/>
  <c r="AB1" i="1"/>
  <c r="W1" i="1"/>
  <c r="AQ1" i="1"/>
  <c r="AH1" i="1"/>
  <c r="AX30" i="1"/>
  <c r="AG1" i="1"/>
  <c r="AL1" i="1"/>
  <c r="AV1" i="1"/>
  <c r="AX5" i="1"/>
  <c r="AX20" i="1"/>
  <c r="AX22" i="1"/>
  <c r="AX24" i="1"/>
  <c r="AX40" i="1"/>
  <c r="AX47" i="1"/>
  <c r="AX48" i="1"/>
  <c r="AX11" i="1"/>
  <c r="AX15" i="1"/>
  <c r="AX16" i="1"/>
  <c r="AX18" i="1"/>
  <c r="AX21" i="1"/>
  <c r="AX27" i="1"/>
  <c r="AX31" i="1"/>
  <c r="AX34" i="1"/>
  <c r="AX36" i="1"/>
  <c r="AX38" i="1"/>
  <c r="AX32" i="1"/>
  <c r="AX37" i="1"/>
  <c r="AX42" i="1"/>
  <c r="AX45" i="1"/>
  <c r="AX51" i="1"/>
  <c r="AX59" i="1"/>
  <c r="AX56" i="1"/>
  <c r="AX76" i="1"/>
  <c r="AX86" i="1"/>
  <c r="AX65" i="1"/>
  <c r="AX66" i="1"/>
  <c r="AX67" i="1"/>
  <c r="AX52" i="1"/>
  <c r="AX100" i="1"/>
  <c r="AX70" i="1"/>
  <c r="AX73" i="1"/>
  <c r="AX87" i="1"/>
  <c r="AX75" i="1"/>
  <c r="AX82" i="1"/>
  <c r="AX91" i="1"/>
  <c r="AX102" i="1"/>
  <c r="AX72" i="1"/>
  <c r="AX92" i="1"/>
  <c r="AX94" i="1"/>
  <c r="AX104" i="1"/>
  <c r="AX105" i="1"/>
  <c r="AX107" i="1"/>
  <c r="AX103" i="1"/>
  <c r="AM110" i="1"/>
  <c r="AM1" i="1"/>
  <c r="AX8" i="1"/>
  <c r="AX17" i="1"/>
  <c r="AX35" i="1"/>
  <c r="X1" i="1"/>
  <c r="W110" i="1"/>
  <c r="AG110" i="1"/>
  <c r="AQ110" i="1"/>
  <c r="AX7" i="1"/>
  <c r="AX12" i="1"/>
  <c r="AX13" i="1"/>
  <c r="AX14" i="1"/>
  <c r="AX19" i="1"/>
  <c r="AX25" i="1"/>
  <c r="AX26" i="1"/>
  <c r="AX29" i="1"/>
  <c r="AX33" i="1"/>
  <c r="X110" i="1"/>
  <c r="AH110" i="1"/>
  <c r="AR110" i="1"/>
  <c r="AX4" i="1"/>
  <c r="AX9" i="1"/>
  <c r="AB110" i="1"/>
  <c r="AL110" i="1"/>
  <c r="AV110" i="1"/>
  <c r="AX44" i="1"/>
  <c r="AX49" i="1"/>
  <c r="AX53" i="1"/>
  <c r="AX55" i="1"/>
  <c r="AX57" i="1"/>
  <c r="AX58" i="1"/>
  <c r="AX60" i="1"/>
  <c r="AX61" i="1"/>
  <c r="AX64" i="1"/>
  <c r="AX68" i="1"/>
  <c r="AX69" i="1"/>
  <c r="AX77" i="1"/>
  <c r="AX80" i="1"/>
  <c r="AX81" i="1"/>
  <c r="AX84" i="1"/>
  <c r="AX89" i="1"/>
  <c r="AX88" i="1"/>
  <c r="AX74" i="1"/>
  <c r="AX110" i="1" l="1"/>
  <c r="AW110" i="1"/>
  <c r="AW1" i="1"/>
  <c r="AC110" i="1"/>
  <c r="AC1" i="1"/>
  <c r="AX1" i="1" l="1"/>
</calcChain>
</file>

<file path=xl/sharedStrings.xml><?xml version="1.0" encoding="utf-8"?>
<sst xmlns="http://schemas.openxmlformats.org/spreadsheetml/2006/main" count="1691" uniqueCount="342">
  <si>
    <t>Focus Retail Target Jan'20</t>
  </si>
  <si>
    <t>V48</t>
  </si>
  <si>
    <t>P-0487</t>
  </si>
  <si>
    <t>V94</t>
  </si>
  <si>
    <t>P-0474</t>
  </si>
  <si>
    <t>V128</t>
  </si>
  <si>
    <t>P-0532</t>
  </si>
  <si>
    <t>i95</t>
  </si>
  <si>
    <t>P-0530</t>
  </si>
  <si>
    <t>i97</t>
  </si>
  <si>
    <t>P-0535</t>
  </si>
  <si>
    <t>R40</t>
  </si>
  <si>
    <t>P-0529</t>
  </si>
  <si>
    <t>SL.NO</t>
  </si>
  <si>
    <t>Retailer ID</t>
  </si>
  <si>
    <t>Retail Name</t>
  </si>
  <si>
    <t>Region</t>
  </si>
  <si>
    <t>ZSOName</t>
  </si>
  <si>
    <t>District</t>
  </si>
  <si>
    <t>Thana</t>
  </si>
  <si>
    <t>DealerID</t>
  </si>
  <si>
    <t>DealerName</t>
  </si>
  <si>
    <t>Category</t>
  </si>
  <si>
    <t>Zone of RDO</t>
  </si>
  <si>
    <t>RDO/ZSM/EEL Team</t>
  </si>
  <si>
    <t>RT Cat</t>
  </si>
  <si>
    <t>FSM Cat</t>
  </si>
  <si>
    <t>FSM Cat with EEL</t>
  </si>
  <si>
    <t>5K+ Qty. Target Jan'20</t>
  </si>
  <si>
    <t>6K+ Qty. Target Jan'20</t>
  </si>
  <si>
    <t>SP Value Target Jan'20</t>
  </si>
  <si>
    <t>Oct</t>
  </si>
  <si>
    <t>Nov</t>
  </si>
  <si>
    <t>Dec</t>
  </si>
  <si>
    <t>Wei. Avg.</t>
  </si>
  <si>
    <t>Target</t>
  </si>
  <si>
    <t>Total HFM</t>
  </si>
  <si>
    <t>RDO ID</t>
  </si>
  <si>
    <t>RDO Name</t>
  </si>
  <si>
    <t>Protect</t>
  </si>
  <si>
    <t>Y</t>
  </si>
  <si>
    <t>ZSM</t>
  </si>
  <si>
    <t>EO</t>
  </si>
  <si>
    <t>SBC</t>
  </si>
  <si>
    <t>RDO</t>
  </si>
  <si>
    <t>SIS</t>
  </si>
  <si>
    <t>GO</t>
  </si>
  <si>
    <t>Non FSM</t>
  </si>
  <si>
    <t>Protect &amp; Promote</t>
  </si>
  <si>
    <t>ACT</t>
  </si>
  <si>
    <t>SIS-economy</t>
  </si>
  <si>
    <t>Mobile Mela</t>
  </si>
  <si>
    <t/>
  </si>
  <si>
    <t>Shohel Telecom</t>
  </si>
  <si>
    <t>Bismillah Telecom</t>
  </si>
  <si>
    <t>Mobile Dot Com</t>
  </si>
  <si>
    <t>One Telecom</t>
  </si>
  <si>
    <t>S.S Telecom</t>
  </si>
  <si>
    <t>Masud Telecom</t>
  </si>
  <si>
    <t>Shahin Telecom</t>
  </si>
  <si>
    <t>Mobile Point</t>
  </si>
  <si>
    <t>Dhaka Telecom</t>
  </si>
  <si>
    <t>Sherpur</t>
  </si>
  <si>
    <t>RET-07685</t>
  </si>
  <si>
    <t>Rajshahi</t>
  </si>
  <si>
    <t>Pabna</t>
  </si>
  <si>
    <t>Pabna Sadar</t>
  </si>
  <si>
    <t>DEL-0158</t>
  </si>
  <si>
    <t>Tulip Distribution</t>
  </si>
  <si>
    <t>RDO-019</t>
  </si>
  <si>
    <t xml:space="preserve">MD.Al Amin </t>
  </si>
  <si>
    <t>RET-07686</t>
  </si>
  <si>
    <t>Grameen Mobile Phone</t>
  </si>
  <si>
    <t>RET-07776</t>
  </si>
  <si>
    <t>Venus Electronics</t>
  </si>
  <si>
    <t>Chatmohor</t>
  </si>
  <si>
    <t>DEL-0157</t>
  </si>
  <si>
    <t>Swastidip Enterprise</t>
  </si>
  <si>
    <t>RET-07843</t>
  </si>
  <si>
    <t>Jilani Mobile Center</t>
  </si>
  <si>
    <t>Natore</t>
  </si>
  <si>
    <t>Natore Sadar</t>
  </si>
  <si>
    <t>DEL-0013</t>
  </si>
  <si>
    <t>M/S BTB Telecom</t>
  </si>
  <si>
    <t>RET-07855</t>
  </si>
  <si>
    <t>Bina Mobile Center</t>
  </si>
  <si>
    <t>RET-07856</t>
  </si>
  <si>
    <t>Desh Telecom</t>
  </si>
  <si>
    <t>RET-07943</t>
  </si>
  <si>
    <t>Friends Mobile Collection</t>
  </si>
  <si>
    <t>Gurudaspur</t>
  </si>
  <si>
    <t>RET-07968</t>
  </si>
  <si>
    <t>Prio Computer &amp; Mobile Corner</t>
  </si>
  <si>
    <t>Sirajgonj</t>
  </si>
  <si>
    <t>Sirajgonj Sadar</t>
  </si>
  <si>
    <t>DEL-0155</t>
  </si>
  <si>
    <t>Sarkar Telecom* Sirajgonj</t>
  </si>
  <si>
    <t>RET-07972</t>
  </si>
  <si>
    <t>RET-07985</t>
  </si>
  <si>
    <t>Chantara Telecom</t>
  </si>
  <si>
    <t>Ullahpara</t>
  </si>
  <si>
    <t>DEL-0090</t>
  </si>
  <si>
    <t>Satata Enterprise</t>
  </si>
  <si>
    <t>RET-07986</t>
  </si>
  <si>
    <t>RET-07997</t>
  </si>
  <si>
    <t>Jewel Mobile Corner</t>
  </si>
  <si>
    <t>Kazipur</t>
  </si>
  <si>
    <t>RET-08019</t>
  </si>
  <si>
    <t>Asif Telecom</t>
  </si>
  <si>
    <t>Tarash</t>
  </si>
  <si>
    <t>RET-08096</t>
  </si>
  <si>
    <t>Manik Electronics</t>
  </si>
  <si>
    <t>Naogaon</t>
  </si>
  <si>
    <t>Naogaon Sadar</t>
  </si>
  <si>
    <t>DEL-0029</t>
  </si>
  <si>
    <t>Hello Naogaon</t>
  </si>
  <si>
    <t>RDO-018</t>
  </si>
  <si>
    <t>Abu Hayat</t>
  </si>
  <si>
    <t>RET-08105</t>
  </si>
  <si>
    <t>Khoka Store plus telecom</t>
  </si>
  <si>
    <t>RET-08237</t>
  </si>
  <si>
    <t>Jaman Telecom</t>
  </si>
  <si>
    <t>Sapahar</t>
  </si>
  <si>
    <t>RET-08240</t>
  </si>
  <si>
    <t>Alomgir Telecom</t>
  </si>
  <si>
    <t>RET-08262</t>
  </si>
  <si>
    <t>Luky Telecom</t>
  </si>
  <si>
    <t>Bogura</t>
  </si>
  <si>
    <t>Adamdighi</t>
  </si>
  <si>
    <t>RET-08303</t>
  </si>
  <si>
    <t>Mobile Corner</t>
  </si>
  <si>
    <t>Joypurhat</t>
  </si>
  <si>
    <t>Joypurhat Sadar</t>
  </si>
  <si>
    <t>DEL-0130</t>
  </si>
  <si>
    <t>M/S Chowdhury Enterprise</t>
  </si>
  <si>
    <t>RET-08307</t>
  </si>
  <si>
    <t>Sharika Telecom</t>
  </si>
  <si>
    <t>RET-08308</t>
  </si>
  <si>
    <t>Mahbub Traders</t>
  </si>
  <si>
    <t>RET-08334</t>
  </si>
  <si>
    <t>Naz Telecom</t>
  </si>
  <si>
    <t>Kalai</t>
  </si>
  <si>
    <t>RET-08353</t>
  </si>
  <si>
    <t>Roni Bekary</t>
  </si>
  <si>
    <t>Akkelpur</t>
  </si>
  <si>
    <t>RET-08361</t>
  </si>
  <si>
    <t>Irin Telecom</t>
  </si>
  <si>
    <t>Panchbibi</t>
  </si>
  <si>
    <t>RET-08597</t>
  </si>
  <si>
    <t>Mobile Hut-2</t>
  </si>
  <si>
    <t>Boalia</t>
  </si>
  <si>
    <t>DEL-0031</t>
  </si>
  <si>
    <t>Hello Rajshahi</t>
  </si>
  <si>
    <t>RET-08600</t>
  </si>
  <si>
    <t>Mobile Clinic</t>
  </si>
  <si>
    <t>RET-08678</t>
  </si>
  <si>
    <t>Puthia</t>
  </si>
  <si>
    <t>RET-08680</t>
  </si>
  <si>
    <t>RET-08755</t>
  </si>
  <si>
    <t>Shapla Telecom</t>
  </si>
  <si>
    <t>Baghmara</t>
  </si>
  <si>
    <t>RET-08785</t>
  </si>
  <si>
    <t>Friends Electronics</t>
  </si>
  <si>
    <t>Lalpur</t>
  </si>
  <si>
    <t>DEL-0175</t>
  </si>
  <si>
    <t>Tulip-2</t>
  </si>
  <si>
    <t>RET-08841</t>
  </si>
  <si>
    <t>Young Fashion</t>
  </si>
  <si>
    <t>Chapai Nawabganj</t>
  </si>
  <si>
    <t>Nawabganj Sadar</t>
  </si>
  <si>
    <t>DEL-0028</t>
  </si>
  <si>
    <t>Haque Enterprise</t>
  </si>
  <si>
    <t>RET-08866</t>
  </si>
  <si>
    <t>Khan Mobile Point</t>
  </si>
  <si>
    <t>Gomastapur</t>
  </si>
  <si>
    <t>RET-09778</t>
  </si>
  <si>
    <t>Mobile Collection &amp; Ghorighor</t>
  </si>
  <si>
    <t>DEL-0168</t>
  </si>
  <si>
    <t>Mobile Collection &amp; Ghori Ghor</t>
  </si>
  <si>
    <t>RET-09787</t>
  </si>
  <si>
    <t>Sraboni Electronics</t>
  </si>
  <si>
    <t>Dhunat</t>
  </si>
  <si>
    <t>RET-09796</t>
  </si>
  <si>
    <t>Priti Telecom</t>
  </si>
  <si>
    <t>Dupchachia</t>
  </si>
  <si>
    <t>DEL-0068</t>
  </si>
  <si>
    <t>New Sarker Electronics</t>
  </si>
  <si>
    <t>RET-09803</t>
  </si>
  <si>
    <t>Dipu Mobile Center</t>
  </si>
  <si>
    <t>RET-09827</t>
  </si>
  <si>
    <t>Picture Palace</t>
  </si>
  <si>
    <t>Nondigram</t>
  </si>
  <si>
    <t>RET-09881</t>
  </si>
  <si>
    <t>S.S. Telecom</t>
  </si>
  <si>
    <t>Bogura Sadar</t>
  </si>
  <si>
    <t>RET-09911</t>
  </si>
  <si>
    <t>Singapur Telecom</t>
  </si>
  <si>
    <t>RET-09956</t>
  </si>
  <si>
    <t>Sristy Telecom</t>
  </si>
  <si>
    <t>RET-09962</t>
  </si>
  <si>
    <t>Sarker Mobile</t>
  </si>
  <si>
    <t>RET-11716</t>
  </si>
  <si>
    <t>Taim Electornics</t>
  </si>
  <si>
    <t>Ishwardi</t>
  </si>
  <si>
    <t>RET-11770</t>
  </si>
  <si>
    <t>Jonony Watch &amp; Electronics</t>
  </si>
  <si>
    <t>RET-12216</t>
  </si>
  <si>
    <t>Ratul Mobile Plus</t>
  </si>
  <si>
    <t>RET-12345</t>
  </si>
  <si>
    <t>Jamuna telecom</t>
  </si>
  <si>
    <t>Raigonj</t>
  </si>
  <si>
    <t>RET-12369</t>
  </si>
  <si>
    <t>Hello Mobile</t>
  </si>
  <si>
    <t>RET-12921</t>
  </si>
  <si>
    <t>Jannat Telecom</t>
  </si>
  <si>
    <t>RET-12955</t>
  </si>
  <si>
    <t>Trisha Telecom</t>
  </si>
  <si>
    <t>Maa Telecom</t>
  </si>
  <si>
    <t>RET-14699</t>
  </si>
  <si>
    <t>Suraiya Mobile  Center</t>
  </si>
  <si>
    <t>RET-14710</t>
  </si>
  <si>
    <t>Enayetpur</t>
  </si>
  <si>
    <t>RET-17781</t>
  </si>
  <si>
    <t>Dutta Electronics And Mobile Zone</t>
  </si>
  <si>
    <t>RET-18552</t>
  </si>
  <si>
    <t>Rose Mobile Point</t>
  </si>
  <si>
    <t>RET-19002</t>
  </si>
  <si>
    <t>Salman Telecom</t>
  </si>
  <si>
    <t>Shibgonj</t>
  </si>
  <si>
    <t>RET-20457</t>
  </si>
  <si>
    <t>Lemon Electronics</t>
  </si>
  <si>
    <t>RET-20645</t>
  </si>
  <si>
    <t>Mobile 4U</t>
  </si>
  <si>
    <t>RET-21197</t>
  </si>
  <si>
    <t>JS Mobile Mela</t>
  </si>
  <si>
    <t>RET-21937</t>
  </si>
  <si>
    <t>Mobile World</t>
  </si>
  <si>
    <t>RET-22524</t>
  </si>
  <si>
    <t>Hanif  Electric &amp; Electronics Media</t>
  </si>
  <si>
    <t>Raninagar</t>
  </si>
  <si>
    <t>RET-23564</t>
  </si>
  <si>
    <t>Rajib Telecom -2</t>
  </si>
  <si>
    <t>RET-25433</t>
  </si>
  <si>
    <t>Ariyan Telecom</t>
  </si>
  <si>
    <t>RET-26128</t>
  </si>
  <si>
    <t>Sarker Smart Gallery</t>
  </si>
  <si>
    <t>Bhai Bhai Telecom</t>
  </si>
  <si>
    <t>RET-28060</t>
  </si>
  <si>
    <t>RET-28675</t>
  </si>
  <si>
    <t>RET-28909</t>
  </si>
  <si>
    <t>Yamin Teders</t>
  </si>
  <si>
    <t>RET-29330</t>
  </si>
  <si>
    <t>Natore Telecom</t>
  </si>
  <si>
    <t>Easy Telecom</t>
  </si>
  <si>
    <t>Rasel Telecom</t>
  </si>
  <si>
    <t>RET-08842</t>
  </si>
  <si>
    <t>RET-08835</t>
  </si>
  <si>
    <t>One 2 One</t>
  </si>
  <si>
    <t>RET-08283</t>
  </si>
  <si>
    <t>Moni Dip Electronics</t>
  </si>
  <si>
    <t>Badalgachi</t>
  </si>
  <si>
    <t>RET-08102</t>
  </si>
  <si>
    <t>Aziz Distribution</t>
  </si>
  <si>
    <t>RET-08762</t>
  </si>
  <si>
    <t>RET-08321</t>
  </si>
  <si>
    <t>Sotota Mobile Point</t>
  </si>
  <si>
    <t>RET-08367</t>
  </si>
  <si>
    <t>RET-08327</t>
  </si>
  <si>
    <t>Apu Telecom</t>
  </si>
  <si>
    <t>RET-09878</t>
  </si>
  <si>
    <t>Self Point</t>
  </si>
  <si>
    <t>Sajahanpur</t>
  </si>
  <si>
    <t>RET-07845</t>
  </si>
  <si>
    <t>Mobile Park</t>
  </si>
  <si>
    <t>DEL-0179</t>
  </si>
  <si>
    <t>Mugdho Corporation</t>
  </si>
  <si>
    <t>RET-07893</t>
  </si>
  <si>
    <t>Bhuiyan Mobile Center</t>
  </si>
  <si>
    <t>Baraigram</t>
  </si>
  <si>
    <t>RET-07880</t>
  </si>
  <si>
    <t>Biswas Telecom</t>
  </si>
  <si>
    <t>RET-07858</t>
  </si>
  <si>
    <t>Tuhin Mobile center</t>
  </si>
  <si>
    <t>RET-09799</t>
  </si>
  <si>
    <t>Nodi Enterprise</t>
  </si>
  <si>
    <t>RET-09864</t>
  </si>
  <si>
    <t>Mithun Telecom</t>
  </si>
  <si>
    <t>RET-09853</t>
  </si>
  <si>
    <t>Mousumi Telecom</t>
  </si>
  <si>
    <t>RET-12458</t>
  </si>
  <si>
    <t>SUBORNA TELECOM</t>
  </si>
  <si>
    <t>RET-07957</t>
  </si>
  <si>
    <t>Soroni Telecom</t>
  </si>
  <si>
    <t>RET-28786</t>
  </si>
  <si>
    <t>RET-08086</t>
  </si>
  <si>
    <t>Shajadpur</t>
  </si>
  <si>
    <t>RET-22102</t>
  </si>
  <si>
    <t>Sharif Telecom</t>
  </si>
  <si>
    <t>Belkuchi</t>
  </si>
  <si>
    <t>RET-14703</t>
  </si>
  <si>
    <t>Chumki Telecom-2</t>
  </si>
  <si>
    <t>RET-07987</t>
  </si>
  <si>
    <t>RET-16312</t>
  </si>
  <si>
    <t>RET-07980</t>
  </si>
  <si>
    <t>Hello Ullahapara</t>
  </si>
  <si>
    <t>RET-16297</t>
  </si>
  <si>
    <t>SARKAR ELECTRONICS</t>
  </si>
  <si>
    <t>RET-20781</t>
  </si>
  <si>
    <t>Al Ahmed zone</t>
  </si>
  <si>
    <t>RET-07786</t>
  </si>
  <si>
    <t>Multimedia</t>
  </si>
  <si>
    <t>Bhangura</t>
  </si>
  <si>
    <t>RET-22721</t>
  </si>
  <si>
    <t>One Telecom-2</t>
  </si>
  <si>
    <t>RET-07676</t>
  </si>
  <si>
    <t>Sonali Telecom</t>
  </si>
  <si>
    <t>RET-25237</t>
  </si>
  <si>
    <t>Lamia Electronics</t>
  </si>
  <si>
    <t>Santhia</t>
  </si>
  <si>
    <t>RET-07718</t>
  </si>
  <si>
    <t>Casio watch</t>
  </si>
  <si>
    <t>RET-07690</t>
  </si>
  <si>
    <t>RET-12935</t>
  </si>
  <si>
    <t>Act</t>
  </si>
  <si>
    <t>RET-08697</t>
  </si>
  <si>
    <t>Alif Telecom</t>
  </si>
  <si>
    <t>DEL-0125</t>
  </si>
  <si>
    <t>Edison Electronics Ltd.</t>
  </si>
  <si>
    <t>EEL</t>
  </si>
  <si>
    <t>EBO-33015</t>
  </si>
  <si>
    <t>Brothers Enterprise (BE.NAO)</t>
  </si>
  <si>
    <t>EBO-00036</t>
  </si>
  <si>
    <t>J &amp; J Communication (JJC.BOG)</t>
  </si>
  <si>
    <t>Bogra</t>
  </si>
  <si>
    <t>Bogra Sadar</t>
  </si>
  <si>
    <t>EBO-00226</t>
  </si>
  <si>
    <t>J &amp; J Communication Plus (JJP.BOG)</t>
  </si>
  <si>
    <t>EBO-33010</t>
  </si>
  <si>
    <t>Nazat Electronics Ltd (BOG)</t>
  </si>
  <si>
    <t>EBO-00033</t>
  </si>
  <si>
    <t>Prithibi Corporation (PC.RAJ)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</si>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</sst>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omic Sans MS"/>
      <family val="4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" fontId="0" fillId="0" borderId="1" xfId="0" applyNumberFormat="1" applyFont="1" applyFill="1" applyBorder="1" applyAlignment="1">
      <alignment horizontal="center"/>
    </xf>
    <xf numFmtId="1" fontId="5" fillId="0" borderId="1" xfId="2" applyNumberFormat="1" applyFont="1" applyFill="1" applyBorder="1" applyAlignment="1">
      <alignment horizontal="center" vertical="center"/>
    </xf>
    <xf numFmtId="1" fontId="5" fillId="0" borderId="2" xfId="2" applyNumberFormat="1" applyFont="1" applyFill="1" applyBorder="1" applyAlignment="1">
      <alignment horizontal="center" vertical="center"/>
    </xf>
    <xf numFmtId="1" fontId="5" fillId="0" borderId="3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9" fillId="3" borderId="8" xfId="1" applyNumberFormat="1" applyFont="1" applyFill="1" applyBorder="1" applyAlignment="1">
      <alignment horizontal="center"/>
    </xf>
    <xf numFmtId="164" fontId="9" fillId="3" borderId="8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1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/>
    </xf>
    <xf numFmtId="43" fontId="0" fillId="0" borderId="6" xfId="0" applyNumberFormat="1" applyBorder="1" applyAlignment="1">
      <alignment horizontal="center" vertical="center"/>
    </xf>
    <xf numFmtId="9" fontId="0" fillId="0" borderId="6" xfId="2" applyFont="1" applyBorder="1"/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0" fontId="8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64" fontId="9" fillId="3" borderId="11" xfId="1" applyNumberFormat="1" applyFont="1" applyFill="1" applyBorder="1" applyAlignment="1">
      <alignment horizontal="center"/>
    </xf>
    <xf numFmtId="0" fontId="0" fillId="0" borderId="0" xfId="0" applyAlignment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0" fontId="0" fillId="0" borderId="6" xfId="0" applyBorder="1"/>
    <xf numFmtId="43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AZ112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113" sqref="E113"/>
    </sheetView>
  </sheetViews>
  <sheetFormatPr defaultRowHeight="15" x14ac:dyDescent="0.25"/>
  <cols>
    <col min="1" max="1" width="5.85546875" customWidth="1"/>
    <col min="2" max="2" width="10.42578125" customWidth="1"/>
    <col min="3" max="3" width="24" customWidth="1"/>
    <col min="4" max="4" width="12.7109375" customWidth="1"/>
    <col min="5" max="5" width="17.85546875" customWidth="1"/>
    <col min="6" max="6" width="17.5703125" customWidth="1"/>
    <col min="7" max="7" width="20.28515625" customWidth="1"/>
    <col min="8" max="8" width="10.42578125" customWidth="1"/>
    <col min="9" max="9" width="26" customWidth="1"/>
    <col min="10" max="10" width="15.5703125" customWidth="1"/>
    <col min="11" max="11" width="14.7109375" customWidth="1"/>
    <col min="12" max="13" width="20.28515625" customWidth="1"/>
    <col min="14" max="14" width="12" customWidth="1"/>
    <col min="15" max="16" width="10.5703125" customWidth="1"/>
    <col min="17" max="17" width="10.140625" style="58" customWidth="1"/>
    <col min="18" max="18" width="9.5703125" style="58" customWidth="1"/>
    <col min="19" max="19" width="12.7109375" style="58" customWidth="1"/>
    <col min="20" max="32" width="7.85546875" style="49" customWidth="1"/>
    <col min="33" max="50" width="7.85546875" customWidth="1"/>
    <col min="51" max="51" width="9.7109375" customWidth="1"/>
    <col min="52" max="52" width="27" customWidth="1"/>
  </cols>
  <sheetData>
    <row r="1" spans="1:52" ht="13.5" customHeight="1" x14ac:dyDescent="0.25"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1">
        <f t="shared" ref="T1:AX1" si="0">SUM(T4:T108)</f>
        <v>56</v>
      </c>
      <c r="U1" s="1">
        <f t="shared" si="0"/>
        <v>60</v>
      </c>
      <c r="V1" s="1">
        <f t="shared" si="0"/>
        <v>52</v>
      </c>
      <c r="W1" s="1">
        <f t="shared" si="0"/>
        <v>53</v>
      </c>
      <c r="X1" s="1">
        <f t="shared" si="0"/>
        <v>128</v>
      </c>
      <c r="Y1" s="1">
        <f t="shared" si="0"/>
        <v>74</v>
      </c>
      <c r="Z1" s="1">
        <f t="shared" si="0"/>
        <v>63</v>
      </c>
      <c r="AA1" s="1">
        <f t="shared" si="0"/>
        <v>72</v>
      </c>
      <c r="AB1" s="1">
        <f t="shared" si="0"/>
        <v>70</v>
      </c>
      <c r="AC1" s="1">
        <f t="shared" si="0"/>
        <v>131</v>
      </c>
      <c r="AD1" s="1">
        <f t="shared" si="0"/>
        <v>112</v>
      </c>
      <c r="AE1" s="1">
        <f t="shared" si="0"/>
        <v>107</v>
      </c>
      <c r="AF1" s="1">
        <f t="shared" si="0"/>
        <v>106</v>
      </c>
      <c r="AG1" s="1">
        <f t="shared" si="0"/>
        <v>110</v>
      </c>
      <c r="AH1" s="1">
        <f t="shared" si="0"/>
        <v>157</v>
      </c>
      <c r="AI1" s="1">
        <f t="shared" si="0"/>
        <v>186</v>
      </c>
      <c r="AJ1" s="1">
        <f t="shared" si="0"/>
        <v>114</v>
      </c>
      <c r="AK1" s="1">
        <f t="shared" si="0"/>
        <v>133</v>
      </c>
      <c r="AL1" s="1">
        <f t="shared" si="0"/>
        <v>141</v>
      </c>
      <c r="AM1" s="1">
        <f t="shared" si="0"/>
        <v>180</v>
      </c>
      <c r="AN1" s="1">
        <f t="shared" si="0"/>
        <v>312</v>
      </c>
      <c r="AO1" s="1">
        <f t="shared" si="0"/>
        <v>390</v>
      </c>
      <c r="AP1" s="1">
        <f t="shared" si="0"/>
        <v>519</v>
      </c>
      <c r="AQ1" s="1">
        <f t="shared" si="0"/>
        <v>407</v>
      </c>
      <c r="AR1" s="1">
        <f t="shared" si="0"/>
        <v>448</v>
      </c>
      <c r="AS1" s="1">
        <f t="shared" si="0"/>
        <v>222</v>
      </c>
      <c r="AT1" s="1">
        <f t="shared" si="0"/>
        <v>91</v>
      </c>
      <c r="AU1" s="1">
        <f t="shared" si="0"/>
        <v>98</v>
      </c>
      <c r="AV1" s="1">
        <f t="shared" si="0"/>
        <v>129</v>
      </c>
      <c r="AW1" s="1">
        <f t="shared" si="0"/>
        <v>179</v>
      </c>
      <c r="AX1" s="1">
        <f t="shared" si="0"/>
        <v>1223</v>
      </c>
    </row>
    <row r="2" spans="1:52" s="14" customFormat="1" ht="18.75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6">
        <f>SUBTOTAL(9,Q4:Q108)</f>
        <v>409</v>
      </c>
      <c r="R2" s="6">
        <f>SUBTOTAL(9,R4:R108)</f>
        <v>257</v>
      </c>
      <c r="S2" s="6">
        <f>SUBTOTAL(9,S4:S108)</f>
        <v>3214125</v>
      </c>
      <c r="T2" s="7" t="s">
        <v>1</v>
      </c>
      <c r="U2" s="8" t="s">
        <v>2</v>
      </c>
      <c r="V2" s="8"/>
      <c r="W2" s="8"/>
      <c r="X2" s="9"/>
      <c r="Y2" s="7" t="s">
        <v>3</v>
      </c>
      <c r="Z2" s="8" t="s">
        <v>4</v>
      </c>
      <c r="AA2" s="8"/>
      <c r="AB2" s="8"/>
      <c r="AC2" s="9"/>
      <c r="AD2" s="10" t="s">
        <v>5</v>
      </c>
      <c r="AE2" s="11" t="s">
        <v>6</v>
      </c>
      <c r="AF2" s="11"/>
      <c r="AG2" s="11"/>
      <c r="AH2" s="12"/>
      <c r="AI2" s="10" t="s">
        <v>7</v>
      </c>
      <c r="AJ2" s="11" t="s">
        <v>8</v>
      </c>
      <c r="AK2" s="11"/>
      <c r="AL2" s="11"/>
      <c r="AM2" s="12"/>
      <c r="AN2" s="10" t="s">
        <v>9</v>
      </c>
      <c r="AO2" s="11" t="s">
        <v>10</v>
      </c>
      <c r="AP2" s="11"/>
      <c r="AQ2" s="11"/>
      <c r="AR2" s="12"/>
      <c r="AS2" s="10" t="s">
        <v>11</v>
      </c>
      <c r="AT2" s="11" t="s">
        <v>12</v>
      </c>
      <c r="AU2" s="11"/>
      <c r="AV2" s="11"/>
      <c r="AW2" s="12"/>
      <c r="AX2" s="13"/>
    </row>
    <row r="3" spans="1:52" ht="48.75" customHeight="1" x14ac:dyDescent="0.25">
      <c r="A3" s="15" t="s">
        <v>13</v>
      </c>
      <c r="B3" s="16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  <c r="I3" s="16" t="s">
        <v>21</v>
      </c>
      <c r="J3" s="16" t="s">
        <v>22</v>
      </c>
      <c r="K3" s="16" t="s">
        <v>23</v>
      </c>
      <c r="L3" s="16" t="s">
        <v>24</v>
      </c>
      <c r="M3" s="16"/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8" t="s">
        <v>31</v>
      </c>
      <c r="U3" s="18" t="s">
        <v>32</v>
      </c>
      <c r="V3" s="18" t="s">
        <v>33</v>
      </c>
      <c r="W3" s="18" t="s">
        <v>34</v>
      </c>
      <c r="X3" s="18" t="s">
        <v>35</v>
      </c>
      <c r="Y3" s="19" t="s">
        <v>31</v>
      </c>
      <c r="Z3" s="19" t="s">
        <v>32</v>
      </c>
      <c r="AA3" s="19" t="s">
        <v>33</v>
      </c>
      <c r="AB3" s="19" t="s">
        <v>34</v>
      </c>
      <c r="AC3" s="19" t="s">
        <v>35</v>
      </c>
      <c r="AD3" s="20" t="s">
        <v>31</v>
      </c>
      <c r="AE3" s="20" t="s">
        <v>32</v>
      </c>
      <c r="AF3" s="20" t="s">
        <v>33</v>
      </c>
      <c r="AG3" s="20" t="s">
        <v>34</v>
      </c>
      <c r="AH3" s="20" t="s">
        <v>35</v>
      </c>
      <c r="AI3" s="21" t="s">
        <v>31</v>
      </c>
      <c r="AJ3" s="21" t="s">
        <v>32</v>
      </c>
      <c r="AK3" s="21" t="s">
        <v>33</v>
      </c>
      <c r="AL3" s="21" t="s">
        <v>34</v>
      </c>
      <c r="AM3" s="21" t="s">
        <v>35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3" t="s">
        <v>31</v>
      </c>
      <c r="AT3" s="23" t="s">
        <v>32</v>
      </c>
      <c r="AU3" s="23" t="s">
        <v>33</v>
      </c>
      <c r="AV3" s="23" t="s">
        <v>34</v>
      </c>
      <c r="AW3" s="23" t="s">
        <v>35</v>
      </c>
      <c r="AX3" s="24" t="s">
        <v>36</v>
      </c>
      <c r="AY3" s="25" t="s">
        <v>37</v>
      </c>
      <c r="AZ3" s="25" t="s">
        <v>38</v>
      </c>
    </row>
    <row r="4" spans="1:52" ht="15" hidden="1" customHeight="1" x14ac:dyDescent="0.25">
      <c r="A4" s="26">
        <f t="shared" ref="A4:A35" si="1">ROW()-3</f>
        <v>1</v>
      </c>
      <c r="B4" s="27" t="s">
        <v>63</v>
      </c>
      <c r="C4" s="28" t="s">
        <v>56</v>
      </c>
      <c r="D4" s="29" t="s">
        <v>64</v>
      </c>
      <c r="E4" s="29" t="s">
        <v>65</v>
      </c>
      <c r="F4" s="29" t="s">
        <v>65</v>
      </c>
      <c r="G4" s="29" t="s">
        <v>66</v>
      </c>
      <c r="H4" s="29" t="s">
        <v>67</v>
      </c>
      <c r="I4" s="30" t="s">
        <v>68</v>
      </c>
      <c r="J4" s="29" t="s">
        <v>49</v>
      </c>
      <c r="K4" s="29" t="s">
        <v>40</v>
      </c>
      <c r="L4" s="29" t="s">
        <v>44</v>
      </c>
      <c r="M4" s="29" t="str">
        <f t="shared" ref="M4:M35" si="2">CONCATENATE(N4&amp;"_"&amp;P4)</f>
        <v>SIS_SBC</v>
      </c>
      <c r="N4" s="29" t="s">
        <v>45</v>
      </c>
      <c r="O4" s="29" t="s">
        <v>43</v>
      </c>
      <c r="P4" s="29" t="s">
        <v>43</v>
      </c>
      <c r="Q4" s="31">
        <v>166</v>
      </c>
      <c r="R4" s="31">
        <v>104</v>
      </c>
      <c r="S4" s="32">
        <v>1245733</v>
      </c>
      <c r="T4" s="33">
        <v>4</v>
      </c>
      <c r="U4" s="33">
        <v>3</v>
      </c>
      <c r="V4" s="34">
        <v>5</v>
      </c>
      <c r="W4" s="35">
        <f t="shared" ref="W4:W35" si="3">ROUND(T4*30%+U4*40%+V4*30%,0)</f>
        <v>4</v>
      </c>
      <c r="X4" s="34">
        <f>ROUND(W4*110%,0)</f>
        <v>4</v>
      </c>
      <c r="Y4" s="33">
        <v>0</v>
      </c>
      <c r="Z4" s="33">
        <v>1</v>
      </c>
      <c r="AA4" s="34">
        <v>13</v>
      </c>
      <c r="AB4" s="35">
        <f t="shared" ref="AB4:AB35" si="4">ROUND(Y4*30%+Z4*40%+AA4*30%,0)</f>
        <v>4</v>
      </c>
      <c r="AC4" s="34">
        <f>ROUND(AB4*110%,0)</f>
        <v>4</v>
      </c>
      <c r="AD4" s="33">
        <v>7</v>
      </c>
      <c r="AE4" s="33">
        <v>12</v>
      </c>
      <c r="AF4" s="34">
        <v>3</v>
      </c>
      <c r="AG4" s="35">
        <f t="shared" ref="AG4:AG35" si="5">ROUND(AD4*30%+AE4*40%+AF4*30%,0)</f>
        <v>8</v>
      </c>
      <c r="AH4" s="34">
        <f>ROUND(AG4*110%,0)</f>
        <v>9</v>
      </c>
      <c r="AI4" s="33">
        <v>12</v>
      </c>
      <c r="AJ4" s="33">
        <v>5</v>
      </c>
      <c r="AK4" s="34">
        <v>13</v>
      </c>
      <c r="AL4" s="35">
        <f t="shared" ref="AL4:AL35" si="6">ROUND(AI4*30%+AJ4*40%+AK4*30%,0)</f>
        <v>10</v>
      </c>
      <c r="AM4" s="34">
        <f t="shared" ref="AM4:AM5" si="7">ROUND(AL4*110%,0)</f>
        <v>11</v>
      </c>
      <c r="AN4" s="33">
        <v>34</v>
      </c>
      <c r="AO4" s="33">
        <v>18</v>
      </c>
      <c r="AP4" s="34">
        <v>43</v>
      </c>
      <c r="AQ4" s="35">
        <f t="shared" ref="AQ4:AQ35" si="8">ROUND(AN4*30%+AO4*40%+AP4*30%,0)</f>
        <v>30</v>
      </c>
      <c r="AR4" s="34">
        <f t="shared" ref="AR4:AR25" si="9">ROUND(AQ4*110%,0)</f>
        <v>33</v>
      </c>
      <c r="AS4" s="33">
        <v>24</v>
      </c>
      <c r="AT4" s="33">
        <v>8</v>
      </c>
      <c r="AU4" s="34">
        <v>6</v>
      </c>
      <c r="AV4" s="35">
        <f t="shared" ref="AV4:AV35" si="10">ROUND(AS4*30%+AT4*40%+AU4*30%,0)</f>
        <v>12</v>
      </c>
      <c r="AW4" s="34">
        <f>ROUND(AV4*110%,0)</f>
        <v>13</v>
      </c>
      <c r="AX4" s="36">
        <f t="shared" ref="AX4:AX35" si="11">SUM(X4+AC4+AH4+AM4+AR4+AW4)</f>
        <v>74</v>
      </c>
      <c r="AY4" s="37" t="s">
        <v>69</v>
      </c>
      <c r="AZ4" s="38" t="s">
        <v>70</v>
      </c>
    </row>
    <row r="5" spans="1:52" ht="15" hidden="1" customHeight="1" x14ac:dyDescent="0.25">
      <c r="A5" s="26">
        <f t="shared" si="1"/>
        <v>2</v>
      </c>
      <c r="B5" s="27" t="s">
        <v>71</v>
      </c>
      <c r="C5" s="28" t="s">
        <v>72</v>
      </c>
      <c r="D5" s="29" t="s">
        <v>64</v>
      </c>
      <c r="E5" s="29" t="s">
        <v>65</v>
      </c>
      <c r="F5" s="29" t="s">
        <v>65</v>
      </c>
      <c r="G5" s="29" t="s">
        <v>66</v>
      </c>
      <c r="H5" s="29" t="s">
        <v>67</v>
      </c>
      <c r="I5" s="30" t="s">
        <v>68</v>
      </c>
      <c r="J5" s="29" t="s">
        <v>49</v>
      </c>
      <c r="K5" s="29" t="s">
        <v>40</v>
      </c>
      <c r="L5" s="29" t="s">
        <v>44</v>
      </c>
      <c r="M5" s="29" t="str">
        <f t="shared" si="2"/>
        <v>SIS_SBC</v>
      </c>
      <c r="N5" s="29" t="s">
        <v>45</v>
      </c>
      <c r="O5" s="29" t="s">
        <v>43</v>
      </c>
      <c r="P5" s="29" t="s">
        <v>43</v>
      </c>
      <c r="Q5" s="31">
        <v>65</v>
      </c>
      <c r="R5" s="31">
        <v>36</v>
      </c>
      <c r="S5" s="32">
        <v>639616</v>
      </c>
      <c r="T5" s="33">
        <v>0</v>
      </c>
      <c r="U5" s="33">
        <v>6</v>
      </c>
      <c r="V5" s="34">
        <v>7</v>
      </c>
      <c r="W5" s="35">
        <f t="shared" si="3"/>
        <v>5</v>
      </c>
      <c r="X5" s="34">
        <f>ROUND(W5*110%,0)</f>
        <v>6</v>
      </c>
      <c r="Y5" s="33">
        <v>0</v>
      </c>
      <c r="Z5" s="33">
        <v>3</v>
      </c>
      <c r="AA5" s="34">
        <v>6</v>
      </c>
      <c r="AB5" s="35">
        <f t="shared" si="4"/>
        <v>3</v>
      </c>
      <c r="AC5" s="34">
        <f>ROUND(AB5*110%,0)</f>
        <v>3</v>
      </c>
      <c r="AD5" s="33">
        <v>0</v>
      </c>
      <c r="AE5" s="33">
        <v>3</v>
      </c>
      <c r="AF5" s="34">
        <v>10</v>
      </c>
      <c r="AG5" s="35">
        <f t="shared" si="5"/>
        <v>4</v>
      </c>
      <c r="AH5" s="34">
        <f>ROUND(AG5*110%,0)</f>
        <v>4</v>
      </c>
      <c r="AI5" s="33">
        <v>7</v>
      </c>
      <c r="AJ5" s="33">
        <v>3</v>
      </c>
      <c r="AK5" s="34">
        <v>1</v>
      </c>
      <c r="AL5" s="35">
        <f t="shared" si="6"/>
        <v>4</v>
      </c>
      <c r="AM5" s="34">
        <f t="shared" si="7"/>
        <v>4</v>
      </c>
      <c r="AN5" s="33">
        <v>4</v>
      </c>
      <c r="AO5" s="33">
        <v>12</v>
      </c>
      <c r="AP5" s="34">
        <v>9</v>
      </c>
      <c r="AQ5" s="35">
        <f t="shared" si="8"/>
        <v>9</v>
      </c>
      <c r="AR5" s="34">
        <f t="shared" si="9"/>
        <v>10</v>
      </c>
      <c r="AS5" s="33">
        <v>0</v>
      </c>
      <c r="AT5" s="33">
        <v>2</v>
      </c>
      <c r="AU5" s="34">
        <v>5</v>
      </c>
      <c r="AV5" s="35">
        <f t="shared" si="10"/>
        <v>2</v>
      </c>
      <c r="AW5" s="34">
        <f>ROUND(AV5*110%,0)</f>
        <v>2</v>
      </c>
      <c r="AX5" s="36">
        <f t="shared" si="11"/>
        <v>29</v>
      </c>
      <c r="AY5" s="37" t="s">
        <v>69</v>
      </c>
      <c r="AZ5" s="38" t="s">
        <v>70</v>
      </c>
    </row>
    <row r="6" spans="1:52" ht="15" hidden="1" customHeight="1" x14ac:dyDescent="0.25">
      <c r="A6" s="26">
        <f t="shared" si="1"/>
        <v>3</v>
      </c>
      <c r="B6" s="27" t="s">
        <v>73</v>
      </c>
      <c r="C6" s="28" t="s">
        <v>74</v>
      </c>
      <c r="D6" s="29" t="s">
        <v>64</v>
      </c>
      <c r="E6" s="29" t="s">
        <v>65</v>
      </c>
      <c r="F6" s="29" t="s">
        <v>65</v>
      </c>
      <c r="G6" s="29" t="s">
        <v>75</v>
      </c>
      <c r="H6" s="29" t="s">
        <v>76</v>
      </c>
      <c r="I6" s="30" t="s">
        <v>77</v>
      </c>
      <c r="J6" s="29" t="s">
        <v>49</v>
      </c>
      <c r="K6" s="29" t="s">
        <v>40</v>
      </c>
      <c r="L6" s="29" t="s">
        <v>44</v>
      </c>
      <c r="M6" s="29" t="str">
        <f t="shared" si="2"/>
        <v>GO_Non FSM</v>
      </c>
      <c r="N6" s="29" t="s">
        <v>46</v>
      </c>
      <c r="O6" s="29" t="s">
        <v>47</v>
      </c>
      <c r="P6" s="29" t="s">
        <v>47</v>
      </c>
      <c r="Q6" s="31">
        <v>7</v>
      </c>
      <c r="R6" s="31">
        <v>5</v>
      </c>
      <c r="S6" s="32">
        <v>71765</v>
      </c>
      <c r="T6" s="33">
        <v>0</v>
      </c>
      <c r="U6" s="33">
        <v>0</v>
      </c>
      <c r="V6" s="33">
        <v>0</v>
      </c>
      <c r="W6" s="35">
        <f t="shared" si="3"/>
        <v>0</v>
      </c>
      <c r="X6" s="34">
        <v>1</v>
      </c>
      <c r="Y6" s="33">
        <v>0</v>
      </c>
      <c r="Z6" s="33">
        <v>0</v>
      </c>
      <c r="AA6" s="33">
        <v>0</v>
      </c>
      <c r="AB6" s="35">
        <f t="shared" si="4"/>
        <v>0</v>
      </c>
      <c r="AC6" s="34">
        <v>1</v>
      </c>
      <c r="AD6" s="33">
        <v>0</v>
      </c>
      <c r="AE6" s="33">
        <v>0</v>
      </c>
      <c r="AF6" s="33">
        <v>0</v>
      </c>
      <c r="AG6" s="35">
        <f t="shared" si="5"/>
        <v>0</v>
      </c>
      <c r="AH6" s="34">
        <v>1</v>
      </c>
      <c r="AI6" s="33">
        <v>1</v>
      </c>
      <c r="AJ6" s="33">
        <v>0</v>
      </c>
      <c r="AK6" s="33">
        <v>0</v>
      </c>
      <c r="AL6" s="35">
        <f t="shared" si="6"/>
        <v>0</v>
      </c>
      <c r="AM6" s="34">
        <v>1</v>
      </c>
      <c r="AN6" s="33">
        <v>2</v>
      </c>
      <c r="AO6" s="33">
        <v>1</v>
      </c>
      <c r="AP6" s="33">
        <v>1</v>
      </c>
      <c r="AQ6" s="35">
        <f t="shared" si="8"/>
        <v>1</v>
      </c>
      <c r="AR6" s="34">
        <f t="shared" si="9"/>
        <v>1</v>
      </c>
      <c r="AS6" s="33">
        <v>0</v>
      </c>
      <c r="AT6" s="33">
        <v>0</v>
      </c>
      <c r="AU6" s="33">
        <v>0</v>
      </c>
      <c r="AV6" s="35">
        <f t="shared" si="10"/>
        <v>0</v>
      </c>
      <c r="AW6" s="34">
        <v>1</v>
      </c>
      <c r="AX6" s="36">
        <f t="shared" si="11"/>
        <v>6</v>
      </c>
      <c r="AY6" s="37" t="s">
        <v>69</v>
      </c>
      <c r="AZ6" s="38" t="s">
        <v>70</v>
      </c>
    </row>
    <row r="7" spans="1:52" ht="15" customHeight="1" x14ac:dyDescent="0.25">
      <c r="A7" s="26">
        <f t="shared" si="1"/>
        <v>4</v>
      </c>
      <c r="B7" s="27" t="s">
        <v>78</v>
      </c>
      <c r="C7" s="28" t="s">
        <v>79</v>
      </c>
      <c r="D7" s="29" t="s">
        <v>64</v>
      </c>
      <c r="E7" s="29" t="s">
        <v>65</v>
      </c>
      <c r="F7" s="29" t="s">
        <v>80</v>
      </c>
      <c r="G7" s="29" t="s">
        <v>81</v>
      </c>
      <c r="H7" s="29" t="s">
        <v>82</v>
      </c>
      <c r="I7" s="30" t="s">
        <v>83</v>
      </c>
      <c r="J7" s="29" t="s">
        <v>39</v>
      </c>
      <c r="K7" s="29" t="s">
        <v>40</v>
      </c>
      <c r="L7" s="29" t="s">
        <v>44</v>
      </c>
      <c r="M7" s="29" t="str">
        <f t="shared" si="2"/>
        <v>SIS_SBC</v>
      </c>
      <c r="N7" s="29" t="s">
        <v>45</v>
      </c>
      <c r="O7" s="29" t="s">
        <v>43</v>
      </c>
      <c r="P7" s="29" t="s">
        <v>43</v>
      </c>
      <c r="Q7" s="31">
        <v>75</v>
      </c>
      <c r="R7" s="31">
        <v>50</v>
      </c>
      <c r="S7" s="32">
        <v>583128</v>
      </c>
      <c r="T7" s="33">
        <v>0</v>
      </c>
      <c r="U7" s="33">
        <v>2</v>
      </c>
      <c r="V7" s="34">
        <v>3</v>
      </c>
      <c r="W7" s="35">
        <f t="shared" si="3"/>
        <v>2</v>
      </c>
      <c r="X7" s="34">
        <f>ROUND(W7*110%,0)</f>
        <v>2</v>
      </c>
      <c r="Y7" s="33">
        <v>0</v>
      </c>
      <c r="Z7" s="33">
        <v>1</v>
      </c>
      <c r="AA7" s="33">
        <v>0</v>
      </c>
      <c r="AB7" s="35">
        <f t="shared" si="4"/>
        <v>0</v>
      </c>
      <c r="AC7" s="34">
        <v>2</v>
      </c>
      <c r="AD7" s="33">
        <v>0</v>
      </c>
      <c r="AE7" s="33">
        <v>4</v>
      </c>
      <c r="AF7" s="34">
        <v>2</v>
      </c>
      <c r="AG7" s="35">
        <f t="shared" si="5"/>
        <v>2</v>
      </c>
      <c r="AH7" s="34">
        <f>ROUND(AG7*110%,0)</f>
        <v>2</v>
      </c>
      <c r="AI7" s="33">
        <v>0</v>
      </c>
      <c r="AJ7" s="33">
        <v>4</v>
      </c>
      <c r="AK7" s="34">
        <v>5</v>
      </c>
      <c r="AL7" s="35">
        <f t="shared" si="6"/>
        <v>3</v>
      </c>
      <c r="AM7" s="34">
        <f>ROUND(AL7*110%,0)</f>
        <v>3</v>
      </c>
      <c r="AN7" s="33">
        <v>1</v>
      </c>
      <c r="AO7" s="33">
        <v>16</v>
      </c>
      <c r="AP7" s="34">
        <v>16</v>
      </c>
      <c r="AQ7" s="35">
        <f t="shared" si="8"/>
        <v>12</v>
      </c>
      <c r="AR7" s="34">
        <f t="shared" si="9"/>
        <v>13</v>
      </c>
      <c r="AS7" s="33">
        <v>0</v>
      </c>
      <c r="AT7" s="33">
        <v>0</v>
      </c>
      <c r="AU7" s="34">
        <v>3</v>
      </c>
      <c r="AV7" s="35">
        <f t="shared" si="10"/>
        <v>1</v>
      </c>
      <c r="AW7" s="34">
        <f>ROUND(AV7*110%,0)</f>
        <v>1</v>
      </c>
      <c r="AX7" s="36">
        <f t="shared" si="11"/>
        <v>23</v>
      </c>
      <c r="AY7" s="37" t="s">
        <v>69</v>
      </c>
      <c r="AZ7" s="38" t="s">
        <v>70</v>
      </c>
    </row>
    <row r="8" spans="1:52" ht="15" customHeight="1" x14ac:dyDescent="0.25">
      <c r="A8" s="26">
        <f t="shared" si="1"/>
        <v>5</v>
      </c>
      <c r="B8" s="27" t="s">
        <v>84</v>
      </c>
      <c r="C8" s="28" t="s">
        <v>85</v>
      </c>
      <c r="D8" s="29" t="s">
        <v>64</v>
      </c>
      <c r="E8" s="29" t="s">
        <v>65</v>
      </c>
      <c r="F8" s="29" t="s">
        <v>80</v>
      </c>
      <c r="G8" s="29" t="s">
        <v>81</v>
      </c>
      <c r="H8" s="29" t="s">
        <v>82</v>
      </c>
      <c r="I8" s="30" t="s">
        <v>83</v>
      </c>
      <c r="J8" s="29" t="s">
        <v>49</v>
      </c>
      <c r="K8" s="29" t="s">
        <v>40</v>
      </c>
      <c r="L8" s="29" t="s">
        <v>44</v>
      </c>
      <c r="M8" s="29" t="str">
        <f t="shared" si="2"/>
        <v>GO_Non FSM</v>
      </c>
      <c r="N8" s="29" t="s">
        <v>46</v>
      </c>
      <c r="O8" s="29" t="s">
        <v>47</v>
      </c>
      <c r="P8" s="29" t="s">
        <v>47</v>
      </c>
      <c r="Q8" s="31">
        <v>14</v>
      </c>
      <c r="R8" s="31">
        <v>7</v>
      </c>
      <c r="S8" s="32">
        <v>138548</v>
      </c>
      <c r="T8" s="33">
        <v>1</v>
      </c>
      <c r="U8" s="33">
        <v>0</v>
      </c>
      <c r="V8" s="33">
        <v>0</v>
      </c>
      <c r="W8" s="35">
        <f t="shared" si="3"/>
        <v>0</v>
      </c>
      <c r="X8" s="34">
        <v>1</v>
      </c>
      <c r="Y8" s="33">
        <v>0</v>
      </c>
      <c r="Z8" s="33">
        <v>2</v>
      </c>
      <c r="AA8" s="33">
        <v>1</v>
      </c>
      <c r="AB8" s="35">
        <f t="shared" si="4"/>
        <v>1</v>
      </c>
      <c r="AC8" s="34">
        <f>ROUND(AB8*110%,0)</f>
        <v>1</v>
      </c>
      <c r="AD8" s="33">
        <v>0</v>
      </c>
      <c r="AE8" s="33">
        <v>0</v>
      </c>
      <c r="AF8" s="33">
        <v>0</v>
      </c>
      <c r="AG8" s="35">
        <f t="shared" si="5"/>
        <v>0</v>
      </c>
      <c r="AH8" s="34">
        <v>1</v>
      </c>
      <c r="AI8" s="33">
        <v>0</v>
      </c>
      <c r="AJ8" s="33">
        <v>0</v>
      </c>
      <c r="AK8" s="33">
        <v>0</v>
      </c>
      <c r="AL8" s="35">
        <f t="shared" si="6"/>
        <v>0</v>
      </c>
      <c r="AM8" s="34">
        <v>1</v>
      </c>
      <c r="AN8" s="33">
        <v>0</v>
      </c>
      <c r="AO8" s="33">
        <v>2</v>
      </c>
      <c r="AP8" s="33">
        <v>3</v>
      </c>
      <c r="AQ8" s="35">
        <f t="shared" si="8"/>
        <v>2</v>
      </c>
      <c r="AR8" s="34">
        <f t="shared" si="9"/>
        <v>2</v>
      </c>
      <c r="AS8" s="33">
        <v>0</v>
      </c>
      <c r="AT8" s="33">
        <v>0</v>
      </c>
      <c r="AU8" s="33">
        <v>2</v>
      </c>
      <c r="AV8" s="35">
        <f t="shared" si="10"/>
        <v>1</v>
      </c>
      <c r="AW8" s="34">
        <f>ROUND(AV8*110%,0)</f>
        <v>1</v>
      </c>
      <c r="AX8" s="36">
        <f t="shared" si="11"/>
        <v>7</v>
      </c>
      <c r="AY8" s="37" t="s">
        <v>69</v>
      </c>
      <c r="AZ8" s="38" t="s">
        <v>70</v>
      </c>
    </row>
    <row r="9" spans="1:52" ht="15" customHeight="1" x14ac:dyDescent="0.25">
      <c r="A9" s="26">
        <f t="shared" si="1"/>
        <v>6</v>
      </c>
      <c r="B9" s="27" t="s">
        <v>86</v>
      </c>
      <c r="C9" s="28" t="s">
        <v>87</v>
      </c>
      <c r="D9" s="29" t="s">
        <v>64</v>
      </c>
      <c r="E9" s="29" t="s">
        <v>65</v>
      </c>
      <c r="F9" s="29" t="s">
        <v>80</v>
      </c>
      <c r="G9" s="29" t="s">
        <v>81</v>
      </c>
      <c r="H9" s="29" t="s">
        <v>82</v>
      </c>
      <c r="I9" s="30" t="s">
        <v>83</v>
      </c>
      <c r="J9" s="29" t="s">
        <v>39</v>
      </c>
      <c r="K9" s="29" t="s">
        <v>40</v>
      </c>
      <c r="L9" s="29" t="s">
        <v>44</v>
      </c>
      <c r="M9" s="29" t="str">
        <f t="shared" si="2"/>
        <v>SIS_SBC</v>
      </c>
      <c r="N9" s="29" t="s">
        <v>45</v>
      </c>
      <c r="O9" s="29" t="s">
        <v>43</v>
      </c>
      <c r="P9" s="29" t="s">
        <v>43</v>
      </c>
      <c r="Q9" s="31">
        <v>85</v>
      </c>
      <c r="R9" s="31">
        <v>60</v>
      </c>
      <c r="S9" s="32">
        <v>667349</v>
      </c>
      <c r="T9" s="33">
        <v>0</v>
      </c>
      <c r="U9" s="33">
        <v>0</v>
      </c>
      <c r="V9" s="33">
        <v>0</v>
      </c>
      <c r="W9" s="35">
        <f t="shared" si="3"/>
        <v>0</v>
      </c>
      <c r="X9" s="34">
        <v>2</v>
      </c>
      <c r="Y9" s="33">
        <v>0</v>
      </c>
      <c r="Z9" s="33">
        <v>0</v>
      </c>
      <c r="AA9" s="33">
        <v>0</v>
      </c>
      <c r="AB9" s="35">
        <f t="shared" si="4"/>
        <v>0</v>
      </c>
      <c r="AC9" s="34">
        <v>2</v>
      </c>
      <c r="AD9" s="33">
        <v>0</v>
      </c>
      <c r="AE9" s="33">
        <v>2</v>
      </c>
      <c r="AF9" s="34">
        <v>1</v>
      </c>
      <c r="AG9" s="35">
        <f t="shared" si="5"/>
        <v>1</v>
      </c>
      <c r="AH9" s="34">
        <f>ROUND(AG9*110%,0)</f>
        <v>1</v>
      </c>
      <c r="AI9" s="33">
        <v>0</v>
      </c>
      <c r="AJ9" s="33">
        <v>5</v>
      </c>
      <c r="AK9" s="34">
        <v>4</v>
      </c>
      <c r="AL9" s="35">
        <f t="shared" si="6"/>
        <v>3</v>
      </c>
      <c r="AM9" s="34">
        <f>ROUND(AL9*110%,0)</f>
        <v>3</v>
      </c>
      <c r="AN9" s="33">
        <v>1</v>
      </c>
      <c r="AO9" s="33">
        <v>13</v>
      </c>
      <c r="AP9" s="34">
        <v>24</v>
      </c>
      <c r="AQ9" s="35">
        <f t="shared" si="8"/>
        <v>13</v>
      </c>
      <c r="AR9" s="34">
        <f t="shared" si="9"/>
        <v>14</v>
      </c>
      <c r="AS9" s="33">
        <v>0</v>
      </c>
      <c r="AT9" s="33">
        <v>0</v>
      </c>
      <c r="AU9" s="34">
        <v>2</v>
      </c>
      <c r="AV9" s="35">
        <f t="shared" si="10"/>
        <v>1</v>
      </c>
      <c r="AW9" s="34">
        <f>ROUND(AV9*110%,0)</f>
        <v>1</v>
      </c>
      <c r="AX9" s="36">
        <f t="shared" si="11"/>
        <v>23</v>
      </c>
      <c r="AY9" s="37" t="s">
        <v>69</v>
      </c>
      <c r="AZ9" s="38" t="s">
        <v>70</v>
      </c>
    </row>
    <row r="10" spans="1:52" ht="15" customHeight="1" x14ac:dyDescent="0.25">
      <c r="A10" s="26">
        <f t="shared" si="1"/>
        <v>7</v>
      </c>
      <c r="B10" s="27" t="s">
        <v>88</v>
      </c>
      <c r="C10" s="28" t="s">
        <v>89</v>
      </c>
      <c r="D10" s="29" t="s">
        <v>64</v>
      </c>
      <c r="E10" s="29" t="s">
        <v>65</v>
      </c>
      <c r="F10" s="29" t="s">
        <v>80</v>
      </c>
      <c r="G10" s="29" t="s">
        <v>90</v>
      </c>
      <c r="H10" s="29" t="s">
        <v>82</v>
      </c>
      <c r="I10" s="30" t="s">
        <v>83</v>
      </c>
      <c r="J10" s="29" t="s">
        <v>48</v>
      </c>
      <c r="K10" s="29" t="s">
        <v>40</v>
      </c>
      <c r="L10" s="29" t="s">
        <v>44</v>
      </c>
      <c r="M10" s="29" t="str">
        <f t="shared" si="2"/>
        <v>GO_Non FSM</v>
      </c>
      <c r="N10" s="29" t="s">
        <v>46</v>
      </c>
      <c r="O10" s="29" t="s">
        <v>47</v>
      </c>
      <c r="P10" s="29" t="s">
        <v>47</v>
      </c>
      <c r="Q10" s="31">
        <v>20</v>
      </c>
      <c r="R10" s="31">
        <v>10</v>
      </c>
      <c r="S10" s="32">
        <v>157133</v>
      </c>
      <c r="T10" s="33">
        <v>0</v>
      </c>
      <c r="U10" s="33">
        <v>0</v>
      </c>
      <c r="V10" s="33">
        <v>0</v>
      </c>
      <c r="W10" s="35">
        <f t="shared" si="3"/>
        <v>0</v>
      </c>
      <c r="X10" s="34">
        <v>1</v>
      </c>
      <c r="Y10" s="33">
        <v>0</v>
      </c>
      <c r="Z10" s="33">
        <v>0</v>
      </c>
      <c r="AA10" s="33">
        <v>0</v>
      </c>
      <c r="AB10" s="35">
        <f t="shared" si="4"/>
        <v>0</v>
      </c>
      <c r="AC10" s="34">
        <v>1</v>
      </c>
      <c r="AD10" s="33">
        <v>1</v>
      </c>
      <c r="AE10" s="33">
        <v>0</v>
      </c>
      <c r="AF10" s="33">
        <v>0</v>
      </c>
      <c r="AG10" s="35">
        <f t="shared" si="5"/>
        <v>0</v>
      </c>
      <c r="AH10" s="34">
        <v>1</v>
      </c>
      <c r="AI10" s="33">
        <v>0</v>
      </c>
      <c r="AJ10" s="33">
        <v>0</v>
      </c>
      <c r="AK10" s="33">
        <v>0</v>
      </c>
      <c r="AL10" s="35">
        <f t="shared" si="6"/>
        <v>0</v>
      </c>
      <c r="AM10" s="34">
        <v>1</v>
      </c>
      <c r="AN10" s="33">
        <v>1</v>
      </c>
      <c r="AO10" s="33">
        <v>2</v>
      </c>
      <c r="AP10" s="33">
        <v>7</v>
      </c>
      <c r="AQ10" s="35">
        <f t="shared" si="8"/>
        <v>3</v>
      </c>
      <c r="AR10" s="34">
        <f t="shared" si="9"/>
        <v>3</v>
      </c>
      <c r="AS10" s="33">
        <v>0</v>
      </c>
      <c r="AT10" s="33">
        <v>1</v>
      </c>
      <c r="AU10" s="33">
        <v>0</v>
      </c>
      <c r="AV10" s="35">
        <f t="shared" si="10"/>
        <v>0</v>
      </c>
      <c r="AW10" s="34">
        <v>1</v>
      </c>
      <c r="AX10" s="36">
        <f t="shared" si="11"/>
        <v>8</v>
      </c>
      <c r="AY10" s="37" t="s">
        <v>69</v>
      </c>
      <c r="AZ10" s="38" t="s">
        <v>70</v>
      </c>
    </row>
    <row r="11" spans="1:52" ht="15" hidden="1" customHeight="1" x14ac:dyDescent="0.25">
      <c r="A11" s="26">
        <f t="shared" si="1"/>
        <v>8</v>
      </c>
      <c r="B11" s="27" t="s">
        <v>91</v>
      </c>
      <c r="C11" s="28" t="s">
        <v>92</v>
      </c>
      <c r="D11" s="29" t="s">
        <v>64</v>
      </c>
      <c r="E11" s="29" t="s">
        <v>93</v>
      </c>
      <c r="F11" s="29" t="s">
        <v>93</v>
      </c>
      <c r="G11" s="29" t="s">
        <v>94</v>
      </c>
      <c r="H11" s="29" t="s">
        <v>95</v>
      </c>
      <c r="I11" s="30" t="s">
        <v>96</v>
      </c>
      <c r="J11" s="29" t="s">
        <v>49</v>
      </c>
      <c r="K11" s="29"/>
      <c r="L11" s="29" t="s">
        <v>41</v>
      </c>
      <c r="M11" s="29" t="str">
        <f t="shared" si="2"/>
        <v>SIS_Non FSM</v>
      </c>
      <c r="N11" s="29" t="s">
        <v>45</v>
      </c>
      <c r="O11" s="29" t="s">
        <v>47</v>
      </c>
      <c r="P11" s="29" t="s">
        <v>47</v>
      </c>
      <c r="Q11" s="31">
        <v>25</v>
      </c>
      <c r="R11" s="31">
        <v>20</v>
      </c>
      <c r="S11" s="32">
        <v>270185</v>
      </c>
      <c r="T11" s="33">
        <v>0</v>
      </c>
      <c r="U11" s="33">
        <v>0</v>
      </c>
      <c r="V11" s="33">
        <v>1</v>
      </c>
      <c r="W11" s="35">
        <f t="shared" si="3"/>
        <v>0</v>
      </c>
      <c r="X11" s="34">
        <v>1</v>
      </c>
      <c r="Y11" s="33">
        <v>0</v>
      </c>
      <c r="Z11" s="33">
        <v>1</v>
      </c>
      <c r="AA11" s="33">
        <v>0</v>
      </c>
      <c r="AB11" s="35">
        <f t="shared" si="4"/>
        <v>0</v>
      </c>
      <c r="AC11" s="34">
        <v>1</v>
      </c>
      <c r="AD11" s="33">
        <v>0</v>
      </c>
      <c r="AE11" s="33">
        <v>0</v>
      </c>
      <c r="AF11" s="33">
        <v>0</v>
      </c>
      <c r="AG11" s="35">
        <f t="shared" si="5"/>
        <v>0</v>
      </c>
      <c r="AH11" s="34">
        <v>1</v>
      </c>
      <c r="AI11" s="33">
        <v>2</v>
      </c>
      <c r="AJ11" s="33">
        <v>1</v>
      </c>
      <c r="AK11" s="33">
        <v>0</v>
      </c>
      <c r="AL11" s="35">
        <f t="shared" si="6"/>
        <v>1</v>
      </c>
      <c r="AM11" s="34">
        <f t="shared" ref="AM11:AM25" si="12">ROUND(AL11*110%,0)</f>
        <v>1</v>
      </c>
      <c r="AN11" s="33">
        <v>4</v>
      </c>
      <c r="AO11" s="33">
        <v>8</v>
      </c>
      <c r="AP11" s="33">
        <v>6</v>
      </c>
      <c r="AQ11" s="35">
        <f t="shared" si="8"/>
        <v>6</v>
      </c>
      <c r="AR11" s="34">
        <f t="shared" si="9"/>
        <v>7</v>
      </c>
      <c r="AS11" s="33">
        <v>5</v>
      </c>
      <c r="AT11" s="33">
        <v>1</v>
      </c>
      <c r="AU11" s="33">
        <v>1</v>
      </c>
      <c r="AV11" s="35">
        <f t="shared" si="10"/>
        <v>2</v>
      </c>
      <c r="AW11" s="34">
        <f t="shared" ref="AW11:AW17" si="13">ROUND(AV11*110%,0)</f>
        <v>2</v>
      </c>
      <c r="AX11" s="36">
        <f t="shared" si="11"/>
        <v>13</v>
      </c>
      <c r="AY11" s="37">
        <v>0</v>
      </c>
      <c r="AZ11" s="38" t="s">
        <v>52</v>
      </c>
    </row>
    <row r="12" spans="1:52" ht="15" hidden="1" customHeight="1" x14ac:dyDescent="0.25">
      <c r="A12" s="26">
        <f t="shared" si="1"/>
        <v>9</v>
      </c>
      <c r="B12" s="27" t="s">
        <v>97</v>
      </c>
      <c r="C12" s="28" t="s">
        <v>53</v>
      </c>
      <c r="D12" s="29" t="s">
        <v>64</v>
      </c>
      <c r="E12" s="29" t="s">
        <v>93</v>
      </c>
      <c r="F12" s="29" t="s">
        <v>93</v>
      </c>
      <c r="G12" s="29" t="s">
        <v>94</v>
      </c>
      <c r="H12" s="29" t="s">
        <v>95</v>
      </c>
      <c r="I12" s="30" t="s">
        <v>96</v>
      </c>
      <c r="J12" s="29" t="s">
        <v>49</v>
      </c>
      <c r="K12" s="29"/>
      <c r="L12" s="29" t="s">
        <v>41</v>
      </c>
      <c r="M12" s="29" t="str">
        <f t="shared" si="2"/>
        <v>GO_Non FSM</v>
      </c>
      <c r="N12" s="29" t="s">
        <v>46</v>
      </c>
      <c r="O12" s="29" t="s">
        <v>47</v>
      </c>
      <c r="P12" s="29" t="s">
        <v>47</v>
      </c>
      <c r="Q12" s="31">
        <v>20</v>
      </c>
      <c r="R12" s="31">
        <v>10</v>
      </c>
      <c r="S12" s="32">
        <v>188076</v>
      </c>
      <c r="T12" s="33">
        <v>0</v>
      </c>
      <c r="U12" s="33">
        <v>0</v>
      </c>
      <c r="V12" s="33">
        <v>1</v>
      </c>
      <c r="W12" s="35">
        <f t="shared" si="3"/>
        <v>0</v>
      </c>
      <c r="X12" s="34">
        <v>1</v>
      </c>
      <c r="Y12" s="33">
        <v>2</v>
      </c>
      <c r="Z12" s="33">
        <v>1</v>
      </c>
      <c r="AA12" s="33">
        <v>1</v>
      </c>
      <c r="AB12" s="35">
        <f t="shared" si="4"/>
        <v>1</v>
      </c>
      <c r="AC12" s="34">
        <f>ROUND(AB12*110%,0)</f>
        <v>1</v>
      </c>
      <c r="AD12" s="33">
        <v>0</v>
      </c>
      <c r="AE12" s="33">
        <v>2</v>
      </c>
      <c r="AF12" s="33">
        <v>0</v>
      </c>
      <c r="AG12" s="35">
        <f t="shared" si="5"/>
        <v>1</v>
      </c>
      <c r="AH12" s="34">
        <f>ROUND(AG12*110%,0)</f>
        <v>1</v>
      </c>
      <c r="AI12" s="33">
        <v>1</v>
      </c>
      <c r="AJ12" s="33">
        <v>1</v>
      </c>
      <c r="AK12" s="33">
        <v>0</v>
      </c>
      <c r="AL12" s="35">
        <f t="shared" si="6"/>
        <v>1</v>
      </c>
      <c r="AM12" s="34">
        <f t="shared" si="12"/>
        <v>1</v>
      </c>
      <c r="AN12" s="33">
        <v>1</v>
      </c>
      <c r="AO12" s="33">
        <v>3</v>
      </c>
      <c r="AP12" s="33">
        <v>5</v>
      </c>
      <c r="AQ12" s="35">
        <f t="shared" si="8"/>
        <v>3</v>
      </c>
      <c r="AR12" s="34">
        <f t="shared" si="9"/>
        <v>3</v>
      </c>
      <c r="AS12" s="33">
        <v>3</v>
      </c>
      <c r="AT12" s="33">
        <v>0</v>
      </c>
      <c r="AU12" s="33">
        <v>1</v>
      </c>
      <c r="AV12" s="35">
        <f t="shared" si="10"/>
        <v>1</v>
      </c>
      <c r="AW12" s="34">
        <f t="shared" si="13"/>
        <v>1</v>
      </c>
      <c r="AX12" s="36">
        <f t="shared" si="11"/>
        <v>8</v>
      </c>
      <c r="AY12" s="37">
        <v>0</v>
      </c>
      <c r="AZ12" s="38" t="s">
        <v>52</v>
      </c>
    </row>
    <row r="13" spans="1:52" ht="15" hidden="1" customHeight="1" x14ac:dyDescent="0.25">
      <c r="A13" s="26">
        <f t="shared" si="1"/>
        <v>10</v>
      </c>
      <c r="B13" s="27" t="s">
        <v>98</v>
      </c>
      <c r="C13" s="28" t="s">
        <v>99</v>
      </c>
      <c r="D13" s="29" t="s">
        <v>64</v>
      </c>
      <c r="E13" s="29" t="s">
        <v>93</v>
      </c>
      <c r="F13" s="29" t="s">
        <v>93</v>
      </c>
      <c r="G13" s="29" t="s">
        <v>100</v>
      </c>
      <c r="H13" s="29" t="s">
        <v>101</v>
      </c>
      <c r="I13" s="30" t="s">
        <v>102</v>
      </c>
      <c r="J13" s="29" t="s">
        <v>49</v>
      </c>
      <c r="K13" s="29"/>
      <c r="L13" s="29" t="s">
        <v>41</v>
      </c>
      <c r="M13" s="29" t="str">
        <f t="shared" si="2"/>
        <v>SIS_Non FSM</v>
      </c>
      <c r="N13" s="29" t="s">
        <v>45</v>
      </c>
      <c r="O13" s="29" t="s">
        <v>47</v>
      </c>
      <c r="P13" s="29" t="s">
        <v>47</v>
      </c>
      <c r="Q13" s="31">
        <v>65</v>
      </c>
      <c r="R13" s="31">
        <v>38</v>
      </c>
      <c r="S13" s="32">
        <v>632790</v>
      </c>
      <c r="T13" s="33">
        <v>0</v>
      </c>
      <c r="U13" s="33">
        <v>0</v>
      </c>
      <c r="V13" s="33">
        <v>0</v>
      </c>
      <c r="W13" s="35">
        <f t="shared" si="3"/>
        <v>0</v>
      </c>
      <c r="X13" s="34">
        <v>1</v>
      </c>
      <c r="Y13" s="33">
        <v>1</v>
      </c>
      <c r="Z13" s="33">
        <v>4</v>
      </c>
      <c r="AA13" s="33">
        <v>2</v>
      </c>
      <c r="AB13" s="35">
        <f t="shared" si="4"/>
        <v>3</v>
      </c>
      <c r="AC13" s="34">
        <f>ROUND(AB13*110%,0)</f>
        <v>3</v>
      </c>
      <c r="AD13" s="33">
        <v>4</v>
      </c>
      <c r="AE13" s="33">
        <v>5</v>
      </c>
      <c r="AF13" s="33">
        <v>4</v>
      </c>
      <c r="AG13" s="35">
        <f t="shared" si="5"/>
        <v>4</v>
      </c>
      <c r="AH13" s="34">
        <f>ROUND(AG13*110%,0)</f>
        <v>4</v>
      </c>
      <c r="AI13" s="33">
        <v>5</v>
      </c>
      <c r="AJ13" s="33">
        <v>2</v>
      </c>
      <c r="AK13" s="33">
        <v>2</v>
      </c>
      <c r="AL13" s="35">
        <f t="shared" si="6"/>
        <v>3</v>
      </c>
      <c r="AM13" s="34">
        <f t="shared" si="12"/>
        <v>3</v>
      </c>
      <c r="AN13" s="33">
        <v>15</v>
      </c>
      <c r="AO13" s="33">
        <v>11</v>
      </c>
      <c r="AP13" s="33">
        <v>13</v>
      </c>
      <c r="AQ13" s="35">
        <f t="shared" si="8"/>
        <v>13</v>
      </c>
      <c r="AR13" s="34">
        <f t="shared" si="9"/>
        <v>14</v>
      </c>
      <c r="AS13" s="33">
        <v>6</v>
      </c>
      <c r="AT13" s="33">
        <v>3</v>
      </c>
      <c r="AU13" s="33">
        <v>3</v>
      </c>
      <c r="AV13" s="35">
        <f t="shared" si="10"/>
        <v>4</v>
      </c>
      <c r="AW13" s="34">
        <f t="shared" si="13"/>
        <v>4</v>
      </c>
      <c r="AX13" s="36">
        <f t="shared" si="11"/>
        <v>29</v>
      </c>
      <c r="AY13" s="37">
        <v>0</v>
      </c>
      <c r="AZ13" s="38" t="s">
        <v>52</v>
      </c>
    </row>
    <row r="14" spans="1:52" ht="15" hidden="1" customHeight="1" x14ac:dyDescent="0.25">
      <c r="A14" s="26">
        <f t="shared" si="1"/>
        <v>11</v>
      </c>
      <c r="B14" s="27" t="s">
        <v>103</v>
      </c>
      <c r="C14" s="28" t="s">
        <v>51</v>
      </c>
      <c r="D14" s="29" t="s">
        <v>64</v>
      </c>
      <c r="E14" s="29" t="s">
        <v>93</v>
      </c>
      <c r="F14" s="29" t="s">
        <v>93</v>
      </c>
      <c r="G14" s="29" t="s">
        <v>100</v>
      </c>
      <c r="H14" s="29" t="s">
        <v>101</v>
      </c>
      <c r="I14" s="30" t="s">
        <v>102</v>
      </c>
      <c r="J14" s="29" t="s">
        <v>49</v>
      </c>
      <c r="K14" s="29"/>
      <c r="L14" s="29" t="s">
        <v>41</v>
      </c>
      <c r="M14" s="29" t="str">
        <f t="shared" si="2"/>
        <v>SIS_Non FSM</v>
      </c>
      <c r="N14" s="29" t="s">
        <v>45</v>
      </c>
      <c r="O14" s="29" t="s">
        <v>47</v>
      </c>
      <c r="P14" s="29" t="s">
        <v>47</v>
      </c>
      <c r="Q14" s="31">
        <v>35</v>
      </c>
      <c r="R14" s="31">
        <v>18</v>
      </c>
      <c r="S14" s="32">
        <v>347641</v>
      </c>
      <c r="T14" s="33">
        <v>2</v>
      </c>
      <c r="U14" s="33">
        <v>1</v>
      </c>
      <c r="V14" s="33">
        <v>1</v>
      </c>
      <c r="W14" s="35">
        <f t="shared" si="3"/>
        <v>1</v>
      </c>
      <c r="X14" s="34">
        <f>ROUND(W14*110%,0)</f>
        <v>1</v>
      </c>
      <c r="Y14" s="33">
        <v>5</v>
      </c>
      <c r="Z14" s="33">
        <v>1</v>
      </c>
      <c r="AA14" s="33">
        <v>1</v>
      </c>
      <c r="AB14" s="35">
        <f t="shared" si="4"/>
        <v>2</v>
      </c>
      <c r="AC14" s="34">
        <f>ROUND(AB14*110%,0)</f>
        <v>2</v>
      </c>
      <c r="AD14" s="33">
        <v>3</v>
      </c>
      <c r="AE14" s="33">
        <v>0</v>
      </c>
      <c r="AF14" s="33">
        <v>2</v>
      </c>
      <c r="AG14" s="35">
        <f t="shared" si="5"/>
        <v>2</v>
      </c>
      <c r="AH14" s="34">
        <f>ROUND(AG14*110%,0)</f>
        <v>2</v>
      </c>
      <c r="AI14" s="33">
        <v>3</v>
      </c>
      <c r="AJ14" s="33">
        <v>4</v>
      </c>
      <c r="AK14" s="33">
        <v>1</v>
      </c>
      <c r="AL14" s="35">
        <f t="shared" si="6"/>
        <v>3</v>
      </c>
      <c r="AM14" s="34">
        <f t="shared" si="12"/>
        <v>3</v>
      </c>
      <c r="AN14" s="33">
        <v>6</v>
      </c>
      <c r="AO14" s="33">
        <v>4</v>
      </c>
      <c r="AP14" s="33">
        <v>3</v>
      </c>
      <c r="AQ14" s="35">
        <f t="shared" si="8"/>
        <v>4</v>
      </c>
      <c r="AR14" s="34">
        <f t="shared" si="9"/>
        <v>4</v>
      </c>
      <c r="AS14" s="33">
        <v>1</v>
      </c>
      <c r="AT14" s="33">
        <v>1</v>
      </c>
      <c r="AU14" s="33">
        <v>0</v>
      </c>
      <c r="AV14" s="35">
        <f t="shared" si="10"/>
        <v>1</v>
      </c>
      <c r="AW14" s="34">
        <f t="shared" si="13"/>
        <v>1</v>
      </c>
      <c r="AX14" s="36">
        <f t="shared" si="11"/>
        <v>13</v>
      </c>
      <c r="AY14" s="37">
        <v>0</v>
      </c>
      <c r="AZ14" s="38" t="s">
        <v>52</v>
      </c>
    </row>
    <row r="15" spans="1:52" ht="15" hidden="1" customHeight="1" x14ac:dyDescent="0.25">
      <c r="A15" s="26">
        <f t="shared" si="1"/>
        <v>12</v>
      </c>
      <c r="B15" s="27" t="s">
        <v>104</v>
      </c>
      <c r="C15" s="28" t="s">
        <v>105</v>
      </c>
      <c r="D15" s="29" t="s">
        <v>64</v>
      </c>
      <c r="E15" s="29" t="s">
        <v>93</v>
      </c>
      <c r="F15" s="29" t="s">
        <v>93</v>
      </c>
      <c r="G15" s="29" t="s">
        <v>106</v>
      </c>
      <c r="H15" s="29" t="s">
        <v>95</v>
      </c>
      <c r="I15" s="30" t="s">
        <v>96</v>
      </c>
      <c r="J15" s="29" t="s">
        <v>49</v>
      </c>
      <c r="K15" s="29"/>
      <c r="L15" s="29" t="s">
        <v>41</v>
      </c>
      <c r="M15" s="29" t="str">
        <f t="shared" si="2"/>
        <v>SIS_Non FSM</v>
      </c>
      <c r="N15" s="29" t="s">
        <v>45</v>
      </c>
      <c r="O15" s="29" t="s">
        <v>47</v>
      </c>
      <c r="P15" s="29" t="s">
        <v>47</v>
      </c>
      <c r="Q15" s="31">
        <v>30</v>
      </c>
      <c r="R15" s="31">
        <v>19</v>
      </c>
      <c r="S15" s="32">
        <v>297960</v>
      </c>
      <c r="T15" s="33">
        <v>2</v>
      </c>
      <c r="U15" s="33">
        <v>0</v>
      </c>
      <c r="V15" s="33">
        <v>0</v>
      </c>
      <c r="W15" s="35">
        <f t="shared" si="3"/>
        <v>1</v>
      </c>
      <c r="X15" s="34">
        <f>ROUND(W15*110%,0)</f>
        <v>1</v>
      </c>
      <c r="Y15" s="33">
        <v>1</v>
      </c>
      <c r="Z15" s="33">
        <v>1</v>
      </c>
      <c r="AA15" s="33">
        <v>0</v>
      </c>
      <c r="AB15" s="35">
        <f t="shared" si="4"/>
        <v>1</v>
      </c>
      <c r="AC15" s="34">
        <f>ROUND(AB15*110%,0)</f>
        <v>1</v>
      </c>
      <c r="AD15" s="33">
        <v>1</v>
      </c>
      <c r="AE15" s="33">
        <v>0</v>
      </c>
      <c r="AF15" s="33">
        <v>1</v>
      </c>
      <c r="AG15" s="35">
        <f t="shared" si="5"/>
        <v>1</v>
      </c>
      <c r="AH15" s="34">
        <f>ROUND(AG15*110%,0)</f>
        <v>1</v>
      </c>
      <c r="AI15" s="33">
        <v>1</v>
      </c>
      <c r="AJ15" s="33">
        <v>2</v>
      </c>
      <c r="AK15" s="33">
        <v>1</v>
      </c>
      <c r="AL15" s="35">
        <f t="shared" si="6"/>
        <v>1</v>
      </c>
      <c r="AM15" s="34">
        <f t="shared" si="12"/>
        <v>1</v>
      </c>
      <c r="AN15" s="33">
        <v>6</v>
      </c>
      <c r="AO15" s="33">
        <v>4</v>
      </c>
      <c r="AP15" s="33">
        <v>6</v>
      </c>
      <c r="AQ15" s="35">
        <f t="shared" si="8"/>
        <v>5</v>
      </c>
      <c r="AR15" s="34">
        <f t="shared" si="9"/>
        <v>6</v>
      </c>
      <c r="AS15" s="33">
        <v>2</v>
      </c>
      <c r="AT15" s="33">
        <v>2</v>
      </c>
      <c r="AU15" s="33">
        <v>0</v>
      </c>
      <c r="AV15" s="35">
        <f t="shared" si="10"/>
        <v>1</v>
      </c>
      <c r="AW15" s="34">
        <f t="shared" si="13"/>
        <v>1</v>
      </c>
      <c r="AX15" s="36">
        <f t="shared" si="11"/>
        <v>11</v>
      </c>
      <c r="AY15" s="37">
        <v>0</v>
      </c>
      <c r="AZ15" s="38" t="s">
        <v>52</v>
      </c>
    </row>
    <row r="16" spans="1:52" ht="15" hidden="1" customHeight="1" x14ac:dyDescent="0.25">
      <c r="A16" s="26">
        <f t="shared" si="1"/>
        <v>13</v>
      </c>
      <c r="B16" s="27" t="s">
        <v>107</v>
      </c>
      <c r="C16" s="28" t="s">
        <v>108</v>
      </c>
      <c r="D16" s="29" t="s">
        <v>64</v>
      </c>
      <c r="E16" s="29" t="s">
        <v>93</v>
      </c>
      <c r="F16" s="29" t="s">
        <v>93</v>
      </c>
      <c r="G16" s="29" t="s">
        <v>109</v>
      </c>
      <c r="H16" s="29" t="s">
        <v>95</v>
      </c>
      <c r="I16" s="30" t="s">
        <v>96</v>
      </c>
      <c r="J16" s="29" t="s">
        <v>49</v>
      </c>
      <c r="K16" s="29"/>
      <c r="L16" s="29" t="s">
        <v>41</v>
      </c>
      <c r="M16" s="29" t="str">
        <f t="shared" si="2"/>
        <v>SIS_Non FSM</v>
      </c>
      <c r="N16" s="29" t="s">
        <v>45</v>
      </c>
      <c r="O16" s="29" t="s">
        <v>47</v>
      </c>
      <c r="P16" s="29" t="s">
        <v>47</v>
      </c>
      <c r="Q16" s="31">
        <v>20</v>
      </c>
      <c r="R16" s="31">
        <v>13</v>
      </c>
      <c r="S16" s="32">
        <v>206290</v>
      </c>
      <c r="T16" s="33">
        <v>6</v>
      </c>
      <c r="U16" s="33">
        <v>3</v>
      </c>
      <c r="V16" s="33">
        <v>0</v>
      </c>
      <c r="W16" s="35">
        <f t="shared" si="3"/>
        <v>3</v>
      </c>
      <c r="X16" s="34">
        <f>ROUND(W16*110%,0)</f>
        <v>3</v>
      </c>
      <c r="Y16" s="33">
        <v>0</v>
      </c>
      <c r="Z16" s="33">
        <v>0</v>
      </c>
      <c r="AA16" s="33">
        <v>0</v>
      </c>
      <c r="AB16" s="35">
        <f t="shared" si="4"/>
        <v>0</v>
      </c>
      <c r="AC16" s="34">
        <v>1</v>
      </c>
      <c r="AD16" s="33">
        <v>0</v>
      </c>
      <c r="AE16" s="33">
        <v>0</v>
      </c>
      <c r="AF16" s="33">
        <v>0</v>
      </c>
      <c r="AG16" s="35">
        <f t="shared" si="5"/>
        <v>0</v>
      </c>
      <c r="AH16" s="34">
        <v>1</v>
      </c>
      <c r="AI16" s="33">
        <v>2</v>
      </c>
      <c r="AJ16" s="33">
        <v>5</v>
      </c>
      <c r="AK16" s="33">
        <v>1</v>
      </c>
      <c r="AL16" s="35">
        <f t="shared" si="6"/>
        <v>3</v>
      </c>
      <c r="AM16" s="34">
        <f t="shared" si="12"/>
        <v>3</v>
      </c>
      <c r="AN16" s="33">
        <v>2</v>
      </c>
      <c r="AO16" s="33">
        <v>3</v>
      </c>
      <c r="AP16" s="33">
        <v>1</v>
      </c>
      <c r="AQ16" s="35">
        <f t="shared" si="8"/>
        <v>2</v>
      </c>
      <c r="AR16" s="34">
        <f t="shared" si="9"/>
        <v>2</v>
      </c>
      <c r="AS16" s="33">
        <v>2</v>
      </c>
      <c r="AT16" s="33">
        <v>1</v>
      </c>
      <c r="AU16" s="33">
        <v>1</v>
      </c>
      <c r="AV16" s="35">
        <f t="shared" si="10"/>
        <v>1</v>
      </c>
      <c r="AW16" s="34">
        <f t="shared" si="13"/>
        <v>1</v>
      </c>
      <c r="AX16" s="36">
        <f t="shared" si="11"/>
        <v>11</v>
      </c>
      <c r="AY16" s="37">
        <v>0</v>
      </c>
      <c r="AZ16" s="38" t="s">
        <v>52</v>
      </c>
    </row>
    <row r="17" spans="1:52" ht="15" hidden="1" customHeight="1" x14ac:dyDescent="0.25">
      <c r="A17" s="26">
        <f t="shared" si="1"/>
        <v>14</v>
      </c>
      <c r="B17" s="27" t="s">
        <v>110</v>
      </c>
      <c r="C17" s="28" t="s">
        <v>111</v>
      </c>
      <c r="D17" s="29" t="s">
        <v>64</v>
      </c>
      <c r="E17" s="29" t="s">
        <v>112</v>
      </c>
      <c r="F17" s="29" t="s">
        <v>112</v>
      </c>
      <c r="G17" s="29" t="s">
        <v>113</v>
      </c>
      <c r="H17" s="29" t="s">
        <v>114</v>
      </c>
      <c r="I17" s="30" t="s">
        <v>115</v>
      </c>
      <c r="J17" s="29" t="s">
        <v>49</v>
      </c>
      <c r="K17" s="29" t="s">
        <v>40</v>
      </c>
      <c r="L17" s="29" t="s">
        <v>44</v>
      </c>
      <c r="M17" s="29" t="str">
        <f t="shared" si="2"/>
        <v>SIS_Non FSM</v>
      </c>
      <c r="N17" s="29" t="s">
        <v>45</v>
      </c>
      <c r="O17" s="29" t="s">
        <v>47</v>
      </c>
      <c r="P17" s="29" t="s">
        <v>47</v>
      </c>
      <c r="Q17" s="31">
        <v>20</v>
      </c>
      <c r="R17" s="31">
        <v>12</v>
      </c>
      <c r="S17" s="32">
        <v>214816</v>
      </c>
      <c r="T17" s="33">
        <v>0</v>
      </c>
      <c r="U17" s="33">
        <v>2</v>
      </c>
      <c r="V17" s="33">
        <v>2</v>
      </c>
      <c r="W17" s="35">
        <f t="shared" si="3"/>
        <v>1</v>
      </c>
      <c r="X17" s="34">
        <f>ROUND(W17*110%,0)</f>
        <v>1</v>
      </c>
      <c r="Y17" s="33">
        <v>1</v>
      </c>
      <c r="Z17" s="33">
        <v>0</v>
      </c>
      <c r="AA17" s="33">
        <v>0</v>
      </c>
      <c r="AB17" s="35">
        <f t="shared" si="4"/>
        <v>0</v>
      </c>
      <c r="AC17" s="34">
        <v>1</v>
      </c>
      <c r="AD17" s="33">
        <v>3</v>
      </c>
      <c r="AE17" s="33">
        <v>4</v>
      </c>
      <c r="AF17" s="33">
        <v>1</v>
      </c>
      <c r="AG17" s="35">
        <f t="shared" si="5"/>
        <v>3</v>
      </c>
      <c r="AH17" s="34">
        <f>ROUND(AG17*110%,0)</f>
        <v>3</v>
      </c>
      <c r="AI17" s="33">
        <v>4</v>
      </c>
      <c r="AJ17" s="33">
        <v>1</v>
      </c>
      <c r="AK17" s="33">
        <v>1</v>
      </c>
      <c r="AL17" s="35">
        <f t="shared" si="6"/>
        <v>2</v>
      </c>
      <c r="AM17" s="34">
        <f t="shared" si="12"/>
        <v>2</v>
      </c>
      <c r="AN17" s="33">
        <v>5</v>
      </c>
      <c r="AO17" s="33">
        <v>3</v>
      </c>
      <c r="AP17" s="33">
        <v>1</v>
      </c>
      <c r="AQ17" s="35">
        <f t="shared" si="8"/>
        <v>3</v>
      </c>
      <c r="AR17" s="34">
        <f t="shared" si="9"/>
        <v>3</v>
      </c>
      <c r="AS17" s="33">
        <v>4</v>
      </c>
      <c r="AT17" s="33">
        <v>0</v>
      </c>
      <c r="AU17" s="33">
        <v>0</v>
      </c>
      <c r="AV17" s="35">
        <f t="shared" si="10"/>
        <v>1</v>
      </c>
      <c r="AW17" s="34">
        <f t="shared" si="13"/>
        <v>1</v>
      </c>
      <c r="AX17" s="36">
        <f t="shared" si="11"/>
        <v>11</v>
      </c>
      <c r="AY17" s="37" t="s">
        <v>116</v>
      </c>
      <c r="AZ17" s="38" t="s">
        <v>117</v>
      </c>
    </row>
    <row r="18" spans="1:52" ht="15" hidden="1" customHeight="1" x14ac:dyDescent="0.25">
      <c r="A18" s="26">
        <f t="shared" si="1"/>
        <v>15</v>
      </c>
      <c r="B18" s="27" t="s">
        <v>118</v>
      </c>
      <c r="C18" s="28" t="s">
        <v>119</v>
      </c>
      <c r="D18" s="29" t="s">
        <v>64</v>
      </c>
      <c r="E18" s="29" t="s">
        <v>112</v>
      </c>
      <c r="F18" s="29" t="s">
        <v>112</v>
      </c>
      <c r="G18" s="29" t="s">
        <v>113</v>
      </c>
      <c r="H18" s="29" t="s">
        <v>114</v>
      </c>
      <c r="I18" s="30" t="s">
        <v>115</v>
      </c>
      <c r="J18" s="29" t="s">
        <v>49</v>
      </c>
      <c r="K18" s="29" t="s">
        <v>40</v>
      </c>
      <c r="L18" s="29" t="s">
        <v>44</v>
      </c>
      <c r="M18" s="29" t="str">
        <f t="shared" si="2"/>
        <v>GO_Non FSM</v>
      </c>
      <c r="N18" s="29" t="s">
        <v>46</v>
      </c>
      <c r="O18" s="29" t="s">
        <v>47</v>
      </c>
      <c r="P18" s="29" t="s">
        <v>47</v>
      </c>
      <c r="Q18" s="31">
        <v>15</v>
      </c>
      <c r="R18" s="31">
        <v>4</v>
      </c>
      <c r="S18" s="32">
        <v>109233</v>
      </c>
      <c r="T18" s="33">
        <v>0</v>
      </c>
      <c r="U18" s="33">
        <v>0</v>
      </c>
      <c r="V18" s="33">
        <v>0</v>
      </c>
      <c r="W18" s="35">
        <f t="shared" si="3"/>
        <v>0</v>
      </c>
      <c r="X18" s="34">
        <v>1</v>
      </c>
      <c r="Y18" s="33">
        <v>1</v>
      </c>
      <c r="Z18" s="33">
        <v>1</v>
      </c>
      <c r="AA18" s="33">
        <v>0</v>
      </c>
      <c r="AB18" s="35">
        <f t="shared" si="4"/>
        <v>1</v>
      </c>
      <c r="AC18" s="34">
        <f>ROUND(AB18*110%,0)</f>
        <v>1</v>
      </c>
      <c r="AD18" s="33">
        <v>0</v>
      </c>
      <c r="AE18" s="33">
        <v>1</v>
      </c>
      <c r="AF18" s="33">
        <v>1</v>
      </c>
      <c r="AG18" s="35">
        <f t="shared" si="5"/>
        <v>1</v>
      </c>
      <c r="AH18" s="34">
        <f>ROUND(AG18*110%,0)</f>
        <v>1</v>
      </c>
      <c r="AI18" s="33">
        <v>2</v>
      </c>
      <c r="AJ18" s="33">
        <v>0</v>
      </c>
      <c r="AK18" s="33">
        <v>0</v>
      </c>
      <c r="AL18" s="35">
        <f t="shared" si="6"/>
        <v>1</v>
      </c>
      <c r="AM18" s="34">
        <f t="shared" si="12"/>
        <v>1</v>
      </c>
      <c r="AN18" s="33">
        <v>2</v>
      </c>
      <c r="AO18" s="33">
        <v>1</v>
      </c>
      <c r="AP18" s="33">
        <v>0</v>
      </c>
      <c r="AQ18" s="35">
        <f t="shared" si="8"/>
        <v>1</v>
      </c>
      <c r="AR18" s="34">
        <f t="shared" si="9"/>
        <v>1</v>
      </c>
      <c r="AS18" s="33">
        <v>0</v>
      </c>
      <c r="AT18" s="33">
        <v>0</v>
      </c>
      <c r="AU18" s="33">
        <v>1</v>
      </c>
      <c r="AV18" s="35">
        <f t="shared" si="10"/>
        <v>0</v>
      </c>
      <c r="AW18" s="34">
        <v>1</v>
      </c>
      <c r="AX18" s="36">
        <f t="shared" si="11"/>
        <v>6</v>
      </c>
      <c r="AY18" s="37" t="s">
        <v>116</v>
      </c>
      <c r="AZ18" s="38" t="s">
        <v>117</v>
      </c>
    </row>
    <row r="19" spans="1:52" ht="15" hidden="1" customHeight="1" x14ac:dyDescent="0.25">
      <c r="A19" s="26">
        <f t="shared" si="1"/>
        <v>16</v>
      </c>
      <c r="B19" s="27" t="s">
        <v>120</v>
      </c>
      <c r="C19" s="28" t="s">
        <v>121</v>
      </c>
      <c r="D19" s="29" t="s">
        <v>64</v>
      </c>
      <c r="E19" s="29" t="s">
        <v>112</v>
      </c>
      <c r="F19" s="29" t="s">
        <v>112</v>
      </c>
      <c r="G19" s="29" t="s">
        <v>122</v>
      </c>
      <c r="H19" s="29" t="s">
        <v>114</v>
      </c>
      <c r="I19" s="30" t="s">
        <v>115</v>
      </c>
      <c r="J19" s="29" t="s">
        <v>49</v>
      </c>
      <c r="K19" s="29" t="s">
        <v>40</v>
      </c>
      <c r="L19" s="29" t="s">
        <v>44</v>
      </c>
      <c r="M19" s="29" t="str">
        <f t="shared" si="2"/>
        <v>SIS_Non FSM</v>
      </c>
      <c r="N19" s="29" t="s">
        <v>45</v>
      </c>
      <c r="O19" s="29" t="s">
        <v>47</v>
      </c>
      <c r="P19" s="29" t="s">
        <v>47</v>
      </c>
      <c r="Q19" s="31">
        <v>22</v>
      </c>
      <c r="R19" s="31">
        <v>15</v>
      </c>
      <c r="S19" s="32">
        <v>183392</v>
      </c>
      <c r="T19" s="33">
        <v>0</v>
      </c>
      <c r="U19" s="33">
        <v>1</v>
      </c>
      <c r="V19" s="33">
        <v>0</v>
      </c>
      <c r="W19" s="35">
        <f t="shared" si="3"/>
        <v>0</v>
      </c>
      <c r="X19" s="34">
        <v>1</v>
      </c>
      <c r="Y19" s="33">
        <v>0</v>
      </c>
      <c r="Z19" s="33">
        <v>1</v>
      </c>
      <c r="AA19" s="33">
        <v>1</v>
      </c>
      <c r="AB19" s="35">
        <f t="shared" si="4"/>
        <v>1</v>
      </c>
      <c r="AC19" s="34">
        <f>ROUND(AB19*110%,0)</f>
        <v>1</v>
      </c>
      <c r="AD19" s="33">
        <v>0</v>
      </c>
      <c r="AE19" s="33">
        <v>4</v>
      </c>
      <c r="AF19" s="33">
        <v>2</v>
      </c>
      <c r="AG19" s="35">
        <f t="shared" si="5"/>
        <v>2</v>
      </c>
      <c r="AH19" s="34">
        <f>ROUND(AG19*110%,0)</f>
        <v>2</v>
      </c>
      <c r="AI19" s="33">
        <v>2</v>
      </c>
      <c r="AJ19" s="33">
        <v>2</v>
      </c>
      <c r="AK19" s="33">
        <v>3</v>
      </c>
      <c r="AL19" s="35">
        <f t="shared" si="6"/>
        <v>2</v>
      </c>
      <c r="AM19" s="34">
        <f t="shared" si="12"/>
        <v>2</v>
      </c>
      <c r="AN19" s="33">
        <v>3</v>
      </c>
      <c r="AO19" s="33">
        <v>2</v>
      </c>
      <c r="AP19" s="33">
        <v>4</v>
      </c>
      <c r="AQ19" s="35">
        <f t="shared" si="8"/>
        <v>3</v>
      </c>
      <c r="AR19" s="34">
        <f t="shared" si="9"/>
        <v>3</v>
      </c>
      <c r="AS19" s="33">
        <v>3</v>
      </c>
      <c r="AT19" s="33">
        <v>3</v>
      </c>
      <c r="AU19" s="33">
        <v>2</v>
      </c>
      <c r="AV19" s="35">
        <f t="shared" si="10"/>
        <v>3</v>
      </c>
      <c r="AW19" s="34">
        <f>ROUND(AV19*110%,0)</f>
        <v>3</v>
      </c>
      <c r="AX19" s="36">
        <f t="shared" si="11"/>
        <v>12</v>
      </c>
      <c r="AY19" s="37" t="s">
        <v>116</v>
      </c>
      <c r="AZ19" s="38" t="s">
        <v>117</v>
      </c>
    </row>
    <row r="20" spans="1:52" ht="15" hidden="1" customHeight="1" x14ac:dyDescent="0.25">
      <c r="A20" s="26">
        <f t="shared" si="1"/>
        <v>17</v>
      </c>
      <c r="B20" s="27" t="s">
        <v>123</v>
      </c>
      <c r="C20" s="28" t="s">
        <v>124</v>
      </c>
      <c r="D20" s="29" t="s">
        <v>64</v>
      </c>
      <c r="E20" s="29" t="s">
        <v>112</v>
      </c>
      <c r="F20" s="29" t="s">
        <v>112</v>
      </c>
      <c r="G20" s="29" t="s">
        <v>122</v>
      </c>
      <c r="H20" s="29" t="s">
        <v>114</v>
      </c>
      <c r="I20" s="30" t="s">
        <v>115</v>
      </c>
      <c r="J20" s="29" t="s">
        <v>49</v>
      </c>
      <c r="K20" s="29" t="s">
        <v>40</v>
      </c>
      <c r="L20" s="29" t="s">
        <v>44</v>
      </c>
      <c r="M20" s="29" t="str">
        <f t="shared" si="2"/>
        <v>GO_Non FSM</v>
      </c>
      <c r="N20" s="29" t="s">
        <v>46</v>
      </c>
      <c r="O20" s="29" t="s">
        <v>47</v>
      </c>
      <c r="P20" s="29" t="s">
        <v>47</v>
      </c>
      <c r="Q20" s="31">
        <v>16</v>
      </c>
      <c r="R20" s="31">
        <v>11</v>
      </c>
      <c r="S20" s="32">
        <v>137705</v>
      </c>
      <c r="T20" s="33">
        <v>0</v>
      </c>
      <c r="U20" s="33">
        <v>0</v>
      </c>
      <c r="V20" s="33">
        <v>0</v>
      </c>
      <c r="W20" s="35">
        <f t="shared" si="3"/>
        <v>0</v>
      </c>
      <c r="X20" s="34">
        <v>1</v>
      </c>
      <c r="Y20" s="33">
        <v>0</v>
      </c>
      <c r="Z20" s="33">
        <v>0</v>
      </c>
      <c r="AA20" s="33">
        <v>0</v>
      </c>
      <c r="AB20" s="35">
        <f t="shared" si="4"/>
        <v>0</v>
      </c>
      <c r="AC20" s="34">
        <v>1</v>
      </c>
      <c r="AD20" s="33">
        <v>6</v>
      </c>
      <c r="AE20" s="33">
        <v>5</v>
      </c>
      <c r="AF20" s="33">
        <v>3</v>
      </c>
      <c r="AG20" s="35">
        <f t="shared" si="5"/>
        <v>5</v>
      </c>
      <c r="AH20" s="34">
        <f>ROUND(AG20*110%,0)</f>
        <v>6</v>
      </c>
      <c r="AI20" s="33">
        <v>2</v>
      </c>
      <c r="AJ20" s="33">
        <v>4</v>
      </c>
      <c r="AK20" s="33">
        <v>0</v>
      </c>
      <c r="AL20" s="35">
        <f t="shared" si="6"/>
        <v>2</v>
      </c>
      <c r="AM20" s="34">
        <f t="shared" si="12"/>
        <v>2</v>
      </c>
      <c r="AN20" s="33">
        <v>2</v>
      </c>
      <c r="AO20" s="33">
        <v>1</v>
      </c>
      <c r="AP20" s="33">
        <v>1</v>
      </c>
      <c r="AQ20" s="35">
        <f t="shared" si="8"/>
        <v>1</v>
      </c>
      <c r="AR20" s="34">
        <f t="shared" si="9"/>
        <v>1</v>
      </c>
      <c r="AS20" s="33">
        <v>5</v>
      </c>
      <c r="AT20" s="33">
        <v>5</v>
      </c>
      <c r="AU20" s="33">
        <v>0</v>
      </c>
      <c r="AV20" s="35">
        <f t="shared" si="10"/>
        <v>4</v>
      </c>
      <c r="AW20" s="34">
        <f>ROUND(AV20*110%,0)</f>
        <v>4</v>
      </c>
      <c r="AX20" s="36">
        <f t="shared" si="11"/>
        <v>15</v>
      </c>
      <c r="AY20" s="37" t="s">
        <v>116</v>
      </c>
      <c r="AZ20" s="38" t="s">
        <v>117</v>
      </c>
    </row>
    <row r="21" spans="1:52" ht="15" hidden="1" customHeight="1" x14ac:dyDescent="0.25">
      <c r="A21" s="26">
        <f t="shared" si="1"/>
        <v>18</v>
      </c>
      <c r="B21" s="27" t="s">
        <v>125</v>
      </c>
      <c r="C21" s="28" t="s">
        <v>126</v>
      </c>
      <c r="D21" s="29" t="s">
        <v>64</v>
      </c>
      <c r="E21" s="29" t="s">
        <v>112</v>
      </c>
      <c r="F21" s="29" t="s">
        <v>127</v>
      </c>
      <c r="G21" s="29" t="s">
        <v>128</v>
      </c>
      <c r="H21" s="29" t="s">
        <v>114</v>
      </c>
      <c r="I21" s="30" t="s">
        <v>115</v>
      </c>
      <c r="J21" s="29" t="s">
        <v>49</v>
      </c>
      <c r="K21" s="29" t="s">
        <v>40</v>
      </c>
      <c r="L21" s="29" t="s">
        <v>44</v>
      </c>
      <c r="M21" s="29" t="str">
        <f t="shared" si="2"/>
        <v>GO_Non FSM</v>
      </c>
      <c r="N21" s="29" t="s">
        <v>46</v>
      </c>
      <c r="O21" s="29" t="s">
        <v>47</v>
      </c>
      <c r="P21" s="29" t="s">
        <v>47</v>
      </c>
      <c r="Q21" s="31">
        <v>29</v>
      </c>
      <c r="R21" s="31">
        <v>12</v>
      </c>
      <c r="S21" s="32">
        <v>216132</v>
      </c>
      <c r="T21" s="33">
        <v>0</v>
      </c>
      <c r="U21" s="33">
        <v>0</v>
      </c>
      <c r="V21" s="33">
        <v>1</v>
      </c>
      <c r="W21" s="35">
        <f t="shared" si="3"/>
        <v>0</v>
      </c>
      <c r="X21" s="34">
        <v>1</v>
      </c>
      <c r="Y21" s="33">
        <v>2</v>
      </c>
      <c r="Z21" s="33">
        <v>0</v>
      </c>
      <c r="AA21" s="33">
        <v>0</v>
      </c>
      <c r="AB21" s="35">
        <f t="shared" si="4"/>
        <v>1</v>
      </c>
      <c r="AC21" s="34">
        <f>ROUND(AB21*110%,0)</f>
        <v>1</v>
      </c>
      <c r="AD21" s="33">
        <v>0</v>
      </c>
      <c r="AE21" s="33">
        <v>0</v>
      </c>
      <c r="AF21" s="33">
        <v>0</v>
      </c>
      <c r="AG21" s="35">
        <f t="shared" si="5"/>
        <v>0</v>
      </c>
      <c r="AH21" s="34">
        <v>1</v>
      </c>
      <c r="AI21" s="33">
        <v>1</v>
      </c>
      <c r="AJ21" s="33">
        <v>3</v>
      </c>
      <c r="AK21" s="33">
        <v>0</v>
      </c>
      <c r="AL21" s="35">
        <f t="shared" si="6"/>
        <v>2</v>
      </c>
      <c r="AM21" s="34">
        <f t="shared" si="12"/>
        <v>2</v>
      </c>
      <c r="AN21" s="33">
        <v>4</v>
      </c>
      <c r="AO21" s="33">
        <v>3</v>
      </c>
      <c r="AP21" s="33">
        <v>4</v>
      </c>
      <c r="AQ21" s="35">
        <f t="shared" si="8"/>
        <v>4</v>
      </c>
      <c r="AR21" s="34">
        <f t="shared" si="9"/>
        <v>4</v>
      </c>
      <c r="AS21" s="33">
        <v>2</v>
      </c>
      <c r="AT21" s="33">
        <v>1</v>
      </c>
      <c r="AU21" s="33">
        <v>3</v>
      </c>
      <c r="AV21" s="35">
        <f t="shared" si="10"/>
        <v>2</v>
      </c>
      <c r="AW21" s="34">
        <f>ROUND(AV21*110%,0)</f>
        <v>2</v>
      </c>
      <c r="AX21" s="36">
        <f t="shared" si="11"/>
        <v>11</v>
      </c>
      <c r="AY21" s="37" t="s">
        <v>116</v>
      </c>
      <c r="AZ21" s="38" t="s">
        <v>117</v>
      </c>
    </row>
    <row r="22" spans="1:52" ht="15" hidden="1" customHeight="1" x14ac:dyDescent="0.25">
      <c r="A22" s="26">
        <f t="shared" si="1"/>
        <v>19</v>
      </c>
      <c r="B22" s="27" t="s">
        <v>129</v>
      </c>
      <c r="C22" s="28" t="s">
        <v>130</v>
      </c>
      <c r="D22" s="29" t="s">
        <v>64</v>
      </c>
      <c r="E22" s="29" t="s">
        <v>112</v>
      </c>
      <c r="F22" s="29" t="s">
        <v>131</v>
      </c>
      <c r="G22" s="29" t="s">
        <v>132</v>
      </c>
      <c r="H22" s="29" t="s">
        <v>133</v>
      </c>
      <c r="I22" s="30" t="s">
        <v>134</v>
      </c>
      <c r="J22" s="29" t="s">
        <v>39</v>
      </c>
      <c r="K22" s="29" t="s">
        <v>40</v>
      </c>
      <c r="L22" s="29" t="s">
        <v>44</v>
      </c>
      <c r="M22" s="29" t="str">
        <f t="shared" si="2"/>
        <v>EO_SBC</v>
      </c>
      <c r="N22" s="29" t="s">
        <v>42</v>
      </c>
      <c r="O22" s="29" t="s">
        <v>43</v>
      </c>
      <c r="P22" s="29" t="s">
        <v>43</v>
      </c>
      <c r="Q22" s="31">
        <v>86</v>
      </c>
      <c r="R22" s="31">
        <v>46</v>
      </c>
      <c r="S22" s="32">
        <v>670000</v>
      </c>
      <c r="T22" s="33">
        <v>2</v>
      </c>
      <c r="U22" s="33">
        <v>2</v>
      </c>
      <c r="V22" s="34">
        <v>1</v>
      </c>
      <c r="W22" s="35">
        <f t="shared" si="3"/>
        <v>2</v>
      </c>
      <c r="X22" s="34">
        <f>ROUND(W22*110%,0)</f>
        <v>2</v>
      </c>
      <c r="Y22" s="33">
        <v>0</v>
      </c>
      <c r="Z22" s="33">
        <v>0</v>
      </c>
      <c r="AA22" s="34">
        <v>3</v>
      </c>
      <c r="AB22" s="35">
        <f t="shared" si="4"/>
        <v>1</v>
      </c>
      <c r="AC22" s="34">
        <f>ROUND(AB22*110%,0)</f>
        <v>1</v>
      </c>
      <c r="AD22" s="33">
        <v>1</v>
      </c>
      <c r="AE22" s="33">
        <v>2</v>
      </c>
      <c r="AF22" s="34">
        <v>1</v>
      </c>
      <c r="AG22" s="35">
        <f t="shared" si="5"/>
        <v>1</v>
      </c>
      <c r="AH22" s="34">
        <f>ROUND(AG22*110%,0)</f>
        <v>1</v>
      </c>
      <c r="AI22" s="33">
        <v>17</v>
      </c>
      <c r="AJ22" s="33">
        <v>4</v>
      </c>
      <c r="AK22" s="34">
        <v>5</v>
      </c>
      <c r="AL22" s="35">
        <f t="shared" si="6"/>
        <v>8</v>
      </c>
      <c r="AM22" s="34">
        <f t="shared" si="12"/>
        <v>9</v>
      </c>
      <c r="AN22" s="33">
        <v>7</v>
      </c>
      <c r="AO22" s="33">
        <v>5</v>
      </c>
      <c r="AP22" s="34">
        <v>20</v>
      </c>
      <c r="AQ22" s="35">
        <f t="shared" si="8"/>
        <v>10</v>
      </c>
      <c r="AR22" s="34">
        <f t="shared" si="9"/>
        <v>11</v>
      </c>
      <c r="AS22" s="33">
        <v>16</v>
      </c>
      <c r="AT22" s="33">
        <v>6</v>
      </c>
      <c r="AU22" s="34">
        <v>7</v>
      </c>
      <c r="AV22" s="35">
        <f t="shared" si="10"/>
        <v>9</v>
      </c>
      <c r="AW22" s="34">
        <f>ROUND(AV22*110%,0)</f>
        <v>10</v>
      </c>
      <c r="AX22" s="36">
        <f t="shared" si="11"/>
        <v>34</v>
      </c>
      <c r="AY22" s="37" t="s">
        <v>116</v>
      </c>
      <c r="AZ22" s="38" t="s">
        <v>117</v>
      </c>
    </row>
    <row r="23" spans="1:52" ht="15" hidden="1" customHeight="1" x14ac:dyDescent="0.25">
      <c r="A23" s="26">
        <f t="shared" si="1"/>
        <v>20</v>
      </c>
      <c r="B23" s="27" t="s">
        <v>135</v>
      </c>
      <c r="C23" s="28" t="s">
        <v>136</v>
      </c>
      <c r="D23" s="29" t="s">
        <v>64</v>
      </c>
      <c r="E23" s="29" t="s">
        <v>112</v>
      </c>
      <c r="F23" s="29" t="s">
        <v>131</v>
      </c>
      <c r="G23" s="29" t="s">
        <v>132</v>
      </c>
      <c r="H23" s="29" t="s">
        <v>133</v>
      </c>
      <c r="I23" s="30" t="s">
        <v>134</v>
      </c>
      <c r="J23" s="29" t="s">
        <v>49</v>
      </c>
      <c r="K23" s="29" t="s">
        <v>40</v>
      </c>
      <c r="L23" s="29" t="s">
        <v>44</v>
      </c>
      <c r="M23" s="29" t="str">
        <f t="shared" si="2"/>
        <v>SIS_Non FSM</v>
      </c>
      <c r="N23" s="29" t="s">
        <v>45</v>
      </c>
      <c r="O23" s="29" t="s">
        <v>47</v>
      </c>
      <c r="P23" s="29" t="s">
        <v>47</v>
      </c>
      <c r="Q23" s="31">
        <v>20</v>
      </c>
      <c r="R23" s="31">
        <v>14</v>
      </c>
      <c r="S23" s="32">
        <v>178672</v>
      </c>
      <c r="T23" s="33">
        <v>1</v>
      </c>
      <c r="U23" s="33">
        <v>0</v>
      </c>
      <c r="V23" s="33">
        <v>2</v>
      </c>
      <c r="W23" s="35">
        <f t="shared" si="3"/>
        <v>1</v>
      </c>
      <c r="X23" s="34">
        <f>ROUND(W23*110%,0)</f>
        <v>1</v>
      </c>
      <c r="Y23" s="33">
        <v>0</v>
      </c>
      <c r="Z23" s="33">
        <v>0</v>
      </c>
      <c r="AA23" s="33">
        <v>0</v>
      </c>
      <c r="AB23" s="35">
        <f t="shared" si="4"/>
        <v>0</v>
      </c>
      <c r="AC23" s="34">
        <v>1</v>
      </c>
      <c r="AD23" s="33">
        <v>2</v>
      </c>
      <c r="AE23" s="33">
        <v>1</v>
      </c>
      <c r="AF23" s="33">
        <v>0</v>
      </c>
      <c r="AG23" s="35">
        <f t="shared" si="5"/>
        <v>1</v>
      </c>
      <c r="AH23" s="34">
        <f>ROUND(AG23*110%,0)</f>
        <v>1</v>
      </c>
      <c r="AI23" s="33">
        <v>0</v>
      </c>
      <c r="AJ23" s="33">
        <v>1</v>
      </c>
      <c r="AK23" s="33">
        <v>2</v>
      </c>
      <c r="AL23" s="35">
        <f t="shared" si="6"/>
        <v>1</v>
      </c>
      <c r="AM23" s="34">
        <f t="shared" si="12"/>
        <v>1</v>
      </c>
      <c r="AN23" s="33">
        <v>3</v>
      </c>
      <c r="AO23" s="33">
        <v>2</v>
      </c>
      <c r="AP23" s="33">
        <v>2</v>
      </c>
      <c r="AQ23" s="35">
        <f t="shared" si="8"/>
        <v>2</v>
      </c>
      <c r="AR23" s="34">
        <f t="shared" si="9"/>
        <v>2</v>
      </c>
      <c r="AS23" s="33">
        <v>1</v>
      </c>
      <c r="AT23" s="33">
        <v>0</v>
      </c>
      <c r="AU23" s="33">
        <v>1</v>
      </c>
      <c r="AV23" s="35">
        <f t="shared" si="10"/>
        <v>1</v>
      </c>
      <c r="AW23" s="34">
        <f>ROUND(AV23*110%,0)</f>
        <v>1</v>
      </c>
      <c r="AX23" s="36">
        <f t="shared" si="11"/>
        <v>7</v>
      </c>
      <c r="AY23" s="37" t="s">
        <v>116</v>
      </c>
      <c r="AZ23" s="38" t="s">
        <v>117</v>
      </c>
    </row>
    <row r="24" spans="1:52" ht="15" hidden="1" customHeight="1" x14ac:dyDescent="0.25">
      <c r="A24" s="26">
        <f t="shared" si="1"/>
        <v>21</v>
      </c>
      <c r="B24" s="27" t="s">
        <v>137</v>
      </c>
      <c r="C24" s="28" t="s">
        <v>138</v>
      </c>
      <c r="D24" s="29" t="s">
        <v>64</v>
      </c>
      <c r="E24" s="29" t="s">
        <v>112</v>
      </c>
      <c r="F24" s="29" t="s">
        <v>131</v>
      </c>
      <c r="G24" s="29" t="s">
        <v>132</v>
      </c>
      <c r="H24" s="29" t="s">
        <v>133</v>
      </c>
      <c r="I24" s="30" t="s">
        <v>134</v>
      </c>
      <c r="J24" s="29" t="s">
        <v>49</v>
      </c>
      <c r="K24" s="29" t="s">
        <v>40</v>
      </c>
      <c r="L24" s="29" t="s">
        <v>44</v>
      </c>
      <c r="M24" s="29" t="str">
        <f t="shared" si="2"/>
        <v>SIS-economy_Non FSM</v>
      </c>
      <c r="N24" s="29" t="s">
        <v>50</v>
      </c>
      <c r="O24" s="29" t="s">
        <v>47</v>
      </c>
      <c r="P24" s="29" t="s">
        <v>47</v>
      </c>
      <c r="Q24" s="31">
        <v>25</v>
      </c>
      <c r="R24" s="31">
        <v>10</v>
      </c>
      <c r="S24" s="32">
        <v>169815</v>
      </c>
      <c r="T24" s="33">
        <v>0</v>
      </c>
      <c r="U24" s="33">
        <v>0</v>
      </c>
      <c r="V24" s="33">
        <v>0</v>
      </c>
      <c r="W24" s="35">
        <f t="shared" si="3"/>
        <v>0</v>
      </c>
      <c r="X24" s="34">
        <v>1</v>
      </c>
      <c r="Y24" s="33">
        <v>0</v>
      </c>
      <c r="Z24" s="33">
        <v>0</v>
      </c>
      <c r="AA24" s="33">
        <v>0</v>
      </c>
      <c r="AB24" s="35">
        <f t="shared" si="4"/>
        <v>0</v>
      </c>
      <c r="AC24" s="34">
        <v>1</v>
      </c>
      <c r="AD24" s="33">
        <v>0</v>
      </c>
      <c r="AE24" s="33">
        <v>0</v>
      </c>
      <c r="AF24" s="33">
        <v>0</v>
      </c>
      <c r="AG24" s="35">
        <f t="shared" si="5"/>
        <v>0</v>
      </c>
      <c r="AH24" s="34">
        <v>1</v>
      </c>
      <c r="AI24" s="33">
        <v>1</v>
      </c>
      <c r="AJ24" s="33">
        <v>1</v>
      </c>
      <c r="AK24" s="33">
        <v>1</v>
      </c>
      <c r="AL24" s="35">
        <f t="shared" si="6"/>
        <v>1</v>
      </c>
      <c r="AM24" s="34">
        <f t="shared" si="12"/>
        <v>1</v>
      </c>
      <c r="AN24" s="33">
        <v>1</v>
      </c>
      <c r="AO24" s="33">
        <v>2</v>
      </c>
      <c r="AP24" s="33">
        <v>4</v>
      </c>
      <c r="AQ24" s="35">
        <f t="shared" si="8"/>
        <v>2</v>
      </c>
      <c r="AR24" s="34">
        <f t="shared" si="9"/>
        <v>2</v>
      </c>
      <c r="AS24" s="33">
        <v>0</v>
      </c>
      <c r="AT24" s="33">
        <v>0</v>
      </c>
      <c r="AU24" s="33">
        <v>0</v>
      </c>
      <c r="AV24" s="35">
        <f t="shared" si="10"/>
        <v>0</v>
      </c>
      <c r="AW24" s="34">
        <v>1</v>
      </c>
      <c r="AX24" s="36">
        <f t="shared" si="11"/>
        <v>7</v>
      </c>
      <c r="AY24" s="37" t="s">
        <v>116</v>
      </c>
      <c r="AZ24" s="38" t="s">
        <v>117</v>
      </c>
    </row>
    <row r="25" spans="1:52" ht="15" hidden="1" customHeight="1" x14ac:dyDescent="0.25">
      <c r="A25" s="26">
        <f t="shared" si="1"/>
        <v>22</v>
      </c>
      <c r="B25" s="27" t="s">
        <v>139</v>
      </c>
      <c r="C25" s="28" t="s">
        <v>140</v>
      </c>
      <c r="D25" s="29" t="s">
        <v>64</v>
      </c>
      <c r="E25" s="29" t="s">
        <v>112</v>
      </c>
      <c r="F25" s="29" t="s">
        <v>131</v>
      </c>
      <c r="G25" s="29" t="s">
        <v>141</v>
      </c>
      <c r="H25" s="29" t="s">
        <v>133</v>
      </c>
      <c r="I25" s="30" t="s">
        <v>134</v>
      </c>
      <c r="J25" s="29" t="s">
        <v>49</v>
      </c>
      <c r="K25" s="29" t="s">
        <v>40</v>
      </c>
      <c r="L25" s="29" t="s">
        <v>44</v>
      </c>
      <c r="M25" s="29" t="str">
        <f t="shared" si="2"/>
        <v>SIS-economy_Non FSM</v>
      </c>
      <c r="N25" s="29" t="s">
        <v>50</v>
      </c>
      <c r="O25" s="29" t="s">
        <v>47</v>
      </c>
      <c r="P25" s="29" t="s">
        <v>47</v>
      </c>
      <c r="Q25" s="31">
        <v>31</v>
      </c>
      <c r="R25" s="31">
        <v>13</v>
      </c>
      <c r="S25" s="32">
        <v>245847</v>
      </c>
      <c r="T25" s="33">
        <v>1</v>
      </c>
      <c r="U25" s="33">
        <v>0</v>
      </c>
      <c r="V25" s="33">
        <v>0</v>
      </c>
      <c r="W25" s="35">
        <f t="shared" si="3"/>
        <v>0</v>
      </c>
      <c r="X25" s="34">
        <v>1</v>
      </c>
      <c r="Y25" s="33">
        <v>4</v>
      </c>
      <c r="Z25" s="33">
        <v>1</v>
      </c>
      <c r="AA25" s="33">
        <v>1</v>
      </c>
      <c r="AB25" s="35">
        <f t="shared" si="4"/>
        <v>2</v>
      </c>
      <c r="AC25" s="34">
        <f>ROUND(AB25*110%,0)</f>
        <v>2</v>
      </c>
      <c r="AD25" s="33">
        <v>0</v>
      </c>
      <c r="AE25" s="33">
        <v>1</v>
      </c>
      <c r="AF25" s="33">
        <v>1</v>
      </c>
      <c r="AG25" s="35">
        <f t="shared" si="5"/>
        <v>1</v>
      </c>
      <c r="AH25" s="34">
        <f>ROUND(AG25*110%,0)</f>
        <v>1</v>
      </c>
      <c r="AI25" s="33">
        <v>4</v>
      </c>
      <c r="AJ25" s="33">
        <v>0</v>
      </c>
      <c r="AK25" s="33">
        <v>1</v>
      </c>
      <c r="AL25" s="35">
        <f t="shared" si="6"/>
        <v>2</v>
      </c>
      <c r="AM25" s="34">
        <f t="shared" si="12"/>
        <v>2</v>
      </c>
      <c r="AN25" s="33">
        <v>4</v>
      </c>
      <c r="AO25" s="33">
        <v>0</v>
      </c>
      <c r="AP25" s="33">
        <v>3</v>
      </c>
      <c r="AQ25" s="35">
        <f t="shared" si="8"/>
        <v>2</v>
      </c>
      <c r="AR25" s="34">
        <f t="shared" si="9"/>
        <v>2</v>
      </c>
      <c r="AS25" s="33">
        <v>1</v>
      </c>
      <c r="AT25" s="33">
        <v>0</v>
      </c>
      <c r="AU25" s="33">
        <v>2</v>
      </c>
      <c r="AV25" s="35">
        <f t="shared" si="10"/>
        <v>1</v>
      </c>
      <c r="AW25" s="34">
        <f>ROUND(AV25*110%,0)</f>
        <v>1</v>
      </c>
      <c r="AX25" s="36">
        <f t="shared" si="11"/>
        <v>9</v>
      </c>
      <c r="AY25" s="37" t="s">
        <v>116</v>
      </c>
      <c r="AZ25" s="38" t="s">
        <v>117</v>
      </c>
    </row>
    <row r="26" spans="1:52" ht="15" hidden="1" customHeight="1" x14ac:dyDescent="0.25">
      <c r="A26" s="26">
        <f t="shared" si="1"/>
        <v>23</v>
      </c>
      <c r="B26" s="27" t="s">
        <v>142</v>
      </c>
      <c r="C26" s="28" t="s">
        <v>143</v>
      </c>
      <c r="D26" s="29" t="s">
        <v>64</v>
      </c>
      <c r="E26" s="29" t="s">
        <v>112</v>
      </c>
      <c r="F26" s="29" t="s">
        <v>131</v>
      </c>
      <c r="G26" s="29" t="s">
        <v>144</v>
      </c>
      <c r="H26" s="29" t="s">
        <v>133</v>
      </c>
      <c r="I26" s="30" t="s">
        <v>134</v>
      </c>
      <c r="J26" s="29" t="s">
        <v>49</v>
      </c>
      <c r="K26" s="29" t="s">
        <v>40</v>
      </c>
      <c r="L26" s="29" t="s">
        <v>44</v>
      </c>
      <c r="M26" s="29" t="str">
        <f t="shared" si="2"/>
        <v>SIS-economy_Non FSM</v>
      </c>
      <c r="N26" s="29" t="s">
        <v>50</v>
      </c>
      <c r="O26" s="29" t="s">
        <v>47</v>
      </c>
      <c r="P26" s="29" t="s">
        <v>47</v>
      </c>
      <c r="Q26" s="31">
        <v>13</v>
      </c>
      <c r="R26" s="31">
        <v>3</v>
      </c>
      <c r="S26" s="32">
        <v>96943</v>
      </c>
      <c r="T26" s="33">
        <v>1</v>
      </c>
      <c r="U26" s="33">
        <v>4</v>
      </c>
      <c r="V26" s="33">
        <v>0</v>
      </c>
      <c r="W26" s="35">
        <f t="shared" si="3"/>
        <v>2</v>
      </c>
      <c r="X26" s="34">
        <f>ROUND(W26*110%,0)</f>
        <v>2</v>
      </c>
      <c r="Y26" s="33">
        <v>1</v>
      </c>
      <c r="Z26" s="33">
        <v>3</v>
      </c>
      <c r="AA26" s="33">
        <v>0</v>
      </c>
      <c r="AB26" s="35">
        <f t="shared" si="4"/>
        <v>2</v>
      </c>
      <c r="AC26" s="34">
        <f>ROUND(AB26*110%,0)</f>
        <v>2</v>
      </c>
      <c r="AD26" s="33">
        <v>0</v>
      </c>
      <c r="AE26" s="33">
        <v>3</v>
      </c>
      <c r="AF26" s="33">
        <v>0</v>
      </c>
      <c r="AG26" s="35">
        <f t="shared" si="5"/>
        <v>1</v>
      </c>
      <c r="AH26" s="34">
        <f>ROUND(AG26*110%,0)</f>
        <v>1</v>
      </c>
      <c r="AI26" s="33">
        <v>0</v>
      </c>
      <c r="AJ26" s="33">
        <v>0</v>
      </c>
      <c r="AK26" s="33">
        <v>1</v>
      </c>
      <c r="AL26" s="35">
        <f t="shared" si="6"/>
        <v>0</v>
      </c>
      <c r="AM26" s="34">
        <v>1</v>
      </c>
      <c r="AN26" s="33">
        <v>1</v>
      </c>
      <c r="AO26" s="33">
        <v>0</v>
      </c>
      <c r="AP26" s="33">
        <v>0</v>
      </c>
      <c r="AQ26" s="35">
        <f t="shared" si="8"/>
        <v>0</v>
      </c>
      <c r="AR26" s="34">
        <v>1</v>
      </c>
      <c r="AS26" s="33">
        <v>0</v>
      </c>
      <c r="AT26" s="33">
        <v>0</v>
      </c>
      <c r="AU26" s="33">
        <v>0</v>
      </c>
      <c r="AV26" s="35">
        <f t="shared" si="10"/>
        <v>0</v>
      </c>
      <c r="AW26" s="34">
        <v>1</v>
      </c>
      <c r="AX26" s="36">
        <f t="shared" si="11"/>
        <v>8</v>
      </c>
      <c r="AY26" s="37" t="s">
        <v>116</v>
      </c>
      <c r="AZ26" s="38" t="s">
        <v>117</v>
      </c>
    </row>
    <row r="27" spans="1:52" ht="15" hidden="1" customHeight="1" x14ac:dyDescent="0.25">
      <c r="A27" s="26">
        <f t="shared" si="1"/>
        <v>24</v>
      </c>
      <c r="B27" s="27" t="s">
        <v>145</v>
      </c>
      <c r="C27" s="28" t="s">
        <v>146</v>
      </c>
      <c r="D27" s="29" t="s">
        <v>64</v>
      </c>
      <c r="E27" s="29" t="s">
        <v>112</v>
      </c>
      <c r="F27" s="29" t="s">
        <v>131</v>
      </c>
      <c r="G27" s="29" t="s">
        <v>147</v>
      </c>
      <c r="H27" s="29" t="s">
        <v>133</v>
      </c>
      <c r="I27" s="30" t="s">
        <v>134</v>
      </c>
      <c r="J27" s="29" t="s">
        <v>39</v>
      </c>
      <c r="K27" s="29" t="s">
        <v>40</v>
      </c>
      <c r="L27" s="29" t="s">
        <v>44</v>
      </c>
      <c r="M27" s="29" t="str">
        <f t="shared" si="2"/>
        <v>SIS_Non FSM</v>
      </c>
      <c r="N27" s="29" t="s">
        <v>45</v>
      </c>
      <c r="O27" s="29" t="s">
        <v>47</v>
      </c>
      <c r="P27" s="29" t="s">
        <v>47</v>
      </c>
      <c r="Q27" s="31">
        <v>28</v>
      </c>
      <c r="R27" s="31">
        <v>12</v>
      </c>
      <c r="S27" s="32">
        <v>213860</v>
      </c>
      <c r="T27" s="33">
        <v>0</v>
      </c>
      <c r="U27" s="33">
        <v>0</v>
      </c>
      <c r="V27" s="33">
        <v>0</v>
      </c>
      <c r="W27" s="35">
        <f t="shared" si="3"/>
        <v>0</v>
      </c>
      <c r="X27" s="34">
        <v>1</v>
      </c>
      <c r="Y27" s="33">
        <v>0</v>
      </c>
      <c r="Z27" s="33">
        <v>3</v>
      </c>
      <c r="AA27" s="33">
        <v>3</v>
      </c>
      <c r="AB27" s="35">
        <f t="shared" si="4"/>
        <v>2</v>
      </c>
      <c r="AC27" s="34">
        <f>ROUND(AB27*110%,0)</f>
        <v>2</v>
      </c>
      <c r="AD27" s="33">
        <v>0</v>
      </c>
      <c r="AE27" s="33">
        <v>1</v>
      </c>
      <c r="AF27" s="33">
        <v>0</v>
      </c>
      <c r="AG27" s="35">
        <f t="shared" si="5"/>
        <v>0</v>
      </c>
      <c r="AH27" s="34">
        <v>1</v>
      </c>
      <c r="AI27" s="33">
        <v>1</v>
      </c>
      <c r="AJ27" s="33">
        <v>0</v>
      </c>
      <c r="AK27" s="33">
        <v>2</v>
      </c>
      <c r="AL27" s="35">
        <f t="shared" si="6"/>
        <v>1</v>
      </c>
      <c r="AM27" s="34">
        <f>ROUND(AL27*110%,0)</f>
        <v>1</v>
      </c>
      <c r="AN27" s="33">
        <v>4</v>
      </c>
      <c r="AO27" s="33">
        <v>4</v>
      </c>
      <c r="AP27" s="33">
        <v>3</v>
      </c>
      <c r="AQ27" s="35">
        <f t="shared" si="8"/>
        <v>4</v>
      </c>
      <c r="AR27" s="34">
        <f t="shared" ref="AR27:AR35" si="14">ROUND(AQ27*110%,0)</f>
        <v>4</v>
      </c>
      <c r="AS27" s="33">
        <v>2</v>
      </c>
      <c r="AT27" s="33">
        <v>1</v>
      </c>
      <c r="AU27" s="33">
        <v>0</v>
      </c>
      <c r="AV27" s="35">
        <f t="shared" si="10"/>
        <v>1</v>
      </c>
      <c r="AW27" s="34">
        <f>ROUND(AV27*110%,0)</f>
        <v>1</v>
      </c>
      <c r="AX27" s="36">
        <f t="shared" si="11"/>
        <v>10</v>
      </c>
      <c r="AY27" s="37" t="s">
        <v>116</v>
      </c>
      <c r="AZ27" s="38" t="s">
        <v>117</v>
      </c>
    </row>
    <row r="28" spans="1:52" ht="15" hidden="1" customHeight="1" x14ac:dyDescent="0.25">
      <c r="A28" s="26">
        <f t="shared" si="1"/>
        <v>25</v>
      </c>
      <c r="B28" s="27" t="s">
        <v>148</v>
      </c>
      <c r="C28" s="28" t="s">
        <v>149</v>
      </c>
      <c r="D28" s="29" t="s">
        <v>64</v>
      </c>
      <c r="E28" s="29" t="s">
        <v>64</v>
      </c>
      <c r="F28" s="29" t="s">
        <v>64</v>
      </c>
      <c r="G28" s="29" t="s">
        <v>150</v>
      </c>
      <c r="H28" s="29" t="s">
        <v>151</v>
      </c>
      <c r="I28" s="30" t="s">
        <v>152</v>
      </c>
      <c r="J28" s="29" t="s">
        <v>49</v>
      </c>
      <c r="K28" s="29" t="s">
        <v>40</v>
      </c>
      <c r="L28" s="29" t="s">
        <v>44</v>
      </c>
      <c r="M28" s="29" t="str">
        <f t="shared" si="2"/>
        <v>SIS_Non FSM</v>
      </c>
      <c r="N28" s="29" t="s">
        <v>45</v>
      </c>
      <c r="O28" s="29" t="s">
        <v>47</v>
      </c>
      <c r="P28" s="29" t="s">
        <v>47</v>
      </c>
      <c r="Q28" s="31">
        <v>16</v>
      </c>
      <c r="R28" s="31">
        <v>8</v>
      </c>
      <c r="S28" s="32">
        <v>115000</v>
      </c>
      <c r="T28" s="33">
        <v>0</v>
      </c>
      <c r="U28" s="33">
        <v>0</v>
      </c>
      <c r="V28" s="33">
        <v>0</v>
      </c>
      <c r="W28" s="35">
        <f t="shared" si="3"/>
        <v>0</v>
      </c>
      <c r="X28" s="34">
        <v>1</v>
      </c>
      <c r="Y28" s="33">
        <v>0</v>
      </c>
      <c r="Z28" s="33">
        <v>0</v>
      </c>
      <c r="AA28" s="33">
        <v>1</v>
      </c>
      <c r="AB28" s="35">
        <f t="shared" si="4"/>
        <v>0</v>
      </c>
      <c r="AC28" s="34">
        <v>1</v>
      </c>
      <c r="AD28" s="33">
        <v>1</v>
      </c>
      <c r="AE28" s="33">
        <v>0</v>
      </c>
      <c r="AF28" s="33">
        <v>0</v>
      </c>
      <c r="AG28" s="35">
        <f t="shared" si="5"/>
        <v>0</v>
      </c>
      <c r="AH28" s="34">
        <v>1</v>
      </c>
      <c r="AI28" s="33">
        <v>1</v>
      </c>
      <c r="AJ28" s="33">
        <v>1</v>
      </c>
      <c r="AK28" s="33">
        <v>1</v>
      </c>
      <c r="AL28" s="35">
        <f t="shared" si="6"/>
        <v>1</v>
      </c>
      <c r="AM28" s="34">
        <f t="shared" ref="AM28:AM34" si="15">ROUND(AL28*110%,0)</f>
        <v>1</v>
      </c>
      <c r="AN28" s="33">
        <v>2</v>
      </c>
      <c r="AO28" s="33">
        <v>0</v>
      </c>
      <c r="AP28" s="33">
        <v>1</v>
      </c>
      <c r="AQ28" s="35">
        <f t="shared" si="8"/>
        <v>1</v>
      </c>
      <c r="AR28" s="34">
        <f t="shared" si="14"/>
        <v>1</v>
      </c>
      <c r="AS28" s="33">
        <v>4</v>
      </c>
      <c r="AT28" s="33">
        <v>0</v>
      </c>
      <c r="AU28" s="33">
        <v>1</v>
      </c>
      <c r="AV28" s="35">
        <f t="shared" si="10"/>
        <v>2</v>
      </c>
      <c r="AW28" s="34">
        <f>ROUND(AV28*110%,0)</f>
        <v>2</v>
      </c>
      <c r="AX28" s="36">
        <f t="shared" si="11"/>
        <v>7</v>
      </c>
      <c r="AY28" s="37" t="s">
        <v>69</v>
      </c>
      <c r="AZ28" s="38" t="s">
        <v>70</v>
      </c>
    </row>
    <row r="29" spans="1:52" ht="15" hidden="1" customHeight="1" x14ac:dyDescent="0.25">
      <c r="A29" s="26">
        <f t="shared" si="1"/>
        <v>26</v>
      </c>
      <c r="B29" s="27" t="s">
        <v>153</v>
      </c>
      <c r="C29" s="28" t="s">
        <v>154</v>
      </c>
      <c r="D29" s="29" t="s">
        <v>64</v>
      </c>
      <c r="E29" s="29" t="s">
        <v>64</v>
      </c>
      <c r="F29" s="29" t="s">
        <v>64</v>
      </c>
      <c r="G29" s="29" t="s">
        <v>150</v>
      </c>
      <c r="H29" s="29" t="s">
        <v>151</v>
      </c>
      <c r="I29" s="30" t="s">
        <v>152</v>
      </c>
      <c r="J29" s="29" t="s">
        <v>49</v>
      </c>
      <c r="K29" s="29" t="s">
        <v>40</v>
      </c>
      <c r="L29" s="29" t="s">
        <v>44</v>
      </c>
      <c r="M29" s="29" t="str">
        <f t="shared" si="2"/>
        <v>GO_Non FSM</v>
      </c>
      <c r="N29" s="29" t="s">
        <v>46</v>
      </c>
      <c r="O29" s="29" t="s">
        <v>47</v>
      </c>
      <c r="P29" s="29" t="s">
        <v>47</v>
      </c>
      <c r="Q29" s="31">
        <v>13</v>
      </c>
      <c r="R29" s="31">
        <v>7</v>
      </c>
      <c r="S29" s="32">
        <v>109957</v>
      </c>
      <c r="T29" s="33">
        <v>0</v>
      </c>
      <c r="U29" s="33">
        <v>0</v>
      </c>
      <c r="V29" s="33">
        <v>0</v>
      </c>
      <c r="W29" s="35">
        <f t="shared" si="3"/>
        <v>0</v>
      </c>
      <c r="X29" s="34">
        <v>1</v>
      </c>
      <c r="Y29" s="33">
        <v>0</v>
      </c>
      <c r="Z29" s="33">
        <v>1</v>
      </c>
      <c r="AA29" s="33">
        <v>0</v>
      </c>
      <c r="AB29" s="35">
        <f t="shared" si="4"/>
        <v>0</v>
      </c>
      <c r="AC29" s="34">
        <v>1</v>
      </c>
      <c r="AD29" s="33">
        <v>0</v>
      </c>
      <c r="AE29" s="33">
        <v>0</v>
      </c>
      <c r="AF29" s="33">
        <v>0</v>
      </c>
      <c r="AG29" s="35">
        <f t="shared" si="5"/>
        <v>0</v>
      </c>
      <c r="AH29" s="34">
        <v>1</v>
      </c>
      <c r="AI29" s="33">
        <v>1</v>
      </c>
      <c r="AJ29" s="33">
        <v>1</v>
      </c>
      <c r="AK29" s="33">
        <v>2</v>
      </c>
      <c r="AL29" s="35">
        <f t="shared" si="6"/>
        <v>1</v>
      </c>
      <c r="AM29" s="34">
        <f t="shared" si="15"/>
        <v>1</v>
      </c>
      <c r="AN29" s="33">
        <v>1</v>
      </c>
      <c r="AO29" s="33">
        <v>3</v>
      </c>
      <c r="AP29" s="33">
        <v>2</v>
      </c>
      <c r="AQ29" s="35">
        <f t="shared" si="8"/>
        <v>2</v>
      </c>
      <c r="AR29" s="34">
        <f t="shared" si="14"/>
        <v>2</v>
      </c>
      <c r="AS29" s="33">
        <v>0</v>
      </c>
      <c r="AT29" s="33">
        <v>0</v>
      </c>
      <c r="AU29" s="33">
        <v>0</v>
      </c>
      <c r="AV29" s="35">
        <f t="shared" si="10"/>
        <v>0</v>
      </c>
      <c r="AW29" s="34">
        <v>1</v>
      </c>
      <c r="AX29" s="36">
        <f t="shared" si="11"/>
        <v>7</v>
      </c>
      <c r="AY29" s="37" t="s">
        <v>69</v>
      </c>
      <c r="AZ29" s="38" t="s">
        <v>70</v>
      </c>
    </row>
    <row r="30" spans="1:52" ht="15" hidden="1" customHeight="1" x14ac:dyDescent="0.25">
      <c r="A30" s="26">
        <f t="shared" si="1"/>
        <v>27</v>
      </c>
      <c r="B30" s="27" t="s">
        <v>155</v>
      </c>
      <c r="C30" s="28" t="s">
        <v>57</v>
      </c>
      <c r="D30" s="29" t="s">
        <v>64</v>
      </c>
      <c r="E30" s="29" t="s">
        <v>64</v>
      </c>
      <c r="F30" s="29" t="s">
        <v>64</v>
      </c>
      <c r="G30" s="29" t="s">
        <v>156</v>
      </c>
      <c r="H30" s="29" t="s">
        <v>151</v>
      </c>
      <c r="I30" s="30" t="s">
        <v>152</v>
      </c>
      <c r="J30" s="29" t="s">
        <v>48</v>
      </c>
      <c r="K30" s="29" t="s">
        <v>40</v>
      </c>
      <c r="L30" s="29" t="s">
        <v>44</v>
      </c>
      <c r="M30" s="29" t="str">
        <f t="shared" si="2"/>
        <v>EO_SBC</v>
      </c>
      <c r="N30" s="29" t="s">
        <v>42</v>
      </c>
      <c r="O30" s="29" t="s">
        <v>43</v>
      </c>
      <c r="P30" s="29" t="s">
        <v>43</v>
      </c>
      <c r="Q30" s="31">
        <v>55</v>
      </c>
      <c r="R30" s="31">
        <v>39</v>
      </c>
      <c r="S30" s="32">
        <v>400000</v>
      </c>
      <c r="T30" s="33">
        <v>2</v>
      </c>
      <c r="U30" s="33">
        <v>1</v>
      </c>
      <c r="V30" s="33">
        <v>0</v>
      </c>
      <c r="W30" s="35">
        <f t="shared" si="3"/>
        <v>1</v>
      </c>
      <c r="X30" s="34">
        <f>ROUND(W30*110%,0)</f>
        <v>1</v>
      </c>
      <c r="Y30" s="33">
        <v>1</v>
      </c>
      <c r="Z30" s="33">
        <v>3</v>
      </c>
      <c r="AA30" s="34">
        <v>1</v>
      </c>
      <c r="AB30" s="35">
        <f t="shared" si="4"/>
        <v>2</v>
      </c>
      <c r="AC30" s="34">
        <f>ROUND(AB30*110%,0)</f>
        <v>2</v>
      </c>
      <c r="AD30" s="33">
        <v>1</v>
      </c>
      <c r="AE30" s="33">
        <v>0</v>
      </c>
      <c r="AF30" s="34">
        <v>2</v>
      </c>
      <c r="AG30" s="35">
        <f t="shared" si="5"/>
        <v>1</v>
      </c>
      <c r="AH30" s="34">
        <f>ROUND(AG30*110%,0)</f>
        <v>1</v>
      </c>
      <c r="AI30" s="33">
        <v>4</v>
      </c>
      <c r="AJ30" s="33">
        <v>0</v>
      </c>
      <c r="AK30" s="33">
        <v>2</v>
      </c>
      <c r="AL30" s="35">
        <f t="shared" si="6"/>
        <v>2</v>
      </c>
      <c r="AM30" s="34">
        <f t="shared" si="15"/>
        <v>2</v>
      </c>
      <c r="AN30" s="33">
        <v>7</v>
      </c>
      <c r="AO30" s="33">
        <v>6</v>
      </c>
      <c r="AP30" s="34">
        <v>5</v>
      </c>
      <c r="AQ30" s="35">
        <f t="shared" si="8"/>
        <v>6</v>
      </c>
      <c r="AR30" s="34">
        <f t="shared" si="14"/>
        <v>7</v>
      </c>
      <c r="AS30" s="33">
        <v>6</v>
      </c>
      <c r="AT30" s="33">
        <v>0</v>
      </c>
      <c r="AU30" s="33">
        <v>0</v>
      </c>
      <c r="AV30" s="35">
        <f t="shared" si="10"/>
        <v>2</v>
      </c>
      <c r="AW30" s="34">
        <f>ROUND(AV30*110%,0)</f>
        <v>2</v>
      </c>
      <c r="AX30" s="36">
        <f t="shared" si="11"/>
        <v>15</v>
      </c>
      <c r="AY30" s="37" t="s">
        <v>69</v>
      </c>
      <c r="AZ30" s="38" t="s">
        <v>70</v>
      </c>
    </row>
    <row r="31" spans="1:52" ht="15" hidden="1" customHeight="1" x14ac:dyDescent="0.25">
      <c r="A31" s="26">
        <f t="shared" si="1"/>
        <v>28</v>
      </c>
      <c r="B31" s="27" t="s">
        <v>157</v>
      </c>
      <c r="C31" s="28" t="s">
        <v>152</v>
      </c>
      <c r="D31" s="29" t="s">
        <v>64</v>
      </c>
      <c r="E31" s="29" t="s">
        <v>64</v>
      </c>
      <c r="F31" s="29" t="s">
        <v>64</v>
      </c>
      <c r="G31" s="29" t="s">
        <v>150</v>
      </c>
      <c r="H31" s="29" t="s">
        <v>151</v>
      </c>
      <c r="I31" s="30" t="s">
        <v>152</v>
      </c>
      <c r="J31" s="29" t="s">
        <v>48</v>
      </c>
      <c r="K31" s="29" t="s">
        <v>40</v>
      </c>
      <c r="L31" s="29" t="s">
        <v>44</v>
      </c>
      <c r="M31" s="29" t="str">
        <f t="shared" si="2"/>
        <v>SIS_Non FSM</v>
      </c>
      <c r="N31" s="29" t="s">
        <v>45</v>
      </c>
      <c r="O31" s="29" t="s">
        <v>47</v>
      </c>
      <c r="P31" s="29" t="s">
        <v>47</v>
      </c>
      <c r="Q31" s="31">
        <v>25</v>
      </c>
      <c r="R31" s="31">
        <v>13</v>
      </c>
      <c r="S31" s="32">
        <v>192865</v>
      </c>
      <c r="T31" s="33">
        <v>0</v>
      </c>
      <c r="U31" s="33">
        <v>0</v>
      </c>
      <c r="V31" s="33">
        <v>1</v>
      </c>
      <c r="W31" s="35">
        <f t="shared" si="3"/>
        <v>0</v>
      </c>
      <c r="X31" s="34">
        <v>1</v>
      </c>
      <c r="Y31" s="33">
        <v>0</v>
      </c>
      <c r="Z31" s="33">
        <v>0</v>
      </c>
      <c r="AA31" s="33">
        <v>0</v>
      </c>
      <c r="AB31" s="35">
        <f t="shared" si="4"/>
        <v>0</v>
      </c>
      <c r="AC31" s="34">
        <v>1</v>
      </c>
      <c r="AD31" s="33">
        <v>1</v>
      </c>
      <c r="AE31" s="33">
        <v>0</v>
      </c>
      <c r="AF31" s="33">
        <v>1</v>
      </c>
      <c r="AG31" s="35">
        <f t="shared" si="5"/>
        <v>1</v>
      </c>
      <c r="AH31" s="34">
        <f>ROUND(AG31*110%,0)</f>
        <v>1</v>
      </c>
      <c r="AI31" s="33">
        <v>4</v>
      </c>
      <c r="AJ31" s="33">
        <v>0</v>
      </c>
      <c r="AK31" s="33">
        <v>1</v>
      </c>
      <c r="AL31" s="35">
        <f t="shared" si="6"/>
        <v>2</v>
      </c>
      <c r="AM31" s="34">
        <f t="shared" si="15"/>
        <v>2</v>
      </c>
      <c r="AN31" s="33">
        <v>2</v>
      </c>
      <c r="AO31" s="33">
        <v>2</v>
      </c>
      <c r="AP31" s="33">
        <v>7</v>
      </c>
      <c r="AQ31" s="35">
        <f t="shared" si="8"/>
        <v>4</v>
      </c>
      <c r="AR31" s="34">
        <f t="shared" si="14"/>
        <v>4</v>
      </c>
      <c r="AS31" s="33">
        <v>0</v>
      </c>
      <c r="AT31" s="33">
        <v>0</v>
      </c>
      <c r="AU31" s="33">
        <v>0</v>
      </c>
      <c r="AV31" s="35">
        <f t="shared" si="10"/>
        <v>0</v>
      </c>
      <c r="AW31" s="34">
        <v>1</v>
      </c>
      <c r="AX31" s="36">
        <f t="shared" si="11"/>
        <v>10</v>
      </c>
      <c r="AY31" s="37" t="s">
        <v>69</v>
      </c>
      <c r="AZ31" s="38" t="s">
        <v>70</v>
      </c>
    </row>
    <row r="32" spans="1:52" ht="15" hidden="1" customHeight="1" x14ac:dyDescent="0.25">
      <c r="A32" s="26">
        <f t="shared" si="1"/>
        <v>29</v>
      </c>
      <c r="B32" s="27" t="s">
        <v>158</v>
      </c>
      <c r="C32" s="28" t="s">
        <v>159</v>
      </c>
      <c r="D32" s="29" t="s">
        <v>64</v>
      </c>
      <c r="E32" s="29" t="s">
        <v>64</v>
      </c>
      <c r="F32" s="29" t="s">
        <v>64</v>
      </c>
      <c r="G32" s="29" t="s">
        <v>160</v>
      </c>
      <c r="H32" s="29" t="s">
        <v>151</v>
      </c>
      <c r="I32" s="30" t="s">
        <v>152</v>
      </c>
      <c r="J32" s="29" t="s">
        <v>49</v>
      </c>
      <c r="K32" s="29" t="s">
        <v>40</v>
      </c>
      <c r="L32" s="29" t="s">
        <v>44</v>
      </c>
      <c r="M32" s="29" t="str">
        <f t="shared" si="2"/>
        <v>SIS_Non FSM</v>
      </c>
      <c r="N32" s="29" t="s">
        <v>45</v>
      </c>
      <c r="O32" s="29" t="s">
        <v>47</v>
      </c>
      <c r="P32" s="29" t="s">
        <v>47</v>
      </c>
      <c r="Q32" s="31">
        <v>14</v>
      </c>
      <c r="R32" s="31">
        <v>8</v>
      </c>
      <c r="S32" s="32">
        <v>120692</v>
      </c>
      <c r="T32" s="33">
        <v>0</v>
      </c>
      <c r="U32" s="33">
        <v>0</v>
      </c>
      <c r="V32" s="33">
        <v>1</v>
      </c>
      <c r="W32" s="35">
        <f t="shared" si="3"/>
        <v>0</v>
      </c>
      <c r="X32" s="34">
        <v>1</v>
      </c>
      <c r="Y32" s="33">
        <v>0</v>
      </c>
      <c r="Z32" s="33">
        <v>0</v>
      </c>
      <c r="AA32" s="33">
        <v>0</v>
      </c>
      <c r="AB32" s="35">
        <f t="shared" si="4"/>
        <v>0</v>
      </c>
      <c r="AC32" s="34">
        <v>1</v>
      </c>
      <c r="AD32" s="33">
        <v>1</v>
      </c>
      <c r="AE32" s="33">
        <v>0</v>
      </c>
      <c r="AF32" s="33">
        <v>0</v>
      </c>
      <c r="AG32" s="35">
        <f t="shared" si="5"/>
        <v>0</v>
      </c>
      <c r="AH32" s="34">
        <v>1</v>
      </c>
      <c r="AI32" s="33">
        <v>2</v>
      </c>
      <c r="AJ32" s="33">
        <v>1</v>
      </c>
      <c r="AK32" s="33">
        <v>1</v>
      </c>
      <c r="AL32" s="35">
        <f t="shared" si="6"/>
        <v>1</v>
      </c>
      <c r="AM32" s="34">
        <f t="shared" si="15"/>
        <v>1</v>
      </c>
      <c r="AN32" s="33">
        <v>3</v>
      </c>
      <c r="AO32" s="33">
        <v>1</v>
      </c>
      <c r="AP32" s="33">
        <v>1</v>
      </c>
      <c r="AQ32" s="35">
        <f t="shared" si="8"/>
        <v>2</v>
      </c>
      <c r="AR32" s="34">
        <f t="shared" si="14"/>
        <v>2</v>
      </c>
      <c r="AS32" s="33">
        <v>0</v>
      </c>
      <c r="AT32" s="33">
        <v>0</v>
      </c>
      <c r="AU32" s="33">
        <v>0</v>
      </c>
      <c r="AV32" s="35">
        <f t="shared" si="10"/>
        <v>0</v>
      </c>
      <c r="AW32" s="34">
        <v>1</v>
      </c>
      <c r="AX32" s="36">
        <f t="shared" si="11"/>
        <v>7</v>
      </c>
      <c r="AY32" s="37" t="s">
        <v>69</v>
      </c>
      <c r="AZ32" s="38" t="s">
        <v>70</v>
      </c>
    </row>
    <row r="33" spans="1:52" ht="15" hidden="1" customHeight="1" x14ac:dyDescent="0.25">
      <c r="A33" s="26">
        <f t="shared" si="1"/>
        <v>30</v>
      </c>
      <c r="B33" s="27" t="s">
        <v>161</v>
      </c>
      <c r="C33" s="28" t="s">
        <v>162</v>
      </c>
      <c r="D33" s="29" t="s">
        <v>64</v>
      </c>
      <c r="E33" s="29" t="s">
        <v>65</v>
      </c>
      <c r="F33" s="29" t="s">
        <v>80</v>
      </c>
      <c r="G33" s="29" t="s">
        <v>163</v>
      </c>
      <c r="H33" s="29" t="s">
        <v>164</v>
      </c>
      <c r="I33" s="30" t="s">
        <v>165</v>
      </c>
      <c r="J33" s="29" t="s">
        <v>48</v>
      </c>
      <c r="K33" s="29" t="s">
        <v>40</v>
      </c>
      <c r="L33" s="29" t="s">
        <v>44</v>
      </c>
      <c r="M33" s="29" t="str">
        <f t="shared" si="2"/>
        <v>GO_Non FSM</v>
      </c>
      <c r="N33" s="29" t="s">
        <v>46</v>
      </c>
      <c r="O33" s="29" t="s">
        <v>47</v>
      </c>
      <c r="P33" s="29" t="s">
        <v>47</v>
      </c>
      <c r="Q33" s="31">
        <v>12</v>
      </c>
      <c r="R33" s="31">
        <v>10</v>
      </c>
      <c r="S33" s="32">
        <v>91735</v>
      </c>
      <c r="T33" s="33">
        <v>0</v>
      </c>
      <c r="U33" s="33">
        <v>0</v>
      </c>
      <c r="V33" s="33">
        <v>0</v>
      </c>
      <c r="W33" s="35">
        <f t="shared" si="3"/>
        <v>0</v>
      </c>
      <c r="X33" s="34">
        <v>1</v>
      </c>
      <c r="Y33" s="33">
        <v>0</v>
      </c>
      <c r="Z33" s="33">
        <v>0</v>
      </c>
      <c r="AA33" s="33">
        <v>0</v>
      </c>
      <c r="AB33" s="35">
        <f t="shared" si="4"/>
        <v>0</v>
      </c>
      <c r="AC33" s="34">
        <v>1</v>
      </c>
      <c r="AD33" s="33">
        <v>0</v>
      </c>
      <c r="AE33" s="33">
        <v>0</v>
      </c>
      <c r="AF33" s="33">
        <v>1</v>
      </c>
      <c r="AG33" s="35">
        <f t="shared" si="5"/>
        <v>0</v>
      </c>
      <c r="AH33" s="34">
        <v>1</v>
      </c>
      <c r="AI33" s="33">
        <v>5</v>
      </c>
      <c r="AJ33" s="33">
        <v>0</v>
      </c>
      <c r="AK33" s="33">
        <v>3</v>
      </c>
      <c r="AL33" s="35">
        <f t="shared" si="6"/>
        <v>2</v>
      </c>
      <c r="AM33" s="34">
        <f t="shared" si="15"/>
        <v>2</v>
      </c>
      <c r="AN33" s="33">
        <v>4</v>
      </c>
      <c r="AO33" s="33">
        <v>3</v>
      </c>
      <c r="AP33" s="33">
        <v>2</v>
      </c>
      <c r="AQ33" s="35">
        <f t="shared" si="8"/>
        <v>3</v>
      </c>
      <c r="AR33" s="34">
        <f t="shared" si="14"/>
        <v>3</v>
      </c>
      <c r="AS33" s="33">
        <v>1</v>
      </c>
      <c r="AT33" s="33">
        <v>1</v>
      </c>
      <c r="AU33" s="33">
        <v>0</v>
      </c>
      <c r="AV33" s="35">
        <f t="shared" si="10"/>
        <v>1</v>
      </c>
      <c r="AW33" s="34">
        <f>ROUND(AV33*110%,0)</f>
        <v>1</v>
      </c>
      <c r="AX33" s="36">
        <f t="shared" si="11"/>
        <v>9</v>
      </c>
      <c r="AY33" s="37" t="s">
        <v>69</v>
      </c>
      <c r="AZ33" s="38" t="s">
        <v>70</v>
      </c>
    </row>
    <row r="34" spans="1:52" ht="15" hidden="1" customHeight="1" x14ac:dyDescent="0.25">
      <c r="A34" s="26">
        <f t="shared" si="1"/>
        <v>31</v>
      </c>
      <c r="B34" s="27" t="s">
        <v>166</v>
      </c>
      <c r="C34" s="28" t="s">
        <v>167</v>
      </c>
      <c r="D34" s="29" t="s">
        <v>64</v>
      </c>
      <c r="E34" s="29" t="s">
        <v>64</v>
      </c>
      <c r="F34" s="29" t="s">
        <v>168</v>
      </c>
      <c r="G34" s="29" t="s">
        <v>169</v>
      </c>
      <c r="H34" s="29" t="s">
        <v>170</v>
      </c>
      <c r="I34" s="30" t="s">
        <v>171</v>
      </c>
      <c r="J34" s="29" t="s">
        <v>49</v>
      </c>
      <c r="K34" s="29"/>
      <c r="L34" s="29" t="s">
        <v>41</v>
      </c>
      <c r="M34" s="29" t="str">
        <f t="shared" si="2"/>
        <v>GO_Non FSM</v>
      </c>
      <c r="N34" s="29" t="s">
        <v>46</v>
      </c>
      <c r="O34" s="29" t="s">
        <v>47</v>
      </c>
      <c r="P34" s="29" t="s">
        <v>47</v>
      </c>
      <c r="Q34" s="31">
        <v>6</v>
      </c>
      <c r="R34" s="31">
        <v>4</v>
      </c>
      <c r="S34" s="32">
        <v>41000</v>
      </c>
      <c r="T34" s="33">
        <v>0</v>
      </c>
      <c r="U34" s="33">
        <v>0</v>
      </c>
      <c r="V34" s="33">
        <v>0</v>
      </c>
      <c r="W34" s="35">
        <f t="shared" si="3"/>
        <v>0</v>
      </c>
      <c r="X34" s="34">
        <v>1</v>
      </c>
      <c r="Y34" s="33">
        <v>3</v>
      </c>
      <c r="Z34" s="33">
        <v>0</v>
      </c>
      <c r="AA34" s="33">
        <v>0</v>
      </c>
      <c r="AB34" s="35">
        <f t="shared" si="4"/>
        <v>1</v>
      </c>
      <c r="AC34" s="34">
        <f>ROUND(AB34*110%,0)</f>
        <v>1</v>
      </c>
      <c r="AD34" s="33">
        <v>1</v>
      </c>
      <c r="AE34" s="33">
        <v>0</v>
      </c>
      <c r="AF34" s="33">
        <v>0</v>
      </c>
      <c r="AG34" s="35">
        <f t="shared" si="5"/>
        <v>0</v>
      </c>
      <c r="AH34" s="34">
        <v>1</v>
      </c>
      <c r="AI34" s="33">
        <v>1</v>
      </c>
      <c r="AJ34" s="33">
        <v>0</v>
      </c>
      <c r="AK34" s="33">
        <v>2</v>
      </c>
      <c r="AL34" s="35">
        <f t="shared" si="6"/>
        <v>1</v>
      </c>
      <c r="AM34" s="34">
        <f t="shared" si="15"/>
        <v>1</v>
      </c>
      <c r="AN34" s="33">
        <v>1</v>
      </c>
      <c r="AO34" s="33">
        <v>1</v>
      </c>
      <c r="AP34" s="33">
        <v>0</v>
      </c>
      <c r="AQ34" s="35">
        <f t="shared" si="8"/>
        <v>1</v>
      </c>
      <c r="AR34" s="34">
        <f t="shared" si="14"/>
        <v>1</v>
      </c>
      <c r="AS34" s="33">
        <v>0</v>
      </c>
      <c r="AT34" s="33">
        <v>0</v>
      </c>
      <c r="AU34" s="33">
        <v>0</v>
      </c>
      <c r="AV34" s="35">
        <f t="shared" si="10"/>
        <v>0</v>
      </c>
      <c r="AW34" s="34">
        <v>1</v>
      </c>
      <c r="AX34" s="36">
        <f t="shared" si="11"/>
        <v>6</v>
      </c>
      <c r="AY34" s="37"/>
      <c r="AZ34" s="38" t="s">
        <v>52</v>
      </c>
    </row>
    <row r="35" spans="1:52" ht="15" hidden="1" customHeight="1" x14ac:dyDescent="0.25">
      <c r="A35" s="26">
        <f t="shared" si="1"/>
        <v>32</v>
      </c>
      <c r="B35" s="27" t="s">
        <v>172</v>
      </c>
      <c r="C35" s="28" t="s">
        <v>173</v>
      </c>
      <c r="D35" s="29" t="s">
        <v>64</v>
      </c>
      <c r="E35" s="29" t="s">
        <v>64</v>
      </c>
      <c r="F35" s="29" t="s">
        <v>168</v>
      </c>
      <c r="G35" s="29" t="s">
        <v>174</v>
      </c>
      <c r="H35" s="29" t="s">
        <v>170</v>
      </c>
      <c r="I35" s="30" t="s">
        <v>171</v>
      </c>
      <c r="J35" s="29" t="s">
        <v>49</v>
      </c>
      <c r="K35" s="29"/>
      <c r="L35" s="29" t="s">
        <v>41</v>
      </c>
      <c r="M35" s="29" t="str">
        <f t="shared" si="2"/>
        <v>SIS_Non FSM</v>
      </c>
      <c r="N35" s="29" t="s">
        <v>45</v>
      </c>
      <c r="O35" s="29" t="s">
        <v>47</v>
      </c>
      <c r="P35" s="29" t="s">
        <v>47</v>
      </c>
      <c r="Q35" s="31">
        <v>6</v>
      </c>
      <c r="R35" s="31">
        <v>3</v>
      </c>
      <c r="S35" s="32">
        <v>62477</v>
      </c>
      <c r="T35" s="33">
        <v>0</v>
      </c>
      <c r="U35" s="33">
        <v>0</v>
      </c>
      <c r="V35" s="33">
        <v>0</v>
      </c>
      <c r="W35" s="35">
        <f t="shared" si="3"/>
        <v>0</v>
      </c>
      <c r="X35" s="34">
        <v>1</v>
      </c>
      <c r="Y35" s="33">
        <v>0</v>
      </c>
      <c r="Z35" s="33">
        <v>2</v>
      </c>
      <c r="AA35" s="33">
        <v>2</v>
      </c>
      <c r="AB35" s="35">
        <f t="shared" si="4"/>
        <v>1</v>
      </c>
      <c r="AC35" s="34">
        <f>ROUND(AB35*110%,0)</f>
        <v>1</v>
      </c>
      <c r="AD35" s="33">
        <v>0</v>
      </c>
      <c r="AE35" s="33">
        <v>2</v>
      </c>
      <c r="AF35" s="33">
        <v>5</v>
      </c>
      <c r="AG35" s="35">
        <f t="shared" si="5"/>
        <v>2</v>
      </c>
      <c r="AH35" s="34">
        <f>ROUND(AG35*110%,0)</f>
        <v>2</v>
      </c>
      <c r="AI35" s="33">
        <v>0</v>
      </c>
      <c r="AJ35" s="33">
        <v>0</v>
      </c>
      <c r="AK35" s="33">
        <v>0</v>
      </c>
      <c r="AL35" s="35">
        <f t="shared" si="6"/>
        <v>0</v>
      </c>
      <c r="AM35" s="34">
        <v>1</v>
      </c>
      <c r="AN35" s="33">
        <v>0</v>
      </c>
      <c r="AO35" s="33">
        <v>1</v>
      </c>
      <c r="AP35" s="33">
        <v>1</v>
      </c>
      <c r="AQ35" s="35">
        <f t="shared" si="8"/>
        <v>1</v>
      </c>
      <c r="AR35" s="34">
        <f t="shared" si="14"/>
        <v>1</v>
      </c>
      <c r="AS35" s="33">
        <v>0</v>
      </c>
      <c r="AT35" s="33">
        <v>0</v>
      </c>
      <c r="AU35" s="33">
        <v>0</v>
      </c>
      <c r="AV35" s="35">
        <f t="shared" si="10"/>
        <v>0</v>
      </c>
      <c r="AW35" s="34">
        <v>1</v>
      </c>
      <c r="AX35" s="36">
        <f t="shared" si="11"/>
        <v>7</v>
      </c>
      <c r="AY35" s="37"/>
      <c r="AZ35" s="38" t="s">
        <v>52</v>
      </c>
    </row>
    <row r="36" spans="1:52" ht="15" hidden="1" customHeight="1" x14ac:dyDescent="0.25">
      <c r="A36" s="26">
        <f t="shared" ref="A36:A41" si="16">ROW()-3</f>
        <v>33</v>
      </c>
      <c r="B36" s="27" t="s">
        <v>175</v>
      </c>
      <c r="C36" s="28" t="s">
        <v>176</v>
      </c>
      <c r="D36" s="29" t="s">
        <v>64</v>
      </c>
      <c r="E36" s="29" t="s">
        <v>127</v>
      </c>
      <c r="F36" s="29" t="s">
        <v>127</v>
      </c>
      <c r="G36" s="29" t="s">
        <v>62</v>
      </c>
      <c r="H36" s="29" t="s">
        <v>177</v>
      </c>
      <c r="I36" s="30" t="s">
        <v>178</v>
      </c>
      <c r="J36" s="29" t="s">
        <v>49</v>
      </c>
      <c r="K36" s="29" t="s">
        <v>40</v>
      </c>
      <c r="L36" s="29" t="s">
        <v>44</v>
      </c>
      <c r="M36" s="29" t="str">
        <f t="shared" ref="M36:M42" si="17">CONCATENATE(N36&amp;"_"&amp;P36)</f>
        <v>SIS_Non FSM</v>
      </c>
      <c r="N36" s="29" t="s">
        <v>45</v>
      </c>
      <c r="O36" s="29" t="s">
        <v>47</v>
      </c>
      <c r="P36" s="29" t="s">
        <v>47</v>
      </c>
      <c r="Q36" s="31">
        <v>50</v>
      </c>
      <c r="R36" s="31">
        <v>29</v>
      </c>
      <c r="S36" s="32">
        <v>418604</v>
      </c>
      <c r="T36" s="33">
        <v>1</v>
      </c>
      <c r="U36" s="33">
        <v>0</v>
      </c>
      <c r="V36" s="33">
        <v>1</v>
      </c>
      <c r="W36" s="35">
        <f t="shared" ref="W36:W42" si="18">ROUND(T36*30%+U36*40%+V36*30%,0)</f>
        <v>1</v>
      </c>
      <c r="X36" s="34">
        <f>ROUND(W36*110%,0)</f>
        <v>1</v>
      </c>
      <c r="Y36" s="33">
        <v>0</v>
      </c>
      <c r="Z36" s="33">
        <v>1</v>
      </c>
      <c r="AA36" s="33">
        <v>0</v>
      </c>
      <c r="AB36" s="35">
        <f t="shared" ref="AB36:AB41" si="19">ROUND(Y36*30%+Z36*40%+AA36*30%,0)</f>
        <v>0</v>
      </c>
      <c r="AC36" s="34">
        <v>1</v>
      </c>
      <c r="AD36" s="33">
        <v>3</v>
      </c>
      <c r="AE36" s="33">
        <v>3</v>
      </c>
      <c r="AF36" s="33">
        <v>5</v>
      </c>
      <c r="AG36" s="35">
        <f t="shared" ref="AG36:AG41" si="20">ROUND(AD36*30%+AE36*40%+AF36*30%,0)</f>
        <v>4</v>
      </c>
      <c r="AH36" s="34">
        <f t="shared" ref="AH36:AH44" si="21">ROUND(AG36*110%,0)</f>
        <v>4</v>
      </c>
      <c r="AI36" s="33">
        <v>2</v>
      </c>
      <c r="AJ36" s="33">
        <v>5</v>
      </c>
      <c r="AK36" s="33">
        <v>6</v>
      </c>
      <c r="AL36" s="35">
        <f t="shared" ref="AL36:AL41" si="22">ROUND(AI36*30%+AJ36*40%+AK36*30%,0)</f>
        <v>4</v>
      </c>
      <c r="AM36" s="34">
        <f>ROUND(AL36*110%,0)</f>
        <v>4</v>
      </c>
      <c r="AN36" s="33">
        <v>2</v>
      </c>
      <c r="AO36" s="33">
        <v>6</v>
      </c>
      <c r="AP36" s="33">
        <v>16</v>
      </c>
      <c r="AQ36" s="35">
        <f t="shared" ref="AQ36:AQ41" si="23">ROUND(AN36*30%+AO36*40%+AP36*30%,0)</f>
        <v>8</v>
      </c>
      <c r="AR36" s="34">
        <f t="shared" ref="AR36" si="24">ROUND(AQ36*110%,0)</f>
        <v>9</v>
      </c>
      <c r="AS36" s="33">
        <v>5</v>
      </c>
      <c r="AT36" s="33">
        <v>1</v>
      </c>
      <c r="AU36" s="33">
        <v>1</v>
      </c>
      <c r="AV36" s="35">
        <f t="shared" ref="AV36:AV41" si="25">ROUND(AS36*30%+AT36*40%+AU36*30%,0)</f>
        <v>2</v>
      </c>
      <c r="AW36" s="34">
        <f t="shared" ref="AW36:AW39" si="26">ROUND(AV36*110%,0)</f>
        <v>2</v>
      </c>
      <c r="AX36" s="36">
        <f t="shared" ref="AX36:AX41" si="27">SUM(X36+AC36+AH36+AM36+AR36+AW36)</f>
        <v>21</v>
      </c>
      <c r="AY36" s="37" t="s">
        <v>116</v>
      </c>
      <c r="AZ36" s="38" t="s">
        <v>117</v>
      </c>
    </row>
    <row r="37" spans="1:52" ht="15" hidden="1" customHeight="1" x14ac:dyDescent="0.25">
      <c r="A37" s="26">
        <f t="shared" si="16"/>
        <v>34</v>
      </c>
      <c r="B37" s="27" t="s">
        <v>179</v>
      </c>
      <c r="C37" s="28" t="s">
        <v>180</v>
      </c>
      <c r="D37" s="29" t="s">
        <v>64</v>
      </c>
      <c r="E37" s="29" t="s">
        <v>127</v>
      </c>
      <c r="F37" s="29" t="s">
        <v>127</v>
      </c>
      <c r="G37" s="29" t="s">
        <v>181</v>
      </c>
      <c r="H37" s="29" t="s">
        <v>177</v>
      </c>
      <c r="I37" s="30" t="s">
        <v>178</v>
      </c>
      <c r="J37" s="29" t="s">
        <v>49</v>
      </c>
      <c r="K37" s="29" t="s">
        <v>40</v>
      </c>
      <c r="L37" s="29" t="s">
        <v>44</v>
      </c>
      <c r="M37" s="29" t="str">
        <f t="shared" si="17"/>
        <v>SIS_Non FSM</v>
      </c>
      <c r="N37" s="29" t="s">
        <v>45</v>
      </c>
      <c r="O37" s="29" t="s">
        <v>47</v>
      </c>
      <c r="P37" s="29" t="s">
        <v>47</v>
      </c>
      <c r="Q37" s="31">
        <v>12</v>
      </c>
      <c r="R37" s="31">
        <v>5</v>
      </c>
      <c r="S37" s="32">
        <v>104891</v>
      </c>
      <c r="T37" s="33">
        <v>1</v>
      </c>
      <c r="U37" s="33">
        <v>1</v>
      </c>
      <c r="V37" s="33">
        <v>0</v>
      </c>
      <c r="W37" s="35">
        <f t="shared" si="18"/>
        <v>1</v>
      </c>
      <c r="X37" s="34">
        <f>ROUND(W37*110%,0)</f>
        <v>1</v>
      </c>
      <c r="Y37" s="33">
        <v>0</v>
      </c>
      <c r="Z37" s="33">
        <v>0</v>
      </c>
      <c r="AA37" s="33">
        <v>0</v>
      </c>
      <c r="AB37" s="35">
        <f t="shared" si="19"/>
        <v>0</v>
      </c>
      <c r="AC37" s="34">
        <v>1</v>
      </c>
      <c r="AD37" s="33">
        <v>1</v>
      </c>
      <c r="AE37" s="33">
        <v>2</v>
      </c>
      <c r="AF37" s="33">
        <v>1</v>
      </c>
      <c r="AG37" s="35">
        <f t="shared" si="20"/>
        <v>1</v>
      </c>
      <c r="AH37" s="34">
        <f t="shared" si="21"/>
        <v>1</v>
      </c>
      <c r="AI37" s="33">
        <v>0</v>
      </c>
      <c r="AJ37" s="33">
        <v>0</v>
      </c>
      <c r="AK37" s="33">
        <v>0</v>
      </c>
      <c r="AL37" s="35">
        <f t="shared" si="22"/>
        <v>0</v>
      </c>
      <c r="AM37" s="34">
        <v>1</v>
      </c>
      <c r="AN37" s="33">
        <v>0</v>
      </c>
      <c r="AO37" s="33">
        <v>1</v>
      </c>
      <c r="AP37" s="33">
        <v>0</v>
      </c>
      <c r="AQ37" s="35">
        <f t="shared" si="23"/>
        <v>0</v>
      </c>
      <c r="AR37" s="34">
        <v>1</v>
      </c>
      <c r="AS37" s="33">
        <v>0</v>
      </c>
      <c r="AT37" s="33">
        <v>2</v>
      </c>
      <c r="AU37" s="33">
        <v>0</v>
      </c>
      <c r="AV37" s="35">
        <f t="shared" si="25"/>
        <v>1</v>
      </c>
      <c r="AW37" s="34">
        <f t="shared" si="26"/>
        <v>1</v>
      </c>
      <c r="AX37" s="36">
        <f t="shared" si="27"/>
        <v>6</v>
      </c>
      <c r="AY37" s="37" t="s">
        <v>116</v>
      </c>
      <c r="AZ37" s="38" t="s">
        <v>117</v>
      </c>
    </row>
    <row r="38" spans="1:52" ht="15" hidden="1" customHeight="1" x14ac:dyDescent="0.25">
      <c r="A38" s="26">
        <f t="shared" si="16"/>
        <v>35</v>
      </c>
      <c r="B38" s="27" t="s">
        <v>182</v>
      </c>
      <c r="C38" s="28" t="s">
        <v>183</v>
      </c>
      <c r="D38" s="29" t="s">
        <v>64</v>
      </c>
      <c r="E38" s="29" t="s">
        <v>127</v>
      </c>
      <c r="F38" s="29" t="s">
        <v>127</v>
      </c>
      <c r="G38" s="29" t="s">
        <v>184</v>
      </c>
      <c r="H38" s="29" t="s">
        <v>185</v>
      </c>
      <c r="I38" s="30" t="s">
        <v>186</v>
      </c>
      <c r="J38" s="29" t="s">
        <v>39</v>
      </c>
      <c r="K38" s="29" t="s">
        <v>40</v>
      </c>
      <c r="L38" s="29" t="s">
        <v>44</v>
      </c>
      <c r="M38" s="29" t="str">
        <f t="shared" si="17"/>
        <v>SIS-economy_SBC</v>
      </c>
      <c r="N38" s="29" t="s">
        <v>50</v>
      </c>
      <c r="O38" s="29" t="s">
        <v>43</v>
      </c>
      <c r="P38" s="29" t="s">
        <v>43</v>
      </c>
      <c r="Q38" s="31">
        <v>60</v>
      </c>
      <c r="R38" s="31">
        <v>35</v>
      </c>
      <c r="S38" s="32">
        <v>455000</v>
      </c>
      <c r="T38" s="33">
        <v>1</v>
      </c>
      <c r="U38" s="33">
        <v>1</v>
      </c>
      <c r="V38" s="33">
        <v>0</v>
      </c>
      <c r="W38" s="35">
        <f t="shared" si="18"/>
        <v>1</v>
      </c>
      <c r="X38" s="34">
        <f>ROUND(W38*110%,0)</f>
        <v>1</v>
      </c>
      <c r="Y38" s="33">
        <v>1</v>
      </c>
      <c r="Z38" s="33">
        <v>0</v>
      </c>
      <c r="AA38" s="34">
        <v>1</v>
      </c>
      <c r="AB38" s="35">
        <f t="shared" si="19"/>
        <v>1</v>
      </c>
      <c r="AC38" s="34">
        <f>ROUND(AB38*110%,0)</f>
        <v>1</v>
      </c>
      <c r="AD38" s="33">
        <v>0</v>
      </c>
      <c r="AE38" s="33">
        <v>2</v>
      </c>
      <c r="AF38" s="34">
        <v>2</v>
      </c>
      <c r="AG38" s="35">
        <f t="shared" si="20"/>
        <v>1</v>
      </c>
      <c r="AH38" s="34">
        <f t="shared" si="21"/>
        <v>1</v>
      </c>
      <c r="AI38" s="33">
        <v>7</v>
      </c>
      <c r="AJ38" s="33">
        <v>1</v>
      </c>
      <c r="AK38" s="34">
        <v>2</v>
      </c>
      <c r="AL38" s="35">
        <f t="shared" si="22"/>
        <v>3</v>
      </c>
      <c r="AM38" s="34">
        <f t="shared" ref="AM38:AM44" si="28">ROUND(AL38*110%,0)</f>
        <v>3</v>
      </c>
      <c r="AN38" s="33">
        <v>11</v>
      </c>
      <c r="AO38" s="33">
        <v>19</v>
      </c>
      <c r="AP38" s="34">
        <v>16</v>
      </c>
      <c r="AQ38" s="35">
        <f t="shared" si="23"/>
        <v>16</v>
      </c>
      <c r="AR38" s="34">
        <f>ROUND(AQ38*110%,0)</f>
        <v>18</v>
      </c>
      <c r="AS38" s="33">
        <v>4</v>
      </c>
      <c r="AT38" s="33">
        <v>3</v>
      </c>
      <c r="AU38" s="34">
        <v>2</v>
      </c>
      <c r="AV38" s="35">
        <f t="shared" si="25"/>
        <v>3</v>
      </c>
      <c r="AW38" s="34">
        <f t="shared" si="26"/>
        <v>3</v>
      </c>
      <c r="AX38" s="36">
        <f t="shared" si="27"/>
        <v>27</v>
      </c>
      <c r="AY38" s="37" t="s">
        <v>116</v>
      </c>
      <c r="AZ38" s="38" t="s">
        <v>117</v>
      </c>
    </row>
    <row r="39" spans="1:52" ht="15" hidden="1" customHeight="1" x14ac:dyDescent="0.25">
      <c r="A39" s="26">
        <f t="shared" si="16"/>
        <v>36</v>
      </c>
      <c r="B39" s="27" t="s">
        <v>187</v>
      </c>
      <c r="C39" s="28" t="s">
        <v>188</v>
      </c>
      <c r="D39" s="29" t="s">
        <v>64</v>
      </c>
      <c r="E39" s="29" t="s">
        <v>127</v>
      </c>
      <c r="F39" s="29" t="s">
        <v>127</v>
      </c>
      <c r="G39" s="29" t="s">
        <v>184</v>
      </c>
      <c r="H39" s="29" t="s">
        <v>185</v>
      </c>
      <c r="I39" s="30" t="s">
        <v>186</v>
      </c>
      <c r="J39" s="29" t="s">
        <v>39</v>
      </c>
      <c r="K39" s="29" t="s">
        <v>40</v>
      </c>
      <c r="L39" s="29" t="s">
        <v>44</v>
      </c>
      <c r="M39" s="29" t="str">
        <f t="shared" si="17"/>
        <v>SIS_SBC</v>
      </c>
      <c r="N39" s="29" t="s">
        <v>45</v>
      </c>
      <c r="O39" s="29" t="s">
        <v>43</v>
      </c>
      <c r="P39" s="29" t="s">
        <v>43</v>
      </c>
      <c r="Q39" s="31">
        <v>50</v>
      </c>
      <c r="R39" s="31">
        <v>35</v>
      </c>
      <c r="S39" s="32">
        <v>393120</v>
      </c>
      <c r="T39" s="33">
        <v>0</v>
      </c>
      <c r="U39" s="33">
        <v>0</v>
      </c>
      <c r="V39" s="33">
        <v>0</v>
      </c>
      <c r="W39" s="35">
        <f t="shared" si="18"/>
        <v>0</v>
      </c>
      <c r="X39" s="34">
        <v>2</v>
      </c>
      <c r="Y39" s="33">
        <v>0</v>
      </c>
      <c r="Z39" s="33">
        <v>0</v>
      </c>
      <c r="AA39" s="34">
        <v>2</v>
      </c>
      <c r="AB39" s="35">
        <f t="shared" si="19"/>
        <v>1</v>
      </c>
      <c r="AC39" s="34">
        <f>ROUND(AB39*110%,0)</f>
        <v>1</v>
      </c>
      <c r="AD39" s="33">
        <v>3</v>
      </c>
      <c r="AE39" s="33">
        <v>1</v>
      </c>
      <c r="AF39" s="33">
        <v>2</v>
      </c>
      <c r="AG39" s="35">
        <f t="shared" si="20"/>
        <v>2</v>
      </c>
      <c r="AH39" s="34">
        <f t="shared" si="21"/>
        <v>2</v>
      </c>
      <c r="AI39" s="33">
        <v>6</v>
      </c>
      <c r="AJ39" s="33">
        <v>4</v>
      </c>
      <c r="AK39" s="34">
        <v>3</v>
      </c>
      <c r="AL39" s="35">
        <f t="shared" si="22"/>
        <v>4</v>
      </c>
      <c r="AM39" s="34">
        <f t="shared" si="28"/>
        <v>4</v>
      </c>
      <c r="AN39" s="33">
        <v>7</v>
      </c>
      <c r="AO39" s="33">
        <v>2</v>
      </c>
      <c r="AP39" s="34">
        <v>12</v>
      </c>
      <c r="AQ39" s="35">
        <f t="shared" si="23"/>
        <v>7</v>
      </c>
      <c r="AR39" s="34">
        <f>ROUND(AQ39*110%,0)</f>
        <v>8</v>
      </c>
      <c r="AS39" s="33">
        <v>3</v>
      </c>
      <c r="AT39" s="33">
        <v>1</v>
      </c>
      <c r="AU39" s="34">
        <v>3</v>
      </c>
      <c r="AV39" s="35">
        <f t="shared" si="25"/>
        <v>2</v>
      </c>
      <c r="AW39" s="34">
        <f t="shared" si="26"/>
        <v>2</v>
      </c>
      <c r="AX39" s="36">
        <f t="shared" si="27"/>
        <v>19</v>
      </c>
      <c r="AY39" s="37" t="s">
        <v>116</v>
      </c>
      <c r="AZ39" s="38" t="s">
        <v>117</v>
      </c>
    </row>
    <row r="40" spans="1:52" ht="15" hidden="1" customHeight="1" x14ac:dyDescent="0.25">
      <c r="A40" s="26">
        <f t="shared" si="16"/>
        <v>37</v>
      </c>
      <c r="B40" s="27" t="s">
        <v>189</v>
      </c>
      <c r="C40" s="28" t="s">
        <v>190</v>
      </c>
      <c r="D40" s="29" t="s">
        <v>64</v>
      </c>
      <c r="E40" s="29" t="s">
        <v>127</v>
      </c>
      <c r="F40" s="29" t="s">
        <v>127</v>
      </c>
      <c r="G40" s="29" t="s">
        <v>191</v>
      </c>
      <c r="H40" s="29" t="s">
        <v>177</v>
      </c>
      <c r="I40" s="30" t="s">
        <v>178</v>
      </c>
      <c r="J40" s="29" t="s">
        <v>49</v>
      </c>
      <c r="K40" s="29" t="s">
        <v>40</v>
      </c>
      <c r="L40" s="29" t="s">
        <v>44</v>
      </c>
      <c r="M40" s="29" t="str">
        <f t="shared" si="17"/>
        <v>SIS_Non FSM</v>
      </c>
      <c r="N40" s="29" t="s">
        <v>45</v>
      </c>
      <c r="O40" s="29" t="s">
        <v>47</v>
      </c>
      <c r="P40" s="29" t="s">
        <v>47</v>
      </c>
      <c r="Q40" s="31">
        <v>15</v>
      </c>
      <c r="R40" s="31">
        <v>12</v>
      </c>
      <c r="S40" s="32">
        <v>190229</v>
      </c>
      <c r="T40" s="33">
        <v>0</v>
      </c>
      <c r="U40" s="33">
        <v>0</v>
      </c>
      <c r="V40" s="33">
        <v>1</v>
      </c>
      <c r="W40" s="35">
        <f t="shared" si="18"/>
        <v>0</v>
      </c>
      <c r="X40" s="34">
        <v>1</v>
      </c>
      <c r="Y40" s="33">
        <v>0</v>
      </c>
      <c r="Z40" s="33">
        <v>0</v>
      </c>
      <c r="AA40" s="33">
        <v>0</v>
      </c>
      <c r="AB40" s="35">
        <f t="shared" si="19"/>
        <v>0</v>
      </c>
      <c r="AC40" s="34">
        <v>1</v>
      </c>
      <c r="AD40" s="33">
        <v>1</v>
      </c>
      <c r="AE40" s="33">
        <v>0</v>
      </c>
      <c r="AF40" s="33">
        <v>2</v>
      </c>
      <c r="AG40" s="35">
        <f t="shared" si="20"/>
        <v>1</v>
      </c>
      <c r="AH40" s="34">
        <f t="shared" si="21"/>
        <v>1</v>
      </c>
      <c r="AI40" s="33">
        <v>2</v>
      </c>
      <c r="AJ40" s="33">
        <v>0</v>
      </c>
      <c r="AK40" s="33">
        <v>1</v>
      </c>
      <c r="AL40" s="35">
        <f t="shared" si="22"/>
        <v>1</v>
      </c>
      <c r="AM40" s="34">
        <f t="shared" si="28"/>
        <v>1</v>
      </c>
      <c r="AN40" s="33">
        <v>1</v>
      </c>
      <c r="AO40" s="33">
        <v>2</v>
      </c>
      <c r="AP40" s="33">
        <v>4</v>
      </c>
      <c r="AQ40" s="35">
        <f t="shared" si="23"/>
        <v>2</v>
      </c>
      <c r="AR40" s="34">
        <f>ROUND(AQ40*110%,0)</f>
        <v>2</v>
      </c>
      <c r="AS40" s="33">
        <v>0</v>
      </c>
      <c r="AT40" s="33">
        <v>0</v>
      </c>
      <c r="AU40" s="33">
        <v>1</v>
      </c>
      <c r="AV40" s="35">
        <f t="shared" si="25"/>
        <v>0</v>
      </c>
      <c r="AW40" s="34">
        <v>1</v>
      </c>
      <c r="AX40" s="36">
        <f t="shared" si="27"/>
        <v>7</v>
      </c>
      <c r="AY40" s="37" t="s">
        <v>116</v>
      </c>
      <c r="AZ40" s="38" t="s">
        <v>117</v>
      </c>
    </row>
    <row r="41" spans="1:52" ht="15" hidden="1" customHeight="1" x14ac:dyDescent="0.25">
      <c r="A41" s="26">
        <f t="shared" si="16"/>
        <v>38</v>
      </c>
      <c r="B41" s="27" t="s">
        <v>192</v>
      </c>
      <c r="C41" s="28" t="s">
        <v>193</v>
      </c>
      <c r="D41" s="29" t="s">
        <v>64</v>
      </c>
      <c r="E41" s="29" t="s">
        <v>127</v>
      </c>
      <c r="F41" s="29" t="s">
        <v>127</v>
      </c>
      <c r="G41" s="29" t="s">
        <v>194</v>
      </c>
      <c r="H41" s="29" t="s">
        <v>185</v>
      </c>
      <c r="I41" s="30" t="s">
        <v>186</v>
      </c>
      <c r="J41" s="29" t="s">
        <v>39</v>
      </c>
      <c r="K41" s="29" t="s">
        <v>40</v>
      </c>
      <c r="L41" s="29" t="s">
        <v>44</v>
      </c>
      <c r="M41" s="29" t="str">
        <f t="shared" si="17"/>
        <v>SIS_SBC</v>
      </c>
      <c r="N41" s="29" t="s">
        <v>45</v>
      </c>
      <c r="O41" s="29" t="s">
        <v>43</v>
      </c>
      <c r="P41" s="29" t="s">
        <v>43</v>
      </c>
      <c r="Q41" s="31">
        <v>72</v>
      </c>
      <c r="R41" s="31">
        <v>46</v>
      </c>
      <c r="S41" s="32">
        <v>600000</v>
      </c>
      <c r="T41" s="33">
        <v>1</v>
      </c>
      <c r="U41" s="33">
        <v>1</v>
      </c>
      <c r="V41" s="34">
        <v>2</v>
      </c>
      <c r="W41" s="35">
        <f t="shared" si="18"/>
        <v>1</v>
      </c>
      <c r="X41" s="34">
        <f>ROUND(W41*110%,0)</f>
        <v>1</v>
      </c>
      <c r="Y41" s="33">
        <v>1</v>
      </c>
      <c r="Z41" s="33">
        <v>3</v>
      </c>
      <c r="AA41" s="34">
        <v>3</v>
      </c>
      <c r="AB41" s="35">
        <f t="shared" si="19"/>
        <v>2</v>
      </c>
      <c r="AC41" s="34">
        <f>ROUND(AB41*110%,0)</f>
        <v>2</v>
      </c>
      <c r="AD41" s="33">
        <v>3</v>
      </c>
      <c r="AE41" s="33">
        <v>1</v>
      </c>
      <c r="AF41" s="34">
        <v>3</v>
      </c>
      <c r="AG41" s="35">
        <f t="shared" si="20"/>
        <v>2</v>
      </c>
      <c r="AH41" s="34">
        <f t="shared" si="21"/>
        <v>2</v>
      </c>
      <c r="AI41" s="33">
        <v>6</v>
      </c>
      <c r="AJ41" s="33">
        <v>5</v>
      </c>
      <c r="AK41" s="34">
        <v>2</v>
      </c>
      <c r="AL41" s="35">
        <f t="shared" si="22"/>
        <v>4</v>
      </c>
      <c r="AM41" s="34">
        <f t="shared" si="28"/>
        <v>4</v>
      </c>
      <c r="AN41" s="33">
        <v>15</v>
      </c>
      <c r="AO41" s="33">
        <v>13</v>
      </c>
      <c r="AP41" s="34">
        <v>10</v>
      </c>
      <c r="AQ41" s="35">
        <f t="shared" si="23"/>
        <v>13</v>
      </c>
      <c r="AR41" s="34">
        <f>ROUND(AQ41*110%,0)</f>
        <v>14</v>
      </c>
      <c r="AS41" s="33">
        <v>6</v>
      </c>
      <c r="AT41" s="33">
        <v>1</v>
      </c>
      <c r="AU41" s="34">
        <v>4</v>
      </c>
      <c r="AV41" s="35">
        <f t="shared" si="25"/>
        <v>3</v>
      </c>
      <c r="AW41" s="34">
        <f>ROUND(AV41*110%,0)</f>
        <v>3</v>
      </c>
      <c r="AX41" s="36">
        <f t="shared" si="27"/>
        <v>26</v>
      </c>
      <c r="AY41" s="37" t="s">
        <v>116</v>
      </c>
      <c r="AZ41" s="38" t="s">
        <v>117</v>
      </c>
    </row>
    <row r="42" spans="1:52" ht="15" hidden="1" customHeight="1" x14ac:dyDescent="0.25">
      <c r="A42" s="26">
        <f t="shared" ref="A42:A44" si="29">ROW()-3</f>
        <v>39</v>
      </c>
      <c r="B42" s="27" t="s">
        <v>195</v>
      </c>
      <c r="C42" s="28" t="s">
        <v>196</v>
      </c>
      <c r="D42" s="29" t="s">
        <v>64</v>
      </c>
      <c r="E42" s="29" t="s">
        <v>127</v>
      </c>
      <c r="F42" s="29" t="s">
        <v>127</v>
      </c>
      <c r="G42" s="29" t="s">
        <v>194</v>
      </c>
      <c r="H42" s="29" t="s">
        <v>185</v>
      </c>
      <c r="I42" s="30" t="s">
        <v>186</v>
      </c>
      <c r="J42" s="29" t="s">
        <v>39</v>
      </c>
      <c r="K42" s="29" t="s">
        <v>40</v>
      </c>
      <c r="L42" s="29" t="s">
        <v>44</v>
      </c>
      <c r="M42" s="29" t="str">
        <f t="shared" si="17"/>
        <v>GO_Non FSM</v>
      </c>
      <c r="N42" s="29" t="s">
        <v>46</v>
      </c>
      <c r="O42" s="29" t="s">
        <v>47</v>
      </c>
      <c r="P42" s="29" t="s">
        <v>47</v>
      </c>
      <c r="Q42" s="31">
        <v>6</v>
      </c>
      <c r="R42" s="31">
        <v>6</v>
      </c>
      <c r="S42" s="32">
        <v>62197</v>
      </c>
      <c r="T42" s="33">
        <v>0</v>
      </c>
      <c r="U42" s="33">
        <v>0</v>
      </c>
      <c r="V42" s="33">
        <v>0</v>
      </c>
      <c r="W42" s="35">
        <f t="shared" si="18"/>
        <v>0</v>
      </c>
      <c r="X42" s="34">
        <v>1</v>
      </c>
      <c r="Y42" s="33">
        <v>0</v>
      </c>
      <c r="Z42" s="33">
        <v>1</v>
      </c>
      <c r="AA42" s="33">
        <v>0</v>
      </c>
      <c r="AB42" s="35">
        <f t="shared" ref="AB42:AB44" si="30">ROUND(Y42*30%+Z42*40%+AA42*30%,0)</f>
        <v>0</v>
      </c>
      <c r="AC42" s="34">
        <v>1</v>
      </c>
      <c r="AD42" s="33">
        <v>2</v>
      </c>
      <c r="AE42" s="33">
        <v>1</v>
      </c>
      <c r="AF42" s="33">
        <v>0</v>
      </c>
      <c r="AG42" s="35">
        <f t="shared" ref="AG42:AG44" si="31">ROUND(AD42*30%+AE42*40%+AF42*30%,0)</f>
        <v>1</v>
      </c>
      <c r="AH42" s="34">
        <f t="shared" si="21"/>
        <v>1</v>
      </c>
      <c r="AI42" s="33">
        <v>2</v>
      </c>
      <c r="AJ42" s="33">
        <v>0</v>
      </c>
      <c r="AK42" s="33">
        <v>0</v>
      </c>
      <c r="AL42" s="35">
        <f t="shared" ref="AL42:AL44" si="32">ROUND(AI42*30%+AJ42*40%+AK42*30%,0)</f>
        <v>1</v>
      </c>
      <c r="AM42" s="34">
        <f t="shared" si="28"/>
        <v>1</v>
      </c>
      <c r="AN42" s="33">
        <v>1</v>
      </c>
      <c r="AO42" s="33">
        <v>0</v>
      </c>
      <c r="AP42" s="33">
        <v>0</v>
      </c>
      <c r="AQ42" s="35">
        <f t="shared" ref="AQ42:AQ44" si="33">ROUND(AN42*30%+AO42*40%+AP42*30%,0)</f>
        <v>0</v>
      </c>
      <c r="AR42" s="34">
        <v>1</v>
      </c>
      <c r="AS42" s="33">
        <v>3</v>
      </c>
      <c r="AT42" s="33">
        <v>0</v>
      </c>
      <c r="AU42" s="33">
        <v>0</v>
      </c>
      <c r="AV42" s="35">
        <f t="shared" ref="AV42:AV44" si="34">ROUND(AS42*30%+AT42*40%+AU42*30%,0)</f>
        <v>1</v>
      </c>
      <c r="AW42" s="34">
        <f>ROUND(AV42*110%,0)</f>
        <v>1</v>
      </c>
      <c r="AX42" s="36">
        <f t="shared" ref="AX42:AX44" si="35">SUM(X42+AC42+AH42+AM42+AR42+AW42)</f>
        <v>6</v>
      </c>
      <c r="AY42" s="37" t="s">
        <v>116</v>
      </c>
      <c r="AZ42" s="38" t="s">
        <v>117</v>
      </c>
    </row>
    <row r="43" spans="1:52" ht="15" hidden="1" customHeight="1" x14ac:dyDescent="0.25">
      <c r="A43" s="26">
        <f t="shared" si="29"/>
        <v>40</v>
      </c>
      <c r="B43" s="27" t="s">
        <v>197</v>
      </c>
      <c r="C43" s="28" t="s">
        <v>198</v>
      </c>
      <c r="D43" s="29" t="s">
        <v>64</v>
      </c>
      <c r="E43" s="29" t="s">
        <v>127</v>
      </c>
      <c r="F43" s="29" t="s">
        <v>127</v>
      </c>
      <c r="G43" s="29" t="s">
        <v>194</v>
      </c>
      <c r="H43" s="29" t="s">
        <v>185</v>
      </c>
      <c r="I43" s="30" t="s">
        <v>186</v>
      </c>
      <c r="J43" s="29" t="s">
        <v>49</v>
      </c>
      <c r="K43" s="29" t="s">
        <v>40</v>
      </c>
      <c r="L43" s="29" t="s">
        <v>44</v>
      </c>
      <c r="M43" s="29" t="str">
        <f t="shared" ref="M43:M44" si="36">CONCATENATE(N43&amp;"_"&amp;P43)</f>
        <v>SIS_Non FSM</v>
      </c>
      <c r="N43" s="29" t="s">
        <v>45</v>
      </c>
      <c r="O43" s="29" t="s">
        <v>47</v>
      </c>
      <c r="P43" s="29" t="s">
        <v>47</v>
      </c>
      <c r="Q43" s="31">
        <v>21</v>
      </c>
      <c r="R43" s="31">
        <v>14</v>
      </c>
      <c r="S43" s="32">
        <v>200000</v>
      </c>
      <c r="T43" s="33">
        <v>1</v>
      </c>
      <c r="U43" s="33">
        <v>0</v>
      </c>
      <c r="V43" s="33">
        <v>1</v>
      </c>
      <c r="W43" s="35">
        <f t="shared" ref="W43:W44" si="37">ROUND(T43*30%+U43*40%+V43*30%,0)</f>
        <v>1</v>
      </c>
      <c r="X43" s="34">
        <f>ROUND(W43*110%,0)</f>
        <v>1</v>
      </c>
      <c r="Y43" s="33">
        <v>1</v>
      </c>
      <c r="Z43" s="33">
        <v>0</v>
      </c>
      <c r="AA43" s="33">
        <v>1</v>
      </c>
      <c r="AB43" s="35">
        <f t="shared" si="30"/>
        <v>1</v>
      </c>
      <c r="AC43" s="34">
        <f>ROUND(AB43*110%,0)</f>
        <v>1</v>
      </c>
      <c r="AD43" s="33">
        <v>2</v>
      </c>
      <c r="AE43" s="33">
        <v>1</v>
      </c>
      <c r="AF43" s="33">
        <v>1</v>
      </c>
      <c r="AG43" s="35">
        <f t="shared" si="31"/>
        <v>1</v>
      </c>
      <c r="AH43" s="34">
        <f t="shared" si="21"/>
        <v>1</v>
      </c>
      <c r="AI43" s="33">
        <v>5</v>
      </c>
      <c r="AJ43" s="33">
        <v>0</v>
      </c>
      <c r="AK43" s="33">
        <v>0</v>
      </c>
      <c r="AL43" s="35">
        <f t="shared" si="32"/>
        <v>2</v>
      </c>
      <c r="AM43" s="34">
        <f t="shared" si="28"/>
        <v>2</v>
      </c>
      <c r="AN43" s="33">
        <v>5</v>
      </c>
      <c r="AO43" s="33">
        <v>1</v>
      </c>
      <c r="AP43" s="33">
        <v>8</v>
      </c>
      <c r="AQ43" s="35">
        <f t="shared" si="33"/>
        <v>4</v>
      </c>
      <c r="AR43" s="34">
        <f>ROUND(AQ43*110%,0)</f>
        <v>4</v>
      </c>
      <c r="AS43" s="33">
        <v>2</v>
      </c>
      <c r="AT43" s="33">
        <v>0</v>
      </c>
      <c r="AU43" s="33">
        <v>0</v>
      </c>
      <c r="AV43" s="35">
        <f t="shared" si="34"/>
        <v>1</v>
      </c>
      <c r="AW43" s="34">
        <f>ROUND(AV43*110%,0)</f>
        <v>1</v>
      </c>
      <c r="AX43" s="36">
        <f t="shared" si="35"/>
        <v>10</v>
      </c>
      <c r="AY43" s="37" t="s">
        <v>116</v>
      </c>
      <c r="AZ43" s="38" t="s">
        <v>117</v>
      </c>
    </row>
    <row r="44" spans="1:52" ht="15" hidden="1" customHeight="1" x14ac:dyDescent="0.25">
      <c r="A44" s="26">
        <f t="shared" si="29"/>
        <v>41</v>
      </c>
      <c r="B44" s="27" t="s">
        <v>199</v>
      </c>
      <c r="C44" s="28" t="s">
        <v>200</v>
      </c>
      <c r="D44" s="29" t="s">
        <v>64</v>
      </c>
      <c r="E44" s="29" t="s">
        <v>127</v>
      </c>
      <c r="F44" s="29" t="s">
        <v>127</v>
      </c>
      <c r="G44" s="29" t="s">
        <v>194</v>
      </c>
      <c r="H44" s="29" t="s">
        <v>185</v>
      </c>
      <c r="I44" s="30" t="s">
        <v>186</v>
      </c>
      <c r="J44" s="29" t="s">
        <v>39</v>
      </c>
      <c r="K44" s="29" t="s">
        <v>40</v>
      </c>
      <c r="L44" s="29" t="s">
        <v>44</v>
      </c>
      <c r="M44" s="29" t="str">
        <f t="shared" si="36"/>
        <v>SIS_SBC</v>
      </c>
      <c r="N44" s="29" t="s">
        <v>45</v>
      </c>
      <c r="O44" s="29" t="s">
        <v>43</v>
      </c>
      <c r="P44" s="29" t="s">
        <v>43</v>
      </c>
      <c r="Q44" s="31">
        <v>70</v>
      </c>
      <c r="R44" s="31">
        <v>48</v>
      </c>
      <c r="S44" s="32">
        <v>540000</v>
      </c>
      <c r="T44" s="33">
        <v>2</v>
      </c>
      <c r="U44" s="33">
        <v>5</v>
      </c>
      <c r="V44" s="34">
        <v>1</v>
      </c>
      <c r="W44" s="35">
        <f t="shared" si="37"/>
        <v>3</v>
      </c>
      <c r="X44" s="34">
        <f>ROUND(W44*110%,0)</f>
        <v>3</v>
      </c>
      <c r="Y44" s="33">
        <v>0</v>
      </c>
      <c r="Z44" s="33">
        <v>1</v>
      </c>
      <c r="AA44" s="33">
        <v>3</v>
      </c>
      <c r="AB44" s="35">
        <f t="shared" si="30"/>
        <v>1</v>
      </c>
      <c r="AC44" s="34">
        <f>ROUND(AB44*110%,0)</f>
        <v>1</v>
      </c>
      <c r="AD44" s="33">
        <v>5</v>
      </c>
      <c r="AE44" s="33">
        <v>1</v>
      </c>
      <c r="AF44" s="34">
        <v>1</v>
      </c>
      <c r="AG44" s="35">
        <f t="shared" si="31"/>
        <v>2</v>
      </c>
      <c r="AH44" s="34">
        <f t="shared" si="21"/>
        <v>2</v>
      </c>
      <c r="AI44" s="33">
        <v>4</v>
      </c>
      <c r="AJ44" s="33">
        <v>4</v>
      </c>
      <c r="AK44" s="34">
        <v>1</v>
      </c>
      <c r="AL44" s="35">
        <f t="shared" si="32"/>
        <v>3</v>
      </c>
      <c r="AM44" s="34">
        <f t="shared" si="28"/>
        <v>3</v>
      </c>
      <c r="AN44" s="33">
        <v>7</v>
      </c>
      <c r="AO44" s="33">
        <v>6</v>
      </c>
      <c r="AP44" s="34">
        <v>12</v>
      </c>
      <c r="AQ44" s="35">
        <f t="shared" si="33"/>
        <v>8</v>
      </c>
      <c r="AR44" s="34">
        <f>ROUND(AQ44*110%,0)</f>
        <v>9</v>
      </c>
      <c r="AS44" s="33">
        <v>5</v>
      </c>
      <c r="AT44" s="33">
        <v>1</v>
      </c>
      <c r="AU44" s="34">
        <v>1</v>
      </c>
      <c r="AV44" s="35">
        <f t="shared" si="34"/>
        <v>2</v>
      </c>
      <c r="AW44" s="34">
        <f>ROUND(AV44*110%,0)</f>
        <v>2</v>
      </c>
      <c r="AX44" s="36">
        <f t="shared" si="35"/>
        <v>20</v>
      </c>
      <c r="AY44" s="37" t="s">
        <v>116</v>
      </c>
      <c r="AZ44" s="38" t="s">
        <v>117</v>
      </c>
    </row>
    <row r="45" spans="1:52" ht="15" hidden="1" customHeight="1" x14ac:dyDescent="0.25">
      <c r="A45" s="26">
        <f t="shared" ref="A45:A51" si="38">ROW()-3</f>
        <v>42</v>
      </c>
      <c r="B45" s="27" t="s">
        <v>201</v>
      </c>
      <c r="C45" s="28" t="s">
        <v>202</v>
      </c>
      <c r="D45" s="29" t="s">
        <v>64</v>
      </c>
      <c r="E45" s="29" t="s">
        <v>65</v>
      </c>
      <c r="F45" s="29" t="s">
        <v>65</v>
      </c>
      <c r="G45" s="29" t="s">
        <v>203</v>
      </c>
      <c r="H45" s="29" t="s">
        <v>67</v>
      </c>
      <c r="I45" s="30" t="s">
        <v>68</v>
      </c>
      <c r="J45" s="29" t="s">
        <v>49</v>
      </c>
      <c r="K45" s="29" t="s">
        <v>40</v>
      </c>
      <c r="L45" s="29" t="s">
        <v>44</v>
      </c>
      <c r="M45" s="29" t="str">
        <f t="shared" ref="M45" si="39">CONCATENATE(N45&amp;"_"&amp;P45)</f>
        <v>SIS_Non FSM</v>
      </c>
      <c r="N45" s="29" t="s">
        <v>45</v>
      </c>
      <c r="O45" s="29" t="s">
        <v>47</v>
      </c>
      <c r="P45" s="29" t="s">
        <v>47</v>
      </c>
      <c r="Q45" s="31">
        <v>27</v>
      </c>
      <c r="R45" s="31">
        <v>11</v>
      </c>
      <c r="S45" s="32">
        <v>170231</v>
      </c>
      <c r="T45" s="33">
        <v>0</v>
      </c>
      <c r="U45" s="33">
        <v>0</v>
      </c>
      <c r="V45" s="33">
        <v>0</v>
      </c>
      <c r="W45" s="35">
        <f t="shared" ref="W45" si="40">ROUND(T45*30%+U45*40%+V45*30%,0)</f>
        <v>0</v>
      </c>
      <c r="X45" s="34">
        <v>1</v>
      </c>
      <c r="Y45" s="33">
        <v>0</v>
      </c>
      <c r="Z45" s="33">
        <v>1</v>
      </c>
      <c r="AA45" s="33">
        <v>0</v>
      </c>
      <c r="AB45" s="35">
        <f t="shared" ref="AB45:AB51" si="41">ROUND(Y45*30%+Z45*40%+AA45*30%,0)</f>
        <v>0</v>
      </c>
      <c r="AC45" s="34">
        <v>1</v>
      </c>
      <c r="AD45" s="33">
        <v>3</v>
      </c>
      <c r="AE45" s="33">
        <v>1</v>
      </c>
      <c r="AF45" s="33">
        <v>1</v>
      </c>
      <c r="AG45" s="35">
        <f t="shared" ref="AG45:AG51" si="42">ROUND(AD45*30%+AE45*40%+AF45*30%,0)</f>
        <v>2</v>
      </c>
      <c r="AH45" s="34">
        <f>ROUND(AG45*110%,0)</f>
        <v>2</v>
      </c>
      <c r="AI45" s="33">
        <v>0</v>
      </c>
      <c r="AJ45" s="33">
        <v>0</v>
      </c>
      <c r="AK45" s="33">
        <v>0</v>
      </c>
      <c r="AL45" s="35">
        <f t="shared" ref="AL45:AL51" si="43">ROUND(AI45*30%+AJ45*40%+AK45*30%,0)</f>
        <v>0</v>
      </c>
      <c r="AM45" s="34">
        <v>1</v>
      </c>
      <c r="AN45" s="33">
        <v>0</v>
      </c>
      <c r="AO45" s="33">
        <v>4</v>
      </c>
      <c r="AP45" s="33">
        <v>5</v>
      </c>
      <c r="AQ45" s="35">
        <f t="shared" ref="AQ45:AQ51" si="44">ROUND(AN45*30%+AO45*40%+AP45*30%,0)</f>
        <v>3</v>
      </c>
      <c r="AR45" s="34">
        <f t="shared" ref="AR45" si="45">ROUND(AQ45*110%,0)</f>
        <v>3</v>
      </c>
      <c r="AS45" s="33">
        <v>1</v>
      </c>
      <c r="AT45" s="33">
        <v>1</v>
      </c>
      <c r="AU45" s="33">
        <v>2</v>
      </c>
      <c r="AV45" s="35">
        <f t="shared" ref="AV45:AV51" si="46">ROUND(AS45*30%+AT45*40%+AU45*30%,0)</f>
        <v>1</v>
      </c>
      <c r="AW45" s="34">
        <f t="shared" ref="AW45" si="47">ROUND(AV45*110%,0)</f>
        <v>1</v>
      </c>
      <c r="AX45" s="36">
        <f t="shared" ref="AX45:AX51" si="48">SUM(X45+AC45+AH45+AM45+AR45+AW45)</f>
        <v>9</v>
      </c>
      <c r="AY45" s="37" t="s">
        <v>69</v>
      </c>
      <c r="AZ45" s="38" t="s">
        <v>70</v>
      </c>
    </row>
    <row r="46" spans="1:52" ht="15" hidden="1" customHeight="1" x14ac:dyDescent="0.25">
      <c r="A46" s="26">
        <f t="shared" si="38"/>
        <v>43</v>
      </c>
      <c r="B46" s="27" t="s">
        <v>204</v>
      </c>
      <c r="C46" s="28" t="s">
        <v>205</v>
      </c>
      <c r="D46" s="29" t="s">
        <v>64</v>
      </c>
      <c r="E46" s="29" t="s">
        <v>65</v>
      </c>
      <c r="F46" s="29" t="s">
        <v>65</v>
      </c>
      <c r="G46" s="29" t="s">
        <v>203</v>
      </c>
      <c r="H46" s="29" t="s">
        <v>67</v>
      </c>
      <c r="I46" s="30" t="s">
        <v>68</v>
      </c>
      <c r="J46" s="29" t="s">
        <v>48</v>
      </c>
      <c r="K46" s="29" t="s">
        <v>40</v>
      </c>
      <c r="L46" s="29" t="s">
        <v>44</v>
      </c>
      <c r="M46" s="29" t="str">
        <f t="shared" ref="M46:M51" si="49">CONCATENATE(N46&amp;"_"&amp;P46)</f>
        <v>GO_Non FSM</v>
      </c>
      <c r="N46" s="29" t="s">
        <v>46</v>
      </c>
      <c r="O46" s="29" t="s">
        <v>47</v>
      </c>
      <c r="P46" s="29" t="s">
        <v>47</v>
      </c>
      <c r="Q46" s="31">
        <v>7</v>
      </c>
      <c r="R46" s="31">
        <v>5</v>
      </c>
      <c r="S46" s="32">
        <v>72054</v>
      </c>
      <c r="T46" s="33">
        <v>1</v>
      </c>
      <c r="U46" s="33">
        <v>0</v>
      </c>
      <c r="V46" s="33">
        <v>1</v>
      </c>
      <c r="W46" s="35">
        <f t="shared" ref="W46:W51" si="50">ROUND(T46*30%+U46*40%+V46*30%,0)</f>
        <v>1</v>
      </c>
      <c r="X46" s="34">
        <f>ROUND(W46*110%,0)</f>
        <v>1</v>
      </c>
      <c r="Y46" s="33">
        <v>1</v>
      </c>
      <c r="Z46" s="33">
        <v>0</v>
      </c>
      <c r="AA46" s="33">
        <v>1</v>
      </c>
      <c r="AB46" s="35">
        <f t="shared" si="41"/>
        <v>1</v>
      </c>
      <c r="AC46" s="34">
        <f>ROUND(AB46*110%,0)</f>
        <v>1</v>
      </c>
      <c r="AD46" s="33">
        <v>1</v>
      </c>
      <c r="AE46" s="33">
        <v>0</v>
      </c>
      <c r="AF46" s="33">
        <v>1</v>
      </c>
      <c r="AG46" s="35">
        <f t="shared" si="42"/>
        <v>1</v>
      </c>
      <c r="AH46" s="34">
        <f>ROUND(AG46*110%,0)</f>
        <v>1</v>
      </c>
      <c r="AI46" s="33">
        <v>1</v>
      </c>
      <c r="AJ46" s="33">
        <v>0</v>
      </c>
      <c r="AK46" s="33">
        <v>0</v>
      </c>
      <c r="AL46" s="35">
        <f t="shared" si="43"/>
        <v>0</v>
      </c>
      <c r="AM46" s="34">
        <v>1</v>
      </c>
      <c r="AN46" s="33">
        <v>0</v>
      </c>
      <c r="AO46" s="33">
        <v>0</v>
      </c>
      <c r="AP46" s="33">
        <v>1</v>
      </c>
      <c r="AQ46" s="35">
        <f t="shared" si="44"/>
        <v>0</v>
      </c>
      <c r="AR46" s="34">
        <v>1</v>
      </c>
      <c r="AS46" s="33">
        <v>0</v>
      </c>
      <c r="AT46" s="33">
        <v>0</v>
      </c>
      <c r="AU46" s="33">
        <v>0</v>
      </c>
      <c r="AV46" s="35">
        <f t="shared" si="46"/>
        <v>0</v>
      </c>
      <c r="AW46" s="34">
        <v>1</v>
      </c>
      <c r="AX46" s="36">
        <f t="shared" si="48"/>
        <v>6</v>
      </c>
      <c r="AY46" s="37" t="s">
        <v>69</v>
      </c>
      <c r="AZ46" s="38" t="s">
        <v>70</v>
      </c>
    </row>
    <row r="47" spans="1:52" ht="15" hidden="1" customHeight="1" x14ac:dyDescent="0.25">
      <c r="A47" s="26">
        <f t="shared" si="38"/>
        <v>44</v>
      </c>
      <c r="B47" s="27" t="s">
        <v>206</v>
      </c>
      <c r="C47" s="28" t="s">
        <v>207</v>
      </c>
      <c r="D47" s="29" t="s">
        <v>64</v>
      </c>
      <c r="E47" s="29" t="s">
        <v>112</v>
      </c>
      <c r="F47" s="29" t="s">
        <v>127</v>
      </c>
      <c r="G47" s="29" t="s">
        <v>128</v>
      </c>
      <c r="H47" s="29" t="s">
        <v>114</v>
      </c>
      <c r="I47" s="30" t="s">
        <v>115</v>
      </c>
      <c r="J47" s="29" t="s">
        <v>49</v>
      </c>
      <c r="K47" s="29" t="s">
        <v>40</v>
      </c>
      <c r="L47" s="29" t="s">
        <v>44</v>
      </c>
      <c r="M47" s="29" t="str">
        <f t="shared" si="49"/>
        <v>SIS_Non FSM</v>
      </c>
      <c r="N47" s="29" t="s">
        <v>45</v>
      </c>
      <c r="O47" s="29" t="s">
        <v>47</v>
      </c>
      <c r="P47" s="29" t="s">
        <v>47</v>
      </c>
      <c r="Q47" s="31">
        <v>28</v>
      </c>
      <c r="R47" s="31">
        <v>11</v>
      </c>
      <c r="S47" s="32">
        <v>227711</v>
      </c>
      <c r="T47" s="33">
        <v>0</v>
      </c>
      <c r="U47" s="33">
        <v>2</v>
      </c>
      <c r="V47" s="33">
        <v>0</v>
      </c>
      <c r="W47" s="35">
        <f t="shared" si="50"/>
        <v>1</v>
      </c>
      <c r="X47" s="34">
        <f>ROUND(W47*110%,0)</f>
        <v>1</v>
      </c>
      <c r="Y47" s="33">
        <v>4</v>
      </c>
      <c r="Z47" s="33">
        <v>2</v>
      </c>
      <c r="AA47" s="33">
        <v>1</v>
      </c>
      <c r="AB47" s="35">
        <f t="shared" si="41"/>
        <v>2</v>
      </c>
      <c r="AC47" s="34">
        <f t="shared" ref="AC47" si="51">ROUND(AB47*110%,0)</f>
        <v>2</v>
      </c>
      <c r="AD47" s="33">
        <v>0</v>
      </c>
      <c r="AE47" s="33">
        <v>0</v>
      </c>
      <c r="AF47" s="33">
        <v>0</v>
      </c>
      <c r="AG47" s="35">
        <f t="shared" si="42"/>
        <v>0</v>
      </c>
      <c r="AH47" s="34">
        <v>1</v>
      </c>
      <c r="AI47" s="33">
        <v>1</v>
      </c>
      <c r="AJ47" s="33">
        <v>0</v>
      </c>
      <c r="AK47" s="33">
        <v>0</v>
      </c>
      <c r="AL47" s="35">
        <f t="shared" si="43"/>
        <v>0</v>
      </c>
      <c r="AM47" s="34">
        <v>1</v>
      </c>
      <c r="AN47" s="33">
        <v>2</v>
      </c>
      <c r="AO47" s="33">
        <v>2</v>
      </c>
      <c r="AP47" s="33">
        <v>4</v>
      </c>
      <c r="AQ47" s="35">
        <f t="shared" si="44"/>
        <v>3</v>
      </c>
      <c r="AR47" s="34">
        <f t="shared" ref="AR47:AR49" si="52">ROUND(AQ47*110%,0)</f>
        <v>3</v>
      </c>
      <c r="AS47" s="33">
        <v>0</v>
      </c>
      <c r="AT47" s="33">
        <v>0</v>
      </c>
      <c r="AU47" s="33">
        <v>2</v>
      </c>
      <c r="AV47" s="35">
        <f t="shared" si="46"/>
        <v>1</v>
      </c>
      <c r="AW47" s="34">
        <f>ROUND(AV47*110%,0)</f>
        <v>1</v>
      </c>
      <c r="AX47" s="36">
        <f t="shared" si="48"/>
        <v>9</v>
      </c>
      <c r="AY47" s="37" t="s">
        <v>116</v>
      </c>
      <c r="AZ47" s="38" t="s">
        <v>117</v>
      </c>
    </row>
    <row r="48" spans="1:52" ht="15" hidden="1" customHeight="1" x14ac:dyDescent="0.25">
      <c r="A48" s="26">
        <f t="shared" si="38"/>
        <v>45</v>
      </c>
      <c r="B48" s="27" t="s">
        <v>208</v>
      </c>
      <c r="C48" s="28" t="s">
        <v>209</v>
      </c>
      <c r="D48" s="29" t="s">
        <v>64</v>
      </c>
      <c r="E48" s="29" t="s">
        <v>93</v>
      </c>
      <c r="F48" s="29" t="s">
        <v>93</v>
      </c>
      <c r="G48" s="29" t="s">
        <v>210</v>
      </c>
      <c r="H48" s="29" t="s">
        <v>95</v>
      </c>
      <c r="I48" s="30" t="s">
        <v>96</v>
      </c>
      <c r="J48" s="29" t="s">
        <v>49</v>
      </c>
      <c r="K48" s="29"/>
      <c r="L48" s="29" t="s">
        <v>41</v>
      </c>
      <c r="M48" s="29" t="str">
        <f t="shared" si="49"/>
        <v>SIS_Non FSM</v>
      </c>
      <c r="N48" s="29" t="s">
        <v>45</v>
      </c>
      <c r="O48" s="29" t="s">
        <v>47</v>
      </c>
      <c r="P48" s="29" t="s">
        <v>47</v>
      </c>
      <c r="Q48" s="31">
        <v>36</v>
      </c>
      <c r="R48" s="31">
        <v>16</v>
      </c>
      <c r="S48" s="32">
        <v>249186</v>
      </c>
      <c r="T48" s="33">
        <v>0</v>
      </c>
      <c r="U48" s="33">
        <v>1</v>
      </c>
      <c r="V48" s="33">
        <v>0</v>
      </c>
      <c r="W48" s="35">
        <f t="shared" si="50"/>
        <v>0</v>
      </c>
      <c r="X48" s="34">
        <v>1</v>
      </c>
      <c r="Y48" s="33">
        <v>7</v>
      </c>
      <c r="Z48" s="33">
        <v>1</v>
      </c>
      <c r="AA48" s="33">
        <v>0</v>
      </c>
      <c r="AB48" s="35">
        <f t="shared" si="41"/>
        <v>3</v>
      </c>
      <c r="AC48" s="34">
        <f>ROUND(AB48*110%,0)</f>
        <v>3</v>
      </c>
      <c r="AD48" s="33">
        <v>0</v>
      </c>
      <c r="AE48" s="33">
        <v>0</v>
      </c>
      <c r="AF48" s="33">
        <v>0</v>
      </c>
      <c r="AG48" s="35">
        <f t="shared" si="42"/>
        <v>0</v>
      </c>
      <c r="AH48" s="34">
        <v>1</v>
      </c>
      <c r="AI48" s="33">
        <v>0</v>
      </c>
      <c r="AJ48" s="33">
        <v>0</v>
      </c>
      <c r="AK48" s="33">
        <v>1</v>
      </c>
      <c r="AL48" s="35">
        <f t="shared" si="43"/>
        <v>0</v>
      </c>
      <c r="AM48" s="34">
        <v>1</v>
      </c>
      <c r="AN48" s="33">
        <v>4</v>
      </c>
      <c r="AO48" s="33">
        <v>9</v>
      </c>
      <c r="AP48" s="33">
        <v>7</v>
      </c>
      <c r="AQ48" s="35">
        <f t="shared" si="44"/>
        <v>7</v>
      </c>
      <c r="AR48" s="34">
        <f t="shared" si="52"/>
        <v>8</v>
      </c>
      <c r="AS48" s="33">
        <v>2</v>
      </c>
      <c r="AT48" s="33">
        <v>2</v>
      </c>
      <c r="AU48" s="33">
        <v>2</v>
      </c>
      <c r="AV48" s="35">
        <f t="shared" si="46"/>
        <v>2</v>
      </c>
      <c r="AW48" s="34">
        <f>ROUND(AV48*110%,0)</f>
        <v>2</v>
      </c>
      <c r="AX48" s="36">
        <f t="shared" si="48"/>
        <v>16</v>
      </c>
      <c r="AY48" s="37">
        <v>0</v>
      </c>
      <c r="AZ48" s="38" t="s">
        <v>52</v>
      </c>
    </row>
    <row r="49" spans="1:52" ht="15" hidden="1" customHeight="1" x14ac:dyDescent="0.25">
      <c r="A49" s="26">
        <f t="shared" si="38"/>
        <v>46</v>
      </c>
      <c r="B49" s="27" t="s">
        <v>211</v>
      </c>
      <c r="C49" s="28" t="s">
        <v>212</v>
      </c>
      <c r="D49" s="29" t="s">
        <v>64</v>
      </c>
      <c r="E49" s="29" t="s">
        <v>64</v>
      </c>
      <c r="F49" s="29" t="s">
        <v>64</v>
      </c>
      <c r="G49" s="29" t="s">
        <v>156</v>
      </c>
      <c r="H49" s="29" t="s">
        <v>151</v>
      </c>
      <c r="I49" s="30" t="s">
        <v>152</v>
      </c>
      <c r="J49" s="29" t="s">
        <v>49</v>
      </c>
      <c r="K49" s="29" t="s">
        <v>40</v>
      </c>
      <c r="L49" s="29" t="s">
        <v>44</v>
      </c>
      <c r="M49" s="29" t="str">
        <f t="shared" si="49"/>
        <v>SIS-economy_Non FSM</v>
      </c>
      <c r="N49" s="29" t="s">
        <v>50</v>
      </c>
      <c r="O49" s="29" t="s">
        <v>47</v>
      </c>
      <c r="P49" s="29" t="s">
        <v>47</v>
      </c>
      <c r="Q49" s="31">
        <v>8</v>
      </c>
      <c r="R49" s="31">
        <v>3</v>
      </c>
      <c r="S49" s="32">
        <v>79646</v>
      </c>
      <c r="T49" s="33">
        <v>0</v>
      </c>
      <c r="U49" s="33">
        <v>0</v>
      </c>
      <c r="V49" s="33">
        <v>0</v>
      </c>
      <c r="W49" s="35">
        <f t="shared" si="50"/>
        <v>0</v>
      </c>
      <c r="X49" s="34">
        <v>1</v>
      </c>
      <c r="Y49" s="33">
        <v>3</v>
      </c>
      <c r="Z49" s="33">
        <v>1</v>
      </c>
      <c r="AA49" s="33">
        <v>0</v>
      </c>
      <c r="AB49" s="35">
        <f t="shared" si="41"/>
        <v>1</v>
      </c>
      <c r="AC49" s="34">
        <f>ROUND(AB49*110%,0)</f>
        <v>1</v>
      </c>
      <c r="AD49" s="33">
        <v>1</v>
      </c>
      <c r="AE49" s="33">
        <v>0</v>
      </c>
      <c r="AF49" s="33">
        <v>4</v>
      </c>
      <c r="AG49" s="35">
        <f t="shared" si="42"/>
        <v>2</v>
      </c>
      <c r="AH49" s="34">
        <f>ROUND(AG49*110%,0)</f>
        <v>2</v>
      </c>
      <c r="AI49" s="33">
        <v>0</v>
      </c>
      <c r="AJ49" s="33">
        <v>0</v>
      </c>
      <c r="AK49" s="33">
        <v>0</v>
      </c>
      <c r="AL49" s="35">
        <f t="shared" si="43"/>
        <v>0</v>
      </c>
      <c r="AM49" s="34">
        <v>1</v>
      </c>
      <c r="AN49" s="33">
        <v>1</v>
      </c>
      <c r="AO49" s="33">
        <v>0</v>
      </c>
      <c r="AP49" s="33">
        <v>1</v>
      </c>
      <c r="AQ49" s="35">
        <f t="shared" si="44"/>
        <v>1</v>
      </c>
      <c r="AR49" s="34">
        <f t="shared" si="52"/>
        <v>1</v>
      </c>
      <c r="AS49" s="33">
        <v>1</v>
      </c>
      <c r="AT49" s="33">
        <v>1</v>
      </c>
      <c r="AU49" s="33">
        <v>1</v>
      </c>
      <c r="AV49" s="35">
        <f t="shared" si="46"/>
        <v>1</v>
      </c>
      <c r="AW49" s="34">
        <f>ROUND(AV49*110%,0)</f>
        <v>1</v>
      </c>
      <c r="AX49" s="36">
        <f t="shared" si="48"/>
        <v>7</v>
      </c>
      <c r="AY49" s="37" t="s">
        <v>69</v>
      </c>
      <c r="AZ49" s="38" t="s">
        <v>70</v>
      </c>
    </row>
    <row r="50" spans="1:52" ht="15" hidden="1" customHeight="1" x14ac:dyDescent="0.25">
      <c r="A50" s="26">
        <f t="shared" si="38"/>
        <v>47</v>
      </c>
      <c r="B50" s="27" t="s">
        <v>213</v>
      </c>
      <c r="C50" s="28" t="s">
        <v>214</v>
      </c>
      <c r="D50" s="29" t="s">
        <v>64</v>
      </c>
      <c r="E50" s="29" t="s">
        <v>64</v>
      </c>
      <c r="F50" s="29" t="s">
        <v>64</v>
      </c>
      <c r="G50" s="29" t="s">
        <v>150</v>
      </c>
      <c r="H50" s="29" t="s">
        <v>151</v>
      </c>
      <c r="I50" s="30" t="s">
        <v>152</v>
      </c>
      <c r="J50" s="29" t="s">
        <v>49</v>
      </c>
      <c r="K50" s="29" t="s">
        <v>40</v>
      </c>
      <c r="L50" s="29" t="s">
        <v>44</v>
      </c>
      <c r="M50" s="29" t="str">
        <f t="shared" si="49"/>
        <v>GO_Non FSM</v>
      </c>
      <c r="N50" s="29" t="s">
        <v>46</v>
      </c>
      <c r="O50" s="29" t="s">
        <v>47</v>
      </c>
      <c r="P50" s="29" t="s">
        <v>47</v>
      </c>
      <c r="Q50" s="31">
        <v>10</v>
      </c>
      <c r="R50" s="31">
        <v>6</v>
      </c>
      <c r="S50" s="32">
        <v>68040</v>
      </c>
      <c r="T50" s="33">
        <v>0</v>
      </c>
      <c r="U50" s="33">
        <v>0</v>
      </c>
      <c r="V50" s="33">
        <v>0</v>
      </c>
      <c r="W50" s="35">
        <f t="shared" si="50"/>
        <v>0</v>
      </c>
      <c r="X50" s="34">
        <v>1</v>
      </c>
      <c r="Y50" s="33">
        <v>0</v>
      </c>
      <c r="Z50" s="33">
        <v>0</v>
      </c>
      <c r="AA50" s="33">
        <v>0</v>
      </c>
      <c r="AB50" s="35">
        <f t="shared" si="41"/>
        <v>0</v>
      </c>
      <c r="AC50" s="34">
        <v>1</v>
      </c>
      <c r="AD50" s="33">
        <v>0</v>
      </c>
      <c r="AE50" s="33">
        <v>0</v>
      </c>
      <c r="AF50" s="33">
        <v>0</v>
      </c>
      <c r="AG50" s="35">
        <f t="shared" si="42"/>
        <v>0</v>
      </c>
      <c r="AH50" s="34">
        <v>1</v>
      </c>
      <c r="AI50" s="33">
        <v>0</v>
      </c>
      <c r="AJ50" s="33">
        <v>0</v>
      </c>
      <c r="AK50" s="33">
        <v>0</v>
      </c>
      <c r="AL50" s="35">
        <f t="shared" si="43"/>
        <v>0</v>
      </c>
      <c r="AM50" s="34">
        <v>1</v>
      </c>
      <c r="AN50" s="33">
        <v>1</v>
      </c>
      <c r="AO50" s="33">
        <v>0</v>
      </c>
      <c r="AP50" s="33">
        <v>2</v>
      </c>
      <c r="AQ50" s="35">
        <f t="shared" si="44"/>
        <v>1</v>
      </c>
      <c r="AR50" s="34">
        <f t="shared" ref="AR50:AR51" si="53">ROUND(AQ50*110%,0)</f>
        <v>1</v>
      </c>
      <c r="AS50" s="33">
        <v>1</v>
      </c>
      <c r="AT50" s="33">
        <v>0</v>
      </c>
      <c r="AU50" s="33">
        <v>0</v>
      </c>
      <c r="AV50" s="35">
        <f t="shared" si="46"/>
        <v>0</v>
      </c>
      <c r="AW50" s="34">
        <v>1</v>
      </c>
      <c r="AX50" s="36">
        <f t="shared" si="48"/>
        <v>6</v>
      </c>
      <c r="AY50" s="37" t="s">
        <v>69</v>
      </c>
      <c r="AZ50" s="38" t="s">
        <v>70</v>
      </c>
    </row>
    <row r="51" spans="1:52" ht="15" hidden="1" customHeight="1" x14ac:dyDescent="0.25">
      <c r="A51" s="26">
        <f t="shared" si="38"/>
        <v>48</v>
      </c>
      <c r="B51" s="27" t="s">
        <v>215</v>
      </c>
      <c r="C51" s="28" t="s">
        <v>216</v>
      </c>
      <c r="D51" s="29" t="s">
        <v>64</v>
      </c>
      <c r="E51" s="29" t="s">
        <v>64</v>
      </c>
      <c r="F51" s="29" t="s">
        <v>64</v>
      </c>
      <c r="G51" s="29" t="s">
        <v>150</v>
      </c>
      <c r="H51" s="29" t="s">
        <v>151</v>
      </c>
      <c r="I51" s="30" t="s">
        <v>152</v>
      </c>
      <c r="J51" s="29" t="s">
        <v>49</v>
      </c>
      <c r="K51" s="29" t="s">
        <v>40</v>
      </c>
      <c r="L51" s="29" t="s">
        <v>44</v>
      </c>
      <c r="M51" s="29" t="str">
        <f t="shared" si="49"/>
        <v>SIS-economy_Non FSM</v>
      </c>
      <c r="N51" s="29" t="s">
        <v>50</v>
      </c>
      <c r="O51" s="29" t="s">
        <v>47</v>
      </c>
      <c r="P51" s="29" t="s">
        <v>47</v>
      </c>
      <c r="Q51" s="31">
        <v>18</v>
      </c>
      <c r="R51" s="31">
        <v>7</v>
      </c>
      <c r="S51" s="32">
        <v>143493</v>
      </c>
      <c r="T51" s="33">
        <v>0</v>
      </c>
      <c r="U51" s="33">
        <v>0</v>
      </c>
      <c r="V51" s="33">
        <v>0</v>
      </c>
      <c r="W51" s="35">
        <f t="shared" si="50"/>
        <v>0</v>
      </c>
      <c r="X51" s="34">
        <v>1</v>
      </c>
      <c r="Y51" s="33">
        <v>1</v>
      </c>
      <c r="Z51" s="33">
        <v>0</v>
      </c>
      <c r="AA51" s="33">
        <v>1</v>
      </c>
      <c r="AB51" s="35">
        <f t="shared" si="41"/>
        <v>1</v>
      </c>
      <c r="AC51" s="34">
        <f t="shared" ref="AC51" si="54">ROUND(AB51*110%,0)</f>
        <v>1</v>
      </c>
      <c r="AD51" s="33">
        <v>1</v>
      </c>
      <c r="AE51" s="33">
        <v>0</v>
      </c>
      <c r="AF51" s="33">
        <v>0</v>
      </c>
      <c r="AG51" s="35">
        <f t="shared" si="42"/>
        <v>0</v>
      </c>
      <c r="AH51" s="34">
        <v>1</v>
      </c>
      <c r="AI51" s="33">
        <v>1</v>
      </c>
      <c r="AJ51" s="33">
        <v>1</v>
      </c>
      <c r="AK51" s="33">
        <v>1</v>
      </c>
      <c r="AL51" s="35">
        <f t="shared" si="43"/>
        <v>1</v>
      </c>
      <c r="AM51" s="34">
        <f>ROUND(AL51*110%,0)</f>
        <v>1</v>
      </c>
      <c r="AN51" s="33">
        <v>2</v>
      </c>
      <c r="AO51" s="33">
        <v>0</v>
      </c>
      <c r="AP51" s="33">
        <v>1</v>
      </c>
      <c r="AQ51" s="35">
        <f t="shared" si="44"/>
        <v>1</v>
      </c>
      <c r="AR51" s="34">
        <f t="shared" si="53"/>
        <v>1</v>
      </c>
      <c r="AS51" s="33">
        <v>0</v>
      </c>
      <c r="AT51" s="33">
        <v>1</v>
      </c>
      <c r="AU51" s="33">
        <v>0</v>
      </c>
      <c r="AV51" s="35">
        <f t="shared" si="46"/>
        <v>0</v>
      </c>
      <c r="AW51" s="34">
        <v>1</v>
      </c>
      <c r="AX51" s="36">
        <f t="shared" si="48"/>
        <v>6</v>
      </c>
      <c r="AY51" s="37" t="s">
        <v>69</v>
      </c>
      <c r="AZ51" s="38" t="s">
        <v>70</v>
      </c>
    </row>
    <row r="52" spans="1:52" ht="15" hidden="1" customHeight="1" x14ac:dyDescent="0.25">
      <c r="A52" s="26">
        <f t="shared" ref="A52:A53" si="55">ROW()-3</f>
        <v>49</v>
      </c>
      <c r="B52" s="27" t="s">
        <v>218</v>
      </c>
      <c r="C52" s="28" t="s">
        <v>219</v>
      </c>
      <c r="D52" s="29" t="s">
        <v>64</v>
      </c>
      <c r="E52" s="29" t="s">
        <v>93</v>
      </c>
      <c r="F52" s="29" t="s">
        <v>93</v>
      </c>
      <c r="G52" s="29" t="s">
        <v>210</v>
      </c>
      <c r="H52" s="29" t="s">
        <v>95</v>
      </c>
      <c r="I52" s="30" t="s">
        <v>96</v>
      </c>
      <c r="J52" s="29" t="s">
        <v>49</v>
      </c>
      <c r="K52" s="29"/>
      <c r="L52" s="29" t="s">
        <v>41</v>
      </c>
      <c r="M52" s="29" t="str">
        <f t="shared" ref="M52:M53" si="56">CONCATENATE(N52&amp;"_"&amp;P52)</f>
        <v>GO_Non FSM</v>
      </c>
      <c r="N52" s="29" t="s">
        <v>46</v>
      </c>
      <c r="O52" s="29" t="s">
        <v>47</v>
      </c>
      <c r="P52" s="29" t="s">
        <v>47</v>
      </c>
      <c r="Q52" s="31">
        <v>10</v>
      </c>
      <c r="R52" s="31">
        <v>5</v>
      </c>
      <c r="S52" s="32">
        <v>79320</v>
      </c>
      <c r="T52" s="33">
        <v>0</v>
      </c>
      <c r="U52" s="33">
        <v>0</v>
      </c>
      <c r="V52" s="33">
        <v>0</v>
      </c>
      <c r="W52" s="35">
        <f t="shared" ref="W52:W53" si="57">ROUND(T52*30%+U52*40%+V52*30%,0)</f>
        <v>0</v>
      </c>
      <c r="X52" s="34">
        <v>1</v>
      </c>
      <c r="Y52" s="33">
        <v>2</v>
      </c>
      <c r="Z52" s="33">
        <v>0</v>
      </c>
      <c r="AA52" s="33">
        <v>0</v>
      </c>
      <c r="AB52" s="35">
        <f t="shared" ref="AB52:AB53" si="58">ROUND(Y52*30%+Z52*40%+AA52*30%,0)</f>
        <v>1</v>
      </c>
      <c r="AC52" s="34">
        <f>ROUND(AB52*110%,0)</f>
        <v>1</v>
      </c>
      <c r="AD52" s="33">
        <v>0</v>
      </c>
      <c r="AE52" s="33">
        <v>0</v>
      </c>
      <c r="AF52" s="33">
        <v>0</v>
      </c>
      <c r="AG52" s="35">
        <f t="shared" ref="AG52:AG53" si="59">ROUND(AD52*30%+AE52*40%+AF52*30%,0)</f>
        <v>0</v>
      </c>
      <c r="AH52" s="34">
        <v>1</v>
      </c>
      <c r="AI52" s="33">
        <v>0</v>
      </c>
      <c r="AJ52" s="33">
        <v>0</v>
      </c>
      <c r="AK52" s="33">
        <v>0</v>
      </c>
      <c r="AL52" s="35">
        <f t="shared" ref="AL52:AL53" si="60">ROUND(AI52*30%+AJ52*40%+AK52*30%,0)</f>
        <v>0</v>
      </c>
      <c r="AM52" s="34">
        <v>1</v>
      </c>
      <c r="AN52" s="33">
        <v>1</v>
      </c>
      <c r="AO52" s="33">
        <v>2</v>
      </c>
      <c r="AP52" s="33">
        <v>0</v>
      </c>
      <c r="AQ52" s="35">
        <f t="shared" ref="AQ52:AQ53" si="61">ROUND(AN52*30%+AO52*40%+AP52*30%,0)</f>
        <v>1</v>
      </c>
      <c r="AR52" s="34">
        <f t="shared" ref="AR52:AR53" si="62">ROUND(AQ52*110%,0)</f>
        <v>1</v>
      </c>
      <c r="AS52" s="33">
        <v>4</v>
      </c>
      <c r="AT52" s="33">
        <v>2</v>
      </c>
      <c r="AU52" s="33">
        <v>0</v>
      </c>
      <c r="AV52" s="35">
        <f t="shared" ref="AV52:AV53" si="63">ROUND(AS52*30%+AT52*40%+AU52*30%,0)</f>
        <v>2</v>
      </c>
      <c r="AW52" s="34">
        <f>ROUND(AV52*110%,0)</f>
        <v>2</v>
      </c>
      <c r="AX52" s="36">
        <f t="shared" ref="AX52:AX53" si="64">SUM(X52+AC52+AH52+AM52+AR52+AW52)</f>
        <v>7</v>
      </c>
      <c r="AY52" s="37">
        <v>0</v>
      </c>
      <c r="AZ52" s="38" t="s">
        <v>52</v>
      </c>
    </row>
    <row r="53" spans="1:52" ht="15" hidden="1" customHeight="1" x14ac:dyDescent="0.25">
      <c r="A53" s="26">
        <f t="shared" si="55"/>
        <v>50</v>
      </c>
      <c r="B53" s="27" t="s">
        <v>220</v>
      </c>
      <c r="C53" s="28" t="s">
        <v>60</v>
      </c>
      <c r="D53" s="29" t="s">
        <v>64</v>
      </c>
      <c r="E53" s="29" t="s">
        <v>93</v>
      </c>
      <c r="F53" s="29" t="s">
        <v>93</v>
      </c>
      <c r="G53" s="29" t="s">
        <v>221</v>
      </c>
      <c r="H53" s="29" t="s">
        <v>101</v>
      </c>
      <c r="I53" s="30" t="s">
        <v>102</v>
      </c>
      <c r="J53" s="29" t="s">
        <v>49</v>
      </c>
      <c r="K53" s="29"/>
      <c r="L53" s="29" t="s">
        <v>41</v>
      </c>
      <c r="M53" s="29" t="str">
        <f t="shared" si="56"/>
        <v>SIS_SBC</v>
      </c>
      <c r="N53" s="29" t="s">
        <v>45</v>
      </c>
      <c r="O53" s="29" t="s">
        <v>43</v>
      </c>
      <c r="P53" s="29" t="s">
        <v>43</v>
      </c>
      <c r="Q53" s="31">
        <v>92</v>
      </c>
      <c r="R53" s="31">
        <v>57</v>
      </c>
      <c r="S53" s="32">
        <v>710000</v>
      </c>
      <c r="T53" s="33">
        <v>0</v>
      </c>
      <c r="U53" s="33">
        <v>1</v>
      </c>
      <c r="V53" s="34">
        <v>1</v>
      </c>
      <c r="W53" s="35">
        <f t="shared" si="57"/>
        <v>1</v>
      </c>
      <c r="X53" s="34">
        <f>ROUND(W53*110%,0)</f>
        <v>1</v>
      </c>
      <c r="Y53" s="33">
        <v>0</v>
      </c>
      <c r="Z53" s="33">
        <v>1</v>
      </c>
      <c r="AA53" s="34">
        <v>7</v>
      </c>
      <c r="AB53" s="35">
        <f t="shared" si="58"/>
        <v>3</v>
      </c>
      <c r="AC53" s="34">
        <f>ROUND(AB53*110%,0)</f>
        <v>3</v>
      </c>
      <c r="AD53" s="33">
        <v>5</v>
      </c>
      <c r="AE53" s="33">
        <v>0</v>
      </c>
      <c r="AF53" s="34">
        <v>2</v>
      </c>
      <c r="AG53" s="35">
        <f t="shared" si="59"/>
        <v>2</v>
      </c>
      <c r="AH53" s="34">
        <f>ROUND(AG53*110%,0)</f>
        <v>2</v>
      </c>
      <c r="AI53" s="33">
        <v>6</v>
      </c>
      <c r="AJ53" s="33">
        <v>3</v>
      </c>
      <c r="AK53" s="34">
        <v>4</v>
      </c>
      <c r="AL53" s="35">
        <f t="shared" si="60"/>
        <v>4</v>
      </c>
      <c r="AM53" s="34">
        <f>ROUND(AL53*110%,0)</f>
        <v>4</v>
      </c>
      <c r="AN53" s="33">
        <v>19</v>
      </c>
      <c r="AO53" s="33">
        <v>23</v>
      </c>
      <c r="AP53" s="34">
        <v>16</v>
      </c>
      <c r="AQ53" s="35">
        <f t="shared" si="61"/>
        <v>20</v>
      </c>
      <c r="AR53" s="34">
        <f t="shared" si="62"/>
        <v>22</v>
      </c>
      <c r="AS53" s="33">
        <v>13</v>
      </c>
      <c r="AT53" s="33">
        <v>3</v>
      </c>
      <c r="AU53" s="33">
        <v>1</v>
      </c>
      <c r="AV53" s="35">
        <f t="shared" si="63"/>
        <v>5</v>
      </c>
      <c r="AW53" s="34">
        <f>ROUND(AV53*110%,0)</f>
        <v>6</v>
      </c>
      <c r="AX53" s="36">
        <f t="shared" si="64"/>
        <v>38</v>
      </c>
      <c r="AY53" s="37">
        <v>0</v>
      </c>
      <c r="AZ53" s="38" t="s">
        <v>52</v>
      </c>
    </row>
    <row r="54" spans="1:52" ht="15" hidden="1" customHeight="1" x14ac:dyDescent="0.25">
      <c r="A54" s="26">
        <f t="shared" ref="A54:A56" si="65">ROW()-3</f>
        <v>51</v>
      </c>
      <c r="B54" s="27" t="s">
        <v>222</v>
      </c>
      <c r="C54" s="28" t="s">
        <v>223</v>
      </c>
      <c r="D54" s="29" t="s">
        <v>64</v>
      </c>
      <c r="E54" s="29" t="s">
        <v>112</v>
      </c>
      <c r="F54" s="29" t="s">
        <v>112</v>
      </c>
      <c r="G54" s="29" t="s">
        <v>128</v>
      </c>
      <c r="H54" s="29" t="s">
        <v>114</v>
      </c>
      <c r="I54" s="30" t="s">
        <v>115</v>
      </c>
      <c r="J54" s="29" t="s">
        <v>49</v>
      </c>
      <c r="K54" s="29" t="s">
        <v>40</v>
      </c>
      <c r="L54" s="29" t="s">
        <v>44</v>
      </c>
      <c r="M54" s="29" t="str">
        <f t="shared" ref="M54:M56" si="66">CONCATENATE(N54&amp;"_"&amp;P54)</f>
        <v>SIS-economy_Non FSM</v>
      </c>
      <c r="N54" s="29" t="s">
        <v>50</v>
      </c>
      <c r="O54" s="29" t="s">
        <v>47</v>
      </c>
      <c r="P54" s="29" t="s">
        <v>47</v>
      </c>
      <c r="Q54" s="31">
        <v>12</v>
      </c>
      <c r="R54" s="31">
        <v>6</v>
      </c>
      <c r="S54" s="32">
        <v>157976</v>
      </c>
      <c r="T54" s="33">
        <v>0</v>
      </c>
      <c r="U54" s="33">
        <v>0</v>
      </c>
      <c r="V54" s="33">
        <v>1</v>
      </c>
      <c r="W54" s="35">
        <f t="shared" ref="W54:W56" si="67">ROUND(T54*30%+U54*40%+V54*30%,0)</f>
        <v>0</v>
      </c>
      <c r="X54" s="34">
        <v>1</v>
      </c>
      <c r="Y54" s="33">
        <v>3</v>
      </c>
      <c r="Z54" s="33">
        <v>0</v>
      </c>
      <c r="AA54" s="33">
        <v>0</v>
      </c>
      <c r="AB54" s="35">
        <f t="shared" ref="AB54:AB56" si="68">ROUND(Y54*30%+Z54*40%+AA54*30%,0)</f>
        <v>1</v>
      </c>
      <c r="AC54" s="34">
        <f t="shared" ref="AC54" si="69">ROUND(AB54*110%,0)</f>
        <v>1</v>
      </c>
      <c r="AD54" s="33">
        <v>0</v>
      </c>
      <c r="AE54" s="33">
        <v>0</v>
      </c>
      <c r="AF54" s="33">
        <v>0</v>
      </c>
      <c r="AG54" s="35">
        <f t="shared" ref="AG54:AG56" si="70">ROUND(AD54*30%+AE54*40%+AF54*30%,0)</f>
        <v>0</v>
      </c>
      <c r="AH54" s="34">
        <v>1</v>
      </c>
      <c r="AI54" s="33">
        <v>0</v>
      </c>
      <c r="AJ54" s="33">
        <v>1</v>
      </c>
      <c r="AK54" s="33">
        <v>1</v>
      </c>
      <c r="AL54" s="35">
        <f t="shared" ref="AL54:AL56" si="71">ROUND(AI54*30%+AJ54*40%+AK54*30%,0)</f>
        <v>1</v>
      </c>
      <c r="AM54" s="34">
        <f t="shared" ref="AM54" si="72">ROUND(AL54*110%,0)</f>
        <v>1</v>
      </c>
      <c r="AN54" s="33">
        <v>2</v>
      </c>
      <c r="AO54" s="33">
        <v>3</v>
      </c>
      <c r="AP54" s="33">
        <v>2</v>
      </c>
      <c r="AQ54" s="35">
        <f t="shared" ref="AQ54:AQ56" si="73">ROUND(AN54*30%+AO54*40%+AP54*30%,0)</f>
        <v>2</v>
      </c>
      <c r="AR54" s="34">
        <f t="shared" ref="AR54" si="74">ROUND(AQ54*110%,0)</f>
        <v>2</v>
      </c>
      <c r="AS54" s="33">
        <v>1</v>
      </c>
      <c r="AT54" s="33">
        <v>0</v>
      </c>
      <c r="AU54" s="33">
        <v>1</v>
      </c>
      <c r="AV54" s="35">
        <f t="shared" ref="AV54:AV56" si="75">ROUND(AS54*30%+AT54*40%+AU54*30%,0)</f>
        <v>1</v>
      </c>
      <c r="AW54" s="34">
        <f>ROUND(AV54*110%,0)</f>
        <v>1</v>
      </c>
      <c r="AX54" s="36">
        <f t="shared" ref="AX54:AX56" si="76">SUM(X54+AC54+AH54+AM54+AR54+AW54)</f>
        <v>7</v>
      </c>
      <c r="AY54" s="37" t="s">
        <v>116</v>
      </c>
      <c r="AZ54" s="38" t="s">
        <v>117</v>
      </c>
    </row>
    <row r="55" spans="1:52" ht="15" customHeight="1" x14ac:dyDescent="0.25">
      <c r="A55" s="26">
        <f t="shared" si="65"/>
        <v>52</v>
      </c>
      <c r="B55" s="27" t="s">
        <v>224</v>
      </c>
      <c r="C55" s="28" t="s">
        <v>225</v>
      </c>
      <c r="D55" s="29" t="s">
        <v>64</v>
      </c>
      <c r="E55" s="29" t="s">
        <v>65</v>
      </c>
      <c r="F55" s="29" t="s">
        <v>80</v>
      </c>
      <c r="G55" s="29" t="s">
        <v>81</v>
      </c>
      <c r="H55" s="29" t="s">
        <v>82</v>
      </c>
      <c r="I55" s="30" t="s">
        <v>83</v>
      </c>
      <c r="J55" s="29" t="s">
        <v>39</v>
      </c>
      <c r="K55" s="29" t="s">
        <v>40</v>
      </c>
      <c r="L55" s="29" t="s">
        <v>44</v>
      </c>
      <c r="M55" s="29" t="str">
        <f t="shared" si="66"/>
        <v>SIS_SBC</v>
      </c>
      <c r="N55" s="29" t="s">
        <v>45</v>
      </c>
      <c r="O55" s="29" t="s">
        <v>43</v>
      </c>
      <c r="P55" s="29" t="s">
        <v>43</v>
      </c>
      <c r="Q55" s="31">
        <v>70</v>
      </c>
      <c r="R55" s="31">
        <v>46</v>
      </c>
      <c r="S55" s="32">
        <v>564806</v>
      </c>
      <c r="T55" s="33">
        <v>2</v>
      </c>
      <c r="U55" s="33">
        <v>3</v>
      </c>
      <c r="V55" s="33">
        <v>1</v>
      </c>
      <c r="W55" s="35">
        <f t="shared" si="67"/>
        <v>2</v>
      </c>
      <c r="X55" s="34">
        <f>ROUND(W55*110%,0)</f>
        <v>2</v>
      </c>
      <c r="Y55" s="33">
        <v>0</v>
      </c>
      <c r="Z55" s="33">
        <v>1</v>
      </c>
      <c r="AA55" s="34">
        <v>2</v>
      </c>
      <c r="AB55" s="35">
        <f t="shared" si="68"/>
        <v>1</v>
      </c>
      <c r="AC55" s="34">
        <f>ROUND(AB55*110%,0)</f>
        <v>1</v>
      </c>
      <c r="AD55" s="33">
        <v>2</v>
      </c>
      <c r="AE55" s="33">
        <v>13</v>
      </c>
      <c r="AF55" s="34">
        <v>6</v>
      </c>
      <c r="AG55" s="35">
        <f t="shared" si="70"/>
        <v>8</v>
      </c>
      <c r="AH55" s="34">
        <f>ROUND(AG55*110%,0)</f>
        <v>9</v>
      </c>
      <c r="AI55" s="33">
        <v>0</v>
      </c>
      <c r="AJ55" s="33">
        <v>1</v>
      </c>
      <c r="AK55" s="34">
        <v>3</v>
      </c>
      <c r="AL55" s="35">
        <f t="shared" si="71"/>
        <v>1</v>
      </c>
      <c r="AM55" s="34">
        <f>ROUND(AL55*110%,0)</f>
        <v>1</v>
      </c>
      <c r="AN55" s="33">
        <v>1</v>
      </c>
      <c r="AO55" s="33">
        <v>16</v>
      </c>
      <c r="AP55" s="34">
        <v>16</v>
      </c>
      <c r="AQ55" s="35">
        <f t="shared" si="73"/>
        <v>12</v>
      </c>
      <c r="AR55" s="34">
        <f t="shared" ref="AR55" si="77">ROUND(AQ55*110%,0)</f>
        <v>13</v>
      </c>
      <c r="AS55" s="33">
        <v>0</v>
      </c>
      <c r="AT55" s="33">
        <v>2</v>
      </c>
      <c r="AU55" s="34">
        <v>5</v>
      </c>
      <c r="AV55" s="35">
        <f t="shared" si="75"/>
        <v>2</v>
      </c>
      <c r="AW55" s="34">
        <f t="shared" ref="AW55" si="78">ROUND(AV55*110%,0)</f>
        <v>2</v>
      </c>
      <c r="AX55" s="36">
        <f t="shared" si="76"/>
        <v>28</v>
      </c>
      <c r="AY55" s="37" t="s">
        <v>69</v>
      </c>
      <c r="AZ55" s="38" t="s">
        <v>70</v>
      </c>
    </row>
    <row r="56" spans="1:52" ht="15" hidden="1" customHeight="1" x14ac:dyDescent="0.25">
      <c r="A56" s="26">
        <f t="shared" si="65"/>
        <v>53</v>
      </c>
      <c r="B56" s="27" t="s">
        <v>226</v>
      </c>
      <c r="C56" s="28" t="s">
        <v>227</v>
      </c>
      <c r="D56" s="29" t="s">
        <v>64</v>
      </c>
      <c r="E56" s="29" t="s">
        <v>127</v>
      </c>
      <c r="F56" s="29" t="s">
        <v>127</v>
      </c>
      <c r="G56" s="29" t="s">
        <v>228</v>
      </c>
      <c r="H56" s="29" t="s">
        <v>185</v>
      </c>
      <c r="I56" s="30" t="s">
        <v>186</v>
      </c>
      <c r="J56" s="29" t="s">
        <v>48</v>
      </c>
      <c r="K56" s="29" t="s">
        <v>40</v>
      </c>
      <c r="L56" s="29" t="s">
        <v>44</v>
      </c>
      <c r="M56" s="29" t="str">
        <f t="shared" si="66"/>
        <v>GO_Non FSM</v>
      </c>
      <c r="N56" s="29" t="s">
        <v>46</v>
      </c>
      <c r="O56" s="29" t="s">
        <v>47</v>
      </c>
      <c r="P56" s="29" t="s">
        <v>47</v>
      </c>
      <c r="Q56" s="31">
        <v>6</v>
      </c>
      <c r="R56" s="31">
        <v>3</v>
      </c>
      <c r="S56" s="32">
        <v>35000</v>
      </c>
      <c r="T56" s="33">
        <v>0</v>
      </c>
      <c r="U56" s="33">
        <v>0</v>
      </c>
      <c r="V56" s="33">
        <v>0</v>
      </c>
      <c r="W56" s="35">
        <f t="shared" si="67"/>
        <v>0</v>
      </c>
      <c r="X56" s="34">
        <v>1</v>
      </c>
      <c r="Y56" s="33">
        <v>2</v>
      </c>
      <c r="Z56" s="33">
        <v>0</v>
      </c>
      <c r="AA56" s="33">
        <v>1</v>
      </c>
      <c r="AB56" s="35">
        <f t="shared" si="68"/>
        <v>1</v>
      </c>
      <c r="AC56" s="34">
        <f>ROUND(AB56*110%,0)</f>
        <v>1</v>
      </c>
      <c r="AD56" s="33">
        <v>1</v>
      </c>
      <c r="AE56" s="33">
        <v>0</v>
      </c>
      <c r="AF56" s="33">
        <v>0</v>
      </c>
      <c r="AG56" s="35">
        <f t="shared" si="70"/>
        <v>0</v>
      </c>
      <c r="AH56" s="34">
        <v>1</v>
      </c>
      <c r="AI56" s="33">
        <v>2</v>
      </c>
      <c r="AJ56" s="33">
        <v>1</v>
      </c>
      <c r="AK56" s="33">
        <v>0</v>
      </c>
      <c r="AL56" s="35">
        <f t="shared" si="71"/>
        <v>1</v>
      </c>
      <c r="AM56" s="34">
        <f>ROUND(AL56*110%,0)</f>
        <v>1</v>
      </c>
      <c r="AN56" s="33">
        <v>1</v>
      </c>
      <c r="AO56" s="33">
        <v>0</v>
      </c>
      <c r="AP56" s="33">
        <v>0</v>
      </c>
      <c r="AQ56" s="35">
        <f t="shared" si="73"/>
        <v>0</v>
      </c>
      <c r="AR56" s="34">
        <v>1</v>
      </c>
      <c r="AS56" s="33">
        <v>0</v>
      </c>
      <c r="AT56" s="33">
        <v>0</v>
      </c>
      <c r="AU56" s="33">
        <v>0</v>
      </c>
      <c r="AV56" s="35">
        <f t="shared" si="75"/>
        <v>0</v>
      </c>
      <c r="AW56" s="34">
        <v>1</v>
      </c>
      <c r="AX56" s="36">
        <f t="shared" si="76"/>
        <v>6</v>
      </c>
      <c r="AY56" s="37" t="s">
        <v>116</v>
      </c>
      <c r="AZ56" s="38" t="s">
        <v>117</v>
      </c>
    </row>
    <row r="57" spans="1:52" ht="15" hidden="1" customHeight="1" x14ac:dyDescent="0.25">
      <c r="A57" s="26">
        <f t="shared" ref="A57:A62" si="79">ROW()-3</f>
        <v>54</v>
      </c>
      <c r="B57" s="27" t="s">
        <v>229</v>
      </c>
      <c r="C57" s="28" t="s">
        <v>230</v>
      </c>
      <c r="D57" s="29" t="s">
        <v>64</v>
      </c>
      <c r="E57" s="29" t="s">
        <v>93</v>
      </c>
      <c r="F57" s="29" t="s">
        <v>93</v>
      </c>
      <c r="G57" s="29" t="s">
        <v>94</v>
      </c>
      <c r="H57" s="29" t="s">
        <v>95</v>
      </c>
      <c r="I57" s="30" t="s">
        <v>96</v>
      </c>
      <c r="J57" s="29" t="s">
        <v>48</v>
      </c>
      <c r="K57" s="29"/>
      <c r="L57" s="29" t="s">
        <v>41</v>
      </c>
      <c r="M57" s="29" t="str">
        <f t="shared" ref="M57:M62" si="80">CONCATENATE(N57&amp;"_"&amp;P57)</f>
        <v>SIS_Non FSM</v>
      </c>
      <c r="N57" s="29" t="s">
        <v>45</v>
      </c>
      <c r="O57" s="29" t="s">
        <v>47</v>
      </c>
      <c r="P57" s="29" t="s">
        <v>47</v>
      </c>
      <c r="Q57" s="31">
        <v>37</v>
      </c>
      <c r="R57" s="31">
        <v>26</v>
      </c>
      <c r="S57" s="32">
        <v>312384</v>
      </c>
      <c r="T57" s="33">
        <v>0</v>
      </c>
      <c r="U57" s="33">
        <v>0</v>
      </c>
      <c r="V57" s="33">
        <v>1</v>
      </c>
      <c r="W57" s="35">
        <f t="shared" ref="W57:W62" si="81">ROUND(T57*30%+U57*40%+V57*30%,0)</f>
        <v>0</v>
      </c>
      <c r="X57" s="34">
        <v>1</v>
      </c>
      <c r="Y57" s="33">
        <v>1</v>
      </c>
      <c r="Z57" s="33">
        <v>0</v>
      </c>
      <c r="AA57" s="33">
        <v>0</v>
      </c>
      <c r="AB57" s="35">
        <f t="shared" ref="AB57:AB62" si="82">ROUND(Y57*30%+Z57*40%+AA57*30%,0)</f>
        <v>0</v>
      </c>
      <c r="AC57" s="34">
        <v>1</v>
      </c>
      <c r="AD57" s="33">
        <v>0</v>
      </c>
      <c r="AE57" s="33">
        <v>2</v>
      </c>
      <c r="AF57" s="33">
        <v>0</v>
      </c>
      <c r="AG57" s="35">
        <f t="shared" ref="AG57:AG62" si="83">ROUND(AD57*30%+AE57*40%+AF57*30%,0)</f>
        <v>1</v>
      </c>
      <c r="AH57" s="34">
        <f>ROUND(AG57*110%,0)</f>
        <v>1</v>
      </c>
      <c r="AI57" s="33">
        <v>3</v>
      </c>
      <c r="AJ57" s="33">
        <v>1</v>
      </c>
      <c r="AK57" s="33">
        <v>2</v>
      </c>
      <c r="AL57" s="35">
        <f t="shared" ref="AL57:AL62" si="84">ROUND(AI57*30%+AJ57*40%+AK57*30%,0)</f>
        <v>2</v>
      </c>
      <c r="AM57" s="34">
        <f t="shared" ref="AM57:AM58" si="85">ROUND(AL57*110%,0)</f>
        <v>2</v>
      </c>
      <c r="AN57" s="33">
        <v>8</v>
      </c>
      <c r="AO57" s="33">
        <v>4</v>
      </c>
      <c r="AP57" s="33">
        <v>7</v>
      </c>
      <c r="AQ57" s="35">
        <f t="shared" ref="AQ57:AQ62" si="86">ROUND(AN57*30%+AO57*40%+AP57*30%,0)</f>
        <v>6</v>
      </c>
      <c r="AR57" s="34">
        <f t="shared" ref="AR57:AR59" si="87">ROUND(AQ57*110%,0)</f>
        <v>7</v>
      </c>
      <c r="AS57" s="33">
        <v>2</v>
      </c>
      <c r="AT57" s="33">
        <v>2</v>
      </c>
      <c r="AU57" s="33">
        <v>3</v>
      </c>
      <c r="AV57" s="35">
        <f t="shared" ref="AV57:AV62" si="88">ROUND(AS57*30%+AT57*40%+AU57*30%,0)</f>
        <v>2</v>
      </c>
      <c r="AW57" s="34">
        <f>ROUND(AV57*110%,0)</f>
        <v>2</v>
      </c>
      <c r="AX57" s="36">
        <f t="shared" ref="AX57:AX62" si="89">SUM(X57+AC57+AH57+AM57+AR57+AW57)</f>
        <v>14</v>
      </c>
      <c r="AY57" s="37">
        <v>0</v>
      </c>
      <c r="AZ57" s="38" t="s">
        <v>52</v>
      </c>
    </row>
    <row r="58" spans="1:52" ht="15" hidden="1" customHeight="1" x14ac:dyDescent="0.25">
      <c r="A58" s="26">
        <f t="shared" si="79"/>
        <v>55</v>
      </c>
      <c r="B58" s="27" t="s">
        <v>231</v>
      </c>
      <c r="C58" s="28" t="s">
        <v>232</v>
      </c>
      <c r="D58" s="29" t="s">
        <v>64</v>
      </c>
      <c r="E58" s="29" t="s">
        <v>127</v>
      </c>
      <c r="F58" s="29" t="s">
        <v>127</v>
      </c>
      <c r="G58" s="29" t="s">
        <v>194</v>
      </c>
      <c r="H58" s="29" t="s">
        <v>185</v>
      </c>
      <c r="I58" s="30" t="s">
        <v>186</v>
      </c>
      <c r="J58" s="29" t="s">
        <v>39</v>
      </c>
      <c r="K58" s="29" t="s">
        <v>40</v>
      </c>
      <c r="L58" s="29" t="s">
        <v>44</v>
      </c>
      <c r="M58" s="29" t="str">
        <f t="shared" si="80"/>
        <v>SIS_SBC</v>
      </c>
      <c r="N58" s="29" t="s">
        <v>45</v>
      </c>
      <c r="O58" s="29" t="s">
        <v>43</v>
      </c>
      <c r="P58" s="29" t="s">
        <v>43</v>
      </c>
      <c r="Q58" s="31">
        <v>50</v>
      </c>
      <c r="R58" s="31">
        <v>35</v>
      </c>
      <c r="S58" s="32">
        <v>376800</v>
      </c>
      <c r="T58" s="33">
        <v>4</v>
      </c>
      <c r="U58" s="33">
        <v>3</v>
      </c>
      <c r="V58" s="33">
        <v>2</v>
      </c>
      <c r="W58" s="35">
        <f t="shared" si="81"/>
        <v>3</v>
      </c>
      <c r="X58" s="34">
        <f>ROUND(W58*110%,0)</f>
        <v>3</v>
      </c>
      <c r="Y58" s="33">
        <v>0</v>
      </c>
      <c r="Z58" s="33">
        <v>1</v>
      </c>
      <c r="AA58" s="33">
        <v>1</v>
      </c>
      <c r="AB58" s="35">
        <f t="shared" si="82"/>
        <v>1</v>
      </c>
      <c r="AC58" s="34">
        <f>ROUND(AB58*110%,0)</f>
        <v>1</v>
      </c>
      <c r="AD58" s="33">
        <v>4</v>
      </c>
      <c r="AE58" s="33">
        <v>1</v>
      </c>
      <c r="AF58" s="33">
        <v>1</v>
      </c>
      <c r="AG58" s="35">
        <f t="shared" si="83"/>
        <v>2</v>
      </c>
      <c r="AH58" s="34">
        <f>ROUND(AG58*110%,0)</f>
        <v>2</v>
      </c>
      <c r="AI58" s="33">
        <v>11</v>
      </c>
      <c r="AJ58" s="33">
        <v>2</v>
      </c>
      <c r="AK58" s="33">
        <v>4</v>
      </c>
      <c r="AL58" s="35">
        <f t="shared" si="84"/>
        <v>5</v>
      </c>
      <c r="AM58" s="34">
        <f t="shared" si="85"/>
        <v>6</v>
      </c>
      <c r="AN58" s="33">
        <v>17</v>
      </c>
      <c r="AO58" s="33">
        <v>12</v>
      </c>
      <c r="AP58" s="33">
        <v>10</v>
      </c>
      <c r="AQ58" s="35">
        <f t="shared" si="86"/>
        <v>13</v>
      </c>
      <c r="AR58" s="34">
        <f t="shared" si="87"/>
        <v>14</v>
      </c>
      <c r="AS58" s="33">
        <v>9</v>
      </c>
      <c r="AT58" s="33">
        <v>1</v>
      </c>
      <c r="AU58" s="33">
        <v>3</v>
      </c>
      <c r="AV58" s="35">
        <f t="shared" si="88"/>
        <v>4</v>
      </c>
      <c r="AW58" s="34">
        <f>ROUND(AV58*110%,0)</f>
        <v>4</v>
      </c>
      <c r="AX58" s="36">
        <f t="shared" si="89"/>
        <v>30</v>
      </c>
      <c r="AY58" s="37" t="s">
        <v>116</v>
      </c>
      <c r="AZ58" s="38" t="s">
        <v>117</v>
      </c>
    </row>
    <row r="59" spans="1:52" ht="15" hidden="1" customHeight="1" x14ac:dyDescent="0.25">
      <c r="A59" s="26">
        <f t="shared" si="79"/>
        <v>56</v>
      </c>
      <c r="B59" s="27" t="s">
        <v>233</v>
      </c>
      <c r="C59" s="28" t="s">
        <v>234</v>
      </c>
      <c r="D59" s="29" t="s">
        <v>64</v>
      </c>
      <c r="E59" s="29" t="s">
        <v>93</v>
      </c>
      <c r="F59" s="29" t="s">
        <v>93</v>
      </c>
      <c r="G59" s="29" t="s">
        <v>106</v>
      </c>
      <c r="H59" s="29" t="s">
        <v>95</v>
      </c>
      <c r="I59" s="30" t="s">
        <v>96</v>
      </c>
      <c r="J59" s="29" t="s">
        <v>49</v>
      </c>
      <c r="K59" s="29"/>
      <c r="L59" s="29" t="s">
        <v>41</v>
      </c>
      <c r="M59" s="29" t="str">
        <f t="shared" si="80"/>
        <v>GO_Non FSM</v>
      </c>
      <c r="N59" s="29" t="s">
        <v>46</v>
      </c>
      <c r="O59" s="29" t="s">
        <v>47</v>
      </c>
      <c r="P59" s="29" t="s">
        <v>47</v>
      </c>
      <c r="Q59" s="31">
        <v>27</v>
      </c>
      <c r="R59" s="31">
        <v>14</v>
      </c>
      <c r="S59" s="32">
        <v>228767</v>
      </c>
      <c r="T59" s="33">
        <v>1</v>
      </c>
      <c r="U59" s="33">
        <v>0</v>
      </c>
      <c r="V59" s="33">
        <v>0</v>
      </c>
      <c r="W59" s="35">
        <f t="shared" si="81"/>
        <v>0</v>
      </c>
      <c r="X59" s="34">
        <v>1</v>
      </c>
      <c r="Y59" s="33">
        <v>3</v>
      </c>
      <c r="Z59" s="33">
        <v>2</v>
      </c>
      <c r="AA59" s="33">
        <v>0</v>
      </c>
      <c r="AB59" s="35">
        <f t="shared" si="82"/>
        <v>2</v>
      </c>
      <c r="AC59" s="34">
        <f t="shared" ref="AC59" si="90">ROUND(AB59*110%,0)</f>
        <v>2</v>
      </c>
      <c r="AD59" s="33">
        <v>0</v>
      </c>
      <c r="AE59" s="33">
        <v>0</v>
      </c>
      <c r="AF59" s="33">
        <v>0</v>
      </c>
      <c r="AG59" s="35">
        <f t="shared" si="83"/>
        <v>0</v>
      </c>
      <c r="AH59" s="34">
        <v>1</v>
      </c>
      <c r="AI59" s="33">
        <v>0</v>
      </c>
      <c r="AJ59" s="33">
        <v>0</v>
      </c>
      <c r="AK59" s="33">
        <v>0</v>
      </c>
      <c r="AL59" s="35">
        <f t="shared" si="84"/>
        <v>0</v>
      </c>
      <c r="AM59" s="34">
        <v>1</v>
      </c>
      <c r="AN59" s="33">
        <v>3</v>
      </c>
      <c r="AO59" s="33">
        <v>4</v>
      </c>
      <c r="AP59" s="33">
        <v>4</v>
      </c>
      <c r="AQ59" s="35">
        <f t="shared" si="86"/>
        <v>4</v>
      </c>
      <c r="AR59" s="34">
        <f t="shared" si="87"/>
        <v>4</v>
      </c>
      <c r="AS59" s="33">
        <v>3</v>
      </c>
      <c r="AT59" s="33">
        <v>2</v>
      </c>
      <c r="AU59" s="33">
        <v>0</v>
      </c>
      <c r="AV59" s="35">
        <f t="shared" si="88"/>
        <v>2</v>
      </c>
      <c r="AW59" s="34">
        <f>ROUND(AV59*110%,0)</f>
        <v>2</v>
      </c>
      <c r="AX59" s="36">
        <f t="shared" si="89"/>
        <v>11</v>
      </c>
      <c r="AY59" s="37">
        <v>0</v>
      </c>
      <c r="AZ59" s="38" t="s">
        <v>52</v>
      </c>
    </row>
    <row r="60" spans="1:52" ht="15" hidden="1" customHeight="1" x14ac:dyDescent="0.25">
      <c r="A60" s="26">
        <f t="shared" si="79"/>
        <v>57</v>
      </c>
      <c r="B60" s="27" t="s">
        <v>235</v>
      </c>
      <c r="C60" s="28" t="s">
        <v>236</v>
      </c>
      <c r="D60" s="29" t="s">
        <v>64</v>
      </c>
      <c r="E60" s="29" t="s">
        <v>64</v>
      </c>
      <c r="F60" s="29" t="s">
        <v>64</v>
      </c>
      <c r="G60" s="29" t="s">
        <v>150</v>
      </c>
      <c r="H60" s="29" t="s">
        <v>151</v>
      </c>
      <c r="I60" s="30" t="s">
        <v>152</v>
      </c>
      <c r="J60" s="29" t="s">
        <v>49</v>
      </c>
      <c r="K60" s="29" t="s">
        <v>40</v>
      </c>
      <c r="L60" s="29" t="s">
        <v>44</v>
      </c>
      <c r="M60" s="29" t="str">
        <f t="shared" si="80"/>
        <v>SIS_SBC</v>
      </c>
      <c r="N60" s="29" t="s">
        <v>45</v>
      </c>
      <c r="O60" s="29" t="s">
        <v>43</v>
      </c>
      <c r="P60" s="29" t="s">
        <v>43</v>
      </c>
      <c r="Q60" s="31">
        <v>50</v>
      </c>
      <c r="R60" s="31">
        <v>37</v>
      </c>
      <c r="S60" s="32">
        <v>400000</v>
      </c>
      <c r="T60" s="33">
        <v>1</v>
      </c>
      <c r="U60" s="33">
        <v>0</v>
      </c>
      <c r="V60" s="34">
        <v>1</v>
      </c>
      <c r="W60" s="35">
        <f t="shared" si="81"/>
        <v>1</v>
      </c>
      <c r="X60" s="34">
        <f>ROUND(W60*110%,0)</f>
        <v>1</v>
      </c>
      <c r="Y60" s="33">
        <v>0</v>
      </c>
      <c r="Z60" s="33">
        <v>0</v>
      </c>
      <c r="AA60" s="33">
        <v>0</v>
      </c>
      <c r="AB60" s="35">
        <f t="shared" si="82"/>
        <v>0</v>
      </c>
      <c r="AC60" s="34">
        <v>2</v>
      </c>
      <c r="AD60" s="33">
        <v>0</v>
      </c>
      <c r="AE60" s="33">
        <v>1</v>
      </c>
      <c r="AF60" s="33">
        <v>0</v>
      </c>
      <c r="AG60" s="35">
        <f t="shared" si="83"/>
        <v>0</v>
      </c>
      <c r="AH60" s="34">
        <v>2</v>
      </c>
      <c r="AI60" s="33">
        <v>8</v>
      </c>
      <c r="AJ60" s="33">
        <v>0</v>
      </c>
      <c r="AK60" s="34">
        <v>1</v>
      </c>
      <c r="AL60" s="35">
        <f t="shared" si="84"/>
        <v>3</v>
      </c>
      <c r="AM60" s="34">
        <f>ROUND(AL60*110%,0)</f>
        <v>3</v>
      </c>
      <c r="AN60" s="33">
        <v>5</v>
      </c>
      <c r="AO60" s="33">
        <v>9</v>
      </c>
      <c r="AP60" s="34">
        <v>10</v>
      </c>
      <c r="AQ60" s="35">
        <f t="shared" si="86"/>
        <v>8</v>
      </c>
      <c r="AR60" s="34">
        <f t="shared" ref="AR60" si="91">ROUND(AQ60*110%,0)</f>
        <v>9</v>
      </c>
      <c r="AS60" s="33">
        <v>6</v>
      </c>
      <c r="AT60" s="33">
        <v>5</v>
      </c>
      <c r="AU60" s="34">
        <v>3</v>
      </c>
      <c r="AV60" s="35">
        <f t="shared" si="88"/>
        <v>5</v>
      </c>
      <c r="AW60" s="34">
        <f>ROUND(AV60*110%,0)</f>
        <v>6</v>
      </c>
      <c r="AX60" s="36">
        <f t="shared" si="89"/>
        <v>23</v>
      </c>
      <c r="AY60" s="37" t="s">
        <v>69</v>
      </c>
      <c r="AZ60" s="38" t="s">
        <v>70</v>
      </c>
    </row>
    <row r="61" spans="1:52" ht="15" hidden="1" customHeight="1" x14ac:dyDescent="0.25">
      <c r="A61" s="26">
        <f t="shared" si="79"/>
        <v>58</v>
      </c>
      <c r="B61" s="27" t="s">
        <v>237</v>
      </c>
      <c r="C61" s="28" t="s">
        <v>238</v>
      </c>
      <c r="D61" s="29" t="s">
        <v>64</v>
      </c>
      <c r="E61" s="29" t="s">
        <v>112</v>
      </c>
      <c r="F61" s="29" t="s">
        <v>112</v>
      </c>
      <c r="G61" s="29" t="s">
        <v>239</v>
      </c>
      <c r="H61" s="29" t="s">
        <v>114</v>
      </c>
      <c r="I61" s="30" t="s">
        <v>115</v>
      </c>
      <c r="J61" s="29" t="s">
        <v>49</v>
      </c>
      <c r="K61" s="29" t="s">
        <v>40</v>
      </c>
      <c r="L61" s="29" t="s">
        <v>44</v>
      </c>
      <c r="M61" s="29" t="str">
        <f t="shared" si="80"/>
        <v>GO_Non FSM</v>
      </c>
      <c r="N61" s="29" t="s">
        <v>46</v>
      </c>
      <c r="O61" s="29" t="s">
        <v>47</v>
      </c>
      <c r="P61" s="29" t="s">
        <v>47</v>
      </c>
      <c r="Q61" s="31">
        <v>17</v>
      </c>
      <c r="R61" s="31">
        <v>11</v>
      </c>
      <c r="S61" s="32">
        <v>131770</v>
      </c>
      <c r="T61" s="33">
        <v>0</v>
      </c>
      <c r="U61" s="33">
        <v>0</v>
      </c>
      <c r="V61" s="33">
        <v>0</v>
      </c>
      <c r="W61" s="35">
        <f t="shared" si="81"/>
        <v>0</v>
      </c>
      <c r="X61" s="34">
        <v>1</v>
      </c>
      <c r="Y61" s="33">
        <v>1</v>
      </c>
      <c r="Z61" s="33">
        <v>1</v>
      </c>
      <c r="AA61" s="33">
        <v>0</v>
      </c>
      <c r="AB61" s="35">
        <f t="shared" si="82"/>
        <v>1</v>
      </c>
      <c r="AC61" s="34">
        <f>ROUND(AB61*110%,0)</f>
        <v>1</v>
      </c>
      <c r="AD61" s="33">
        <v>0</v>
      </c>
      <c r="AE61" s="33">
        <v>0</v>
      </c>
      <c r="AF61" s="33">
        <v>2</v>
      </c>
      <c r="AG61" s="35">
        <f t="shared" si="83"/>
        <v>1</v>
      </c>
      <c r="AH61" s="34">
        <f t="shared" ref="AH61" si="92">ROUND(AG61*110%,0)</f>
        <v>1</v>
      </c>
      <c r="AI61" s="33">
        <v>1</v>
      </c>
      <c r="AJ61" s="33">
        <v>4</v>
      </c>
      <c r="AK61" s="33">
        <v>1</v>
      </c>
      <c r="AL61" s="35">
        <f t="shared" si="84"/>
        <v>2</v>
      </c>
      <c r="AM61" s="34">
        <f t="shared" ref="AM61" si="93">ROUND(AL61*110%,0)</f>
        <v>2</v>
      </c>
      <c r="AN61" s="33">
        <v>0</v>
      </c>
      <c r="AO61" s="33">
        <v>6</v>
      </c>
      <c r="AP61" s="33">
        <v>3</v>
      </c>
      <c r="AQ61" s="35">
        <f t="shared" si="86"/>
        <v>3</v>
      </c>
      <c r="AR61" s="34">
        <f t="shared" ref="AR61" si="94">ROUND(AQ61*110%,0)</f>
        <v>3</v>
      </c>
      <c r="AS61" s="33">
        <v>2</v>
      </c>
      <c r="AT61" s="33">
        <v>1</v>
      </c>
      <c r="AU61" s="33">
        <v>0</v>
      </c>
      <c r="AV61" s="35">
        <f t="shared" si="88"/>
        <v>1</v>
      </c>
      <c r="AW61" s="34">
        <f t="shared" ref="AW61" si="95">ROUND(AV61*110%,0)</f>
        <v>1</v>
      </c>
      <c r="AX61" s="36">
        <f t="shared" si="89"/>
        <v>9</v>
      </c>
      <c r="AY61" s="37" t="s">
        <v>116</v>
      </c>
      <c r="AZ61" s="38" t="s">
        <v>117</v>
      </c>
    </row>
    <row r="62" spans="1:52" ht="15" hidden="1" customHeight="1" x14ac:dyDescent="0.25">
      <c r="A62" s="26">
        <f t="shared" si="79"/>
        <v>59</v>
      </c>
      <c r="B62" s="27" t="s">
        <v>240</v>
      </c>
      <c r="C62" s="28" t="s">
        <v>241</v>
      </c>
      <c r="D62" s="29" t="s">
        <v>64</v>
      </c>
      <c r="E62" s="29" t="s">
        <v>64</v>
      </c>
      <c r="F62" s="29" t="s">
        <v>64</v>
      </c>
      <c r="G62" s="29" t="s">
        <v>150</v>
      </c>
      <c r="H62" s="29" t="s">
        <v>151</v>
      </c>
      <c r="I62" s="30" t="s">
        <v>152</v>
      </c>
      <c r="J62" s="29" t="s">
        <v>49</v>
      </c>
      <c r="K62" s="29" t="s">
        <v>40</v>
      </c>
      <c r="L62" s="29" t="s">
        <v>44</v>
      </c>
      <c r="M62" s="29" t="str">
        <f t="shared" si="80"/>
        <v>SIS_Non FSM</v>
      </c>
      <c r="N62" s="29" t="s">
        <v>45</v>
      </c>
      <c r="O62" s="29" t="s">
        <v>47</v>
      </c>
      <c r="P62" s="29" t="s">
        <v>47</v>
      </c>
      <c r="Q62" s="31">
        <v>6</v>
      </c>
      <c r="R62" s="31">
        <v>3</v>
      </c>
      <c r="S62" s="32">
        <v>51499</v>
      </c>
      <c r="T62" s="33">
        <v>0</v>
      </c>
      <c r="U62" s="33">
        <v>0</v>
      </c>
      <c r="V62" s="33">
        <v>0</v>
      </c>
      <c r="W62" s="35">
        <f t="shared" si="81"/>
        <v>0</v>
      </c>
      <c r="X62" s="34">
        <v>1</v>
      </c>
      <c r="Y62" s="33">
        <v>0</v>
      </c>
      <c r="Z62" s="33">
        <v>1</v>
      </c>
      <c r="AA62" s="33">
        <v>0</v>
      </c>
      <c r="AB62" s="35">
        <f t="shared" si="82"/>
        <v>0</v>
      </c>
      <c r="AC62" s="34">
        <v>1</v>
      </c>
      <c r="AD62" s="33">
        <v>0</v>
      </c>
      <c r="AE62" s="33">
        <v>0</v>
      </c>
      <c r="AF62" s="33">
        <v>1</v>
      </c>
      <c r="AG62" s="35">
        <f t="shared" si="83"/>
        <v>0</v>
      </c>
      <c r="AH62" s="34">
        <v>1</v>
      </c>
      <c r="AI62" s="33">
        <v>0</v>
      </c>
      <c r="AJ62" s="33">
        <v>0</v>
      </c>
      <c r="AK62" s="33">
        <v>1</v>
      </c>
      <c r="AL62" s="35">
        <f t="shared" si="84"/>
        <v>0</v>
      </c>
      <c r="AM62" s="34">
        <v>1</v>
      </c>
      <c r="AN62" s="33">
        <v>0</v>
      </c>
      <c r="AO62" s="33">
        <v>2</v>
      </c>
      <c r="AP62" s="33">
        <v>0</v>
      </c>
      <c r="AQ62" s="35">
        <f t="shared" si="86"/>
        <v>1</v>
      </c>
      <c r="AR62" s="34">
        <f t="shared" ref="AR62" si="96">ROUND(AQ62*110%,0)</f>
        <v>1</v>
      </c>
      <c r="AS62" s="33">
        <v>0</v>
      </c>
      <c r="AT62" s="33">
        <v>0</v>
      </c>
      <c r="AU62" s="33">
        <v>0</v>
      </c>
      <c r="AV62" s="35">
        <f t="shared" si="88"/>
        <v>0</v>
      </c>
      <c r="AW62" s="34">
        <v>1</v>
      </c>
      <c r="AX62" s="36">
        <f t="shared" si="89"/>
        <v>6</v>
      </c>
      <c r="AY62" s="37" t="s">
        <v>69</v>
      </c>
      <c r="AZ62" s="38" t="s">
        <v>70</v>
      </c>
    </row>
    <row r="63" spans="1:52" ht="15" hidden="1" customHeight="1" x14ac:dyDescent="0.25">
      <c r="A63" s="26">
        <f t="shared" ref="A63:A65" si="97">ROW()-3</f>
        <v>60</v>
      </c>
      <c r="B63" s="27" t="s">
        <v>242</v>
      </c>
      <c r="C63" s="28" t="s">
        <v>243</v>
      </c>
      <c r="D63" s="29" t="s">
        <v>64</v>
      </c>
      <c r="E63" s="29" t="s">
        <v>65</v>
      </c>
      <c r="F63" s="29" t="s">
        <v>65</v>
      </c>
      <c r="G63" s="29" t="s">
        <v>66</v>
      </c>
      <c r="H63" s="29" t="s">
        <v>67</v>
      </c>
      <c r="I63" s="30" t="s">
        <v>68</v>
      </c>
      <c r="J63" s="29" t="s">
        <v>39</v>
      </c>
      <c r="K63" s="29" t="s">
        <v>40</v>
      </c>
      <c r="L63" s="29" t="s">
        <v>44</v>
      </c>
      <c r="M63" s="29" t="str">
        <f t="shared" ref="M63:M65" si="98">CONCATENATE(N63&amp;"_"&amp;P63)</f>
        <v>SIS_SBC</v>
      </c>
      <c r="N63" s="29" t="s">
        <v>45</v>
      </c>
      <c r="O63" s="29" t="s">
        <v>43</v>
      </c>
      <c r="P63" s="29" t="s">
        <v>43</v>
      </c>
      <c r="Q63" s="31">
        <v>60</v>
      </c>
      <c r="R63" s="31">
        <v>39</v>
      </c>
      <c r="S63" s="32">
        <v>423581</v>
      </c>
      <c r="T63" s="33">
        <v>2</v>
      </c>
      <c r="U63" s="33">
        <v>1</v>
      </c>
      <c r="V63" s="34">
        <v>1</v>
      </c>
      <c r="W63" s="35">
        <f t="shared" ref="W63:W65" si="99">ROUND(T63*30%+U63*40%+V63*30%,0)</f>
        <v>1</v>
      </c>
      <c r="X63" s="34">
        <f>ROUND(W63*110%,0)</f>
        <v>1</v>
      </c>
      <c r="Y63" s="33">
        <v>0</v>
      </c>
      <c r="Z63" s="33">
        <v>0</v>
      </c>
      <c r="AA63" s="34">
        <v>1</v>
      </c>
      <c r="AB63" s="35">
        <f t="shared" ref="AB63:AB65" si="100">ROUND(Y63*30%+Z63*40%+AA63*30%,0)</f>
        <v>0</v>
      </c>
      <c r="AC63" s="34">
        <v>2</v>
      </c>
      <c r="AD63" s="33">
        <v>0</v>
      </c>
      <c r="AE63" s="33">
        <v>2</v>
      </c>
      <c r="AF63" s="33">
        <v>1</v>
      </c>
      <c r="AG63" s="35">
        <f t="shared" ref="AG63:AG65" si="101">ROUND(AD63*30%+AE63*40%+AF63*30%,0)</f>
        <v>1</v>
      </c>
      <c r="AH63" s="34">
        <f>ROUND(AG63*110%,0)</f>
        <v>1</v>
      </c>
      <c r="AI63" s="33">
        <v>2</v>
      </c>
      <c r="AJ63" s="33">
        <v>2</v>
      </c>
      <c r="AK63" s="34">
        <v>4</v>
      </c>
      <c r="AL63" s="35">
        <f t="shared" ref="AL63:AL65" si="102">ROUND(AI63*30%+AJ63*40%+AK63*30%,0)</f>
        <v>3</v>
      </c>
      <c r="AM63" s="34">
        <f>ROUND(AL63*110%,0)</f>
        <v>3</v>
      </c>
      <c r="AN63" s="33">
        <v>1</v>
      </c>
      <c r="AO63" s="33">
        <v>15</v>
      </c>
      <c r="AP63" s="34">
        <v>18</v>
      </c>
      <c r="AQ63" s="35">
        <f t="shared" ref="AQ63:AQ65" si="103">ROUND(AN63*30%+AO63*40%+AP63*30%,0)</f>
        <v>12</v>
      </c>
      <c r="AR63" s="34">
        <f>ROUND(AQ63*110%,0)</f>
        <v>13</v>
      </c>
      <c r="AS63" s="33">
        <v>1</v>
      </c>
      <c r="AT63" s="33">
        <v>1</v>
      </c>
      <c r="AU63" s="34">
        <v>7</v>
      </c>
      <c r="AV63" s="35">
        <f t="shared" ref="AV63:AV65" si="104">ROUND(AS63*30%+AT63*40%+AU63*30%,0)</f>
        <v>3</v>
      </c>
      <c r="AW63" s="34">
        <f>ROUND(AV63*110%,0)</f>
        <v>3</v>
      </c>
      <c r="AX63" s="36">
        <f t="shared" ref="AX63:AX65" si="105">SUM(X63+AC63+AH63+AM63+AR63+AW63)</f>
        <v>23</v>
      </c>
      <c r="AY63" s="37" t="s">
        <v>69</v>
      </c>
      <c r="AZ63" s="38" t="s">
        <v>70</v>
      </c>
    </row>
    <row r="64" spans="1:52" ht="15" hidden="1" customHeight="1" x14ac:dyDescent="0.25">
      <c r="A64" s="26">
        <f t="shared" si="97"/>
        <v>61</v>
      </c>
      <c r="B64" s="27" t="s">
        <v>244</v>
      </c>
      <c r="C64" s="28" t="s">
        <v>245</v>
      </c>
      <c r="D64" s="29" t="s">
        <v>64</v>
      </c>
      <c r="E64" s="29" t="s">
        <v>127</v>
      </c>
      <c r="F64" s="29" t="s">
        <v>127</v>
      </c>
      <c r="G64" s="29" t="s">
        <v>194</v>
      </c>
      <c r="H64" s="29" t="s">
        <v>185</v>
      </c>
      <c r="I64" s="30" t="s">
        <v>186</v>
      </c>
      <c r="J64" s="29" t="s">
        <v>39</v>
      </c>
      <c r="K64" s="29" t="s">
        <v>40</v>
      </c>
      <c r="L64" s="29" t="s">
        <v>44</v>
      </c>
      <c r="M64" s="29" t="str">
        <f t="shared" si="98"/>
        <v>SIS_SBC</v>
      </c>
      <c r="N64" s="29" t="s">
        <v>45</v>
      </c>
      <c r="O64" s="29" t="s">
        <v>43</v>
      </c>
      <c r="P64" s="29" t="s">
        <v>43</v>
      </c>
      <c r="Q64" s="31">
        <v>83</v>
      </c>
      <c r="R64" s="31">
        <v>57</v>
      </c>
      <c r="S64" s="32">
        <v>620000</v>
      </c>
      <c r="T64" s="33">
        <v>2</v>
      </c>
      <c r="U64" s="33">
        <v>1</v>
      </c>
      <c r="V64" s="34">
        <v>2</v>
      </c>
      <c r="W64" s="35">
        <f t="shared" si="99"/>
        <v>2</v>
      </c>
      <c r="X64" s="34">
        <f t="shared" ref="X64" si="106">ROUND(W64*110%,0)</f>
        <v>2</v>
      </c>
      <c r="Y64" s="33">
        <v>3</v>
      </c>
      <c r="Z64" s="33">
        <v>2</v>
      </c>
      <c r="AA64" s="33">
        <v>1</v>
      </c>
      <c r="AB64" s="35">
        <f t="shared" si="100"/>
        <v>2</v>
      </c>
      <c r="AC64" s="34">
        <f t="shared" ref="AC64" si="107">ROUND(AB64*110%,0)</f>
        <v>2</v>
      </c>
      <c r="AD64" s="33">
        <v>6</v>
      </c>
      <c r="AE64" s="33">
        <v>2</v>
      </c>
      <c r="AF64" s="34">
        <v>1</v>
      </c>
      <c r="AG64" s="35">
        <f t="shared" si="101"/>
        <v>3</v>
      </c>
      <c r="AH64" s="34">
        <f t="shared" ref="AH64" si="108">ROUND(AG64*110%,0)</f>
        <v>3</v>
      </c>
      <c r="AI64" s="33">
        <v>1</v>
      </c>
      <c r="AJ64" s="33">
        <v>2</v>
      </c>
      <c r="AK64" s="34">
        <v>6</v>
      </c>
      <c r="AL64" s="35">
        <f t="shared" si="102"/>
        <v>3</v>
      </c>
      <c r="AM64" s="34">
        <f>ROUND(AL64*110%,0)</f>
        <v>3</v>
      </c>
      <c r="AN64" s="33">
        <v>4</v>
      </c>
      <c r="AO64" s="33">
        <v>2</v>
      </c>
      <c r="AP64" s="34">
        <v>9</v>
      </c>
      <c r="AQ64" s="35">
        <f t="shared" si="103"/>
        <v>5</v>
      </c>
      <c r="AR64" s="34">
        <f t="shared" ref="AR64" si="109">ROUND(AQ64*110%,0)</f>
        <v>6</v>
      </c>
      <c r="AS64" s="33">
        <v>16</v>
      </c>
      <c r="AT64" s="33">
        <v>1</v>
      </c>
      <c r="AU64" s="34">
        <v>1</v>
      </c>
      <c r="AV64" s="35">
        <f t="shared" si="104"/>
        <v>6</v>
      </c>
      <c r="AW64" s="34">
        <f>ROUND(AV64*110%,0)</f>
        <v>7</v>
      </c>
      <c r="AX64" s="36">
        <f t="shared" si="105"/>
        <v>23</v>
      </c>
      <c r="AY64" s="37" t="s">
        <v>116</v>
      </c>
      <c r="AZ64" s="38" t="s">
        <v>117</v>
      </c>
    </row>
    <row r="65" spans="1:52" ht="15" hidden="1" customHeight="1" x14ac:dyDescent="0.25">
      <c r="A65" s="26">
        <f t="shared" si="97"/>
        <v>62</v>
      </c>
      <c r="B65" s="27" t="s">
        <v>247</v>
      </c>
      <c r="C65" s="28" t="s">
        <v>58</v>
      </c>
      <c r="D65" s="29" t="s">
        <v>64</v>
      </c>
      <c r="E65" s="29" t="s">
        <v>127</v>
      </c>
      <c r="F65" s="29" t="s">
        <v>127</v>
      </c>
      <c r="G65" s="29" t="s">
        <v>181</v>
      </c>
      <c r="H65" s="29" t="s">
        <v>177</v>
      </c>
      <c r="I65" s="30" t="s">
        <v>178</v>
      </c>
      <c r="J65" s="29" t="s">
        <v>49</v>
      </c>
      <c r="K65" s="29" t="s">
        <v>40</v>
      </c>
      <c r="L65" s="29" t="s">
        <v>44</v>
      </c>
      <c r="M65" s="29" t="str">
        <f t="shared" si="98"/>
        <v>GO_Non FSM</v>
      </c>
      <c r="N65" s="29" t="s">
        <v>46</v>
      </c>
      <c r="O65" s="29" t="s">
        <v>47</v>
      </c>
      <c r="P65" s="29" t="s">
        <v>47</v>
      </c>
      <c r="Q65" s="31">
        <v>13</v>
      </c>
      <c r="R65" s="31">
        <v>5</v>
      </c>
      <c r="S65" s="32">
        <v>83433</v>
      </c>
      <c r="T65" s="33">
        <v>0</v>
      </c>
      <c r="U65" s="33">
        <v>0</v>
      </c>
      <c r="V65" s="33">
        <v>0</v>
      </c>
      <c r="W65" s="35">
        <f t="shared" si="99"/>
        <v>0</v>
      </c>
      <c r="X65" s="34">
        <v>1</v>
      </c>
      <c r="Y65" s="33">
        <v>0</v>
      </c>
      <c r="Z65" s="33">
        <v>0</v>
      </c>
      <c r="AA65" s="33">
        <v>0</v>
      </c>
      <c r="AB65" s="35">
        <f t="shared" si="100"/>
        <v>0</v>
      </c>
      <c r="AC65" s="34">
        <v>1</v>
      </c>
      <c r="AD65" s="33">
        <v>2</v>
      </c>
      <c r="AE65" s="33">
        <v>0</v>
      </c>
      <c r="AF65" s="33">
        <v>0</v>
      </c>
      <c r="AG65" s="35">
        <f t="shared" si="101"/>
        <v>1</v>
      </c>
      <c r="AH65" s="34">
        <f>ROUND(AG65*110%,0)</f>
        <v>1</v>
      </c>
      <c r="AI65" s="33">
        <v>0</v>
      </c>
      <c r="AJ65" s="33">
        <v>1</v>
      </c>
      <c r="AK65" s="33">
        <v>0</v>
      </c>
      <c r="AL65" s="35">
        <f t="shared" si="102"/>
        <v>0</v>
      </c>
      <c r="AM65" s="34">
        <v>1</v>
      </c>
      <c r="AN65" s="33">
        <v>0</v>
      </c>
      <c r="AO65" s="33">
        <v>1</v>
      </c>
      <c r="AP65" s="33">
        <v>1</v>
      </c>
      <c r="AQ65" s="35">
        <f t="shared" si="103"/>
        <v>1</v>
      </c>
      <c r="AR65" s="34">
        <f t="shared" ref="AR65:AR73" si="110">ROUND(AQ65*110%,0)</f>
        <v>1</v>
      </c>
      <c r="AS65" s="33">
        <v>0</v>
      </c>
      <c r="AT65" s="33">
        <v>1</v>
      </c>
      <c r="AU65" s="33">
        <v>0</v>
      </c>
      <c r="AV65" s="35">
        <f t="shared" si="104"/>
        <v>0</v>
      </c>
      <c r="AW65" s="34">
        <v>1</v>
      </c>
      <c r="AX65" s="36">
        <f t="shared" si="105"/>
        <v>6</v>
      </c>
      <c r="AY65" s="37" t="s">
        <v>116</v>
      </c>
      <c r="AZ65" s="38" t="s">
        <v>117</v>
      </c>
    </row>
    <row r="66" spans="1:52" ht="15" hidden="1" customHeight="1" x14ac:dyDescent="0.25">
      <c r="A66" s="26">
        <f t="shared" ref="A66:A68" si="111">ROW()-3</f>
        <v>63</v>
      </c>
      <c r="B66" s="27" t="s">
        <v>248</v>
      </c>
      <c r="C66" s="28" t="s">
        <v>61</v>
      </c>
      <c r="D66" s="29" t="s">
        <v>64</v>
      </c>
      <c r="E66" s="29" t="s">
        <v>127</v>
      </c>
      <c r="F66" s="29" t="s">
        <v>127</v>
      </c>
      <c r="G66" s="29" t="s">
        <v>194</v>
      </c>
      <c r="H66" s="29" t="s">
        <v>185</v>
      </c>
      <c r="I66" s="30" t="s">
        <v>186</v>
      </c>
      <c r="J66" s="29" t="s">
        <v>48</v>
      </c>
      <c r="K66" s="29" t="s">
        <v>40</v>
      </c>
      <c r="L66" s="29" t="s">
        <v>44</v>
      </c>
      <c r="M66" s="29" t="str">
        <f t="shared" ref="M66:M68" si="112">CONCATENATE(N66&amp;"_"&amp;P66)</f>
        <v>GO_Non FSM</v>
      </c>
      <c r="N66" s="29" t="s">
        <v>46</v>
      </c>
      <c r="O66" s="29" t="s">
        <v>47</v>
      </c>
      <c r="P66" s="29" t="s">
        <v>47</v>
      </c>
      <c r="Q66" s="31">
        <v>20</v>
      </c>
      <c r="R66" s="31">
        <v>8</v>
      </c>
      <c r="S66" s="32">
        <v>140479</v>
      </c>
      <c r="T66" s="33">
        <v>0</v>
      </c>
      <c r="U66" s="33">
        <v>0</v>
      </c>
      <c r="V66" s="33">
        <v>0</v>
      </c>
      <c r="W66" s="35">
        <f t="shared" ref="W66:W68" si="113">ROUND(T66*30%+U66*40%+V66*30%,0)</f>
        <v>0</v>
      </c>
      <c r="X66" s="34">
        <v>1</v>
      </c>
      <c r="Y66" s="33">
        <v>0</v>
      </c>
      <c r="Z66" s="33">
        <v>0</v>
      </c>
      <c r="AA66" s="33">
        <v>1</v>
      </c>
      <c r="AB66" s="35">
        <f t="shared" ref="AB66:AB68" si="114">ROUND(Y66*30%+Z66*40%+AA66*30%,0)</f>
        <v>0</v>
      </c>
      <c r="AC66" s="34">
        <v>1</v>
      </c>
      <c r="AD66" s="33">
        <v>0</v>
      </c>
      <c r="AE66" s="33">
        <v>0</v>
      </c>
      <c r="AF66" s="33">
        <v>0</v>
      </c>
      <c r="AG66" s="35">
        <f t="shared" ref="AG66:AG68" si="115">ROUND(AD66*30%+AE66*40%+AF66*30%,0)</f>
        <v>0</v>
      </c>
      <c r="AH66" s="34">
        <v>1</v>
      </c>
      <c r="AI66" s="33">
        <v>0</v>
      </c>
      <c r="AJ66" s="33">
        <v>1</v>
      </c>
      <c r="AK66" s="33">
        <v>0</v>
      </c>
      <c r="AL66" s="35">
        <f t="shared" ref="AL66:AL68" si="116">ROUND(AI66*30%+AJ66*40%+AK66*30%,0)</f>
        <v>0</v>
      </c>
      <c r="AM66" s="34">
        <v>1</v>
      </c>
      <c r="AN66" s="33">
        <v>2</v>
      </c>
      <c r="AO66" s="33">
        <v>5</v>
      </c>
      <c r="AP66" s="33">
        <v>5</v>
      </c>
      <c r="AQ66" s="35">
        <f t="shared" ref="AQ66:AQ68" si="117">ROUND(AN66*30%+AO66*40%+AP66*30%,0)</f>
        <v>4</v>
      </c>
      <c r="AR66" s="34">
        <f t="shared" si="110"/>
        <v>4</v>
      </c>
      <c r="AS66" s="33">
        <v>4</v>
      </c>
      <c r="AT66" s="33">
        <v>0</v>
      </c>
      <c r="AU66" s="33">
        <v>0</v>
      </c>
      <c r="AV66" s="35">
        <f t="shared" ref="AV66:AV68" si="118">ROUND(AS66*30%+AT66*40%+AU66*30%,0)</f>
        <v>1</v>
      </c>
      <c r="AW66" s="34">
        <f>ROUND(AV66*110%,0)</f>
        <v>1</v>
      </c>
      <c r="AX66" s="36">
        <f t="shared" ref="AX66:AX68" si="119">SUM(X66+AC66+AH66+AM66+AR66+AW66)</f>
        <v>9</v>
      </c>
      <c r="AY66" s="37" t="s">
        <v>116</v>
      </c>
      <c r="AZ66" s="38" t="s">
        <v>117</v>
      </c>
    </row>
    <row r="67" spans="1:52" ht="15" hidden="1" customHeight="1" x14ac:dyDescent="0.25">
      <c r="A67" s="26">
        <f t="shared" si="111"/>
        <v>64</v>
      </c>
      <c r="B67" s="27" t="s">
        <v>249</v>
      </c>
      <c r="C67" s="28" t="s">
        <v>250</v>
      </c>
      <c r="D67" s="29" t="s">
        <v>64</v>
      </c>
      <c r="E67" s="29" t="s">
        <v>127</v>
      </c>
      <c r="F67" s="29" t="s">
        <v>127</v>
      </c>
      <c r="G67" s="29" t="s">
        <v>228</v>
      </c>
      <c r="H67" s="29" t="s">
        <v>185</v>
      </c>
      <c r="I67" s="30" t="s">
        <v>186</v>
      </c>
      <c r="J67" s="29" t="s">
        <v>48</v>
      </c>
      <c r="K67" s="29" t="s">
        <v>40</v>
      </c>
      <c r="L67" s="29" t="s">
        <v>44</v>
      </c>
      <c r="M67" s="29" t="str">
        <f t="shared" si="112"/>
        <v>GO_Non FSM</v>
      </c>
      <c r="N67" s="29" t="s">
        <v>46</v>
      </c>
      <c r="O67" s="29" t="s">
        <v>47</v>
      </c>
      <c r="P67" s="29" t="s">
        <v>47</v>
      </c>
      <c r="Q67" s="31">
        <v>30</v>
      </c>
      <c r="R67" s="31">
        <v>21</v>
      </c>
      <c r="S67" s="32">
        <v>216006</v>
      </c>
      <c r="T67" s="33">
        <v>0</v>
      </c>
      <c r="U67" s="33">
        <v>0</v>
      </c>
      <c r="V67" s="33">
        <v>0</v>
      </c>
      <c r="W67" s="35">
        <f t="shared" si="113"/>
        <v>0</v>
      </c>
      <c r="X67" s="34">
        <v>1</v>
      </c>
      <c r="Y67" s="33">
        <v>0</v>
      </c>
      <c r="Z67" s="33">
        <v>0</v>
      </c>
      <c r="AA67" s="33">
        <v>0</v>
      </c>
      <c r="AB67" s="35">
        <f t="shared" si="114"/>
        <v>0</v>
      </c>
      <c r="AC67" s="34">
        <v>1</v>
      </c>
      <c r="AD67" s="33">
        <v>0</v>
      </c>
      <c r="AE67" s="33">
        <v>0</v>
      </c>
      <c r="AF67" s="33">
        <v>0</v>
      </c>
      <c r="AG67" s="35">
        <f t="shared" si="115"/>
        <v>0</v>
      </c>
      <c r="AH67" s="34">
        <v>1</v>
      </c>
      <c r="AI67" s="33">
        <v>0</v>
      </c>
      <c r="AJ67" s="33">
        <v>1</v>
      </c>
      <c r="AK67" s="33">
        <v>3</v>
      </c>
      <c r="AL67" s="35">
        <f t="shared" si="116"/>
        <v>1</v>
      </c>
      <c r="AM67" s="34">
        <f>ROUND(AL67*110%,0)</f>
        <v>1</v>
      </c>
      <c r="AN67" s="33">
        <v>0</v>
      </c>
      <c r="AO67" s="33">
        <v>5</v>
      </c>
      <c r="AP67" s="33">
        <v>6</v>
      </c>
      <c r="AQ67" s="35">
        <f t="shared" si="117"/>
        <v>4</v>
      </c>
      <c r="AR67" s="34">
        <f t="shared" si="110"/>
        <v>4</v>
      </c>
      <c r="AS67" s="33">
        <v>2</v>
      </c>
      <c r="AT67" s="33">
        <v>0</v>
      </c>
      <c r="AU67" s="33">
        <v>0</v>
      </c>
      <c r="AV67" s="35">
        <f t="shared" si="118"/>
        <v>1</v>
      </c>
      <c r="AW67" s="34">
        <f>ROUND(AV67*110%,0)</f>
        <v>1</v>
      </c>
      <c r="AX67" s="36">
        <f t="shared" si="119"/>
        <v>9</v>
      </c>
      <c r="AY67" s="37" t="s">
        <v>116</v>
      </c>
      <c r="AZ67" s="38" t="s">
        <v>117</v>
      </c>
    </row>
    <row r="68" spans="1:52" ht="15" customHeight="1" x14ac:dyDescent="0.25">
      <c r="A68" s="26">
        <f t="shared" si="111"/>
        <v>65</v>
      </c>
      <c r="B68" s="27" t="s">
        <v>251</v>
      </c>
      <c r="C68" s="28" t="s">
        <v>252</v>
      </c>
      <c r="D68" s="29" t="s">
        <v>64</v>
      </c>
      <c r="E68" s="29" t="s">
        <v>65</v>
      </c>
      <c r="F68" s="29" t="s">
        <v>80</v>
      </c>
      <c r="G68" s="29" t="s">
        <v>81</v>
      </c>
      <c r="H68" s="29" t="s">
        <v>82</v>
      </c>
      <c r="I68" s="30" t="s">
        <v>83</v>
      </c>
      <c r="J68" s="29" t="s">
        <v>39</v>
      </c>
      <c r="K68" s="29" t="s">
        <v>40</v>
      </c>
      <c r="L68" s="29" t="s">
        <v>44</v>
      </c>
      <c r="M68" s="29" t="str">
        <f t="shared" si="112"/>
        <v>SIS_SBC</v>
      </c>
      <c r="N68" s="29" t="s">
        <v>45</v>
      </c>
      <c r="O68" s="29" t="s">
        <v>43</v>
      </c>
      <c r="P68" s="29" t="s">
        <v>43</v>
      </c>
      <c r="Q68" s="31">
        <v>70</v>
      </c>
      <c r="R68" s="31">
        <v>45</v>
      </c>
      <c r="S68" s="32">
        <v>487610</v>
      </c>
      <c r="T68" s="33">
        <v>0</v>
      </c>
      <c r="U68" s="33">
        <v>1</v>
      </c>
      <c r="V68" s="33">
        <v>0</v>
      </c>
      <c r="W68" s="35">
        <f t="shared" si="113"/>
        <v>0</v>
      </c>
      <c r="X68" s="34">
        <v>2</v>
      </c>
      <c r="Y68" s="33">
        <v>1</v>
      </c>
      <c r="Z68" s="33">
        <v>0</v>
      </c>
      <c r="AA68" s="34">
        <v>2</v>
      </c>
      <c r="AB68" s="35">
        <f t="shared" si="114"/>
        <v>1</v>
      </c>
      <c r="AC68" s="34">
        <f>ROUND(AB68*110%,0)</f>
        <v>1</v>
      </c>
      <c r="AD68" s="33">
        <v>1</v>
      </c>
      <c r="AE68" s="33">
        <v>0</v>
      </c>
      <c r="AF68" s="34">
        <v>1</v>
      </c>
      <c r="AG68" s="35">
        <f t="shared" si="115"/>
        <v>1</v>
      </c>
      <c r="AH68" s="34">
        <f>ROUND(AG68*110%,0)</f>
        <v>1</v>
      </c>
      <c r="AI68" s="33">
        <v>0</v>
      </c>
      <c r="AJ68" s="33">
        <v>1</v>
      </c>
      <c r="AK68" s="34">
        <v>4</v>
      </c>
      <c r="AL68" s="35">
        <f t="shared" si="116"/>
        <v>2</v>
      </c>
      <c r="AM68" s="34">
        <f>ROUND(AL68*110%,0)</f>
        <v>2</v>
      </c>
      <c r="AN68" s="33">
        <v>5</v>
      </c>
      <c r="AO68" s="33">
        <v>19</v>
      </c>
      <c r="AP68" s="34">
        <v>17</v>
      </c>
      <c r="AQ68" s="35">
        <f t="shared" si="117"/>
        <v>14</v>
      </c>
      <c r="AR68" s="34">
        <f t="shared" si="110"/>
        <v>15</v>
      </c>
      <c r="AS68" s="33">
        <v>0</v>
      </c>
      <c r="AT68" s="33">
        <v>1</v>
      </c>
      <c r="AU68" s="33">
        <v>0</v>
      </c>
      <c r="AV68" s="35">
        <f t="shared" si="118"/>
        <v>0</v>
      </c>
      <c r="AW68" s="34">
        <v>2</v>
      </c>
      <c r="AX68" s="36">
        <f t="shared" si="119"/>
        <v>23</v>
      </c>
      <c r="AY68" s="37" t="s">
        <v>69</v>
      </c>
      <c r="AZ68" s="38" t="s">
        <v>70</v>
      </c>
    </row>
    <row r="69" spans="1:52" ht="15" hidden="1" customHeight="1" x14ac:dyDescent="0.25">
      <c r="A69" s="26">
        <f t="shared" ref="A69:A102" si="120">ROW()-3</f>
        <v>66</v>
      </c>
      <c r="B69" s="39" t="s">
        <v>255</v>
      </c>
      <c r="C69" s="28" t="s">
        <v>55</v>
      </c>
      <c r="D69" s="42" t="s">
        <v>64</v>
      </c>
      <c r="E69" s="42" t="s">
        <v>64</v>
      </c>
      <c r="F69" s="42" t="s">
        <v>168</v>
      </c>
      <c r="G69" s="42" t="s">
        <v>169</v>
      </c>
      <c r="H69" s="40" t="s">
        <v>170</v>
      </c>
      <c r="I69" s="41" t="s">
        <v>171</v>
      </c>
      <c r="J69" s="29" t="s">
        <v>49</v>
      </c>
      <c r="K69" s="29"/>
      <c r="L69" s="29" t="s">
        <v>41</v>
      </c>
      <c r="M69" s="29" t="str">
        <f t="shared" ref="M69" si="121">CONCATENATE(N69&amp;"_"&amp;P69)</f>
        <v>SIS_Non FSM</v>
      </c>
      <c r="N69" s="29" t="s">
        <v>45</v>
      </c>
      <c r="O69" s="40" t="s">
        <v>47</v>
      </c>
      <c r="P69" s="40" t="s">
        <v>47</v>
      </c>
      <c r="Q69" s="31">
        <v>17</v>
      </c>
      <c r="R69" s="31">
        <v>7</v>
      </c>
      <c r="S69" s="32">
        <v>112791</v>
      </c>
      <c r="T69" s="33">
        <v>1</v>
      </c>
      <c r="U69" s="33">
        <v>0</v>
      </c>
      <c r="V69" s="33">
        <v>1</v>
      </c>
      <c r="W69" s="35">
        <f t="shared" ref="W69" si="122">ROUND(T69*30%+U69*40%+V69*30%,0)</f>
        <v>1</v>
      </c>
      <c r="X69" s="34">
        <f>ROUND(W69*110%,0)</f>
        <v>1</v>
      </c>
      <c r="Y69" s="33">
        <v>0</v>
      </c>
      <c r="Z69" s="33">
        <v>0</v>
      </c>
      <c r="AA69" s="33">
        <v>0</v>
      </c>
      <c r="AB69" s="35">
        <f t="shared" ref="AB69:AB102" si="123">ROUND(Y69*30%+Z69*40%+AA69*30%,0)</f>
        <v>0</v>
      </c>
      <c r="AC69" s="34">
        <v>1</v>
      </c>
      <c r="AD69" s="33">
        <v>1</v>
      </c>
      <c r="AE69" s="33">
        <v>0</v>
      </c>
      <c r="AF69" s="33">
        <v>0</v>
      </c>
      <c r="AG69" s="35">
        <f t="shared" ref="AG69:AG102" si="124">ROUND(AD69*30%+AE69*40%+AF69*30%,0)</f>
        <v>0</v>
      </c>
      <c r="AH69" s="34">
        <v>1</v>
      </c>
      <c r="AI69" s="33">
        <v>1</v>
      </c>
      <c r="AJ69" s="33">
        <v>2</v>
      </c>
      <c r="AK69" s="33">
        <v>1</v>
      </c>
      <c r="AL69" s="35">
        <f t="shared" ref="AL69:AL102" si="125">ROUND(AI69*30%+AJ69*40%+AK69*30%,0)</f>
        <v>1</v>
      </c>
      <c r="AM69" s="34">
        <f t="shared" ref="AM69:AM70" si="126">ROUND(AL69*110%,0)</f>
        <v>1</v>
      </c>
      <c r="AN69" s="33">
        <v>3</v>
      </c>
      <c r="AO69" s="33">
        <v>1</v>
      </c>
      <c r="AP69" s="33">
        <v>2</v>
      </c>
      <c r="AQ69" s="35">
        <f t="shared" ref="AQ69:AQ102" si="127">ROUND(AN69*30%+AO69*40%+AP69*30%,0)</f>
        <v>2</v>
      </c>
      <c r="AR69" s="34">
        <f t="shared" si="110"/>
        <v>2</v>
      </c>
      <c r="AS69" s="33">
        <v>2</v>
      </c>
      <c r="AT69" s="33">
        <v>1</v>
      </c>
      <c r="AU69" s="33">
        <v>0</v>
      </c>
      <c r="AV69" s="35">
        <f t="shared" ref="AV69:AV102" si="128">ROUND(AS69*30%+AT69*40%+AU69*30%,0)</f>
        <v>1</v>
      </c>
      <c r="AW69" s="34">
        <f>ROUND(AV69*110%,0)</f>
        <v>1</v>
      </c>
      <c r="AX69" s="36">
        <f t="shared" ref="AX69:AX102" si="129">SUM(X69+AC69+AH69+AM69+AR69+AW69)</f>
        <v>7</v>
      </c>
      <c r="AY69" s="37"/>
      <c r="AZ69" s="38" t="s">
        <v>52</v>
      </c>
    </row>
    <row r="70" spans="1:52" ht="15" hidden="1" customHeight="1" x14ac:dyDescent="0.25">
      <c r="A70" s="26">
        <f t="shared" si="120"/>
        <v>67</v>
      </c>
      <c r="B70" s="39" t="s">
        <v>256</v>
      </c>
      <c r="C70" s="28" t="s">
        <v>257</v>
      </c>
      <c r="D70" s="42" t="s">
        <v>64</v>
      </c>
      <c r="E70" s="42" t="s">
        <v>64</v>
      </c>
      <c r="F70" s="42" t="s">
        <v>168</v>
      </c>
      <c r="G70" s="42" t="s">
        <v>169</v>
      </c>
      <c r="H70" s="40" t="s">
        <v>170</v>
      </c>
      <c r="I70" s="41" t="s">
        <v>171</v>
      </c>
      <c r="J70" s="29" t="s">
        <v>49</v>
      </c>
      <c r="K70" s="29"/>
      <c r="L70" s="29" t="s">
        <v>41</v>
      </c>
      <c r="M70" s="29" t="str">
        <f t="shared" ref="M70:M102" si="130">CONCATENATE(N70&amp;"_"&amp;P70)</f>
        <v>SIS_Non FSM</v>
      </c>
      <c r="N70" s="29" t="s">
        <v>45</v>
      </c>
      <c r="O70" s="40" t="s">
        <v>47</v>
      </c>
      <c r="P70" s="40" t="s">
        <v>47</v>
      </c>
      <c r="Q70" s="31">
        <v>10</v>
      </c>
      <c r="R70" s="31">
        <v>7</v>
      </c>
      <c r="S70" s="32">
        <v>87427</v>
      </c>
      <c r="T70" s="33">
        <v>0</v>
      </c>
      <c r="U70" s="33">
        <v>1</v>
      </c>
      <c r="V70" s="33">
        <v>0</v>
      </c>
      <c r="W70" s="35">
        <f t="shared" ref="W70:W102" si="131">ROUND(T70*30%+U70*40%+V70*30%,0)</f>
        <v>0</v>
      </c>
      <c r="X70" s="34">
        <v>1</v>
      </c>
      <c r="Y70" s="33">
        <v>2</v>
      </c>
      <c r="Z70" s="33">
        <v>1</v>
      </c>
      <c r="AA70" s="33">
        <v>0</v>
      </c>
      <c r="AB70" s="35">
        <f t="shared" si="123"/>
        <v>1</v>
      </c>
      <c r="AC70" s="34">
        <f>ROUND(AB70*110%,0)</f>
        <v>1</v>
      </c>
      <c r="AD70" s="33">
        <v>1</v>
      </c>
      <c r="AE70" s="33">
        <v>1</v>
      </c>
      <c r="AF70" s="33">
        <v>3</v>
      </c>
      <c r="AG70" s="35">
        <f t="shared" si="124"/>
        <v>2</v>
      </c>
      <c r="AH70" s="34">
        <f>ROUND(AG70*110%,0)</f>
        <v>2</v>
      </c>
      <c r="AI70" s="33">
        <v>2</v>
      </c>
      <c r="AJ70" s="33">
        <v>0</v>
      </c>
      <c r="AK70" s="33">
        <v>1</v>
      </c>
      <c r="AL70" s="35">
        <f t="shared" si="125"/>
        <v>1</v>
      </c>
      <c r="AM70" s="34">
        <f t="shared" si="126"/>
        <v>1</v>
      </c>
      <c r="AN70" s="33">
        <v>2</v>
      </c>
      <c r="AO70" s="33">
        <v>3</v>
      </c>
      <c r="AP70" s="33">
        <v>4</v>
      </c>
      <c r="AQ70" s="35">
        <f t="shared" si="127"/>
        <v>3</v>
      </c>
      <c r="AR70" s="34">
        <f t="shared" si="110"/>
        <v>3</v>
      </c>
      <c r="AS70" s="33">
        <v>1</v>
      </c>
      <c r="AT70" s="33">
        <v>0</v>
      </c>
      <c r="AU70" s="33">
        <v>0</v>
      </c>
      <c r="AV70" s="35">
        <f t="shared" si="128"/>
        <v>0</v>
      </c>
      <c r="AW70" s="34">
        <v>1</v>
      </c>
      <c r="AX70" s="36">
        <f t="shared" si="129"/>
        <v>9</v>
      </c>
      <c r="AY70" s="37"/>
      <c r="AZ70" s="38" t="s">
        <v>52</v>
      </c>
    </row>
    <row r="71" spans="1:52" ht="15" hidden="1" customHeight="1" x14ac:dyDescent="0.25">
      <c r="A71" s="26">
        <f t="shared" si="120"/>
        <v>68</v>
      </c>
      <c r="B71" s="39" t="s">
        <v>258</v>
      </c>
      <c r="C71" s="28" t="s">
        <v>259</v>
      </c>
      <c r="D71" s="42" t="s">
        <v>64</v>
      </c>
      <c r="E71" s="42" t="s">
        <v>112</v>
      </c>
      <c r="F71" s="42" t="s">
        <v>112</v>
      </c>
      <c r="G71" s="42" t="s">
        <v>260</v>
      </c>
      <c r="H71" s="40" t="s">
        <v>114</v>
      </c>
      <c r="I71" s="41" t="s">
        <v>115</v>
      </c>
      <c r="J71" s="29" t="s">
        <v>48</v>
      </c>
      <c r="K71" s="29" t="s">
        <v>40</v>
      </c>
      <c r="L71" s="29" t="s">
        <v>44</v>
      </c>
      <c r="M71" s="29" t="str">
        <f t="shared" si="130"/>
        <v>GO_Non FSM</v>
      </c>
      <c r="N71" s="29" t="s">
        <v>46</v>
      </c>
      <c r="O71" s="40" t="s">
        <v>47</v>
      </c>
      <c r="P71" s="40" t="s">
        <v>47</v>
      </c>
      <c r="Q71" s="31">
        <v>12</v>
      </c>
      <c r="R71" s="31">
        <v>6</v>
      </c>
      <c r="S71" s="32">
        <v>92169</v>
      </c>
      <c r="T71" s="33">
        <v>2</v>
      </c>
      <c r="U71" s="33">
        <v>0</v>
      </c>
      <c r="V71" s="33">
        <v>1</v>
      </c>
      <c r="W71" s="35">
        <f t="shared" si="131"/>
        <v>1</v>
      </c>
      <c r="X71" s="34">
        <f>ROUND(W71*110%,0)</f>
        <v>1</v>
      </c>
      <c r="Y71" s="33">
        <v>2</v>
      </c>
      <c r="Z71" s="33">
        <v>0</v>
      </c>
      <c r="AA71" s="33">
        <v>0</v>
      </c>
      <c r="AB71" s="35">
        <f t="shared" si="123"/>
        <v>1</v>
      </c>
      <c r="AC71" s="34">
        <f>ROUND(AB71*110%,0)</f>
        <v>1</v>
      </c>
      <c r="AD71" s="33">
        <v>3</v>
      </c>
      <c r="AE71" s="33">
        <v>0</v>
      </c>
      <c r="AF71" s="33">
        <v>1</v>
      </c>
      <c r="AG71" s="35">
        <f t="shared" si="124"/>
        <v>1</v>
      </c>
      <c r="AH71" s="34">
        <f>ROUND(AG71*110%,0)</f>
        <v>1</v>
      </c>
      <c r="AI71" s="33">
        <v>0</v>
      </c>
      <c r="AJ71" s="33">
        <v>0</v>
      </c>
      <c r="AK71" s="33">
        <v>0</v>
      </c>
      <c r="AL71" s="35">
        <f t="shared" si="125"/>
        <v>0</v>
      </c>
      <c r="AM71" s="34">
        <v>1</v>
      </c>
      <c r="AN71" s="33">
        <v>3</v>
      </c>
      <c r="AO71" s="33">
        <v>0</v>
      </c>
      <c r="AP71" s="33">
        <v>0</v>
      </c>
      <c r="AQ71" s="35">
        <f t="shared" si="127"/>
        <v>1</v>
      </c>
      <c r="AR71" s="34">
        <f t="shared" si="110"/>
        <v>1</v>
      </c>
      <c r="AS71" s="33">
        <v>0</v>
      </c>
      <c r="AT71" s="33">
        <v>1</v>
      </c>
      <c r="AU71" s="33">
        <v>0</v>
      </c>
      <c r="AV71" s="35">
        <f t="shared" si="128"/>
        <v>0</v>
      </c>
      <c r="AW71" s="34">
        <v>1</v>
      </c>
      <c r="AX71" s="36">
        <f t="shared" si="129"/>
        <v>6</v>
      </c>
      <c r="AY71" s="37" t="s">
        <v>116</v>
      </c>
      <c r="AZ71" s="38" t="s">
        <v>117</v>
      </c>
    </row>
    <row r="72" spans="1:52" ht="15" hidden="1" customHeight="1" x14ac:dyDescent="0.25">
      <c r="A72" s="26">
        <f t="shared" si="120"/>
        <v>69</v>
      </c>
      <c r="B72" s="39" t="s">
        <v>261</v>
      </c>
      <c r="C72" s="28" t="s">
        <v>262</v>
      </c>
      <c r="D72" s="42" t="s">
        <v>64</v>
      </c>
      <c r="E72" s="42" t="s">
        <v>112</v>
      </c>
      <c r="F72" s="42" t="s">
        <v>112</v>
      </c>
      <c r="G72" s="42" t="s">
        <v>113</v>
      </c>
      <c r="H72" s="40" t="s">
        <v>114</v>
      </c>
      <c r="I72" s="41" t="s">
        <v>115</v>
      </c>
      <c r="J72" s="29" t="s">
        <v>49</v>
      </c>
      <c r="K72" s="29" t="s">
        <v>40</v>
      </c>
      <c r="L72" s="29" t="s">
        <v>44</v>
      </c>
      <c r="M72" s="29" t="str">
        <f t="shared" si="130"/>
        <v>GO_Non FSM</v>
      </c>
      <c r="N72" s="29" t="s">
        <v>46</v>
      </c>
      <c r="O72" s="40" t="s">
        <v>47</v>
      </c>
      <c r="P72" s="40" t="s">
        <v>47</v>
      </c>
      <c r="Q72" s="31">
        <v>10</v>
      </c>
      <c r="R72" s="31">
        <v>4</v>
      </c>
      <c r="S72" s="32">
        <v>72324</v>
      </c>
      <c r="T72" s="33">
        <v>0</v>
      </c>
      <c r="U72" s="33">
        <v>2</v>
      </c>
      <c r="V72" s="33">
        <v>0</v>
      </c>
      <c r="W72" s="35">
        <f t="shared" si="131"/>
        <v>1</v>
      </c>
      <c r="X72" s="34">
        <f>ROUND(W72*110%,0)</f>
        <v>1</v>
      </c>
      <c r="Y72" s="33">
        <v>0</v>
      </c>
      <c r="Z72" s="33">
        <v>0</v>
      </c>
      <c r="AA72" s="33">
        <v>0</v>
      </c>
      <c r="AB72" s="35">
        <f t="shared" si="123"/>
        <v>0</v>
      </c>
      <c r="AC72" s="34">
        <v>1</v>
      </c>
      <c r="AD72" s="33">
        <v>0</v>
      </c>
      <c r="AE72" s="33">
        <v>0</v>
      </c>
      <c r="AF72" s="33">
        <v>0</v>
      </c>
      <c r="AG72" s="35">
        <f t="shared" si="124"/>
        <v>0</v>
      </c>
      <c r="AH72" s="34">
        <v>1</v>
      </c>
      <c r="AI72" s="33">
        <v>0</v>
      </c>
      <c r="AJ72" s="33">
        <v>0</v>
      </c>
      <c r="AK72" s="33">
        <v>2</v>
      </c>
      <c r="AL72" s="35">
        <f t="shared" si="125"/>
        <v>1</v>
      </c>
      <c r="AM72" s="34">
        <f>ROUND(AL72*110%,0)</f>
        <v>1</v>
      </c>
      <c r="AN72" s="33">
        <v>2</v>
      </c>
      <c r="AO72" s="33">
        <v>2</v>
      </c>
      <c r="AP72" s="33">
        <v>2</v>
      </c>
      <c r="AQ72" s="35">
        <f t="shared" si="127"/>
        <v>2</v>
      </c>
      <c r="AR72" s="34">
        <f t="shared" si="110"/>
        <v>2</v>
      </c>
      <c r="AS72" s="33">
        <v>0</v>
      </c>
      <c r="AT72" s="33">
        <v>0</v>
      </c>
      <c r="AU72" s="33">
        <v>0</v>
      </c>
      <c r="AV72" s="35">
        <f t="shared" si="128"/>
        <v>0</v>
      </c>
      <c r="AW72" s="34">
        <v>1</v>
      </c>
      <c r="AX72" s="36">
        <f t="shared" si="129"/>
        <v>7</v>
      </c>
      <c r="AY72" s="37" t="s">
        <v>116</v>
      </c>
      <c r="AZ72" s="38" t="s">
        <v>117</v>
      </c>
    </row>
    <row r="73" spans="1:52" ht="15" hidden="1" customHeight="1" x14ac:dyDescent="0.25">
      <c r="A73" s="26">
        <f t="shared" si="120"/>
        <v>70</v>
      </c>
      <c r="B73" s="39" t="s">
        <v>263</v>
      </c>
      <c r="C73" s="28" t="s">
        <v>59</v>
      </c>
      <c r="D73" s="42" t="s">
        <v>64</v>
      </c>
      <c r="E73" s="42" t="s">
        <v>64</v>
      </c>
      <c r="F73" s="42" t="s">
        <v>64</v>
      </c>
      <c r="G73" s="42" t="s">
        <v>160</v>
      </c>
      <c r="H73" s="40" t="s">
        <v>151</v>
      </c>
      <c r="I73" s="41" t="s">
        <v>152</v>
      </c>
      <c r="J73" s="29" t="s">
        <v>49</v>
      </c>
      <c r="K73" s="29" t="s">
        <v>40</v>
      </c>
      <c r="L73" s="29" t="s">
        <v>44</v>
      </c>
      <c r="M73" s="29" t="str">
        <f t="shared" si="130"/>
        <v>SIS_Non FSM</v>
      </c>
      <c r="N73" s="29" t="s">
        <v>45</v>
      </c>
      <c r="O73" s="40" t="s">
        <v>47</v>
      </c>
      <c r="P73" s="40" t="s">
        <v>47</v>
      </c>
      <c r="Q73" s="31">
        <v>28</v>
      </c>
      <c r="R73" s="31">
        <v>13</v>
      </c>
      <c r="S73" s="32">
        <v>220000</v>
      </c>
      <c r="T73" s="33">
        <v>0</v>
      </c>
      <c r="U73" s="33">
        <v>1</v>
      </c>
      <c r="V73" s="33">
        <v>0</v>
      </c>
      <c r="W73" s="35">
        <f t="shared" si="131"/>
        <v>0</v>
      </c>
      <c r="X73" s="34">
        <v>1</v>
      </c>
      <c r="Y73" s="33">
        <v>1</v>
      </c>
      <c r="Z73" s="33">
        <v>4</v>
      </c>
      <c r="AA73" s="33">
        <v>1</v>
      </c>
      <c r="AB73" s="35">
        <f t="shared" si="123"/>
        <v>2</v>
      </c>
      <c r="AC73" s="34">
        <f>ROUND(AB73*110%,0)</f>
        <v>2</v>
      </c>
      <c r="AD73" s="33">
        <v>1</v>
      </c>
      <c r="AE73" s="33">
        <v>1</v>
      </c>
      <c r="AF73" s="33">
        <v>1</v>
      </c>
      <c r="AG73" s="35">
        <f t="shared" si="124"/>
        <v>1</v>
      </c>
      <c r="AH73" s="34">
        <f>ROUND(AG73*110%,0)</f>
        <v>1</v>
      </c>
      <c r="AI73" s="33">
        <v>1</v>
      </c>
      <c r="AJ73" s="33">
        <v>1</v>
      </c>
      <c r="AK73" s="33">
        <v>1</v>
      </c>
      <c r="AL73" s="35">
        <f t="shared" si="125"/>
        <v>1</v>
      </c>
      <c r="AM73" s="34">
        <f>ROUND(AL73*110%,0)</f>
        <v>1</v>
      </c>
      <c r="AN73" s="33">
        <v>1</v>
      </c>
      <c r="AO73" s="33">
        <v>5</v>
      </c>
      <c r="AP73" s="33">
        <v>8</v>
      </c>
      <c r="AQ73" s="35">
        <f t="shared" si="127"/>
        <v>5</v>
      </c>
      <c r="AR73" s="34">
        <f t="shared" si="110"/>
        <v>6</v>
      </c>
      <c r="AS73" s="33">
        <v>2</v>
      </c>
      <c r="AT73" s="33">
        <v>2</v>
      </c>
      <c r="AU73" s="33">
        <v>0</v>
      </c>
      <c r="AV73" s="35">
        <f t="shared" si="128"/>
        <v>1</v>
      </c>
      <c r="AW73" s="34">
        <f>ROUND(AV73*110%,0)</f>
        <v>1</v>
      </c>
      <c r="AX73" s="36">
        <f t="shared" si="129"/>
        <v>12</v>
      </c>
      <c r="AY73" s="37" t="s">
        <v>69</v>
      </c>
      <c r="AZ73" s="38" t="s">
        <v>70</v>
      </c>
    </row>
    <row r="74" spans="1:52" ht="15" hidden="1" customHeight="1" x14ac:dyDescent="0.25">
      <c r="A74" s="26">
        <f t="shared" si="120"/>
        <v>71</v>
      </c>
      <c r="B74" s="39" t="s">
        <v>264</v>
      </c>
      <c r="C74" s="28" t="s">
        <v>265</v>
      </c>
      <c r="D74" s="42" t="s">
        <v>64</v>
      </c>
      <c r="E74" s="42" t="s">
        <v>112</v>
      </c>
      <c r="F74" s="42" t="s">
        <v>131</v>
      </c>
      <c r="G74" s="42" t="s">
        <v>132</v>
      </c>
      <c r="H74" s="40" t="s">
        <v>133</v>
      </c>
      <c r="I74" s="41" t="s">
        <v>134</v>
      </c>
      <c r="J74" s="29" t="s">
        <v>48</v>
      </c>
      <c r="K74" s="29" t="s">
        <v>40</v>
      </c>
      <c r="L74" s="29" t="s">
        <v>44</v>
      </c>
      <c r="M74" s="29" t="str">
        <f t="shared" si="130"/>
        <v>GO_Non FSM</v>
      </c>
      <c r="N74" s="29" t="s">
        <v>46</v>
      </c>
      <c r="O74" s="40" t="s">
        <v>47</v>
      </c>
      <c r="P74" s="40" t="s">
        <v>47</v>
      </c>
      <c r="Q74" s="31">
        <v>8</v>
      </c>
      <c r="R74" s="31">
        <v>4</v>
      </c>
      <c r="S74" s="32">
        <v>83122</v>
      </c>
      <c r="T74" s="33">
        <v>2</v>
      </c>
      <c r="U74" s="33">
        <v>1</v>
      </c>
      <c r="V74" s="33">
        <v>0</v>
      </c>
      <c r="W74" s="35">
        <f t="shared" si="131"/>
        <v>1</v>
      </c>
      <c r="X74" s="34">
        <f>ROUND(W74*110%,0)</f>
        <v>1</v>
      </c>
      <c r="Y74" s="33">
        <v>0</v>
      </c>
      <c r="Z74" s="33">
        <v>0</v>
      </c>
      <c r="AA74" s="33">
        <v>1</v>
      </c>
      <c r="AB74" s="35">
        <f t="shared" si="123"/>
        <v>0</v>
      </c>
      <c r="AC74" s="34">
        <v>1</v>
      </c>
      <c r="AD74" s="33">
        <v>1</v>
      </c>
      <c r="AE74" s="33">
        <v>0</v>
      </c>
      <c r="AF74" s="33">
        <v>0</v>
      </c>
      <c r="AG74" s="35">
        <f t="shared" si="124"/>
        <v>0</v>
      </c>
      <c r="AH74" s="34">
        <v>1</v>
      </c>
      <c r="AI74" s="33">
        <v>1</v>
      </c>
      <c r="AJ74" s="33">
        <v>0</v>
      </c>
      <c r="AK74" s="33">
        <v>2</v>
      </c>
      <c r="AL74" s="35">
        <f t="shared" si="125"/>
        <v>1</v>
      </c>
      <c r="AM74" s="34">
        <f>ROUND(AL74*110%,0)</f>
        <v>1</v>
      </c>
      <c r="AN74" s="33">
        <v>0</v>
      </c>
      <c r="AO74" s="33">
        <v>0</v>
      </c>
      <c r="AP74" s="33">
        <v>1</v>
      </c>
      <c r="AQ74" s="35">
        <f t="shared" si="127"/>
        <v>0</v>
      </c>
      <c r="AR74" s="34">
        <v>1</v>
      </c>
      <c r="AS74" s="33">
        <v>3</v>
      </c>
      <c r="AT74" s="33">
        <v>1</v>
      </c>
      <c r="AU74" s="33">
        <v>0</v>
      </c>
      <c r="AV74" s="35">
        <f t="shared" si="128"/>
        <v>1</v>
      </c>
      <c r="AW74" s="34">
        <f>ROUND(AV74*110%,0)</f>
        <v>1</v>
      </c>
      <c r="AX74" s="36">
        <f t="shared" si="129"/>
        <v>6</v>
      </c>
      <c r="AY74" s="37" t="s">
        <v>116</v>
      </c>
      <c r="AZ74" s="38" t="s">
        <v>117</v>
      </c>
    </row>
    <row r="75" spans="1:52" ht="15" hidden="1" customHeight="1" x14ac:dyDescent="0.25">
      <c r="A75" s="26">
        <f t="shared" si="120"/>
        <v>72</v>
      </c>
      <c r="B75" s="39" t="s">
        <v>266</v>
      </c>
      <c r="C75" s="28" t="s">
        <v>54</v>
      </c>
      <c r="D75" s="42" t="s">
        <v>64</v>
      </c>
      <c r="E75" s="42" t="s">
        <v>112</v>
      </c>
      <c r="F75" s="42" t="s">
        <v>131</v>
      </c>
      <c r="G75" s="42" t="s">
        <v>147</v>
      </c>
      <c r="H75" s="40" t="s">
        <v>133</v>
      </c>
      <c r="I75" s="41" t="s">
        <v>134</v>
      </c>
      <c r="J75" s="29" t="s">
        <v>48</v>
      </c>
      <c r="K75" s="29" t="s">
        <v>40</v>
      </c>
      <c r="L75" s="29" t="s">
        <v>44</v>
      </c>
      <c r="M75" s="29" t="str">
        <f t="shared" si="130"/>
        <v>GO_Non FSM</v>
      </c>
      <c r="N75" s="29" t="s">
        <v>46</v>
      </c>
      <c r="O75" s="40" t="s">
        <v>47</v>
      </c>
      <c r="P75" s="40" t="s">
        <v>47</v>
      </c>
      <c r="Q75" s="31">
        <v>7</v>
      </c>
      <c r="R75" s="31">
        <v>6</v>
      </c>
      <c r="S75" s="32">
        <v>71192</v>
      </c>
      <c r="T75" s="33">
        <v>0</v>
      </c>
      <c r="U75" s="33">
        <v>1</v>
      </c>
      <c r="V75" s="33">
        <v>0</v>
      </c>
      <c r="W75" s="35">
        <f t="shared" si="131"/>
        <v>0</v>
      </c>
      <c r="X75" s="34">
        <v>1</v>
      </c>
      <c r="Y75" s="33">
        <v>0</v>
      </c>
      <c r="Z75" s="33">
        <v>0</v>
      </c>
      <c r="AA75" s="33">
        <v>0</v>
      </c>
      <c r="AB75" s="35">
        <f t="shared" si="123"/>
        <v>0</v>
      </c>
      <c r="AC75" s="34">
        <v>1</v>
      </c>
      <c r="AD75" s="33">
        <v>0</v>
      </c>
      <c r="AE75" s="33">
        <v>0</v>
      </c>
      <c r="AF75" s="33">
        <v>0</v>
      </c>
      <c r="AG75" s="35">
        <f t="shared" si="124"/>
        <v>0</v>
      </c>
      <c r="AH75" s="34">
        <v>1</v>
      </c>
      <c r="AI75" s="33">
        <v>0</v>
      </c>
      <c r="AJ75" s="33">
        <v>0</v>
      </c>
      <c r="AK75" s="33">
        <v>0</v>
      </c>
      <c r="AL75" s="35">
        <f t="shared" si="125"/>
        <v>0</v>
      </c>
      <c r="AM75" s="34">
        <v>1</v>
      </c>
      <c r="AN75" s="33">
        <v>4</v>
      </c>
      <c r="AO75" s="33">
        <v>2</v>
      </c>
      <c r="AP75" s="33">
        <v>1</v>
      </c>
      <c r="AQ75" s="35">
        <f t="shared" si="127"/>
        <v>2</v>
      </c>
      <c r="AR75" s="34">
        <f t="shared" ref="AR75:AR94" si="132">ROUND(AQ75*110%,0)</f>
        <v>2</v>
      </c>
      <c r="AS75" s="33">
        <v>2</v>
      </c>
      <c r="AT75" s="33">
        <v>0</v>
      </c>
      <c r="AU75" s="33">
        <v>0</v>
      </c>
      <c r="AV75" s="35">
        <f t="shared" si="128"/>
        <v>1</v>
      </c>
      <c r="AW75" s="34">
        <f>ROUND(AV75*110%,0)</f>
        <v>1</v>
      </c>
      <c r="AX75" s="36">
        <f t="shared" si="129"/>
        <v>7</v>
      </c>
      <c r="AY75" s="37" t="s">
        <v>116</v>
      </c>
      <c r="AZ75" s="38" t="s">
        <v>117</v>
      </c>
    </row>
    <row r="76" spans="1:52" ht="15" hidden="1" customHeight="1" x14ac:dyDescent="0.25">
      <c r="A76" s="26">
        <f t="shared" si="120"/>
        <v>73</v>
      </c>
      <c r="B76" s="39" t="s">
        <v>267</v>
      </c>
      <c r="C76" s="28" t="s">
        <v>268</v>
      </c>
      <c r="D76" s="42" t="s">
        <v>64</v>
      </c>
      <c r="E76" s="42" t="s">
        <v>112</v>
      </c>
      <c r="F76" s="42" t="s">
        <v>131</v>
      </c>
      <c r="G76" s="42" t="s">
        <v>132</v>
      </c>
      <c r="H76" s="40" t="s">
        <v>133</v>
      </c>
      <c r="I76" s="41" t="s">
        <v>134</v>
      </c>
      <c r="J76" s="29" t="s">
        <v>48</v>
      </c>
      <c r="K76" s="29" t="s">
        <v>40</v>
      </c>
      <c r="L76" s="29" t="s">
        <v>44</v>
      </c>
      <c r="M76" s="29" t="str">
        <f t="shared" si="130"/>
        <v>GO_Non FSM</v>
      </c>
      <c r="N76" s="29" t="s">
        <v>46</v>
      </c>
      <c r="O76" s="40" t="s">
        <v>47</v>
      </c>
      <c r="P76" s="40" t="s">
        <v>47</v>
      </c>
      <c r="Q76" s="31">
        <v>8</v>
      </c>
      <c r="R76" s="31">
        <v>3</v>
      </c>
      <c r="S76" s="32">
        <v>72734</v>
      </c>
      <c r="T76" s="33">
        <v>0</v>
      </c>
      <c r="U76" s="33">
        <v>1</v>
      </c>
      <c r="V76" s="33">
        <v>0</v>
      </c>
      <c r="W76" s="35">
        <f t="shared" si="131"/>
        <v>0</v>
      </c>
      <c r="X76" s="34">
        <v>1</v>
      </c>
      <c r="Y76" s="33">
        <v>0</v>
      </c>
      <c r="Z76" s="33">
        <v>0</v>
      </c>
      <c r="AA76" s="33">
        <v>0</v>
      </c>
      <c r="AB76" s="35">
        <f t="shared" si="123"/>
        <v>0</v>
      </c>
      <c r="AC76" s="34">
        <v>1</v>
      </c>
      <c r="AD76" s="33">
        <v>0</v>
      </c>
      <c r="AE76" s="33">
        <v>1</v>
      </c>
      <c r="AF76" s="33">
        <v>2</v>
      </c>
      <c r="AG76" s="35">
        <f t="shared" si="124"/>
        <v>1</v>
      </c>
      <c r="AH76" s="34">
        <f>ROUND(AG76*110%,0)</f>
        <v>1</v>
      </c>
      <c r="AI76" s="33">
        <v>0</v>
      </c>
      <c r="AJ76" s="33">
        <v>2</v>
      </c>
      <c r="AK76" s="33">
        <v>0</v>
      </c>
      <c r="AL76" s="35">
        <f t="shared" si="125"/>
        <v>1</v>
      </c>
      <c r="AM76" s="34">
        <f>ROUND(AL76*110%,0)</f>
        <v>1</v>
      </c>
      <c r="AN76" s="33">
        <v>2</v>
      </c>
      <c r="AO76" s="33">
        <v>0</v>
      </c>
      <c r="AP76" s="33">
        <v>0</v>
      </c>
      <c r="AQ76" s="35">
        <f t="shared" si="127"/>
        <v>1</v>
      </c>
      <c r="AR76" s="34">
        <f t="shared" si="132"/>
        <v>1</v>
      </c>
      <c r="AS76" s="33">
        <v>0</v>
      </c>
      <c r="AT76" s="33">
        <v>0</v>
      </c>
      <c r="AU76" s="33">
        <v>0</v>
      </c>
      <c r="AV76" s="35">
        <f t="shared" si="128"/>
        <v>0</v>
      </c>
      <c r="AW76" s="34">
        <v>1</v>
      </c>
      <c r="AX76" s="36">
        <f t="shared" si="129"/>
        <v>6</v>
      </c>
      <c r="AY76" s="37" t="s">
        <v>116</v>
      </c>
      <c r="AZ76" s="38" t="s">
        <v>117</v>
      </c>
    </row>
    <row r="77" spans="1:52" ht="15" hidden="1" customHeight="1" x14ac:dyDescent="0.25">
      <c r="A77" s="26">
        <f t="shared" si="120"/>
        <v>74</v>
      </c>
      <c r="B77" s="39" t="s">
        <v>269</v>
      </c>
      <c r="C77" s="28" t="s">
        <v>270</v>
      </c>
      <c r="D77" s="42" t="s">
        <v>64</v>
      </c>
      <c r="E77" s="42" t="s">
        <v>127</v>
      </c>
      <c r="F77" s="42" t="s">
        <v>127</v>
      </c>
      <c r="G77" s="42" t="s">
        <v>271</v>
      </c>
      <c r="H77" s="40" t="s">
        <v>177</v>
      </c>
      <c r="I77" s="41" t="s">
        <v>178</v>
      </c>
      <c r="J77" s="29" t="s">
        <v>49</v>
      </c>
      <c r="K77" s="29" t="s">
        <v>40</v>
      </c>
      <c r="L77" s="29" t="s">
        <v>44</v>
      </c>
      <c r="M77" s="29" t="str">
        <f t="shared" si="130"/>
        <v>SIS_Non FSM</v>
      </c>
      <c r="N77" s="29" t="s">
        <v>45</v>
      </c>
      <c r="O77" s="40" t="s">
        <v>47</v>
      </c>
      <c r="P77" s="40" t="s">
        <v>47</v>
      </c>
      <c r="Q77" s="31">
        <v>16</v>
      </c>
      <c r="R77" s="31">
        <v>8</v>
      </c>
      <c r="S77" s="32">
        <v>144768</v>
      </c>
      <c r="T77" s="33">
        <v>0</v>
      </c>
      <c r="U77" s="33">
        <v>0</v>
      </c>
      <c r="V77" s="33">
        <v>0</v>
      </c>
      <c r="W77" s="35">
        <f t="shared" si="131"/>
        <v>0</v>
      </c>
      <c r="X77" s="34">
        <v>1</v>
      </c>
      <c r="Y77" s="33">
        <v>0</v>
      </c>
      <c r="Z77" s="33">
        <v>1</v>
      </c>
      <c r="AA77" s="33">
        <v>0</v>
      </c>
      <c r="AB77" s="35">
        <f t="shared" si="123"/>
        <v>0</v>
      </c>
      <c r="AC77" s="34">
        <v>1</v>
      </c>
      <c r="AD77" s="33">
        <v>2</v>
      </c>
      <c r="AE77" s="33">
        <v>0</v>
      </c>
      <c r="AF77" s="33">
        <v>2</v>
      </c>
      <c r="AG77" s="35">
        <f t="shared" si="124"/>
        <v>1</v>
      </c>
      <c r="AH77" s="34">
        <f>ROUND(AG77*110%,0)</f>
        <v>1</v>
      </c>
      <c r="AI77" s="33">
        <v>1</v>
      </c>
      <c r="AJ77" s="33">
        <v>1</v>
      </c>
      <c r="AK77" s="33">
        <v>2</v>
      </c>
      <c r="AL77" s="35">
        <f t="shared" si="125"/>
        <v>1</v>
      </c>
      <c r="AM77" s="34">
        <f>ROUND(AL77*110%,0)</f>
        <v>1</v>
      </c>
      <c r="AN77" s="33">
        <v>1</v>
      </c>
      <c r="AO77" s="33">
        <v>1</v>
      </c>
      <c r="AP77" s="33">
        <v>1</v>
      </c>
      <c r="AQ77" s="35">
        <f t="shared" si="127"/>
        <v>1</v>
      </c>
      <c r="AR77" s="34">
        <f t="shared" si="132"/>
        <v>1</v>
      </c>
      <c r="AS77" s="33">
        <v>0</v>
      </c>
      <c r="AT77" s="33">
        <v>1</v>
      </c>
      <c r="AU77" s="33">
        <v>0</v>
      </c>
      <c r="AV77" s="35">
        <f t="shared" si="128"/>
        <v>0</v>
      </c>
      <c r="AW77" s="34">
        <v>1</v>
      </c>
      <c r="AX77" s="36">
        <f t="shared" si="129"/>
        <v>6</v>
      </c>
      <c r="AY77" s="37" t="s">
        <v>116</v>
      </c>
      <c r="AZ77" s="38" t="s">
        <v>117</v>
      </c>
    </row>
    <row r="78" spans="1:52" ht="15" customHeight="1" x14ac:dyDescent="0.25">
      <c r="A78" s="26">
        <f t="shared" si="120"/>
        <v>75</v>
      </c>
      <c r="B78" s="39" t="s">
        <v>272</v>
      </c>
      <c r="C78" s="28" t="s">
        <v>273</v>
      </c>
      <c r="D78" s="42" t="s">
        <v>64</v>
      </c>
      <c r="E78" s="42" t="s">
        <v>65</v>
      </c>
      <c r="F78" s="42" t="s">
        <v>80</v>
      </c>
      <c r="G78" s="42" t="s">
        <v>81</v>
      </c>
      <c r="H78" s="40" t="s">
        <v>274</v>
      </c>
      <c r="I78" s="41" t="s">
        <v>275</v>
      </c>
      <c r="J78" s="29" t="s">
        <v>49</v>
      </c>
      <c r="K78" s="29" t="s">
        <v>40</v>
      </c>
      <c r="L78" s="29" t="s">
        <v>44</v>
      </c>
      <c r="M78" s="29" t="str">
        <f t="shared" si="130"/>
        <v>GO_Non FSM</v>
      </c>
      <c r="N78" s="29" t="s">
        <v>46</v>
      </c>
      <c r="O78" s="40" t="s">
        <v>47</v>
      </c>
      <c r="P78" s="40" t="s">
        <v>47</v>
      </c>
      <c r="Q78" s="31">
        <v>7</v>
      </c>
      <c r="R78" s="31">
        <v>4</v>
      </c>
      <c r="S78" s="32">
        <v>66494</v>
      </c>
      <c r="T78" s="33">
        <v>0</v>
      </c>
      <c r="U78" s="33">
        <v>0</v>
      </c>
      <c r="V78" s="33">
        <v>0</v>
      </c>
      <c r="W78" s="35">
        <f t="shared" si="131"/>
        <v>0</v>
      </c>
      <c r="X78" s="34">
        <v>1</v>
      </c>
      <c r="Y78" s="33">
        <v>2</v>
      </c>
      <c r="Z78" s="33">
        <v>0</v>
      </c>
      <c r="AA78" s="33">
        <v>0</v>
      </c>
      <c r="AB78" s="35">
        <f t="shared" si="123"/>
        <v>1</v>
      </c>
      <c r="AC78" s="34">
        <f>ROUND(AB78*110%,0)</f>
        <v>1</v>
      </c>
      <c r="AD78" s="33">
        <v>1</v>
      </c>
      <c r="AE78" s="33">
        <v>0</v>
      </c>
      <c r="AF78" s="33">
        <v>0</v>
      </c>
      <c r="AG78" s="35">
        <f t="shared" si="124"/>
        <v>0</v>
      </c>
      <c r="AH78" s="34">
        <v>1</v>
      </c>
      <c r="AI78" s="33">
        <v>0</v>
      </c>
      <c r="AJ78" s="33">
        <v>0</v>
      </c>
      <c r="AK78" s="33">
        <v>0</v>
      </c>
      <c r="AL78" s="35">
        <f t="shared" si="125"/>
        <v>0</v>
      </c>
      <c r="AM78" s="34">
        <v>1</v>
      </c>
      <c r="AN78" s="33">
        <v>1</v>
      </c>
      <c r="AO78" s="33">
        <v>1</v>
      </c>
      <c r="AP78" s="33">
        <v>0</v>
      </c>
      <c r="AQ78" s="35">
        <f t="shared" si="127"/>
        <v>1</v>
      </c>
      <c r="AR78" s="34">
        <f t="shared" si="132"/>
        <v>1</v>
      </c>
      <c r="AS78" s="33">
        <v>1</v>
      </c>
      <c r="AT78" s="33">
        <v>0</v>
      </c>
      <c r="AU78" s="33">
        <v>0</v>
      </c>
      <c r="AV78" s="35">
        <f t="shared" si="128"/>
        <v>0</v>
      </c>
      <c r="AW78" s="34">
        <v>1</v>
      </c>
      <c r="AX78" s="36">
        <f t="shared" si="129"/>
        <v>6</v>
      </c>
      <c r="AY78" s="37" t="s">
        <v>69</v>
      </c>
      <c r="AZ78" s="38" t="s">
        <v>70</v>
      </c>
    </row>
    <row r="79" spans="1:52" ht="15" customHeight="1" x14ac:dyDescent="0.25">
      <c r="A79" s="26">
        <f t="shared" si="120"/>
        <v>76</v>
      </c>
      <c r="B79" s="39" t="s">
        <v>276</v>
      </c>
      <c r="C79" s="28" t="s">
        <v>277</v>
      </c>
      <c r="D79" s="42" t="s">
        <v>64</v>
      </c>
      <c r="E79" s="42" t="s">
        <v>65</v>
      </c>
      <c r="F79" s="42" t="s">
        <v>80</v>
      </c>
      <c r="G79" s="42" t="s">
        <v>278</v>
      </c>
      <c r="H79" s="40" t="s">
        <v>274</v>
      </c>
      <c r="I79" s="41" t="s">
        <v>275</v>
      </c>
      <c r="J79" s="29" t="s">
        <v>49</v>
      </c>
      <c r="K79" s="29" t="s">
        <v>40</v>
      </c>
      <c r="L79" s="29" t="s">
        <v>44</v>
      </c>
      <c r="M79" s="29" t="str">
        <f t="shared" si="130"/>
        <v>GO_Non FSM</v>
      </c>
      <c r="N79" s="29" t="s">
        <v>46</v>
      </c>
      <c r="O79" s="40" t="s">
        <v>47</v>
      </c>
      <c r="P79" s="40" t="s">
        <v>47</v>
      </c>
      <c r="Q79" s="31">
        <v>26</v>
      </c>
      <c r="R79" s="31">
        <v>13</v>
      </c>
      <c r="S79" s="32">
        <v>194891</v>
      </c>
      <c r="T79" s="33">
        <v>0</v>
      </c>
      <c r="U79" s="33">
        <v>0</v>
      </c>
      <c r="V79" s="33">
        <v>0</v>
      </c>
      <c r="W79" s="35">
        <f t="shared" si="131"/>
        <v>0</v>
      </c>
      <c r="X79" s="34">
        <v>1</v>
      </c>
      <c r="Y79" s="33">
        <v>1</v>
      </c>
      <c r="Z79" s="33">
        <v>0</v>
      </c>
      <c r="AA79" s="33">
        <v>0</v>
      </c>
      <c r="AB79" s="35">
        <f t="shared" si="123"/>
        <v>0</v>
      </c>
      <c r="AC79" s="34">
        <v>1</v>
      </c>
      <c r="AD79" s="33">
        <v>2</v>
      </c>
      <c r="AE79" s="33">
        <v>1</v>
      </c>
      <c r="AF79" s="33">
        <v>0</v>
      </c>
      <c r="AG79" s="35">
        <f t="shared" si="124"/>
        <v>1</v>
      </c>
      <c r="AH79" s="34">
        <f t="shared" ref="AH79:AH85" si="133">ROUND(AG79*110%,0)</f>
        <v>1</v>
      </c>
      <c r="AI79" s="33">
        <v>0</v>
      </c>
      <c r="AJ79" s="33">
        <v>0</v>
      </c>
      <c r="AK79" s="33">
        <v>2</v>
      </c>
      <c r="AL79" s="35">
        <f t="shared" si="125"/>
        <v>1</v>
      </c>
      <c r="AM79" s="34">
        <f>ROUND(AL79*110%,0)</f>
        <v>1</v>
      </c>
      <c r="AN79" s="33">
        <v>1</v>
      </c>
      <c r="AO79" s="33">
        <v>3</v>
      </c>
      <c r="AP79" s="33">
        <v>6</v>
      </c>
      <c r="AQ79" s="35">
        <f t="shared" si="127"/>
        <v>3</v>
      </c>
      <c r="AR79" s="34">
        <f t="shared" si="132"/>
        <v>3</v>
      </c>
      <c r="AS79" s="33">
        <v>0</v>
      </c>
      <c r="AT79" s="33">
        <v>1</v>
      </c>
      <c r="AU79" s="33">
        <v>0</v>
      </c>
      <c r="AV79" s="35">
        <f t="shared" si="128"/>
        <v>0</v>
      </c>
      <c r="AW79" s="34">
        <v>1</v>
      </c>
      <c r="AX79" s="36">
        <f t="shared" si="129"/>
        <v>8</v>
      </c>
      <c r="AY79" s="37" t="s">
        <v>69</v>
      </c>
      <c r="AZ79" s="38" t="s">
        <v>70</v>
      </c>
    </row>
    <row r="80" spans="1:52" ht="15" customHeight="1" x14ac:dyDescent="0.25">
      <c r="A80" s="26">
        <f t="shared" si="120"/>
        <v>77</v>
      </c>
      <c r="B80" s="39" t="s">
        <v>279</v>
      </c>
      <c r="C80" s="28" t="s">
        <v>280</v>
      </c>
      <c r="D80" s="42" t="s">
        <v>64</v>
      </c>
      <c r="E80" s="42" t="s">
        <v>65</v>
      </c>
      <c r="F80" s="42" t="s">
        <v>80</v>
      </c>
      <c r="G80" s="42" t="s">
        <v>90</v>
      </c>
      <c r="H80" s="40" t="s">
        <v>274</v>
      </c>
      <c r="I80" s="41" t="s">
        <v>275</v>
      </c>
      <c r="J80" s="29" t="s">
        <v>48</v>
      </c>
      <c r="K80" s="29" t="s">
        <v>40</v>
      </c>
      <c r="L80" s="29" t="s">
        <v>44</v>
      </c>
      <c r="M80" s="29" t="str">
        <f t="shared" si="130"/>
        <v>GO_Non FSM</v>
      </c>
      <c r="N80" s="29" t="s">
        <v>46</v>
      </c>
      <c r="O80" s="40" t="s">
        <v>47</v>
      </c>
      <c r="P80" s="40" t="s">
        <v>47</v>
      </c>
      <c r="Q80" s="31">
        <v>15</v>
      </c>
      <c r="R80" s="31">
        <v>6</v>
      </c>
      <c r="S80" s="32">
        <v>140553</v>
      </c>
      <c r="T80" s="33">
        <v>0</v>
      </c>
      <c r="U80" s="33">
        <v>0</v>
      </c>
      <c r="V80" s="33">
        <v>0</v>
      </c>
      <c r="W80" s="35">
        <f t="shared" si="131"/>
        <v>0</v>
      </c>
      <c r="X80" s="34">
        <v>1</v>
      </c>
      <c r="Y80" s="33">
        <v>0</v>
      </c>
      <c r="Z80" s="33">
        <v>0</v>
      </c>
      <c r="AA80" s="33">
        <v>0</v>
      </c>
      <c r="AB80" s="35">
        <f t="shared" si="123"/>
        <v>0</v>
      </c>
      <c r="AC80" s="34">
        <v>1</v>
      </c>
      <c r="AD80" s="33">
        <v>0</v>
      </c>
      <c r="AE80" s="33">
        <v>1</v>
      </c>
      <c r="AF80" s="33">
        <v>4</v>
      </c>
      <c r="AG80" s="35">
        <f t="shared" si="124"/>
        <v>2</v>
      </c>
      <c r="AH80" s="34">
        <f t="shared" si="133"/>
        <v>2</v>
      </c>
      <c r="AI80" s="33">
        <v>0</v>
      </c>
      <c r="AJ80" s="33">
        <v>0</v>
      </c>
      <c r="AK80" s="33">
        <v>0</v>
      </c>
      <c r="AL80" s="35">
        <f t="shared" si="125"/>
        <v>0</v>
      </c>
      <c r="AM80" s="34">
        <v>1</v>
      </c>
      <c r="AN80" s="33">
        <v>1</v>
      </c>
      <c r="AO80" s="33">
        <v>5</v>
      </c>
      <c r="AP80" s="33">
        <v>2</v>
      </c>
      <c r="AQ80" s="35">
        <f t="shared" si="127"/>
        <v>3</v>
      </c>
      <c r="AR80" s="34">
        <f t="shared" si="132"/>
        <v>3</v>
      </c>
      <c r="AS80" s="33">
        <v>0</v>
      </c>
      <c r="AT80" s="33">
        <v>0</v>
      </c>
      <c r="AU80" s="33">
        <v>1</v>
      </c>
      <c r="AV80" s="35">
        <f t="shared" si="128"/>
        <v>0</v>
      </c>
      <c r="AW80" s="34">
        <v>1</v>
      </c>
      <c r="AX80" s="36">
        <f t="shared" si="129"/>
        <v>9</v>
      </c>
      <c r="AY80" s="37" t="s">
        <v>69</v>
      </c>
      <c r="AZ80" s="38" t="s">
        <v>70</v>
      </c>
    </row>
    <row r="81" spans="1:52" ht="15" customHeight="1" x14ac:dyDescent="0.25">
      <c r="A81" s="26">
        <f t="shared" si="120"/>
        <v>78</v>
      </c>
      <c r="B81" s="39" t="s">
        <v>281</v>
      </c>
      <c r="C81" s="28" t="s">
        <v>282</v>
      </c>
      <c r="D81" s="42" t="s">
        <v>64</v>
      </c>
      <c r="E81" s="42" t="s">
        <v>65</v>
      </c>
      <c r="F81" s="42" t="s">
        <v>80</v>
      </c>
      <c r="G81" s="42" t="s">
        <v>81</v>
      </c>
      <c r="H81" s="40" t="s">
        <v>274</v>
      </c>
      <c r="I81" s="41" t="s">
        <v>275</v>
      </c>
      <c r="J81" s="29" t="s">
        <v>49</v>
      </c>
      <c r="K81" s="29" t="s">
        <v>40</v>
      </c>
      <c r="L81" s="29" t="s">
        <v>44</v>
      </c>
      <c r="M81" s="29" t="str">
        <f t="shared" si="130"/>
        <v>SIS_Non FSM</v>
      </c>
      <c r="N81" s="29" t="s">
        <v>45</v>
      </c>
      <c r="O81" s="40" t="s">
        <v>47</v>
      </c>
      <c r="P81" s="40" t="s">
        <v>47</v>
      </c>
      <c r="Q81" s="31">
        <v>27</v>
      </c>
      <c r="R81" s="31">
        <v>16</v>
      </c>
      <c r="S81" s="32">
        <v>213613</v>
      </c>
      <c r="T81" s="33">
        <v>0</v>
      </c>
      <c r="U81" s="33">
        <v>0</v>
      </c>
      <c r="V81" s="33">
        <v>0</v>
      </c>
      <c r="W81" s="35">
        <f t="shared" si="131"/>
        <v>0</v>
      </c>
      <c r="X81" s="34">
        <v>1</v>
      </c>
      <c r="Y81" s="33">
        <v>1</v>
      </c>
      <c r="Z81" s="33">
        <v>1</v>
      </c>
      <c r="AA81" s="33">
        <v>1</v>
      </c>
      <c r="AB81" s="35">
        <f t="shared" si="123"/>
        <v>1</v>
      </c>
      <c r="AC81" s="34">
        <f>ROUND(AB81*110%,0)</f>
        <v>1</v>
      </c>
      <c r="AD81" s="33">
        <v>2</v>
      </c>
      <c r="AE81" s="33">
        <v>0</v>
      </c>
      <c r="AF81" s="33">
        <v>0</v>
      </c>
      <c r="AG81" s="35">
        <f t="shared" si="124"/>
        <v>1</v>
      </c>
      <c r="AH81" s="34">
        <f t="shared" si="133"/>
        <v>1</v>
      </c>
      <c r="AI81" s="33">
        <v>0</v>
      </c>
      <c r="AJ81" s="33">
        <v>2</v>
      </c>
      <c r="AK81" s="33">
        <v>1</v>
      </c>
      <c r="AL81" s="35">
        <f t="shared" si="125"/>
        <v>1</v>
      </c>
      <c r="AM81" s="34">
        <f>ROUND(AL81*110%,0)</f>
        <v>1</v>
      </c>
      <c r="AN81" s="33">
        <v>0</v>
      </c>
      <c r="AO81" s="33">
        <v>6</v>
      </c>
      <c r="AP81" s="33">
        <v>10</v>
      </c>
      <c r="AQ81" s="35">
        <f t="shared" si="127"/>
        <v>5</v>
      </c>
      <c r="AR81" s="34">
        <f t="shared" si="132"/>
        <v>6</v>
      </c>
      <c r="AS81" s="33">
        <v>1</v>
      </c>
      <c r="AT81" s="33">
        <v>0</v>
      </c>
      <c r="AU81" s="33">
        <v>1</v>
      </c>
      <c r="AV81" s="35">
        <f t="shared" si="128"/>
        <v>1</v>
      </c>
      <c r="AW81" s="34">
        <f>ROUND(AV81*110%,0)</f>
        <v>1</v>
      </c>
      <c r="AX81" s="36">
        <f t="shared" si="129"/>
        <v>11</v>
      </c>
      <c r="AY81" s="37" t="s">
        <v>69</v>
      </c>
      <c r="AZ81" s="38" t="s">
        <v>70</v>
      </c>
    </row>
    <row r="82" spans="1:52" ht="15" hidden="1" customHeight="1" x14ac:dyDescent="0.25">
      <c r="A82" s="26">
        <f t="shared" si="120"/>
        <v>79</v>
      </c>
      <c r="B82" s="39" t="s">
        <v>283</v>
      </c>
      <c r="C82" s="28" t="s">
        <v>284</v>
      </c>
      <c r="D82" s="42" t="s">
        <v>64</v>
      </c>
      <c r="E82" s="42" t="s">
        <v>127</v>
      </c>
      <c r="F82" s="42" t="s">
        <v>127</v>
      </c>
      <c r="G82" s="42" t="s">
        <v>184</v>
      </c>
      <c r="H82" s="40" t="s">
        <v>185</v>
      </c>
      <c r="I82" s="41" t="s">
        <v>186</v>
      </c>
      <c r="J82" s="29" t="s">
        <v>49</v>
      </c>
      <c r="K82" s="29" t="s">
        <v>40</v>
      </c>
      <c r="L82" s="29" t="s">
        <v>44</v>
      </c>
      <c r="M82" s="29" t="str">
        <f t="shared" si="130"/>
        <v>GO_Non FSM</v>
      </c>
      <c r="N82" s="29" t="s">
        <v>46</v>
      </c>
      <c r="O82" s="40" t="s">
        <v>47</v>
      </c>
      <c r="P82" s="40" t="s">
        <v>47</v>
      </c>
      <c r="Q82" s="31">
        <v>14</v>
      </c>
      <c r="R82" s="31">
        <v>6</v>
      </c>
      <c r="S82" s="32">
        <v>131019</v>
      </c>
      <c r="T82" s="33">
        <v>0</v>
      </c>
      <c r="U82" s="33">
        <v>0</v>
      </c>
      <c r="V82" s="33">
        <v>0</v>
      </c>
      <c r="W82" s="35">
        <f t="shared" si="131"/>
        <v>0</v>
      </c>
      <c r="X82" s="34">
        <v>1</v>
      </c>
      <c r="Y82" s="33">
        <v>0</v>
      </c>
      <c r="Z82" s="33">
        <v>0</v>
      </c>
      <c r="AA82" s="33">
        <v>0</v>
      </c>
      <c r="AB82" s="35">
        <f t="shared" si="123"/>
        <v>0</v>
      </c>
      <c r="AC82" s="34">
        <v>1</v>
      </c>
      <c r="AD82" s="33">
        <v>1</v>
      </c>
      <c r="AE82" s="33">
        <v>0</v>
      </c>
      <c r="AF82" s="33">
        <v>1</v>
      </c>
      <c r="AG82" s="35">
        <f t="shared" si="124"/>
        <v>1</v>
      </c>
      <c r="AH82" s="34">
        <f t="shared" si="133"/>
        <v>1</v>
      </c>
      <c r="AI82" s="33">
        <v>0</v>
      </c>
      <c r="AJ82" s="33">
        <v>0</v>
      </c>
      <c r="AK82" s="33">
        <v>0</v>
      </c>
      <c r="AL82" s="35">
        <f t="shared" si="125"/>
        <v>0</v>
      </c>
      <c r="AM82" s="34">
        <v>1</v>
      </c>
      <c r="AN82" s="33">
        <v>3</v>
      </c>
      <c r="AO82" s="33">
        <v>0</v>
      </c>
      <c r="AP82" s="33">
        <v>3</v>
      </c>
      <c r="AQ82" s="35">
        <f t="shared" si="127"/>
        <v>2</v>
      </c>
      <c r="AR82" s="34">
        <f t="shared" si="132"/>
        <v>2</v>
      </c>
      <c r="AS82" s="33">
        <v>1</v>
      </c>
      <c r="AT82" s="33">
        <v>0</v>
      </c>
      <c r="AU82" s="33">
        <v>0</v>
      </c>
      <c r="AV82" s="35">
        <f t="shared" si="128"/>
        <v>0</v>
      </c>
      <c r="AW82" s="34">
        <v>1</v>
      </c>
      <c r="AX82" s="36">
        <f t="shared" si="129"/>
        <v>7</v>
      </c>
      <c r="AY82" s="37" t="s">
        <v>116</v>
      </c>
      <c r="AZ82" s="38" t="s">
        <v>117</v>
      </c>
    </row>
    <row r="83" spans="1:52" ht="15" hidden="1" customHeight="1" x14ac:dyDescent="0.25">
      <c r="A83" s="26">
        <f t="shared" si="120"/>
        <v>80</v>
      </c>
      <c r="B83" s="39" t="s">
        <v>285</v>
      </c>
      <c r="C83" s="28" t="s">
        <v>286</v>
      </c>
      <c r="D83" s="42" t="s">
        <v>64</v>
      </c>
      <c r="E83" s="42" t="s">
        <v>127</v>
      </c>
      <c r="F83" s="42" t="s">
        <v>127</v>
      </c>
      <c r="G83" s="42" t="s">
        <v>194</v>
      </c>
      <c r="H83" s="40" t="s">
        <v>185</v>
      </c>
      <c r="I83" s="41" t="s">
        <v>186</v>
      </c>
      <c r="J83" s="29" t="s">
        <v>48</v>
      </c>
      <c r="K83" s="29" t="s">
        <v>40</v>
      </c>
      <c r="L83" s="29" t="s">
        <v>44</v>
      </c>
      <c r="M83" s="29" t="str">
        <f t="shared" si="130"/>
        <v>GO_Non FSM</v>
      </c>
      <c r="N83" s="29" t="s">
        <v>46</v>
      </c>
      <c r="O83" s="40" t="s">
        <v>47</v>
      </c>
      <c r="P83" s="40" t="s">
        <v>47</v>
      </c>
      <c r="Q83" s="31">
        <v>12</v>
      </c>
      <c r="R83" s="31">
        <v>6</v>
      </c>
      <c r="S83" s="32">
        <v>116700</v>
      </c>
      <c r="T83" s="33">
        <v>1</v>
      </c>
      <c r="U83" s="33">
        <v>0</v>
      </c>
      <c r="V83" s="33">
        <v>0</v>
      </c>
      <c r="W83" s="35">
        <f t="shared" si="131"/>
        <v>0</v>
      </c>
      <c r="X83" s="34">
        <v>1</v>
      </c>
      <c r="Y83" s="33">
        <v>0</v>
      </c>
      <c r="Z83" s="33">
        <v>0</v>
      </c>
      <c r="AA83" s="33">
        <v>0</v>
      </c>
      <c r="AB83" s="35">
        <f t="shared" si="123"/>
        <v>0</v>
      </c>
      <c r="AC83" s="34">
        <v>1</v>
      </c>
      <c r="AD83" s="33">
        <v>3</v>
      </c>
      <c r="AE83" s="33">
        <v>1</v>
      </c>
      <c r="AF83" s="33">
        <v>1</v>
      </c>
      <c r="AG83" s="35">
        <f t="shared" si="124"/>
        <v>2</v>
      </c>
      <c r="AH83" s="34">
        <f t="shared" si="133"/>
        <v>2</v>
      </c>
      <c r="AI83" s="33">
        <v>2</v>
      </c>
      <c r="AJ83" s="33">
        <v>0</v>
      </c>
      <c r="AK83" s="33">
        <v>0</v>
      </c>
      <c r="AL83" s="35">
        <f t="shared" si="125"/>
        <v>1</v>
      </c>
      <c r="AM83" s="34">
        <f>ROUND(AL83*110%,0)</f>
        <v>1</v>
      </c>
      <c r="AN83" s="33">
        <v>3</v>
      </c>
      <c r="AO83" s="33">
        <v>0</v>
      </c>
      <c r="AP83" s="33">
        <v>1</v>
      </c>
      <c r="AQ83" s="35">
        <f t="shared" si="127"/>
        <v>1</v>
      </c>
      <c r="AR83" s="34">
        <f t="shared" si="132"/>
        <v>1</v>
      </c>
      <c r="AS83" s="33">
        <v>3</v>
      </c>
      <c r="AT83" s="33">
        <v>1</v>
      </c>
      <c r="AU83" s="33">
        <v>1</v>
      </c>
      <c r="AV83" s="35">
        <f t="shared" si="128"/>
        <v>2</v>
      </c>
      <c r="AW83" s="34">
        <f>ROUND(AV83*110%,0)</f>
        <v>2</v>
      </c>
      <c r="AX83" s="36">
        <f t="shared" si="129"/>
        <v>8</v>
      </c>
      <c r="AY83" s="37" t="s">
        <v>116</v>
      </c>
      <c r="AZ83" s="38" t="s">
        <v>117</v>
      </c>
    </row>
    <row r="84" spans="1:52" ht="15" hidden="1" customHeight="1" x14ac:dyDescent="0.25">
      <c r="A84" s="26">
        <f t="shared" si="120"/>
        <v>81</v>
      </c>
      <c r="B84" s="39" t="s">
        <v>287</v>
      </c>
      <c r="C84" s="28" t="s">
        <v>288</v>
      </c>
      <c r="D84" s="42" t="s">
        <v>64</v>
      </c>
      <c r="E84" s="42" t="s">
        <v>127</v>
      </c>
      <c r="F84" s="42" t="s">
        <v>127</v>
      </c>
      <c r="G84" s="42" t="s">
        <v>194</v>
      </c>
      <c r="H84" s="40" t="s">
        <v>185</v>
      </c>
      <c r="I84" s="41" t="s">
        <v>186</v>
      </c>
      <c r="J84" s="29" t="s">
        <v>48</v>
      </c>
      <c r="K84" s="29" t="s">
        <v>40</v>
      </c>
      <c r="L84" s="29" t="s">
        <v>44</v>
      </c>
      <c r="M84" s="29" t="str">
        <f t="shared" si="130"/>
        <v>GO_Non FSM</v>
      </c>
      <c r="N84" s="29" t="s">
        <v>46</v>
      </c>
      <c r="O84" s="40" t="s">
        <v>47</v>
      </c>
      <c r="P84" s="40" t="s">
        <v>47</v>
      </c>
      <c r="Q84" s="31">
        <v>20</v>
      </c>
      <c r="R84" s="31">
        <v>9</v>
      </c>
      <c r="S84" s="32">
        <v>175623</v>
      </c>
      <c r="T84" s="33">
        <v>0</v>
      </c>
      <c r="U84" s="33">
        <v>1</v>
      </c>
      <c r="V84" s="33">
        <v>0</v>
      </c>
      <c r="W84" s="35">
        <f t="shared" si="131"/>
        <v>0</v>
      </c>
      <c r="X84" s="34">
        <v>1</v>
      </c>
      <c r="Y84" s="33">
        <v>0</v>
      </c>
      <c r="Z84" s="33">
        <v>1</v>
      </c>
      <c r="AA84" s="33">
        <v>0</v>
      </c>
      <c r="AB84" s="35">
        <f t="shared" si="123"/>
        <v>0</v>
      </c>
      <c r="AC84" s="34">
        <v>1</v>
      </c>
      <c r="AD84" s="33">
        <v>1</v>
      </c>
      <c r="AE84" s="33">
        <v>2</v>
      </c>
      <c r="AF84" s="33">
        <v>3</v>
      </c>
      <c r="AG84" s="35">
        <f t="shared" si="124"/>
        <v>2</v>
      </c>
      <c r="AH84" s="34">
        <f t="shared" si="133"/>
        <v>2</v>
      </c>
      <c r="AI84" s="33">
        <v>0</v>
      </c>
      <c r="AJ84" s="33">
        <v>0</v>
      </c>
      <c r="AK84" s="33">
        <v>0</v>
      </c>
      <c r="AL84" s="35">
        <f t="shared" si="125"/>
        <v>0</v>
      </c>
      <c r="AM84" s="34">
        <v>1</v>
      </c>
      <c r="AN84" s="33">
        <v>1</v>
      </c>
      <c r="AO84" s="33">
        <v>2</v>
      </c>
      <c r="AP84" s="33">
        <v>3</v>
      </c>
      <c r="AQ84" s="35">
        <f t="shared" si="127"/>
        <v>2</v>
      </c>
      <c r="AR84" s="34">
        <f t="shared" si="132"/>
        <v>2</v>
      </c>
      <c r="AS84" s="33">
        <v>3</v>
      </c>
      <c r="AT84" s="33">
        <v>0</v>
      </c>
      <c r="AU84" s="33">
        <v>3</v>
      </c>
      <c r="AV84" s="35">
        <f t="shared" si="128"/>
        <v>2</v>
      </c>
      <c r="AW84" s="34">
        <f>ROUND(AV84*110%,0)</f>
        <v>2</v>
      </c>
      <c r="AX84" s="36">
        <f t="shared" si="129"/>
        <v>9</v>
      </c>
      <c r="AY84" s="37" t="s">
        <v>116</v>
      </c>
      <c r="AZ84" s="38" t="s">
        <v>117</v>
      </c>
    </row>
    <row r="85" spans="1:52" ht="15" hidden="1" customHeight="1" x14ac:dyDescent="0.25">
      <c r="A85" s="26">
        <f t="shared" si="120"/>
        <v>82</v>
      </c>
      <c r="B85" s="39" t="s">
        <v>289</v>
      </c>
      <c r="C85" s="28" t="s">
        <v>290</v>
      </c>
      <c r="D85" s="42" t="s">
        <v>64</v>
      </c>
      <c r="E85" s="42" t="s">
        <v>93</v>
      </c>
      <c r="F85" s="42" t="s">
        <v>93</v>
      </c>
      <c r="G85" s="42" t="s">
        <v>106</v>
      </c>
      <c r="H85" s="40" t="s">
        <v>95</v>
      </c>
      <c r="I85" s="41" t="s">
        <v>96</v>
      </c>
      <c r="J85" s="29" t="s">
        <v>49</v>
      </c>
      <c r="K85" s="40"/>
      <c r="L85" s="29" t="s">
        <v>41</v>
      </c>
      <c r="M85" s="29" t="str">
        <f t="shared" si="130"/>
        <v>GO_Non FSM</v>
      </c>
      <c r="N85" s="29" t="s">
        <v>46</v>
      </c>
      <c r="O85" s="40" t="s">
        <v>47</v>
      </c>
      <c r="P85" s="40" t="s">
        <v>47</v>
      </c>
      <c r="Q85" s="31">
        <v>7</v>
      </c>
      <c r="R85" s="31">
        <v>3</v>
      </c>
      <c r="S85" s="32">
        <v>65858</v>
      </c>
      <c r="T85" s="33">
        <v>0</v>
      </c>
      <c r="U85" s="33">
        <v>0</v>
      </c>
      <c r="V85" s="33">
        <v>0</v>
      </c>
      <c r="W85" s="35">
        <f t="shared" si="131"/>
        <v>0</v>
      </c>
      <c r="X85" s="34">
        <v>1</v>
      </c>
      <c r="Y85" s="33">
        <v>1</v>
      </c>
      <c r="Z85" s="33">
        <v>0</v>
      </c>
      <c r="AA85" s="33">
        <v>0</v>
      </c>
      <c r="AB85" s="35">
        <f t="shared" si="123"/>
        <v>0</v>
      </c>
      <c r="AC85" s="34">
        <v>1</v>
      </c>
      <c r="AD85" s="33">
        <v>1</v>
      </c>
      <c r="AE85" s="33">
        <v>1</v>
      </c>
      <c r="AF85" s="33">
        <v>0</v>
      </c>
      <c r="AG85" s="35">
        <f t="shared" si="124"/>
        <v>1</v>
      </c>
      <c r="AH85" s="34">
        <f t="shared" si="133"/>
        <v>1</v>
      </c>
      <c r="AI85" s="33">
        <v>0</v>
      </c>
      <c r="AJ85" s="33">
        <v>0</v>
      </c>
      <c r="AK85" s="33">
        <v>0</v>
      </c>
      <c r="AL85" s="35">
        <f t="shared" si="125"/>
        <v>0</v>
      </c>
      <c r="AM85" s="34">
        <v>1</v>
      </c>
      <c r="AN85" s="33">
        <v>0</v>
      </c>
      <c r="AO85" s="33">
        <v>1</v>
      </c>
      <c r="AP85" s="33">
        <v>1</v>
      </c>
      <c r="AQ85" s="35">
        <f t="shared" si="127"/>
        <v>1</v>
      </c>
      <c r="AR85" s="34">
        <f t="shared" si="132"/>
        <v>1</v>
      </c>
      <c r="AS85" s="33">
        <v>0</v>
      </c>
      <c r="AT85" s="33">
        <v>0</v>
      </c>
      <c r="AU85" s="33">
        <v>0</v>
      </c>
      <c r="AV85" s="35">
        <f t="shared" si="128"/>
        <v>0</v>
      </c>
      <c r="AW85" s="34">
        <v>1</v>
      </c>
      <c r="AX85" s="36">
        <f t="shared" si="129"/>
        <v>6</v>
      </c>
      <c r="AY85" s="37">
        <v>0</v>
      </c>
      <c r="AZ85" s="38" t="s">
        <v>52</v>
      </c>
    </row>
    <row r="86" spans="1:52" ht="15" hidden="1" customHeight="1" x14ac:dyDescent="0.25">
      <c r="A86" s="26">
        <f t="shared" si="120"/>
        <v>83</v>
      </c>
      <c r="B86" s="39" t="s">
        <v>291</v>
      </c>
      <c r="C86" s="28" t="s">
        <v>292</v>
      </c>
      <c r="D86" s="42" t="s">
        <v>64</v>
      </c>
      <c r="E86" s="42" t="s">
        <v>93</v>
      </c>
      <c r="F86" s="42" t="s">
        <v>93</v>
      </c>
      <c r="G86" s="42" t="s">
        <v>94</v>
      </c>
      <c r="H86" s="40" t="s">
        <v>95</v>
      </c>
      <c r="I86" s="41" t="s">
        <v>96</v>
      </c>
      <c r="J86" s="29" t="s">
        <v>49</v>
      </c>
      <c r="K86" s="40"/>
      <c r="L86" s="29" t="s">
        <v>41</v>
      </c>
      <c r="M86" s="29" t="str">
        <f t="shared" si="130"/>
        <v>GO_Non FSM</v>
      </c>
      <c r="N86" s="29" t="s">
        <v>46</v>
      </c>
      <c r="O86" s="40" t="s">
        <v>47</v>
      </c>
      <c r="P86" s="40" t="s">
        <v>47</v>
      </c>
      <c r="Q86" s="31">
        <v>6</v>
      </c>
      <c r="R86" s="31">
        <v>4</v>
      </c>
      <c r="S86" s="32">
        <v>53636</v>
      </c>
      <c r="T86" s="33">
        <v>1</v>
      </c>
      <c r="U86" s="33">
        <v>0</v>
      </c>
      <c r="V86" s="33">
        <v>0</v>
      </c>
      <c r="W86" s="35">
        <f t="shared" si="131"/>
        <v>0</v>
      </c>
      <c r="X86" s="34">
        <v>1</v>
      </c>
      <c r="Y86" s="33">
        <v>0</v>
      </c>
      <c r="Z86" s="33">
        <v>0</v>
      </c>
      <c r="AA86" s="33">
        <v>0</v>
      </c>
      <c r="AB86" s="35">
        <f t="shared" si="123"/>
        <v>0</v>
      </c>
      <c r="AC86" s="34">
        <v>1</v>
      </c>
      <c r="AD86" s="33">
        <v>0</v>
      </c>
      <c r="AE86" s="33">
        <v>0</v>
      </c>
      <c r="AF86" s="33">
        <v>1</v>
      </c>
      <c r="AG86" s="35">
        <f t="shared" si="124"/>
        <v>0</v>
      </c>
      <c r="AH86" s="34">
        <v>1</v>
      </c>
      <c r="AI86" s="33">
        <v>1</v>
      </c>
      <c r="AJ86" s="33">
        <v>0</v>
      </c>
      <c r="AK86" s="33">
        <v>1</v>
      </c>
      <c r="AL86" s="35">
        <f t="shared" si="125"/>
        <v>1</v>
      </c>
      <c r="AM86" s="34">
        <f>ROUND(AL86*110%,0)</f>
        <v>1</v>
      </c>
      <c r="AN86" s="33">
        <v>3</v>
      </c>
      <c r="AO86" s="33">
        <v>0</v>
      </c>
      <c r="AP86" s="33">
        <v>0</v>
      </c>
      <c r="AQ86" s="35">
        <f t="shared" si="127"/>
        <v>1</v>
      </c>
      <c r="AR86" s="34">
        <f t="shared" si="132"/>
        <v>1</v>
      </c>
      <c r="AS86" s="33">
        <v>2</v>
      </c>
      <c r="AT86" s="33">
        <v>0</v>
      </c>
      <c r="AU86" s="33">
        <v>0</v>
      </c>
      <c r="AV86" s="35">
        <f t="shared" si="128"/>
        <v>1</v>
      </c>
      <c r="AW86" s="34">
        <f>ROUND(AV86*110%,0)</f>
        <v>1</v>
      </c>
      <c r="AX86" s="36">
        <f t="shared" si="129"/>
        <v>6</v>
      </c>
      <c r="AY86" s="37">
        <v>0</v>
      </c>
      <c r="AZ86" s="38" t="s">
        <v>52</v>
      </c>
    </row>
    <row r="87" spans="1:52" ht="15" hidden="1" customHeight="1" x14ac:dyDescent="0.25">
      <c r="A87" s="26">
        <f t="shared" si="120"/>
        <v>84</v>
      </c>
      <c r="B87" s="39" t="s">
        <v>293</v>
      </c>
      <c r="C87" s="28" t="s">
        <v>236</v>
      </c>
      <c r="D87" s="42" t="s">
        <v>64</v>
      </c>
      <c r="E87" s="42" t="s">
        <v>93</v>
      </c>
      <c r="F87" s="42" t="s">
        <v>93</v>
      </c>
      <c r="G87" s="42" t="s">
        <v>221</v>
      </c>
      <c r="H87" s="40" t="s">
        <v>101</v>
      </c>
      <c r="I87" s="41" t="s">
        <v>102</v>
      </c>
      <c r="J87" s="29" t="s">
        <v>48</v>
      </c>
      <c r="K87" s="40"/>
      <c r="L87" s="29" t="s">
        <v>41</v>
      </c>
      <c r="M87" s="29" t="str">
        <f t="shared" si="130"/>
        <v>GO_Non FSM</v>
      </c>
      <c r="N87" s="29" t="s">
        <v>46</v>
      </c>
      <c r="O87" s="40" t="s">
        <v>47</v>
      </c>
      <c r="P87" s="40" t="s">
        <v>47</v>
      </c>
      <c r="Q87" s="31">
        <v>15</v>
      </c>
      <c r="R87" s="31">
        <v>7</v>
      </c>
      <c r="S87" s="32">
        <v>166032</v>
      </c>
      <c r="T87" s="33">
        <v>0</v>
      </c>
      <c r="U87" s="33">
        <v>0</v>
      </c>
      <c r="V87" s="33">
        <v>0</v>
      </c>
      <c r="W87" s="35">
        <f t="shared" si="131"/>
        <v>0</v>
      </c>
      <c r="X87" s="34">
        <v>1</v>
      </c>
      <c r="Y87" s="33">
        <v>3</v>
      </c>
      <c r="Z87" s="33">
        <v>1</v>
      </c>
      <c r="AA87" s="33">
        <v>1</v>
      </c>
      <c r="AB87" s="35">
        <f t="shared" si="123"/>
        <v>2</v>
      </c>
      <c r="AC87" s="34">
        <f>ROUND(AB87*110%,0)</f>
        <v>2</v>
      </c>
      <c r="AD87" s="33">
        <v>3</v>
      </c>
      <c r="AE87" s="33">
        <v>2</v>
      </c>
      <c r="AF87" s="33">
        <v>1</v>
      </c>
      <c r="AG87" s="35">
        <f t="shared" si="124"/>
        <v>2</v>
      </c>
      <c r="AH87" s="34">
        <f>ROUND(AG87*110%,0)</f>
        <v>2</v>
      </c>
      <c r="AI87" s="33">
        <v>1</v>
      </c>
      <c r="AJ87" s="33">
        <v>1</v>
      </c>
      <c r="AK87" s="33">
        <v>0</v>
      </c>
      <c r="AL87" s="35">
        <f t="shared" si="125"/>
        <v>1</v>
      </c>
      <c r="AM87" s="34">
        <f>ROUND(AL87*110%,0)</f>
        <v>1</v>
      </c>
      <c r="AN87" s="33">
        <v>1</v>
      </c>
      <c r="AO87" s="33">
        <v>4</v>
      </c>
      <c r="AP87" s="33">
        <v>4</v>
      </c>
      <c r="AQ87" s="35">
        <f t="shared" si="127"/>
        <v>3</v>
      </c>
      <c r="AR87" s="34">
        <f t="shared" si="132"/>
        <v>3</v>
      </c>
      <c r="AS87" s="33">
        <v>3</v>
      </c>
      <c r="AT87" s="33">
        <v>0</v>
      </c>
      <c r="AU87" s="33">
        <v>0</v>
      </c>
      <c r="AV87" s="35">
        <f t="shared" si="128"/>
        <v>1</v>
      </c>
      <c r="AW87" s="34">
        <f>ROUND(AV87*110%,0)</f>
        <v>1</v>
      </c>
      <c r="AX87" s="36">
        <f t="shared" si="129"/>
        <v>10</v>
      </c>
      <c r="AY87" s="37">
        <v>0</v>
      </c>
      <c r="AZ87" s="38" t="s">
        <v>52</v>
      </c>
    </row>
    <row r="88" spans="1:52" ht="15" hidden="1" customHeight="1" x14ac:dyDescent="0.25">
      <c r="A88" s="26">
        <f t="shared" si="120"/>
        <v>85</v>
      </c>
      <c r="B88" s="39" t="s">
        <v>294</v>
      </c>
      <c r="C88" s="28" t="s">
        <v>246</v>
      </c>
      <c r="D88" s="42" t="s">
        <v>64</v>
      </c>
      <c r="E88" s="42" t="s">
        <v>93</v>
      </c>
      <c r="F88" s="42" t="s">
        <v>93</v>
      </c>
      <c r="G88" s="42" t="s">
        <v>295</v>
      </c>
      <c r="H88" s="40" t="s">
        <v>101</v>
      </c>
      <c r="I88" s="41" t="s">
        <v>102</v>
      </c>
      <c r="J88" s="29" t="s">
        <v>49</v>
      </c>
      <c r="K88" s="40"/>
      <c r="L88" s="29" t="s">
        <v>41</v>
      </c>
      <c r="M88" s="29" t="str">
        <f t="shared" si="130"/>
        <v>GO_Non FSM</v>
      </c>
      <c r="N88" s="29" t="s">
        <v>46</v>
      </c>
      <c r="O88" s="40" t="s">
        <v>47</v>
      </c>
      <c r="P88" s="40" t="s">
        <v>47</v>
      </c>
      <c r="Q88" s="31">
        <v>15</v>
      </c>
      <c r="R88" s="31">
        <v>13</v>
      </c>
      <c r="S88" s="32">
        <v>142485</v>
      </c>
      <c r="T88" s="33">
        <v>0</v>
      </c>
      <c r="U88" s="33">
        <v>0</v>
      </c>
      <c r="V88" s="33">
        <v>0</v>
      </c>
      <c r="W88" s="35">
        <f t="shared" si="131"/>
        <v>0</v>
      </c>
      <c r="X88" s="34">
        <v>1</v>
      </c>
      <c r="Y88" s="33">
        <v>0</v>
      </c>
      <c r="Z88" s="33">
        <v>0</v>
      </c>
      <c r="AA88" s="33">
        <v>0</v>
      </c>
      <c r="AB88" s="35">
        <f t="shared" si="123"/>
        <v>0</v>
      </c>
      <c r="AC88" s="34">
        <v>1</v>
      </c>
      <c r="AD88" s="33">
        <v>1</v>
      </c>
      <c r="AE88" s="33">
        <v>1</v>
      </c>
      <c r="AF88" s="33">
        <v>1</v>
      </c>
      <c r="AG88" s="35">
        <f t="shared" si="124"/>
        <v>1</v>
      </c>
      <c r="AH88" s="34">
        <f>ROUND(AG88*110%,0)</f>
        <v>1</v>
      </c>
      <c r="AI88" s="33">
        <v>2</v>
      </c>
      <c r="AJ88" s="33">
        <v>2</v>
      </c>
      <c r="AK88" s="33">
        <v>1</v>
      </c>
      <c r="AL88" s="35">
        <f t="shared" si="125"/>
        <v>2</v>
      </c>
      <c r="AM88" s="34">
        <f>ROUND(AL88*110%,0)</f>
        <v>2</v>
      </c>
      <c r="AN88" s="33">
        <v>2</v>
      </c>
      <c r="AO88" s="33">
        <v>0</v>
      </c>
      <c r="AP88" s="33">
        <v>6</v>
      </c>
      <c r="AQ88" s="35">
        <f t="shared" si="127"/>
        <v>2</v>
      </c>
      <c r="AR88" s="34">
        <f t="shared" si="132"/>
        <v>2</v>
      </c>
      <c r="AS88" s="33">
        <v>0</v>
      </c>
      <c r="AT88" s="33">
        <v>1</v>
      </c>
      <c r="AU88" s="33">
        <v>0</v>
      </c>
      <c r="AV88" s="35">
        <f t="shared" si="128"/>
        <v>0</v>
      </c>
      <c r="AW88" s="34">
        <v>1</v>
      </c>
      <c r="AX88" s="36">
        <f t="shared" si="129"/>
        <v>8</v>
      </c>
      <c r="AY88" s="37">
        <v>0</v>
      </c>
      <c r="AZ88" s="38" t="s">
        <v>52</v>
      </c>
    </row>
    <row r="89" spans="1:52" ht="15" hidden="1" customHeight="1" x14ac:dyDescent="0.25">
      <c r="A89" s="26">
        <f t="shared" si="120"/>
        <v>86</v>
      </c>
      <c r="B89" s="39" t="s">
        <v>296</v>
      </c>
      <c r="C89" s="28" t="s">
        <v>297</v>
      </c>
      <c r="D89" s="42" t="s">
        <v>64</v>
      </c>
      <c r="E89" s="42" t="s">
        <v>93</v>
      </c>
      <c r="F89" s="42" t="s">
        <v>93</v>
      </c>
      <c r="G89" s="42" t="s">
        <v>298</v>
      </c>
      <c r="H89" s="40" t="s">
        <v>101</v>
      </c>
      <c r="I89" s="41" t="s">
        <v>102</v>
      </c>
      <c r="J89" s="29" t="s">
        <v>49</v>
      </c>
      <c r="K89" s="40"/>
      <c r="L89" s="29" t="s">
        <v>41</v>
      </c>
      <c r="M89" s="29" t="str">
        <f t="shared" si="130"/>
        <v>GO_Non FSM</v>
      </c>
      <c r="N89" s="29" t="s">
        <v>46</v>
      </c>
      <c r="O89" s="40" t="s">
        <v>47</v>
      </c>
      <c r="P89" s="40" t="s">
        <v>47</v>
      </c>
      <c r="Q89" s="31">
        <v>10</v>
      </c>
      <c r="R89" s="31">
        <v>6</v>
      </c>
      <c r="S89" s="32">
        <v>89209</v>
      </c>
      <c r="T89" s="33">
        <v>2</v>
      </c>
      <c r="U89" s="33">
        <v>1</v>
      </c>
      <c r="V89" s="33">
        <v>0</v>
      </c>
      <c r="W89" s="35">
        <f t="shared" si="131"/>
        <v>1</v>
      </c>
      <c r="X89" s="34">
        <f>ROUND(W89*110%,0)</f>
        <v>1</v>
      </c>
      <c r="Y89" s="33">
        <v>0</v>
      </c>
      <c r="Z89" s="33">
        <v>0</v>
      </c>
      <c r="AA89" s="33">
        <v>0</v>
      </c>
      <c r="AB89" s="35">
        <f t="shared" si="123"/>
        <v>0</v>
      </c>
      <c r="AC89" s="34">
        <v>1</v>
      </c>
      <c r="AD89" s="33">
        <v>0</v>
      </c>
      <c r="AE89" s="33">
        <v>0</v>
      </c>
      <c r="AF89" s="33">
        <v>0</v>
      </c>
      <c r="AG89" s="35">
        <f t="shared" si="124"/>
        <v>0</v>
      </c>
      <c r="AH89" s="34">
        <v>1</v>
      </c>
      <c r="AI89" s="33">
        <v>1</v>
      </c>
      <c r="AJ89" s="33">
        <v>0</v>
      </c>
      <c r="AK89" s="33">
        <v>0</v>
      </c>
      <c r="AL89" s="35">
        <f t="shared" si="125"/>
        <v>0</v>
      </c>
      <c r="AM89" s="34">
        <v>1</v>
      </c>
      <c r="AN89" s="33">
        <v>2</v>
      </c>
      <c r="AO89" s="33">
        <v>2</v>
      </c>
      <c r="AP89" s="33">
        <v>2</v>
      </c>
      <c r="AQ89" s="35">
        <f t="shared" si="127"/>
        <v>2</v>
      </c>
      <c r="AR89" s="34">
        <f t="shared" si="132"/>
        <v>2</v>
      </c>
      <c r="AS89" s="33">
        <v>2</v>
      </c>
      <c r="AT89" s="33">
        <v>1</v>
      </c>
      <c r="AU89" s="33">
        <v>0</v>
      </c>
      <c r="AV89" s="35">
        <f t="shared" si="128"/>
        <v>1</v>
      </c>
      <c r="AW89" s="34">
        <f>ROUND(AV89*110%,0)</f>
        <v>1</v>
      </c>
      <c r="AX89" s="36">
        <f t="shared" si="129"/>
        <v>7</v>
      </c>
      <c r="AY89" s="37">
        <v>0</v>
      </c>
      <c r="AZ89" s="38" t="s">
        <v>52</v>
      </c>
    </row>
    <row r="90" spans="1:52" ht="15" hidden="1" customHeight="1" x14ac:dyDescent="0.25">
      <c r="A90" s="26">
        <f t="shared" si="120"/>
        <v>87</v>
      </c>
      <c r="B90" s="39" t="s">
        <v>299</v>
      </c>
      <c r="C90" s="28" t="s">
        <v>300</v>
      </c>
      <c r="D90" s="42" t="s">
        <v>64</v>
      </c>
      <c r="E90" s="42" t="s">
        <v>93</v>
      </c>
      <c r="F90" s="42" t="s">
        <v>93</v>
      </c>
      <c r="G90" s="42" t="s">
        <v>298</v>
      </c>
      <c r="H90" s="40" t="s">
        <v>101</v>
      </c>
      <c r="I90" s="41" t="s">
        <v>102</v>
      </c>
      <c r="J90" s="29" t="s">
        <v>49</v>
      </c>
      <c r="K90" s="40"/>
      <c r="L90" s="29" t="s">
        <v>41</v>
      </c>
      <c r="M90" s="29" t="str">
        <f t="shared" si="130"/>
        <v>SIS-economy_Non FSM</v>
      </c>
      <c r="N90" s="29" t="s">
        <v>50</v>
      </c>
      <c r="O90" s="40" t="s">
        <v>47</v>
      </c>
      <c r="P90" s="40" t="s">
        <v>47</v>
      </c>
      <c r="Q90" s="31">
        <v>15</v>
      </c>
      <c r="R90" s="31">
        <v>13</v>
      </c>
      <c r="S90" s="32">
        <v>135660</v>
      </c>
      <c r="T90" s="33">
        <v>0</v>
      </c>
      <c r="U90" s="33">
        <v>0</v>
      </c>
      <c r="V90" s="33">
        <v>1</v>
      </c>
      <c r="W90" s="35">
        <f t="shared" si="131"/>
        <v>0</v>
      </c>
      <c r="X90" s="34">
        <v>1</v>
      </c>
      <c r="Y90" s="33">
        <v>0</v>
      </c>
      <c r="Z90" s="33">
        <v>0</v>
      </c>
      <c r="AA90" s="33">
        <v>0</v>
      </c>
      <c r="AB90" s="35">
        <f t="shared" si="123"/>
        <v>0</v>
      </c>
      <c r="AC90" s="34">
        <v>1</v>
      </c>
      <c r="AD90" s="33">
        <v>0</v>
      </c>
      <c r="AE90" s="33">
        <v>3</v>
      </c>
      <c r="AF90" s="33">
        <v>1</v>
      </c>
      <c r="AG90" s="35">
        <f t="shared" si="124"/>
        <v>2</v>
      </c>
      <c r="AH90" s="34">
        <f>ROUND(AG90*110%,0)</f>
        <v>2</v>
      </c>
      <c r="AI90" s="33">
        <v>0</v>
      </c>
      <c r="AJ90" s="33">
        <v>0</v>
      </c>
      <c r="AK90" s="33">
        <v>0</v>
      </c>
      <c r="AL90" s="35">
        <f t="shared" si="125"/>
        <v>0</v>
      </c>
      <c r="AM90" s="34">
        <v>1</v>
      </c>
      <c r="AN90" s="33">
        <v>1</v>
      </c>
      <c r="AO90" s="33">
        <v>4</v>
      </c>
      <c r="AP90" s="33">
        <v>4</v>
      </c>
      <c r="AQ90" s="35">
        <f t="shared" si="127"/>
        <v>3</v>
      </c>
      <c r="AR90" s="34">
        <f t="shared" si="132"/>
        <v>3</v>
      </c>
      <c r="AS90" s="33">
        <v>0</v>
      </c>
      <c r="AT90" s="33">
        <v>0</v>
      </c>
      <c r="AU90" s="33">
        <v>1</v>
      </c>
      <c r="AV90" s="35">
        <f t="shared" si="128"/>
        <v>0</v>
      </c>
      <c r="AW90" s="34">
        <v>1</v>
      </c>
      <c r="AX90" s="36">
        <f t="shared" si="129"/>
        <v>9</v>
      </c>
      <c r="AY90" s="37">
        <v>0</v>
      </c>
      <c r="AZ90" s="38" t="s">
        <v>52</v>
      </c>
    </row>
    <row r="91" spans="1:52" ht="15" hidden="1" customHeight="1" x14ac:dyDescent="0.25">
      <c r="A91" s="26">
        <f t="shared" si="120"/>
        <v>88</v>
      </c>
      <c r="B91" s="39" t="s">
        <v>301</v>
      </c>
      <c r="C91" s="28" t="s">
        <v>217</v>
      </c>
      <c r="D91" s="42" t="s">
        <v>64</v>
      </c>
      <c r="E91" s="42" t="s">
        <v>93</v>
      </c>
      <c r="F91" s="42" t="s">
        <v>93</v>
      </c>
      <c r="G91" s="42" t="s">
        <v>100</v>
      </c>
      <c r="H91" s="40" t="s">
        <v>101</v>
      </c>
      <c r="I91" s="41" t="s">
        <v>102</v>
      </c>
      <c r="J91" s="29" t="s">
        <v>49</v>
      </c>
      <c r="K91" s="40"/>
      <c r="L91" s="29" t="s">
        <v>41</v>
      </c>
      <c r="M91" s="29" t="str">
        <f t="shared" si="130"/>
        <v>GO_Non FSM</v>
      </c>
      <c r="N91" s="29" t="s">
        <v>46</v>
      </c>
      <c r="O91" s="40" t="s">
        <v>47</v>
      </c>
      <c r="P91" s="40" t="s">
        <v>47</v>
      </c>
      <c r="Q91" s="31">
        <v>10</v>
      </c>
      <c r="R91" s="31">
        <v>7</v>
      </c>
      <c r="S91" s="32">
        <v>113423</v>
      </c>
      <c r="T91" s="33">
        <v>0</v>
      </c>
      <c r="U91" s="33">
        <v>0</v>
      </c>
      <c r="V91" s="33">
        <v>1</v>
      </c>
      <c r="W91" s="35">
        <f t="shared" si="131"/>
        <v>0</v>
      </c>
      <c r="X91" s="34">
        <v>1</v>
      </c>
      <c r="Y91" s="33">
        <v>0</v>
      </c>
      <c r="Z91" s="33">
        <v>0</v>
      </c>
      <c r="AA91" s="33">
        <v>0</v>
      </c>
      <c r="AB91" s="35">
        <f t="shared" si="123"/>
        <v>0</v>
      </c>
      <c r="AC91" s="34">
        <v>1</v>
      </c>
      <c r="AD91" s="33">
        <v>0</v>
      </c>
      <c r="AE91" s="33">
        <v>0</v>
      </c>
      <c r="AF91" s="33">
        <v>0</v>
      </c>
      <c r="AG91" s="35">
        <f t="shared" si="124"/>
        <v>0</v>
      </c>
      <c r="AH91" s="34">
        <v>1</v>
      </c>
      <c r="AI91" s="33">
        <v>1</v>
      </c>
      <c r="AJ91" s="33">
        <v>1</v>
      </c>
      <c r="AK91" s="33">
        <v>2</v>
      </c>
      <c r="AL91" s="35">
        <f t="shared" si="125"/>
        <v>1</v>
      </c>
      <c r="AM91" s="34">
        <f>ROUND(AL91*110%,0)</f>
        <v>1</v>
      </c>
      <c r="AN91" s="33">
        <v>2</v>
      </c>
      <c r="AO91" s="33">
        <v>1</v>
      </c>
      <c r="AP91" s="33">
        <v>3</v>
      </c>
      <c r="AQ91" s="35">
        <f t="shared" si="127"/>
        <v>2</v>
      </c>
      <c r="AR91" s="34">
        <f t="shared" si="132"/>
        <v>2</v>
      </c>
      <c r="AS91" s="33">
        <v>0</v>
      </c>
      <c r="AT91" s="33">
        <v>0</v>
      </c>
      <c r="AU91" s="33">
        <v>0</v>
      </c>
      <c r="AV91" s="35">
        <f t="shared" si="128"/>
        <v>0</v>
      </c>
      <c r="AW91" s="34">
        <v>1</v>
      </c>
      <c r="AX91" s="36">
        <f t="shared" si="129"/>
        <v>7</v>
      </c>
      <c r="AY91" s="37">
        <v>0</v>
      </c>
      <c r="AZ91" s="38" t="s">
        <v>52</v>
      </c>
    </row>
    <row r="92" spans="1:52" ht="15" hidden="1" customHeight="1" x14ac:dyDescent="0.25">
      <c r="A92" s="26">
        <f t="shared" si="120"/>
        <v>89</v>
      </c>
      <c r="B92" s="39" t="s">
        <v>302</v>
      </c>
      <c r="C92" s="28" t="s">
        <v>53</v>
      </c>
      <c r="D92" s="42" t="s">
        <v>64</v>
      </c>
      <c r="E92" s="42" t="s">
        <v>93</v>
      </c>
      <c r="F92" s="42" t="s">
        <v>93</v>
      </c>
      <c r="G92" s="42" t="s">
        <v>295</v>
      </c>
      <c r="H92" s="40" t="s">
        <v>101</v>
      </c>
      <c r="I92" s="41" t="s">
        <v>102</v>
      </c>
      <c r="J92" s="29" t="s">
        <v>49</v>
      </c>
      <c r="K92" s="40"/>
      <c r="L92" s="29" t="s">
        <v>41</v>
      </c>
      <c r="M92" s="29" t="str">
        <f t="shared" si="130"/>
        <v>GO_Non FSM</v>
      </c>
      <c r="N92" s="29" t="s">
        <v>46</v>
      </c>
      <c r="O92" s="40" t="s">
        <v>47</v>
      </c>
      <c r="P92" s="40" t="s">
        <v>47</v>
      </c>
      <c r="Q92" s="31">
        <v>13</v>
      </c>
      <c r="R92" s="31">
        <v>7</v>
      </c>
      <c r="S92" s="32">
        <v>135666</v>
      </c>
      <c r="T92" s="33">
        <v>0</v>
      </c>
      <c r="U92" s="33">
        <v>0</v>
      </c>
      <c r="V92" s="33">
        <v>0</v>
      </c>
      <c r="W92" s="35">
        <f t="shared" si="131"/>
        <v>0</v>
      </c>
      <c r="X92" s="34">
        <v>1</v>
      </c>
      <c r="Y92" s="33">
        <v>0</v>
      </c>
      <c r="Z92" s="33">
        <v>0</v>
      </c>
      <c r="AA92" s="33">
        <v>0</v>
      </c>
      <c r="AB92" s="35">
        <f t="shared" si="123"/>
        <v>0</v>
      </c>
      <c r="AC92" s="34">
        <v>1</v>
      </c>
      <c r="AD92" s="33">
        <v>1</v>
      </c>
      <c r="AE92" s="33">
        <v>2</v>
      </c>
      <c r="AF92" s="33">
        <v>0</v>
      </c>
      <c r="AG92" s="35">
        <f t="shared" si="124"/>
        <v>1</v>
      </c>
      <c r="AH92" s="34">
        <f>ROUND(AG92*110%,0)</f>
        <v>1</v>
      </c>
      <c r="AI92" s="33">
        <v>1</v>
      </c>
      <c r="AJ92" s="33">
        <v>0</v>
      </c>
      <c r="AK92" s="33">
        <v>0</v>
      </c>
      <c r="AL92" s="35">
        <f t="shared" si="125"/>
        <v>0</v>
      </c>
      <c r="AM92" s="34">
        <v>1</v>
      </c>
      <c r="AN92" s="33">
        <v>2</v>
      </c>
      <c r="AO92" s="33">
        <v>0</v>
      </c>
      <c r="AP92" s="33">
        <v>2</v>
      </c>
      <c r="AQ92" s="35">
        <f t="shared" si="127"/>
        <v>1</v>
      </c>
      <c r="AR92" s="34">
        <f t="shared" si="132"/>
        <v>1</v>
      </c>
      <c r="AS92" s="33">
        <v>1</v>
      </c>
      <c r="AT92" s="33">
        <v>1</v>
      </c>
      <c r="AU92" s="33">
        <v>0</v>
      </c>
      <c r="AV92" s="35">
        <f t="shared" si="128"/>
        <v>1</v>
      </c>
      <c r="AW92" s="34">
        <f>ROUND(AV92*110%,0)</f>
        <v>1</v>
      </c>
      <c r="AX92" s="36">
        <f t="shared" si="129"/>
        <v>6</v>
      </c>
      <c r="AY92" s="37">
        <v>0</v>
      </c>
      <c r="AZ92" s="38" t="s">
        <v>52</v>
      </c>
    </row>
    <row r="93" spans="1:52" ht="15" hidden="1" customHeight="1" x14ac:dyDescent="0.25">
      <c r="A93" s="26">
        <f t="shared" si="120"/>
        <v>90</v>
      </c>
      <c r="B93" s="39" t="s">
        <v>303</v>
      </c>
      <c r="C93" s="28" t="s">
        <v>304</v>
      </c>
      <c r="D93" s="42" t="s">
        <v>64</v>
      </c>
      <c r="E93" s="42" t="s">
        <v>93</v>
      </c>
      <c r="F93" s="42" t="s">
        <v>93</v>
      </c>
      <c r="G93" s="42" t="s">
        <v>100</v>
      </c>
      <c r="H93" s="40" t="s">
        <v>101</v>
      </c>
      <c r="I93" s="41" t="s">
        <v>102</v>
      </c>
      <c r="J93" s="29" t="s">
        <v>49</v>
      </c>
      <c r="K93" s="40"/>
      <c r="L93" s="29" t="s">
        <v>41</v>
      </c>
      <c r="M93" s="29" t="str">
        <f t="shared" si="130"/>
        <v>SIS-economy_Non FSM</v>
      </c>
      <c r="N93" s="29" t="s">
        <v>50</v>
      </c>
      <c r="O93" s="40" t="s">
        <v>47</v>
      </c>
      <c r="P93" s="40" t="s">
        <v>47</v>
      </c>
      <c r="Q93" s="31">
        <v>14</v>
      </c>
      <c r="R93" s="31">
        <v>10</v>
      </c>
      <c r="S93" s="32">
        <v>135545</v>
      </c>
      <c r="T93" s="33">
        <v>0</v>
      </c>
      <c r="U93" s="33">
        <v>0</v>
      </c>
      <c r="V93" s="33">
        <v>1</v>
      </c>
      <c r="W93" s="35">
        <f t="shared" si="131"/>
        <v>0</v>
      </c>
      <c r="X93" s="34">
        <v>1</v>
      </c>
      <c r="Y93" s="33">
        <v>0</v>
      </c>
      <c r="Z93" s="33">
        <v>0</v>
      </c>
      <c r="AA93" s="33">
        <v>0</v>
      </c>
      <c r="AB93" s="35">
        <f t="shared" si="123"/>
        <v>0</v>
      </c>
      <c r="AC93" s="34">
        <v>1</v>
      </c>
      <c r="AD93" s="33">
        <v>0</v>
      </c>
      <c r="AE93" s="33">
        <v>0</v>
      </c>
      <c r="AF93" s="33">
        <v>0</v>
      </c>
      <c r="AG93" s="35">
        <f t="shared" si="124"/>
        <v>0</v>
      </c>
      <c r="AH93" s="34">
        <v>1</v>
      </c>
      <c r="AI93" s="33">
        <v>0</v>
      </c>
      <c r="AJ93" s="33">
        <v>0</v>
      </c>
      <c r="AK93" s="33">
        <v>0</v>
      </c>
      <c r="AL93" s="35">
        <f t="shared" si="125"/>
        <v>0</v>
      </c>
      <c r="AM93" s="34">
        <v>1</v>
      </c>
      <c r="AN93" s="33">
        <v>1</v>
      </c>
      <c r="AO93" s="33">
        <v>2</v>
      </c>
      <c r="AP93" s="33">
        <v>5</v>
      </c>
      <c r="AQ93" s="35">
        <f t="shared" si="127"/>
        <v>3</v>
      </c>
      <c r="AR93" s="34">
        <f t="shared" si="132"/>
        <v>3</v>
      </c>
      <c r="AS93" s="33">
        <v>0</v>
      </c>
      <c r="AT93" s="33">
        <v>0</v>
      </c>
      <c r="AU93" s="33">
        <v>0</v>
      </c>
      <c r="AV93" s="35">
        <f t="shared" si="128"/>
        <v>0</v>
      </c>
      <c r="AW93" s="34">
        <v>1</v>
      </c>
      <c r="AX93" s="36">
        <f t="shared" si="129"/>
        <v>8</v>
      </c>
      <c r="AY93" s="37">
        <v>0</v>
      </c>
      <c r="AZ93" s="38" t="s">
        <v>52</v>
      </c>
    </row>
    <row r="94" spans="1:52" ht="15" hidden="1" customHeight="1" x14ac:dyDescent="0.25">
      <c r="A94" s="26">
        <f t="shared" si="120"/>
        <v>91</v>
      </c>
      <c r="B94" s="39" t="s">
        <v>305</v>
      </c>
      <c r="C94" s="28" t="s">
        <v>306</v>
      </c>
      <c r="D94" s="42" t="s">
        <v>64</v>
      </c>
      <c r="E94" s="42" t="s">
        <v>93</v>
      </c>
      <c r="F94" s="42" t="s">
        <v>93</v>
      </c>
      <c r="G94" s="42" t="s">
        <v>100</v>
      </c>
      <c r="H94" s="40" t="s">
        <v>101</v>
      </c>
      <c r="I94" s="41" t="s">
        <v>102</v>
      </c>
      <c r="J94" s="29" t="s">
        <v>49</v>
      </c>
      <c r="K94" s="40"/>
      <c r="L94" s="29" t="s">
        <v>41</v>
      </c>
      <c r="M94" s="29" t="str">
        <f t="shared" si="130"/>
        <v>GO_Non FSM</v>
      </c>
      <c r="N94" s="29" t="s">
        <v>46</v>
      </c>
      <c r="O94" s="40" t="s">
        <v>47</v>
      </c>
      <c r="P94" s="40" t="s">
        <v>47</v>
      </c>
      <c r="Q94" s="31">
        <v>8</v>
      </c>
      <c r="R94" s="31">
        <v>5</v>
      </c>
      <c r="S94" s="32">
        <v>85722</v>
      </c>
      <c r="T94" s="33">
        <v>2</v>
      </c>
      <c r="U94" s="33">
        <v>3</v>
      </c>
      <c r="V94" s="33">
        <v>0</v>
      </c>
      <c r="W94" s="35">
        <f t="shared" si="131"/>
        <v>2</v>
      </c>
      <c r="X94" s="34">
        <f>ROUND(W94*110%,0)</f>
        <v>2</v>
      </c>
      <c r="Y94" s="33">
        <v>0</v>
      </c>
      <c r="Z94" s="33">
        <v>0</v>
      </c>
      <c r="AA94" s="33">
        <v>0</v>
      </c>
      <c r="AB94" s="35">
        <f t="shared" si="123"/>
        <v>0</v>
      </c>
      <c r="AC94" s="34">
        <v>1</v>
      </c>
      <c r="AD94" s="33">
        <v>2</v>
      </c>
      <c r="AE94" s="33">
        <v>0</v>
      </c>
      <c r="AF94" s="33">
        <v>0</v>
      </c>
      <c r="AG94" s="35">
        <f t="shared" si="124"/>
        <v>1</v>
      </c>
      <c r="AH94" s="34">
        <f>ROUND(AG94*110%,0)</f>
        <v>1</v>
      </c>
      <c r="AI94" s="33">
        <v>0</v>
      </c>
      <c r="AJ94" s="33">
        <v>1</v>
      </c>
      <c r="AK94" s="33">
        <v>0</v>
      </c>
      <c r="AL94" s="35">
        <f t="shared" si="125"/>
        <v>0</v>
      </c>
      <c r="AM94" s="34">
        <v>1</v>
      </c>
      <c r="AN94" s="33">
        <v>1</v>
      </c>
      <c r="AO94" s="33">
        <v>1</v>
      </c>
      <c r="AP94" s="33">
        <v>1</v>
      </c>
      <c r="AQ94" s="35">
        <f t="shared" si="127"/>
        <v>1</v>
      </c>
      <c r="AR94" s="34">
        <f t="shared" si="132"/>
        <v>1</v>
      </c>
      <c r="AS94" s="33">
        <v>0</v>
      </c>
      <c r="AT94" s="33">
        <v>0</v>
      </c>
      <c r="AU94" s="33">
        <v>1</v>
      </c>
      <c r="AV94" s="35">
        <f t="shared" si="128"/>
        <v>0</v>
      </c>
      <c r="AW94" s="34">
        <v>1</v>
      </c>
      <c r="AX94" s="36">
        <f t="shared" si="129"/>
        <v>7</v>
      </c>
      <c r="AY94" s="37">
        <v>0</v>
      </c>
      <c r="AZ94" s="38" t="s">
        <v>52</v>
      </c>
    </row>
    <row r="95" spans="1:52" ht="15" hidden="1" customHeight="1" x14ac:dyDescent="0.25">
      <c r="A95" s="26">
        <f t="shared" si="120"/>
        <v>92</v>
      </c>
      <c r="B95" s="39" t="s">
        <v>307</v>
      </c>
      <c r="C95" s="28" t="s">
        <v>308</v>
      </c>
      <c r="D95" s="42" t="s">
        <v>64</v>
      </c>
      <c r="E95" s="42" t="s">
        <v>93</v>
      </c>
      <c r="F95" s="42" t="s">
        <v>93</v>
      </c>
      <c r="G95" s="42" t="s">
        <v>295</v>
      </c>
      <c r="H95" s="40" t="s">
        <v>101</v>
      </c>
      <c r="I95" s="41" t="s">
        <v>102</v>
      </c>
      <c r="J95" s="29" t="s">
        <v>49</v>
      </c>
      <c r="K95" s="40"/>
      <c r="L95" s="29" t="s">
        <v>41</v>
      </c>
      <c r="M95" s="29" t="str">
        <f t="shared" si="130"/>
        <v>GO_Non FSM</v>
      </c>
      <c r="N95" s="29" t="s">
        <v>46</v>
      </c>
      <c r="O95" s="40" t="s">
        <v>47</v>
      </c>
      <c r="P95" s="40" t="s">
        <v>47</v>
      </c>
      <c r="Q95" s="31">
        <v>6</v>
      </c>
      <c r="R95" s="31">
        <v>4</v>
      </c>
      <c r="S95" s="32">
        <v>44319</v>
      </c>
      <c r="T95" s="33">
        <v>0</v>
      </c>
      <c r="U95" s="33">
        <v>0</v>
      </c>
      <c r="V95" s="33">
        <v>0</v>
      </c>
      <c r="W95" s="35">
        <f t="shared" si="131"/>
        <v>0</v>
      </c>
      <c r="X95" s="34">
        <v>1</v>
      </c>
      <c r="Y95" s="33">
        <v>0</v>
      </c>
      <c r="Z95" s="33">
        <v>0</v>
      </c>
      <c r="AA95" s="33">
        <v>0</v>
      </c>
      <c r="AB95" s="35">
        <f t="shared" si="123"/>
        <v>0</v>
      </c>
      <c r="AC95" s="34">
        <v>1</v>
      </c>
      <c r="AD95" s="33">
        <v>0</v>
      </c>
      <c r="AE95" s="33">
        <v>0</v>
      </c>
      <c r="AF95" s="33">
        <v>0</v>
      </c>
      <c r="AG95" s="35">
        <f t="shared" si="124"/>
        <v>0</v>
      </c>
      <c r="AH95" s="34">
        <v>1</v>
      </c>
      <c r="AI95" s="33">
        <v>0</v>
      </c>
      <c r="AJ95" s="33">
        <v>0</v>
      </c>
      <c r="AK95" s="33">
        <v>0</v>
      </c>
      <c r="AL95" s="35">
        <f t="shared" si="125"/>
        <v>0</v>
      </c>
      <c r="AM95" s="34">
        <v>1</v>
      </c>
      <c r="AN95" s="33">
        <v>0</v>
      </c>
      <c r="AO95" s="33">
        <v>0</v>
      </c>
      <c r="AP95" s="33">
        <v>0</v>
      </c>
      <c r="AQ95" s="35">
        <f t="shared" si="127"/>
        <v>0</v>
      </c>
      <c r="AR95" s="34">
        <v>1</v>
      </c>
      <c r="AS95" s="33">
        <v>0</v>
      </c>
      <c r="AT95" s="33">
        <v>0</v>
      </c>
      <c r="AU95" s="33">
        <v>0</v>
      </c>
      <c r="AV95" s="35">
        <f t="shared" si="128"/>
        <v>0</v>
      </c>
      <c r="AW95" s="34">
        <v>1</v>
      </c>
      <c r="AX95" s="36">
        <f t="shared" si="129"/>
        <v>6</v>
      </c>
      <c r="AY95" s="37">
        <v>0</v>
      </c>
      <c r="AZ95" s="38" t="s">
        <v>52</v>
      </c>
    </row>
    <row r="96" spans="1:52" ht="15" hidden="1" customHeight="1" x14ac:dyDescent="0.25">
      <c r="A96" s="26">
        <f t="shared" si="120"/>
        <v>93</v>
      </c>
      <c r="B96" s="39" t="s">
        <v>309</v>
      </c>
      <c r="C96" s="28" t="s">
        <v>310</v>
      </c>
      <c r="D96" s="42" t="s">
        <v>64</v>
      </c>
      <c r="E96" s="42" t="s">
        <v>65</v>
      </c>
      <c r="F96" s="42" t="s">
        <v>65</v>
      </c>
      <c r="G96" s="42" t="s">
        <v>311</v>
      </c>
      <c r="H96" s="40" t="s">
        <v>76</v>
      </c>
      <c r="I96" s="41" t="s">
        <v>77</v>
      </c>
      <c r="J96" s="29" t="s">
        <v>48</v>
      </c>
      <c r="K96" s="29" t="s">
        <v>40</v>
      </c>
      <c r="L96" s="29" t="s">
        <v>44</v>
      </c>
      <c r="M96" s="29" t="str">
        <f t="shared" si="130"/>
        <v>GO_Non FSM</v>
      </c>
      <c r="N96" s="29" t="s">
        <v>46</v>
      </c>
      <c r="O96" s="40" t="s">
        <v>47</v>
      </c>
      <c r="P96" s="40" t="s">
        <v>47</v>
      </c>
      <c r="Q96" s="31">
        <v>26</v>
      </c>
      <c r="R96" s="31">
        <v>11</v>
      </c>
      <c r="S96" s="32">
        <v>226262</v>
      </c>
      <c r="T96" s="33">
        <v>1</v>
      </c>
      <c r="U96" s="33">
        <v>1</v>
      </c>
      <c r="V96" s="33">
        <v>0</v>
      </c>
      <c r="W96" s="35">
        <f t="shared" si="131"/>
        <v>1</v>
      </c>
      <c r="X96" s="34">
        <f>ROUND(W96*110%,0)</f>
        <v>1</v>
      </c>
      <c r="Y96" s="33">
        <v>2</v>
      </c>
      <c r="Z96" s="33">
        <v>0</v>
      </c>
      <c r="AA96" s="33">
        <v>0</v>
      </c>
      <c r="AB96" s="35">
        <f t="shared" si="123"/>
        <v>1</v>
      </c>
      <c r="AC96" s="34">
        <f>ROUND(AB96*110%,0)</f>
        <v>1</v>
      </c>
      <c r="AD96" s="33">
        <v>1</v>
      </c>
      <c r="AE96" s="33">
        <v>1</v>
      </c>
      <c r="AF96" s="33">
        <v>2</v>
      </c>
      <c r="AG96" s="35">
        <f t="shared" si="124"/>
        <v>1</v>
      </c>
      <c r="AH96" s="34">
        <f>ROUND(AG96*110%,0)</f>
        <v>1</v>
      </c>
      <c r="AI96" s="33">
        <v>2</v>
      </c>
      <c r="AJ96" s="33">
        <v>1</v>
      </c>
      <c r="AK96" s="33">
        <v>1</v>
      </c>
      <c r="AL96" s="35">
        <f t="shared" si="125"/>
        <v>1</v>
      </c>
      <c r="AM96" s="34">
        <f>ROUND(AL96*110%,0)</f>
        <v>1</v>
      </c>
      <c r="AN96" s="33">
        <v>0</v>
      </c>
      <c r="AO96" s="33">
        <v>1</v>
      </c>
      <c r="AP96" s="33">
        <v>1</v>
      </c>
      <c r="AQ96" s="35">
        <f t="shared" si="127"/>
        <v>1</v>
      </c>
      <c r="AR96" s="34">
        <f>ROUND(AQ96*110%,0)</f>
        <v>1</v>
      </c>
      <c r="AS96" s="33">
        <v>5</v>
      </c>
      <c r="AT96" s="33">
        <v>4</v>
      </c>
      <c r="AU96" s="33">
        <v>1</v>
      </c>
      <c r="AV96" s="35">
        <f t="shared" si="128"/>
        <v>3</v>
      </c>
      <c r="AW96" s="34">
        <f>ROUND(AV96*110%,0)</f>
        <v>3</v>
      </c>
      <c r="AX96" s="36">
        <f t="shared" si="129"/>
        <v>8</v>
      </c>
      <c r="AY96" s="37" t="s">
        <v>69</v>
      </c>
      <c r="AZ96" s="38" t="s">
        <v>70</v>
      </c>
    </row>
    <row r="97" spans="1:52" ht="15" hidden="1" customHeight="1" x14ac:dyDescent="0.25">
      <c r="A97" s="26">
        <f t="shared" si="120"/>
        <v>94</v>
      </c>
      <c r="B97" s="39" t="s">
        <v>312</v>
      </c>
      <c r="C97" s="28" t="s">
        <v>313</v>
      </c>
      <c r="D97" s="42" t="s">
        <v>64</v>
      </c>
      <c r="E97" s="42" t="s">
        <v>65</v>
      </c>
      <c r="F97" s="42" t="s">
        <v>65</v>
      </c>
      <c r="G97" s="42" t="s">
        <v>66</v>
      </c>
      <c r="H97" s="40" t="s">
        <v>67</v>
      </c>
      <c r="I97" s="41" t="s">
        <v>68</v>
      </c>
      <c r="J97" s="29" t="s">
        <v>39</v>
      </c>
      <c r="K97" s="40"/>
      <c r="L97" s="29" t="s">
        <v>41</v>
      </c>
      <c r="M97" s="29" t="str">
        <f t="shared" si="130"/>
        <v>GO_Non FSM</v>
      </c>
      <c r="N97" s="29" t="s">
        <v>46</v>
      </c>
      <c r="O97" s="40" t="s">
        <v>47</v>
      </c>
      <c r="P97" s="40" t="s">
        <v>47</v>
      </c>
      <c r="Q97" s="31">
        <v>10</v>
      </c>
      <c r="R97" s="31">
        <v>6</v>
      </c>
      <c r="S97" s="32">
        <v>65079</v>
      </c>
      <c r="T97" s="33">
        <v>0</v>
      </c>
      <c r="U97" s="33">
        <v>0</v>
      </c>
      <c r="V97" s="33">
        <v>0</v>
      </c>
      <c r="W97" s="35">
        <f t="shared" si="131"/>
        <v>0</v>
      </c>
      <c r="X97" s="34">
        <v>1</v>
      </c>
      <c r="Y97" s="33">
        <v>0</v>
      </c>
      <c r="Z97" s="33">
        <v>0</v>
      </c>
      <c r="AA97" s="33">
        <v>0</v>
      </c>
      <c r="AB97" s="35">
        <f t="shared" si="123"/>
        <v>0</v>
      </c>
      <c r="AC97" s="34">
        <v>1</v>
      </c>
      <c r="AD97" s="33">
        <v>0</v>
      </c>
      <c r="AE97" s="33">
        <v>0</v>
      </c>
      <c r="AF97" s="33">
        <v>0</v>
      </c>
      <c r="AG97" s="35">
        <f t="shared" si="124"/>
        <v>0</v>
      </c>
      <c r="AH97" s="34">
        <v>1</v>
      </c>
      <c r="AI97" s="33">
        <v>0</v>
      </c>
      <c r="AJ97" s="33">
        <v>0</v>
      </c>
      <c r="AK97" s="33">
        <v>0</v>
      </c>
      <c r="AL97" s="35">
        <f t="shared" si="125"/>
        <v>0</v>
      </c>
      <c r="AM97" s="34">
        <v>1</v>
      </c>
      <c r="AN97" s="33">
        <v>0</v>
      </c>
      <c r="AO97" s="33">
        <v>0</v>
      </c>
      <c r="AP97" s="33">
        <v>0</v>
      </c>
      <c r="AQ97" s="35">
        <f t="shared" si="127"/>
        <v>0</v>
      </c>
      <c r="AR97" s="34">
        <v>1</v>
      </c>
      <c r="AS97" s="33">
        <v>0</v>
      </c>
      <c r="AT97" s="33">
        <v>0</v>
      </c>
      <c r="AU97" s="33">
        <v>0</v>
      </c>
      <c r="AV97" s="35">
        <f t="shared" si="128"/>
        <v>0</v>
      </c>
      <c r="AW97" s="34">
        <v>1</v>
      </c>
      <c r="AX97" s="36">
        <f t="shared" si="129"/>
        <v>6</v>
      </c>
      <c r="AY97" s="37">
        <v>0</v>
      </c>
      <c r="AZ97" s="38" t="s">
        <v>52</v>
      </c>
    </row>
    <row r="98" spans="1:52" ht="15" hidden="1" customHeight="1" x14ac:dyDescent="0.25">
      <c r="A98" s="26">
        <f t="shared" si="120"/>
        <v>95</v>
      </c>
      <c r="B98" s="39" t="s">
        <v>314</v>
      </c>
      <c r="C98" s="28" t="s">
        <v>315</v>
      </c>
      <c r="D98" s="42" t="s">
        <v>64</v>
      </c>
      <c r="E98" s="42" t="s">
        <v>65</v>
      </c>
      <c r="F98" s="42" t="s">
        <v>65</v>
      </c>
      <c r="G98" s="42" t="s">
        <v>66</v>
      </c>
      <c r="H98" s="40" t="s">
        <v>67</v>
      </c>
      <c r="I98" s="41" t="s">
        <v>68</v>
      </c>
      <c r="J98" s="29" t="s">
        <v>49</v>
      </c>
      <c r="K98" s="29" t="s">
        <v>40</v>
      </c>
      <c r="L98" s="29" t="s">
        <v>44</v>
      </c>
      <c r="M98" s="29" t="str">
        <f t="shared" si="130"/>
        <v>SIS_Non FSM</v>
      </c>
      <c r="N98" s="29" t="s">
        <v>45</v>
      </c>
      <c r="O98" s="40" t="s">
        <v>47</v>
      </c>
      <c r="P98" s="40" t="s">
        <v>47</v>
      </c>
      <c r="Q98" s="31">
        <v>16</v>
      </c>
      <c r="R98" s="31">
        <v>7</v>
      </c>
      <c r="S98" s="32">
        <v>127764</v>
      </c>
      <c r="T98" s="33">
        <v>1</v>
      </c>
      <c r="U98" s="33">
        <v>0</v>
      </c>
      <c r="V98" s="33">
        <v>0</v>
      </c>
      <c r="W98" s="35">
        <f t="shared" si="131"/>
        <v>0</v>
      </c>
      <c r="X98" s="34">
        <v>1</v>
      </c>
      <c r="Y98" s="33">
        <v>0</v>
      </c>
      <c r="Z98" s="33">
        <v>0</v>
      </c>
      <c r="AA98" s="33">
        <v>0</v>
      </c>
      <c r="AB98" s="35">
        <f t="shared" si="123"/>
        <v>0</v>
      </c>
      <c r="AC98" s="34">
        <v>1</v>
      </c>
      <c r="AD98" s="33">
        <v>0</v>
      </c>
      <c r="AE98" s="33">
        <v>0</v>
      </c>
      <c r="AF98" s="33">
        <v>0</v>
      </c>
      <c r="AG98" s="35">
        <f t="shared" si="124"/>
        <v>0</v>
      </c>
      <c r="AH98" s="34">
        <v>1</v>
      </c>
      <c r="AI98" s="33">
        <v>3</v>
      </c>
      <c r="AJ98" s="33">
        <v>1</v>
      </c>
      <c r="AK98" s="33">
        <v>1</v>
      </c>
      <c r="AL98" s="35">
        <f t="shared" si="125"/>
        <v>2</v>
      </c>
      <c r="AM98" s="34">
        <f>ROUND(AL98*110%,0)</f>
        <v>2</v>
      </c>
      <c r="AN98" s="33">
        <v>0</v>
      </c>
      <c r="AO98" s="33">
        <v>0</v>
      </c>
      <c r="AP98" s="33">
        <v>4</v>
      </c>
      <c r="AQ98" s="35">
        <f t="shared" si="127"/>
        <v>1</v>
      </c>
      <c r="AR98" s="34">
        <f>ROUND(AQ98*110%,0)</f>
        <v>1</v>
      </c>
      <c r="AS98" s="33">
        <v>0</v>
      </c>
      <c r="AT98" s="33">
        <v>1</v>
      </c>
      <c r="AU98" s="33">
        <v>0</v>
      </c>
      <c r="AV98" s="35">
        <f t="shared" si="128"/>
        <v>0</v>
      </c>
      <c r="AW98" s="34">
        <v>1</v>
      </c>
      <c r="AX98" s="36">
        <f t="shared" si="129"/>
        <v>7</v>
      </c>
      <c r="AY98" s="37" t="s">
        <v>69</v>
      </c>
      <c r="AZ98" s="38" t="s">
        <v>70</v>
      </c>
    </row>
    <row r="99" spans="1:52" ht="15" hidden="1" customHeight="1" x14ac:dyDescent="0.25">
      <c r="A99" s="26">
        <f t="shared" si="120"/>
        <v>96</v>
      </c>
      <c r="B99" s="39" t="s">
        <v>316</v>
      </c>
      <c r="C99" s="28" t="s">
        <v>317</v>
      </c>
      <c r="D99" s="42" t="s">
        <v>64</v>
      </c>
      <c r="E99" s="42" t="s">
        <v>65</v>
      </c>
      <c r="F99" s="42" t="s">
        <v>65</v>
      </c>
      <c r="G99" s="42" t="s">
        <v>318</v>
      </c>
      <c r="H99" s="40" t="s">
        <v>67</v>
      </c>
      <c r="I99" s="41" t="s">
        <v>68</v>
      </c>
      <c r="J99" s="29" t="s">
        <v>49</v>
      </c>
      <c r="K99" s="29" t="s">
        <v>40</v>
      </c>
      <c r="L99" s="29" t="s">
        <v>44</v>
      </c>
      <c r="M99" s="29" t="str">
        <f t="shared" si="130"/>
        <v>GO_Non FSM</v>
      </c>
      <c r="N99" s="29" t="s">
        <v>46</v>
      </c>
      <c r="O99" s="40" t="s">
        <v>47</v>
      </c>
      <c r="P99" s="40" t="s">
        <v>47</v>
      </c>
      <c r="Q99" s="31">
        <v>12</v>
      </c>
      <c r="R99" s="31">
        <v>5</v>
      </c>
      <c r="S99" s="32">
        <v>99414</v>
      </c>
      <c r="T99" s="33">
        <v>0</v>
      </c>
      <c r="U99" s="33">
        <v>0</v>
      </c>
      <c r="V99" s="33">
        <v>0</v>
      </c>
      <c r="W99" s="35">
        <f t="shared" si="131"/>
        <v>0</v>
      </c>
      <c r="X99" s="34">
        <v>1</v>
      </c>
      <c r="Y99" s="33">
        <v>0</v>
      </c>
      <c r="Z99" s="33">
        <v>0</v>
      </c>
      <c r="AA99" s="33">
        <v>0</v>
      </c>
      <c r="AB99" s="35">
        <f t="shared" si="123"/>
        <v>0</v>
      </c>
      <c r="AC99" s="34">
        <v>1</v>
      </c>
      <c r="AD99" s="33">
        <v>0</v>
      </c>
      <c r="AE99" s="33">
        <v>2</v>
      </c>
      <c r="AF99" s="33">
        <v>0</v>
      </c>
      <c r="AG99" s="35">
        <f t="shared" si="124"/>
        <v>1</v>
      </c>
      <c r="AH99" s="34">
        <f>ROUND(AG99*110%,0)</f>
        <v>1</v>
      </c>
      <c r="AI99" s="33">
        <v>0</v>
      </c>
      <c r="AJ99" s="33">
        <v>1</v>
      </c>
      <c r="AK99" s="33">
        <v>0</v>
      </c>
      <c r="AL99" s="35">
        <f t="shared" si="125"/>
        <v>0</v>
      </c>
      <c r="AM99" s="34">
        <v>1</v>
      </c>
      <c r="AN99" s="33">
        <v>0</v>
      </c>
      <c r="AO99" s="33">
        <v>2</v>
      </c>
      <c r="AP99" s="33">
        <v>2</v>
      </c>
      <c r="AQ99" s="35">
        <f t="shared" si="127"/>
        <v>1</v>
      </c>
      <c r="AR99" s="34">
        <f>ROUND(AQ99*110%,0)</f>
        <v>1</v>
      </c>
      <c r="AS99" s="33">
        <v>0</v>
      </c>
      <c r="AT99" s="33">
        <v>0</v>
      </c>
      <c r="AU99" s="33">
        <v>0</v>
      </c>
      <c r="AV99" s="35">
        <f t="shared" si="128"/>
        <v>0</v>
      </c>
      <c r="AW99" s="34">
        <v>1</v>
      </c>
      <c r="AX99" s="36">
        <f t="shared" si="129"/>
        <v>6</v>
      </c>
      <c r="AY99" s="37" t="s">
        <v>69</v>
      </c>
      <c r="AZ99" s="38" t="s">
        <v>70</v>
      </c>
    </row>
    <row r="100" spans="1:52" ht="15" hidden="1" customHeight="1" x14ac:dyDescent="0.25">
      <c r="A100" s="26">
        <f t="shared" si="120"/>
        <v>97</v>
      </c>
      <c r="B100" s="39" t="s">
        <v>319</v>
      </c>
      <c r="C100" s="28" t="s">
        <v>320</v>
      </c>
      <c r="D100" s="42" t="s">
        <v>64</v>
      </c>
      <c r="E100" s="42" t="s">
        <v>65</v>
      </c>
      <c r="F100" s="42" t="s">
        <v>65</v>
      </c>
      <c r="G100" s="42" t="s">
        <v>203</v>
      </c>
      <c r="H100" s="40" t="s">
        <v>67</v>
      </c>
      <c r="I100" s="41" t="s">
        <v>68</v>
      </c>
      <c r="J100" s="29" t="s">
        <v>48</v>
      </c>
      <c r="K100" s="29" t="s">
        <v>40</v>
      </c>
      <c r="L100" s="29" t="s">
        <v>44</v>
      </c>
      <c r="M100" s="29" t="str">
        <f t="shared" si="130"/>
        <v>GO_Non FSM</v>
      </c>
      <c r="N100" s="29" t="s">
        <v>46</v>
      </c>
      <c r="O100" s="40" t="s">
        <v>47</v>
      </c>
      <c r="P100" s="40" t="s">
        <v>47</v>
      </c>
      <c r="Q100" s="31">
        <v>6</v>
      </c>
      <c r="R100" s="31">
        <v>3</v>
      </c>
      <c r="S100" s="32">
        <v>35000</v>
      </c>
      <c r="T100" s="33">
        <v>1</v>
      </c>
      <c r="U100" s="33">
        <v>0</v>
      </c>
      <c r="V100" s="33">
        <v>1</v>
      </c>
      <c r="W100" s="35">
        <f t="shared" si="131"/>
        <v>1</v>
      </c>
      <c r="X100" s="34">
        <f>ROUND(W100*110%,0)</f>
        <v>1</v>
      </c>
      <c r="Y100" s="33">
        <v>0</v>
      </c>
      <c r="Z100" s="33">
        <v>2</v>
      </c>
      <c r="AA100" s="33">
        <v>0</v>
      </c>
      <c r="AB100" s="35">
        <f t="shared" si="123"/>
        <v>1</v>
      </c>
      <c r="AC100" s="34">
        <f>ROUND(AB100*110%,0)</f>
        <v>1</v>
      </c>
      <c r="AD100" s="33">
        <v>0</v>
      </c>
      <c r="AE100" s="33">
        <v>0</v>
      </c>
      <c r="AF100" s="33">
        <v>0</v>
      </c>
      <c r="AG100" s="35">
        <f t="shared" si="124"/>
        <v>0</v>
      </c>
      <c r="AH100" s="34">
        <v>1</v>
      </c>
      <c r="AI100" s="33">
        <v>0</v>
      </c>
      <c r="AJ100" s="33">
        <v>0</v>
      </c>
      <c r="AK100" s="33">
        <v>0</v>
      </c>
      <c r="AL100" s="35">
        <f t="shared" si="125"/>
        <v>0</v>
      </c>
      <c r="AM100" s="34">
        <v>1</v>
      </c>
      <c r="AN100" s="33">
        <v>0</v>
      </c>
      <c r="AO100" s="33">
        <v>0</v>
      </c>
      <c r="AP100" s="33">
        <v>0</v>
      </c>
      <c r="AQ100" s="35">
        <f t="shared" si="127"/>
        <v>0</v>
      </c>
      <c r="AR100" s="34">
        <v>1</v>
      </c>
      <c r="AS100" s="33">
        <v>0</v>
      </c>
      <c r="AT100" s="33">
        <v>0</v>
      </c>
      <c r="AU100" s="33">
        <v>0</v>
      </c>
      <c r="AV100" s="35">
        <f t="shared" si="128"/>
        <v>0</v>
      </c>
      <c r="AW100" s="34">
        <v>1</v>
      </c>
      <c r="AX100" s="36">
        <f t="shared" si="129"/>
        <v>6</v>
      </c>
      <c r="AY100" s="37" t="s">
        <v>69</v>
      </c>
      <c r="AZ100" s="38" t="s">
        <v>70</v>
      </c>
    </row>
    <row r="101" spans="1:52" ht="15" hidden="1" customHeight="1" x14ac:dyDescent="0.25">
      <c r="A101" s="26">
        <f t="shared" si="120"/>
        <v>98</v>
      </c>
      <c r="B101" s="39" t="s">
        <v>321</v>
      </c>
      <c r="C101" s="28" t="s">
        <v>253</v>
      </c>
      <c r="D101" s="42" t="s">
        <v>64</v>
      </c>
      <c r="E101" s="42" t="s">
        <v>65</v>
      </c>
      <c r="F101" s="42" t="s">
        <v>65</v>
      </c>
      <c r="G101" s="42" t="s">
        <v>66</v>
      </c>
      <c r="H101" s="40" t="s">
        <v>67</v>
      </c>
      <c r="I101" s="41" t="s">
        <v>68</v>
      </c>
      <c r="J101" s="29" t="s">
        <v>49</v>
      </c>
      <c r="K101" s="29" t="s">
        <v>40</v>
      </c>
      <c r="L101" s="29" t="s">
        <v>44</v>
      </c>
      <c r="M101" s="29" t="str">
        <f t="shared" si="130"/>
        <v>GO_Non FSM</v>
      </c>
      <c r="N101" s="29" t="s">
        <v>46</v>
      </c>
      <c r="O101" s="40" t="s">
        <v>47</v>
      </c>
      <c r="P101" s="40" t="s">
        <v>47</v>
      </c>
      <c r="Q101" s="31">
        <v>6</v>
      </c>
      <c r="R101" s="31">
        <v>3</v>
      </c>
      <c r="S101" s="32">
        <v>40000</v>
      </c>
      <c r="T101" s="33">
        <v>0</v>
      </c>
      <c r="U101" s="33">
        <v>0</v>
      </c>
      <c r="V101" s="33">
        <v>0</v>
      </c>
      <c r="W101" s="35">
        <f t="shared" si="131"/>
        <v>0</v>
      </c>
      <c r="X101" s="34">
        <v>1</v>
      </c>
      <c r="Y101" s="33">
        <v>0</v>
      </c>
      <c r="Z101" s="33">
        <v>0</v>
      </c>
      <c r="AA101" s="33">
        <v>1</v>
      </c>
      <c r="AB101" s="35">
        <f t="shared" si="123"/>
        <v>0</v>
      </c>
      <c r="AC101" s="34">
        <v>1</v>
      </c>
      <c r="AD101" s="33">
        <v>0</v>
      </c>
      <c r="AE101" s="33">
        <v>0</v>
      </c>
      <c r="AF101" s="33">
        <v>0</v>
      </c>
      <c r="AG101" s="35">
        <f t="shared" si="124"/>
        <v>0</v>
      </c>
      <c r="AH101" s="34">
        <v>1</v>
      </c>
      <c r="AI101" s="33">
        <v>3</v>
      </c>
      <c r="AJ101" s="33">
        <v>0</v>
      </c>
      <c r="AK101" s="33">
        <v>0</v>
      </c>
      <c r="AL101" s="35">
        <f t="shared" si="125"/>
        <v>1</v>
      </c>
      <c r="AM101" s="34">
        <f t="shared" ref="AM101:AM102" si="134">ROUND(AL101*110%,0)</f>
        <v>1</v>
      </c>
      <c r="AN101" s="33">
        <v>0</v>
      </c>
      <c r="AO101" s="33">
        <v>1</v>
      </c>
      <c r="AP101" s="33">
        <v>0</v>
      </c>
      <c r="AQ101" s="35">
        <f t="shared" si="127"/>
        <v>0</v>
      </c>
      <c r="AR101" s="34">
        <v>1</v>
      </c>
      <c r="AS101" s="33">
        <v>0</v>
      </c>
      <c r="AT101" s="33">
        <v>0</v>
      </c>
      <c r="AU101" s="33">
        <v>0</v>
      </c>
      <c r="AV101" s="35">
        <f t="shared" si="128"/>
        <v>0</v>
      </c>
      <c r="AW101" s="34">
        <v>1</v>
      </c>
      <c r="AX101" s="36">
        <f t="shared" si="129"/>
        <v>6</v>
      </c>
      <c r="AY101" s="37" t="s">
        <v>69</v>
      </c>
      <c r="AZ101" s="38" t="s">
        <v>70</v>
      </c>
    </row>
    <row r="102" spans="1:52" ht="15" hidden="1" customHeight="1" x14ac:dyDescent="0.25">
      <c r="A102" s="26">
        <f t="shared" si="120"/>
        <v>99</v>
      </c>
      <c r="B102" s="39" t="s">
        <v>322</v>
      </c>
      <c r="C102" s="28" t="s">
        <v>254</v>
      </c>
      <c r="D102" s="42" t="s">
        <v>64</v>
      </c>
      <c r="E102" s="42" t="s">
        <v>65</v>
      </c>
      <c r="F102" s="42" t="s">
        <v>80</v>
      </c>
      <c r="G102" s="42" t="s">
        <v>163</v>
      </c>
      <c r="H102" s="40" t="s">
        <v>164</v>
      </c>
      <c r="I102" s="41" t="s">
        <v>165</v>
      </c>
      <c r="J102" s="29" t="s">
        <v>48</v>
      </c>
      <c r="K102" s="29" t="s">
        <v>40</v>
      </c>
      <c r="L102" s="29" t="s">
        <v>44</v>
      </c>
      <c r="M102" s="29" t="str">
        <f t="shared" si="130"/>
        <v>GO_Non FSM</v>
      </c>
      <c r="N102" s="29" t="s">
        <v>46</v>
      </c>
      <c r="O102" s="40" t="s">
        <v>47</v>
      </c>
      <c r="P102" s="40" t="s">
        <v>47</v>
      </c>
      <c r="Q102" s="31">
        <v>11</v>
      </c>
      <c r="R102" s="31">
        <v>8</v>
      </c>
      <c r="S102" s="32">
        <v>97587</v>
      </c>
      <c r="T102" s="33">
        <v>0</v>
      </c>
      <c r="U102" s="33">
        <v>1</v>
      </c>
      <c r="V102" s="33">
        <v>2</v>
      </c>
      <c r="W102" s="35">
        <f t="shared" si="131"/>
        <v>1</v>
      </c>
      <c r="X102" s="34">
        <f>ROUND(W102*110%,0)</f>
        <v>1</v>
      </c>
      <c r="Y102" s="33">
        <v>1</v>
      </c>
      <c r="Z102" s="33">
        <v>0</v>
      </c>
      <c r="AA102" s="33">
        <v>1</v>
      </c>
      <c r="AB102" s="35">
        <f t="shared" si="123"/>
        <v>1</v>
      </c>
      <c r="AC102" s="34">
        <f>ROUND(AB102*110%,0)</f>
        <v>1</v>
      </c>
      <c r="AD102" s="33">
        <v>2</v>
      </c>
      <c r="AE102" s="33">
        <v>0</v>
      </c>
      <c r="AF102" s="33">
        <v>1</v>
      </c>
      <c r="AG102" s="35">
        <f t="shared" si="124"/>
        <v>1</v>
      </c>
      <c r="AH102" s="34">
        <f>ROUND(AG102*110%,0)</f>
        <v>1</v>
      </c>
      <c r="AI102" s="33">
        <v>1</v>
      </c>
      <c r="AJ102" s="33">
        <v>0</v>
      </c>
      <c r="AK102" s="33">
        <v>2</v>
      </c>
      <c r="AL102" s="35">
        <f t="shared" si="125"/>
        <v>1</v>
      </c>
      <c r="AM102" s="34">
        <f t="shared" si="134"/>
        <v>1</v>
      </c>
      <c r="AN102" s="33">
        <v>4</v>
      </c>
      <c r="AO102" s="33">
        <v>1</v>
      </c>
      <c r="AP102" s="33">
        <v>5</v>
      </c>
      <c r="AQ102" s="35">
        <f t="shared" si="127"/>
        <v>3</v>
      </c>
      <c r="AR102" s="34">
        <f t="shared" ref="AR102" si="135">ROUND(AQ102*110%,0)</f>
        <v>3</v>
      </c>
      <c r="AS102" s="33">
        <v>0</v>
      </c>
      <c r="AT102" s="33">
        <v>0</v>
      </c>
      <c r="AU102" s="33">
        <v>0</v>
      </c>
      <c r="AV102" s="35">
        <f t="shared" si="128"/>
        <v>0</v>
      </c>
      <c r="AW102" s="34">
        <v>1</v>
      </c>
      <c r="AX102" s="36">
        <f t="shared" si="129"/>
        <v>8</v>
      </c>
      <c r="AY102" s="37" t="s">
        <v>69</v>
      </c>
      <c r="AZ102" s="38" t="s">
        <v>70</v>
      </c>
    </row>
    <row r="103" spans="1:52" ht="15" hidden="1" customHeight="1" x14ac:dyDescent="0.25">
      <c r="A103" s="26">
        <f t="shared" ref="A103" si="136">ROW()-3</f>
        <v>100</v>
      </c>
      <c r="B103" s="39" t="s">
        <v>324</v>
      </c>
      <c r="C103" s="28" t="s">
        <v>325</v>
      </c>
      <c r="D103" s="42" t="s">
        <v>64</v>
      </c>
      <c r="E103" s="42" t="s">
        <v>64</v>
      </c>
      <c r="F103" s="42" t="s">
        <v>64</v>
      </c>
      <c r="G103" s="42" t="s">
        <v>150</v>
      </c>
      <c r="H103" s="40" t="s">
        <v>151</v>
      </c>
      <c r="I103" s="41" t="s">
        <v>152</v>
      </c>
      <c r="J103" s="29" t="s">
        <v>323</v>
      </c>
      <c r="K103" s="29" t="s">
        <v>40</v>
      </c>
      <c r="L103" s="29" t="s">
        <v>44</v>
      </c>
      <c r="M103" s="29" t="str">
        <f t="shared" ref="M103" si="137">CONCATENATE(N103&amp;"_"&amp;P103)</f>
        <v>SIS_Non FSM</v>
      </c>
      <c r="N103" s="29" t="s">
        <v>45</v>
      </c>
      <c r="O103" s="40" t="s">
        <v>47</v>
      </c>
      <c r="P103" s="40" t="s">
        <v>47</v>
      </c>
      <c r="Q103" s="31">
        <v>16</v>
      </c>
      <c r="R103" s="31">
        <v>6</v>
      </c>
      <c r="S103" s="32">
        <v>122443</v>
      </c>
      <c r="T103" s="33">
        <v>0</v>
      </c>
      <c r="U103" s="33">
        <v>0</v>
      </c>
      <c r="V103" s="33">
        <v>0</v>
      </c>
      <c r="W103" s="35">
        <f t="shared" ref="W103" si="138">ROUND(T103*30%+U103*40%+V103*30%,0)</f>
        <v>0</v>
      </c>
      <c r="X103" s="34">
        <v>1</v>
      </c>
      <c r="Y103" s="33">
        <v>0</v>
      </c>
      <c r="Z103" s="33">
        <v>2</v>
      </c>
      <c r="AA103" s="33">
        <v>0</v>
      </c>
      <c r="AB103" s="35">
        <f t="shared" ref="AB103" si="139">ROUND(Y103*30%+Z103*40%+AA103*30%,0)</f>
        <v>1</v>
      </c>
      <c r="AC103" s="34">
        <f>ROUND(AB103*110%,0)</f>
        <v>1</v>
      </c>
      <c r="AD103" s="33">
        <v>0</v>
      </c>
      <c r="AE103" s="33">
        <v>0</v>
      </c>
      <c r="AF103" s="33">
        <v>0</v>
      </c>
      <c r="AG103" s="35">
        <f t="shared" ref="AG103" si="140">ROUND(AD103*30%+AE103*40%+AF103*30%,0)</f>
        <v>0</v>
      </c>
      <c r="AH103" s="34">
        <v>1</v>
      </c>
      <c r="AI103" s="33">
        <v>1</v>
      </c>
      <c r="AJ103" s="33">
        <v>1</v>
      </c>
      <c r="AK103" s="33">
        <v>0</v>
      </c>
      <c r="AL103" s="35">
        <f t="shared" ref="AL103" si="141">ROUND(AI103*30%+AJ103*40%+AK103*30%,0)</f>
        <v>1</v>
      </c>
      <c r="AM103" s="34">
        <f t="shared" ref="AM103" si="142">ROUND(AL103*110%,0)</f>
        <v>1</v>
      </c>
      <c r="AN103" s="33">
        <v>1</v>
      </c>
      <c r="AO103" s="33">
        <v>3</v>
      </c>
      <c r="AP103" s="33">
        <v>1</v>
      </c>
      <c r="AQ103" s="35">
        <f t="shared" ref="AQ103" si="143">ROUND(AN103*30%+AO103*40%+AP103*30%,0)</f>
        <v>2</v>
      </c>
      <c r="AR103" s="34">
        <f t="shared" ref="AR103" si="144">ROUND(AQ103*110%,0)</f>
        <v>2</v>
      </c>
      <c r="AS103" s="33">
        <v>0</v>
      </c>
      <c r="AT103" s="33">
        <v>0</v>
      </c>
      <c r="AU103" s="33">
        <v>0</v>
      </c>
      <c r="AV103" s="35">
        <f t="shared" ref="AV103" si="145">ROUND(AS103*30%+AT103*40%+AU103*30%,0)</f>
        <v>0</v>
      </c>
      <c r="AW103" s="34">
        <v>1</v>
      </c>
      <c r="AX103" s="36">
        <f t="shared" ref="AX103" si="146">SUM(X103+AC103+AH103+AM103+AR103+AW103)</f>
        <v>7</v>
      </c>
      <c r="AY103" s="37" t="s">
        <v>69</v>
      </c>
      <c r="AZ103" s="38" t="s">
        <v>70</v>
      </c>
    </row>
    <row r="104" spans="1:52" ht="15" hidden="1" customHeight="1" x14ac:dyDescent="0.25">
      <c r="A104" s="26">
        <f t="shared" ref="A104:A108" si="147">ROW()-3</f>
        <v>101</v>
      </c>
      <c r="B104" s="39" t="s">
        <v>329</v>
      </c>
      <c r="C104" s="28" t="s">
        <v>330</v>
      </c>
      <c r="D104" s="42" t="s">
        <v>64</v>
      </c>
      <c r="E104" s="42" t="s">
        <v>127</v>
      </c>
      <c r="F104" s="42" t="s">
        <v>112</v>
      </c>
      <c r="G104" s="42" t="s">
        <v>113</v>
      </c>
      <c r="H104" s="40" t="s">
        <v>326</v>
      </c>
      <c r="I104" s="41" t="s">
        <v>327</v>
      </c>
      <c r="J104" s="29" t="s">
        <v>39</v>
      </c>
      <c r="K104" s="29" t="s">
        <v>40</v>
      </c>
      <c r="L104" s="29" t="s">
        <v>44</v>
      </c>
      <c r="M104" s="29" t="str">
        <f t="shared" ref="M104:M108" si="148">CONCATENATE(N104&amp;"_"&amp;P104)</f>
        <v>SIS_EEL</v>
      </c>
      <c r="N104" s="29" t="s">
        <v>45</v>
      </c>
      <c r="O104" s="40" t="s">
        <v>47</v>
      </c>
      <c r="P104" s="40" t="s">
        <v>328</v>
      </c>
      <c r="Q104" s="31">
        <v>18</v>
      </c>
      <c r="R104" s="31">
        <v>7</v>
      </c>
      <c r="S104" s="32">
        <v>146118</v>
      </c>
      <c r="T104" s="33">
        <v>0</v>
      </c>
      <c r="U104" s="33">
        <v>0</v>
      </c>
      <c r="V104" s="33">
        <v>0</v>
      </c>
      <c r="W104" s="35">
        <f t="shared" ref="W104:W108" si="149">ROUND(T104*30%+U104*40%+V104*30%,0)</f>
        <v>0</v>
      </c>
      <c r="X104" s="34">
        <v>1</v>
      </c>
      <c r="Y104" s="33">
        <v>0</v>
      </c>
      <c r="Z104" s="33">
        <v>0</v>
      </c>
      <c r="AA104" s="33">
        <v>0</v>
      </c>
      <c r="AB104" s="35">
        <f t="shared" ref="AB104:AB108" si="150">ROUND(Y104*30%+Z104*40%+AA104*30%,0)</f>
        <v>0</v>
      </c>
      <c r="AC104" s="34">
        <v>1</v>
      </c>
      <c r="AD104" s="33">
        <v>0</v>
      </c>
      <c r="AE104" s="33">
        <v>0</v>
      </c>
      <c r="AF104" s="33">
        <v>2</v>
      </c>
      <c r="AG104" s="35">
        <f t="shared" ref="AG104:AG108" si="151">ROUND(AD104*30%+AE104*40%+AF104*30%,0)</f>
        <v>1</v>
      </c>
      <c r="AH104" s="34">
        <f>ROUND(AG104*110%,0)</f>
        <v>1</v>
      </c>
      <c r="AI104" s="33">
        <v>0</v>
      </c>
      <c r="AJ104" s="33">
        <v>0</v>
      </c>
      <c r="AK104" s="33">
        <v>0</v>
      </c>
      <c r="AL104" s="35">
        <f t="shared" ref="AL104:AL108" si="152">ROUND(AI104*30%+AJ104*40%+AK104*30%,0)</f>
        <v>0</v>
      </c>
      <c r="AM104" s="34">
        <v>1</v>
      </c>
      <c r="AN104" s="33">
        <v>0</v>
      </c>
      <c r="AO104" s="33">
        <v>1</v>
      </c>
      <c r="AP104" s="33">
        <v>3</v>
      </c>
      <c r="AQ104" s="35">
        <f t="shared" ref="AQ104:AQ108" si="153">ROUND(AN104*30%+AO104*40%+AP104*30%,0)</f>
        <v>1</v>
      </c>
      <c r="AR104" s="34">
        <f>ROUND(AQ104*110%,0)</f>
        <v>1</v>
      </c>
      <c r="AS104" s="33">
        <v>0</v>
      </c>
      <c r="AT104" s="35">
        <v>0</v>
      </c>
      <c r="AU104" s="33">
        <v>1</v>
      </c>
      <c r="AV104" s="35">
        <f t="shared" ref="AV104:AV108" si="154">ROUND(AS104*30%+AT104*40%+AU104*30%,0)</f>
        <v>0</v>
      </c>
      <c r="AW104" s="34">
        <v>1</v>
      </c>
      <c r="AX104" s="36">
        <f t="shared" ref="AX104:AX108" si="155">SUM(X104+AC104+AH104+AM104+AR104+AW104)</f>
        <v>6</v>
      </c>
      <c r="AY104" s="37" t="s">
        <v>116</v>
      </c>
      <c r="AZ104" s="38" t="s">
        <v>117</v>
      </c>
    </row>
    <row r="105" spans="1:52" ht="15" hidden="1" customHeight="1" x14ac:dyDescent="0.25">
      <c r="A105" s="26">
        <f t="shared" si="147"/>
        <v>102</v>
      </c>
      <c r="B105" s="39" t="s">
        <v>331</v>
      </c>
      <c r="C105" s="28" t="s">
        <v>332</v>
      </c>
      <c r="D105" s="42" t="s">
        <v>64</v>
      </c>
      <c r="E105" s="42" t="s">
        <v>127</v>
      </c>
      <c r="F105" s="42" t="s">
        <v>333</v>
      </c>
      <c r="G105" s="42" t="s">
        <v>334</v>
      </c>
      <c r="H105" s="40" t="s">
        <v>326</v>
      </c>
      <c r="I105" s="41" t="s">
        <v>327</v>
      </c>
      <c r="J105" s="29" t="s">
        <v>39</v>
      </c>
      <c r="K105" s="29" t="s">
        <v>40</v>
      </c>
      <c r="L105" s="29" t="s">
        <v>44</v>
      </c>
      <c r="M105" s="29" t="str">
        <f t="shared" si="148"/>
        <v>SIS_EEL</v>
      </c>
      <c r="N105" s="29" t="s">
        <v>45</v>
      </c>
      <c r="O105" s="40" t="s">
        <v>47</v>
      </c>
      <c r="P105" s="40" t="s">
        <v>328</v>
      </c>
      <c r="Q105" s="31">
        <v>38</v>
      </c>
      <c r="R105" s="31">
        <v>16</v>
      </c>
      <c r="S105" s="32">
        <v>298472</v>
      </c>
      <c r="T105" s="33">
        <v>0</v>
      </c>
      <c r="U105" s="33">
        <v>0</v>
      </c>
      <c r="V105" s="33">
        <v>1</v>
      </c>
      <c r="W105" s="35">
        <f t="shared" si="149"/>
        <v>0</v>
      </c>
      <c r="X105" s="34">
        <v>1</v>
      </c>
      <c r="Y105" s="33">
        <v>1</v>
      </c>
      <c r="Z105" s="33">
        <v>0</v>
      </c>
      <c r="AA105" s="33">
        <v>1</v>
      </c>
      <c r="AB105" s="35">
        <f t="shared" si="150"/>
        <v>1</v>
      </c>
      <c r="AC105" s="34">
        <f>ROUND(AB105*110%,0)</f>
        <v>1</v>
      </c>
      <c r="AD105" s="33">
        <v>2</v>
      </c>
      <c r="AE105" s="33">
        <v>1</v>
      </c>
      <c r="AF105" s="33">
        <v>0</v>
      </c>
      <c r="AG105" s="35">
        <f t="shared" si="151"/>
        <v>1</v>
      </c>
      <c r="AH105" s="34">
        <f>ROUND(AG105*110%,0)</f>
        <v>1</v>
      </c>
      <c r="AI105" s="33">
        <v>4</v>
      </c>
      <c r="AJ105" s="33">
        <v>4</v>
      </c>
      <c r="AK105" s="33">
        <v>4</v>
      </c>
      <c r="AL105" s="35">
        <f t="shared" si="152"/>
        <v>4</v>
      </c>
      <c r="AM105" s="34">
        <f>ROUND(AL105*110%,0)</f>
        <v>4</v>
      </c>
      <c r="AN105" s="33">
        <v>2</v>
      </c>
      <c r="AO105" s="33">
        <v>1</v>
      </c>
      <c r="AP105" s="33">
        <v>3</v>
      </c>
      <c r="AQ105" s="35">
        <f t="shared" si="153"/>
        <v>2</v>
      </c>
      <c r="AR105" s="34">
        <f>ROUND(AQ105*110%,0)</f>
        <v>2</v>
      </c>
      <c r="AS105" s="33">
        <v>3</v>
      </c>
      <c r="AT105" s="35">
        <v>1</v>
      </c>
      <c r="AU105" s="33">
        <v>1</v>
      </c>
      <c r="AV105" s="35">
        <f t="shared" si="154"/>
        <v>2</v>
      </c>
      <c r="AW105" s="34">
        <f>ROUND(AV105*110%,0)</f>
        <v>2</v>
      </c>
      <c r="AX105" s="36">
        <f t="shared" si="155"/>
        <v>11</v>
      </c>
      <c r="AY105" s="37" t="s">
        <v>116</v>
      </c>
      <c r="AZ105" s="38" t="s">
        <v>117</v>
      </c>
    </row>
    <row r="106" spans="1:52" ht="15" hidden="1" customHeight="1" x14ac:dyDescent="0.25">
      <c r="A106" s="26">
        <f t="shared" si="147"/>
        <v>103</v>
      </c>
      <c r="B106" s="39" t="s">
        <v>335</v>
      </c>
      <c r="C106" s="28" t="s">
        <v>336</v>
      </c>
      <c r="D106" s="42" t="s">
        <v>64</v>
      </c>
      <c r="E106" s="42" t="s">
        <v>127</v>
      </c>
      <c r="F106" s="42" t="s">
        <v>127</v>
      </c>
      <c r="G106" s="42" t="s">
        <v>194</v>
      </c>
      <c r="H106" s="40" t="s">
        <v>326</v>
      </c>
      <c r="I106" s="41" t="s">
        <v>327</v>
      </c>
      <c r="J106" s="29" t="s">
        <v>39</v>
      </c>
      <c r="K106" s="29" t="s">
        <v>40</v>
      </c>
      <c r="L106" s="29" t="s">
        <v>44</v>
      </c>
      <c r="M106" s="29" t="str">
        <f t="shared" si="148"/>
        <v>SIS_EEL</v>
      </c>
      <c r="N106" s="29" t="s">
        <v>45</v>
      </c>
      <c r="O106" s="40" t="s">
        <v>47</v>
      </c>
      <c r="P106" s="40" t="s">
        <v>328</v>
      </c>
      <c r="Q106" s="31">
        <v>6</v>
      </c>
      <c r="R106" s="31">
        <v>4</v>
      </c>
      <c r="S106" s="32">
        <v>42725</v>
      </c>
      <c r="T106" s="33">
        <v>0</v>
      </c>
      <c r="U106" s="33">
        <v>0</v>
      </c>
      <c r="V106" s="33">
        <v>0</v>
      </c>
      <c r="W106" s="35">
        <f t="shared" si="149"/>
        <v>0</v>
      </c>
      <c r="X106" s="34">
        <v>1</v>
      </c>
      <c r="Y106" s="33">
        <v>0</v>
      </c>
      <c r="Z106" s="33">
        <v>0</v>
      </c>
      <c r="AA106" s="33">
        <v>0</v>
      </c>
      <c r="AB106" s="35">
        <f t="shared" si="150"/>
        <v>0</v>
      </c>
      <c r="AC106" s="34">
        <v>1</v>
      </c>
      <c r="AD106" s="33">
        <v>0</v>
      </c>
      <c r="AE106" s="33">
        <v>0</v>
      </c>
      <c r="AF106" s="33">
        <v>0</v>
      </c>
      <c r="AG106" s="35">
        <f t="shared" si="151"/>
        <v>0</v>
      </c>
      <c r="AH106" s="34">
        <v>1</v>
      </c>
      <c r="AI106" s="33">
        <v>0</v>
      </c>
      <c r="AJ106" s="33">
        <v>0</v>
      </c>
      <c r="AK106" s="33">
        <v>0</v>
      </c>
      <c r="AL106" s="35">
        <f t="shared" si="152"/>
        <v>0</v>
      </c>
      <c r="AM106" s="34">
        <v>1</v>
      </c>
      <c r="AN106" s="33">
        <v>0</v>
      </c>
      <c r="AO106" s="33">
        <v>0</v>
      </c>
      <c r="AP106" s="33">
        <v>0</v>
      </c>
      <c r="AQ106" s="35">
        <f t="shared" si="153"/>
        <v>0</v>
      </c>
      <c r="AR106" s="34">
        <v>1</v>
      </c>
      <c r="AS106" s="33">
        <v>0</v>
      </c>
      <c r="AT106" s="35">
        <v>0</v>
      </c>
      <c r="AU106" s="33">
        <v>0</v>
      </c>
      <c r="AV106" s="35">
        <f t="shared" si="154"/>
        <v>0</v>
      </c>
      <c r="AW106" s="34">
        <v>1</v>
      </c>
      <c r="AX106" s="36">
        <f t="shared" si="155"/>
        <v>6</v>
      </c>
      <c r="AY106" s="37" t="s">
        <v>116</v>
      </c>
      <c r="AZ106" s="38" t="s">
        <v>117</v>
      </c>
    </row>
    <row r="107" spans="1:52" ht="15" hidden="1" customHeight="1" x14ac:dyDescent="0.25">
      <c r="A107" s="26">
        <f t="shared" si="147"/>
        <v>104</v>
      </c>
      <c r="B107" s="39" t="s">
        <v>337</v>
      </c>
      <c r="C107" s="28" t="s">
        <v>338</v>
      </c>
      <c r="D107" s="42" t="s">
        <v>64</v>
      </c>
      <c r="E107" s="42" t="s">
        <v>127</v>
      </c>
      <c r="F107" s="42" t="s">
        <v>333</v>
      </c>
      <c r="G107" s="42" t="s">
        <v>334</v>
      </c>
      <c r="H107" s="40" t="s">
        <v>326</v>
      </c>
      <c r="I107" s="41" t="s">
        <v>327</v>
      </c>
      <c r="J107" s="29" t="s">
        <v>39</v>
      </c>
      <c r="K107" s="29" t="s">
        <v>40</v>
      </c>
      <c r="L107" s="29" t="s">
        <v>44</v>
      </c>
      <c r="M107" s="29" t="str">
        <f t="shared" si="148"/>
        <v>SIS_EEL</v>
      </c>
      <c r="N107" s="29" t="s">
        <v>45</v>
      </c>
      <c r="O107" s="40" t="s">
        <v>47</v>
      </c>
      <c r="P107" s="40" t="s">
        <v>328</v>
      </c>
      <c r="Q107" s="31">
        <v>20</v>
      </c>
      <c r="R107" s="31">
        <v>14</v>
      </c>
      <c r="S107" s="32">
        <v>150654</v>
      </c>
      <c r="T107" s="33">
        <v>0</v>
      </c>
      <c r="U107" s="33">
        <v>0</v>
      </c>
      <c r="V107" s="33">
        <v>0</v>
      </c>
      <c r="W107" s="35">
        <f t="shared" si="149"/>
        <v>0</v>
      </c>
      <c r="X107" s="34">
        <v>1</v>
      </c>
      <c r="Y107" s="33">
        <v>0</v>
      </c>
      <c r="Z107" s="33">
        <v>0</v>
      </c>
      <c r="AA107" s="33">
        <v>0</v>
      </c>
      <c r="AB107" s="35">
        <f t="shared" si="150"/>
        <v>0</v>
      </c>
      <c r="AC107" s="34">
        <v>1</v>
      </c>
      <c r="AD107" s="33">
        <v>0</v>
      </c>
      <c r="AE107" s="33">
        <v>0</v>
      </c>
      <c r="AF107" s="33">
        <v>0</v>
      </c>
      <c r="AG107" s="35">
        <f t="shared" si="151"/>
        <v>0</v>
      </c>
      <c r="AH107" s="34">
        <v>1</v>
      </c>
      <c r="AI107" s="33">
        <v>0</v>
      </c>
      <c r="AJ107" s="33">
        <v>0</v>
      </c>
      <c r="AK107" s="33">
        <v>2</v>
      </c>
      <c r="AL107" s="35">
        <f t="shared" si="152"/>
        <v>1</v>
      </c>
      <c r="AM107" s="34">
        <f>ROUND(AL107*110%,0)</f>
        <v>1</v>
      </c>
      <c r="AN107" s="33">
        <v>0</v>
      </c>
      <c r="AO107" s="33">
        <v>4</v>
      </c>
      <c r="AP107" s="33">
        <v>7</v>
      </c>
      <c r="AQ107" s="35">
        <f t="shared" si="153"/>
        <v>4</v>
      </c>
      <c r="AR107" s="34">
        <f t="shared" ref="AR107" si="156">ROUND(AQ107*110%,0)</f>
        <v>4</v>
      </c>
      <c r="AS107" s="33">
        <v>0</v>
      </c>
      <c r="AT107" s="35">
        <v>1</v>
      </c>
      <c r="AU107" s="33">
        <v>0</v>
      </c>
      <c r="AV107" s="35">
        <f t="shared" si="154"/>
        <v>0</v>
      </c>
      <c r="AW107" s="34">
        <v>1</v>
      </c>
      <c r="AX107" s="36">
        <f t="shared" si="155"/>
        <v>9</v>
      </c>
      <c r="AY107" s="37" t="s">
        <v>116</v>
      </c>
      <c r="AZ107" s="38" t="s">
        <v>117</v>
      </c>
    </row>
    <row r="108" spans="1:52" ht="15" hidden="1" customHeight="1" x14ac:dyDescent="0.25">
      <c r="A108" s="26">
        <f t="shared" si="147"/>
        <v>105</v>
      </c>
      <c r="B108" s="39" t="s">
        <v>339</v>
      </c>
      <c r="C108" s="28" t="s">
        <v>340</v>
      </c>
      <c r="D108" s="42" t="s">
        <v>64</v>
      </c>
      <c r="E108" s="42" t="s">
        <v>65</v>
      </c>
      <c r="F108" s="42" t="s">
        <v>64</v>
      </c>
      <c r="G108" s="42" t="s">
        <v>150</v>
      </c>
      <c r="H108" s="40" t="s">
        <v>326</v>
      </c>
      <c r="I108" s="41" t="s">
        <v>327</v>
      </c>
      <c r="J108" s="29" t="s">
        <v>39</v>
      </c>
      <c r="K108" s="29" t="s">
        <v>40</v>
      </c>
      <c r="L108" s="29" t="s">
        <v>44</v>
      </c>
      <c r="M108" s="29" t="str">
        <f t="shared" si="148"/>
        <v>SIS_EEL</v>
      </c>
      <c r="N108" s="29" t="s">
        <v>45</v>
      </c>
      <c r="O108" s="40" t="s">
        <v>47</v>
      </c>
      <c r="P108" s="40" t="s">
        <v>328</v>
      </c>
      <c r="Q108" s="31">
        <v>11</v>
      </c>
      <c r="R108" s="31">
        <v>5</v>
      </c>
      <c r="S108" s="32">
        <v>101359</v>
      </c>
      <c r="T108" s="33">
        <v>0</v>
      </c>
      <c r="U108" s="33">
        <v>0</v>
      </c>
      <c r="V108" s="33">
        <v>0</v>
      </c>
      <c r="W108" s="35">
        <f t="shared" si="149"/>
        <v>0</v>
      </c>
      <c r="X108" s="34">
        <v>1</v>
      </c>
      <c r="Y108" s="33">
        <v>0</v>
      </c>
      <c r="Z108" s="33">
        <v>0</v>
      </c>
      <c r="AA108" s="33">
        <v>0</v>
      </c>
      <c r="AB108" s="35">
        <f t="shared" si="150"/>
        <v>0</v>
      </c>
      <c r="AC108" s="34">
        <v>1</v>
      </c>
      <c r="AD108" s="33">
        <v>0</v>
      </c>
      <c r="AE108" s="33">
        <v>0</v>
      </c>
      <c r="AF108" s="33">
        <v>0</v>
      </c>
      <c r="AG108" s="35">
        <f t="shared" si="151"/>
        <v>0</v>
      </c>
      <c r="AH108" s="34">
        <v>1</v>
      </c>
      <c r="AI108" s="33">
        <v>0</v>
      </c>
      <c r="AJ108" s="33">
        <v>1</v>
      </c>
      <c r="AK108" s="33">
        <v>0</v>
      </c>
      <c r="AL108" s="35">
        <f t="shared" si="152"/>
        <v>0</v>
      </c>
      <c r="AM108" s="34">
        <v>1</v>
      </c>
      <c r="AN108" s="33">
        <v>1</v>
      </c>
      <c r="AO108" s="33">
        <v>0</v>
      </c>
      <c r="AP108" s="33">
        <v>0</v>
      </c>
      <c r="AQ108" s="35">
        <f t="shared" si="153"/>
        <v>0</v>
      </c>
      <c r="AR108" s="34">
        <v>1</v>
      </c>
      <c r="AS108" s="33">
        <v>3</v>
      </c>
      <c r="AT108" s="35">
        <v>1</v>
      </c>
      <c r="AU108" s="33">
        <v>3</v>
      </c>
      <c r="AV108" s="35">
        <f t="shared" si="154"/>
        <v>2</v>
      </c>
      <c r="AW108" s="34">
        <f>ROUND(AV108*110%,0)</f>
        <v>2</v>
      </c>
      <c r="AX108" s="36">
        <f t="shared" si="155"/>
        <v>7</v>
      </c>
      <c r="AY108" s="37" t="s">
        <v>69</v>
      </c>
      <c r="AZ108" s="38" t="s">
        <v>70</v>
      </c>
    </row>
    <row r="109" spans="1:52" x14ac:dyDescent="0.25">
      <c r="A109" s="43"/>
      <c r="B109" s="44"/>
      <c r="C109" s="45"/>
      <c r="D109" s="46"/>
      <c r="E109" s="46"/>
      <c r="F109" s="46"/>
      <c r="G109" s="46"/>
      <c r="H109" s="46"/>
      <c r="I109" s="47"/>
      <c r="J109" s="46"/>
      <c r="K109" s="46"/>
      <c r="L109" s="46"/>
      <c r="M109" s="46"/>
      <c r="N109" s="46"/>
      <c r="O109" s="46"/>
      <c r="P109" s="46"/>
      <c r="Q109" s="48"/>
      <c r="R109" s="48"/>
      <c r="S109" s="48"/>
      <c r="AY109" s="50"/>
    </row>
    <row r="110" spans="1:52" x14ac:dyDescent="0.25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3" t="s">
        <v>341</v>
      </c>
      <c r="O110" s="54"/>
      <c r="P110" s="54"/>
      <c r="Q110" s="55">
        <f t="shared" ref="Q110:AX110" si="157">SUM(Q4:Q108)</f>
        <v>2774</v>
      </c>
      <c r="R110" s="55">
        <f t="shared" si="157"/>
        <v>1633</v>
      </c>
      <c r="S110" s="55">
        <f t="shared" si="157"/>
        <v>22726040</v>
      </c>
      <c r="T110" s="55">
        <f t="shared" si="157"/>
        <v>56</v>
      </c>
      <c r="U110" s="55">
        <f t="shared" si="157"/>
        <v>60</v>
      </c>
      <c r="V110" s="55">
        <f t="shared" si="157"/>
        <v>52</v>
      </c>
      <c r="W110" s="55">
        <f t="shared" si="157"/>
        <v>53</v>
      </c>
      <c r="X110" s="55">
        <f t="shared" si="157"/>
        <v>128</v>
      </c>
      <c r="Y110" s="55">
        <f t="shared" si="157"/>
        <v>74</v>
      </c>
      <c r="Z110" s="55">
        <f t="shared" si="157"/>
        <v>63</v>
      </c>
      <c r="AA110" s="55">
        <f t="shared" si="157"/>
        <v>72</v>
      </c>
      <c r="AB110" s="55">
        <f t="shared" si="157"/>
        <v>70</v>
      </c>
      <c r="AC110" s="55">
        <f t="shared" si="157"/>
        <v>131</v>
      </c>
      <c r="AD110" s="55">
        <f t="shared" si="157"/>
        <v>112</v>
      </c>
      <c r="AE110" s="55">
        <f t="shared" si="157"/>
        <v>107</v>
      </c>
      <c r="AF110" s="55">
        <f t="shared" si="157"/>
        <v>106</v>
      </c>
      <c r="AG110" s="55">
        <f t="shared" si="157"/>
        <v>110</v>
      </c>
      <c r="AH110" s="55">
        <f t="shared" si="157"/>
        <v>157</v>
      </c>
      <c r="AI110" s="55">
        <f t="shared" si="157"/>
        <v>186</v>
      </c>
      <c r="AJ110" s="55">
        <f t="shared" si="157"/>
        <v>114</v>
      </c>
      <c r="AK110" s="55">
        <f t="shared" si="157"/>
        <v>133</v>
      </c>
      <c r="AL110" s="55">
        <f t="shared" si="157"/>
        <v>141</v>
      </c>
      <c r="AM110" s="55">
        <f t="shared" si="157"/>
        <v>180</v>
      </c>
      <c r="AN110" s="55">
        <f t="shared" si="157"/>
        <v>312</v>
      </c>
      <c r="AO110" s="55">
        <f t="shared" si="157"/>
        <v>390</v>
      </c>
      <c r="AP110" s="55">
        <f t="shared" si="157"/>
        <v>519</v>
      </c>
      <c r="AQ110" s="55">
        <f t="shared" si="157"/>
        <v>407</v>
      </c>
      <c r="AR110" s="55">
        <f t="shared" si="157"/>
        <v>448</v>
      </c>
      <c r="AS110" s="55">
        <f t="shared" si="157"/>
        <v>222</v>
      </c>
      <c r="AT110" s="55">
        <f t="shared" si="157"/>
        <v>91</v>
      </c>
      <c r="AU110" s="55">
        <f t="shared" si="157"/>
        <v>98</v>
      </c>
      <c r="AV110" s="55">
        <f t="shared" si="157"/>
        <v>129</v>
      </c>
      <c r="AW110" s="55">
        <f t="shared" si="157"/>
        <v>179</v>
      </c>
      <c r="AX110" s="55">
        <f t="shared" si="157"/>
        <v>1223</v>
      </c>
      <c r="AY110" s="56"/>
    </row>
    <row r="111" spans="1:52" x14ac:dyDescent="0.25">
      <c r="Q111" s="57"/>
    </row>
    <row r="112" spans="1:52" x14ac:dyDescent="0.25">
      <c r="S112" s="57"/>
    </row>
  </sheetData>
  <autoFilter ref="A3:AZ108" xr:uid="{00000000-0009-0000-0000-000000000000}">
    <filterColumn colId="4">
      <filters>
        <filter val="Pabna"/>
      </filters>
    </filterColumn>
    <filterColumn colId="8">
      <filters>
        <filter val="M/S BTB Telecom"/>
        <filter val="Mugdho Corporation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Retail Target Jan'20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2020-01-08T14:11:42Z</dcterms:created>
  <dcterms:modified xsi:type="dcterms:W3CDTF">2020-01-08T15:02:30Z</dcterms:modified>
</cp:coreProperties>
</file>