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December\All Details\26.12.19\"/>
    </mc:Choice>
  </mc:AlternateContent>
  <xr:revisionPtr revIDLastSave="0" documentId="13_ncr:1_{3DC52836-CE80-47DD-B1E5-060C8BC0726A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4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C99" i="2"/>
  <c r="I122" i="2"/>
  <c r="K122" i="2"/>
  <c r="L122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E34" i="2" l="1"/>
  <c r="F34" i="2" s="1"/>
  <c r="F37" i="2" s="1"/>
  <c r="C101" i="2"/>
  <c r="E3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4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Nogod 500+100 i68=5550
+1000 Nogod+100 Nogod
+200 Doctor+200Juta</t>
        </r>
      </text>
    </comment>
    <comment ref="C4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Nogod bKash=1000  Rajshahi Hotele Thakaar=1000
Driving Licience=2000
</t>
        </r>
      </text>
    </comment>
  </commentList>
</comments>
</file>

<file path=xl/sharedStrings.xml><?xml version="1.0" encoding="utf-8"?>
<sst xmlns="http://schemas.openxmlformats.org/spreadsheetml/2006/main" count="203" uniqueCount="96">
  <si>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</si>
  <si>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</si>
  <si>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</si>
  <si>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</si>
  <si>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</si>
  <si>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</si>
  <si>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</si>
  <si>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</si>
  <si>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</si>
  <si>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</si>
  <si>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</si>
  <si>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</si>
  <si>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</si>
  <si>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</si>
  <si>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</si>
  <si>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</si>
  <si>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</si>
  <si>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</si>
  <si>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</si>
  <si>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</si>
  <si>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</si>
  <si>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</si>
  <si>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</si>
  <si>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</si>
  <si>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</si>
  <si>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>N=Desh Mobile</t>
  </si>
  <si>
    <t>N=Mobile Park</t>
  </si>
  <si>
    <t xml:space="preserve">N=Mondol Mobile </t>
  </si>
  <si>
    <t>N=Bina Mobile Center</t>
  </si>
  <si>
    <t>N=Bismillah Telecom</t>
  </si>
  <si>
    <t>N=New Haq/Saju</t>
  </si>
  <si>
    <t>October'19 Due</t>
  </si>
  <si>
    <t>D.S.R</t>
  </si>
  <si>
    <t>Kamrul</t>
  </si>
  <si>
    <t>N=Rose Mobile</t>
  </si>
  <si>
    <t>09.11.19</t>
  </si>
  <si>
    <t>N=Jilani Mobile</t>
  </si>
  <si>
    <t>10.11.19</t>
  </si>
  <si>
    <t>Sarthok S40</t>
  </si>
  <si>
    <t>G.M</t>
  </si>
  <si>
    <t>Jafor</t>
  </si>
  <si>
    <t>mama</t>
  </si>
  <si>
    <t>14.11.19</t>
  </si>
  <si>
    <t>Masud</t>
  </si>
  <si>
    <t>Care</t>
  </si>
  <si>
    <t>Naimul ZSM</t>
  </si>
  <si>
    <t>v94+v48</t>
  </si>
  <si>
    <t>N=Tuhin Mobile</t>
  </si>
  <si>
    <t>17.11.19</t>
  </si>
  <si>
    <t>Z20 Launching Cake</t>
  </si>
  <si>
    <t>21.11.19</t>
  </si>
  <si>
    <t>C=SR Electronics</t>
  </si>
  <si>
    <t>26.11.19</t>
  </si>
  <si>
    <t>27.11.19</t>
  </si>
  <si>
    <t>J=Molla</t>
  </si>
  <si>
    <t>28.11.19</t>
  </si>
  <si>
    <t>30.11.19</t>
  </si>
  <si>
    <t>31.11.19</t>
  </si>
  <si>
    <t>01.12.19</t>
  </si>
  <si>
    <t>02.12.19</t>
  </si>
  <si>
    <t>D.M Incentive Oct'19</t>
  </si>
  <si>
    <t>03.12.19</t>
  </si>
  <si>
    <t>04.12.19</t>
  </si>
  <si>
    <t>05.12.19</t>
  </si>
  <si>
    <t>07.12.19</t>
  </si>
  <si>
    <t>08.12.19</t>
  </si>
  <si>
    <t>09.12.19</t>
  </si>
  <si>
    <t>A.M Tipu i97</t>
  </si>
  <si>
    <t>Shafiul</t>
  </si>
  <si>
    <t>A.D.S.R</t>
  </si>
  <si>
    <t>10.12.19</t>
  </si>
  <si>
    <t>11.12.19</t>
  </si>
  <si>
    <t>Atik</t>
  </si>
  <si>
    <t>12.12.19</t>
  </si>
  <si>
    <t>14.12.19</t>
  </si>
  <si>
    <t>Mondol</t>
  </si>
  <si>
    <t>15.12.19</t>
  </si>
  <si>
    <t>Natore tel</t>
  </si>
  <si>
    <t>16.12.19</t>
  </si>
  <si>
    <t>Dighi 20pcs Mug Gift</t>
  </si>
  <si>
    <t>17.12.19</t>
  </si>
  <si>
    <t>18.12.19</t>
  </si>
  <si>
    <t>19.12.19</t>
  </si>
  <si>
    <t>21.12.19</t>
  </si>
  <si>
    <t>22.12.19</t>
  </si>
  <si>
    <t>Kurier</t>
  </si>
  <si>
    <t>Driver</t>
  </si>
  <si>
    <t>23.12.19</t>
  </si>
  <si>
    <t>24.12.19</t>
  </si>
  <si>
    <t>25.12.19</t>
  </si>
  <si>
    <t>Desh</t>
  </si>
  <si>
    <t>26.12.19</t>
  </si>
  <si>
    <t xml:space="preserve">Bhuiyan </t>
  </si>
  <si>
    <t>Apurbo</t>
  </si>
  <si>
    <t xml:space="preserve">Altab </t>
  </si>
  <si>
    <t>Cashier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</si>
</sst>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9525</xdr:rowOff>
    </xdr:from>
    <xdr:to>
      <xdr:col>1</xdr:col>
      <xdr:colOff>228600</xdr:colOff>
      <xdr:row>1</xdr:row>
      <xdr:rowOff>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9525"/>
          <a:ext cx="1905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2"/>
  <sheetViews>
    <sheetView tabSelected="1" zoomScale="120" zoomScaleNormal="120" workbookViewId="0">
      <pane ySplit="5" topLeftCell="A87" activePane="bottomLeft" state="frozen"/>
      <selection activeCell="I1" sqref="I1"/>
      <selection pane="bottomLeft" activeCell="C101" sqref="C101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5.75" customHeight="1" x14ac:dyDescent="0.2">
      <c r="A1" s="147" t="s">
        <v>22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2.75" hidden="1" customHeight="1" x14ac:dyDescent="0.2">
      <c r="A2" s="149" t="s">
        <v>11</v>
      </c>
      <c r="B2" s="149"/>
      <c r="C2" s="149"/>
      <c r="D2" s="149"/>
      <c r="E2" s="149"/>
      <c r="F2" s="149"/>
      <c r="G2" s="4" t="s">
        <v>12</v>
      </c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 hidden="1" customHeight="1" x14ac:dyDescent="0.2">
      <c r="A3" s="150" t="s">
        <v>13</v>
      </c>
      <c r="B3" s="151"/>
      <c r="C3" s="152"/>
      <c r="D3" s="152"/>
      <c r="E3" s="152"/>
      <c r="F3" s="153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7.25" customHeight="1" thickBot="1" x14ac:dyDescent="0.25">
      <c r="A4" s="162" t="s">
        <v>19</v>
      </c>
      <c r="B4" s="162"/>
      <c r="C4" s="162"/>
      <c r="D4" s="162"/>
      <c r="E4" s="162"/>
      <c r="F4" s="162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thickTop="1" thickBot="1" x14ac:dyDescent="0.25">
      <c r="A5" s="145" t="s">
        <v>0</v>
      </c>
      <c r="B5" s="146" t="s">
        <v>1</v>
      </c>
      <c r="C5" s="146" t="s">
        <v>2</v>
      </c>
      <c r="D5" s="146" t="s">
        <v>3</v>
      </c>
      <c r="E5" s="146" t="s">
        <v>4</v>
      </c>
      <c r="F5" s="134" t="s">
        <v>5</v>
      </c>
      <c r="G5" s="7"/>
      <c r="H5" s="7"/>
      <c r="I5" s="19"/>
      <c r="J5" s="19"/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43" t="s">
        <v>58</v>
      </c>
      <c r="B6" s="144">
        <v>443395</v>
      </c>
      <c r="C6" s="144">
        <v>341930</v>
      </c>
      <c r="D6" s="144">
        <v>1090</v>
      </c>
      <c r="E6" s="144">
        <f>C6+D6</f>
        <v>343020</v>
      </c>
      <c r="F6" s="135"/>
      <c r="G6" s="19"/>
      <c r="H6" s="43" t="s">
        <v>14</v>
      </c>
      <c r="I6" s="64">
        <v>1910</v>
      </c>
      <c r="J6" s="43" t="s">
        <v>58</v>
      </c>
      <c r="K6" s="7"/>
      <c r="L6" s="1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59</v>
      </c>
      <c r="B7" s="2">
        <v>328565</v>
      </c>
      <c r="C7" s="2">
        <v>254735</v>
      </c>
      <c r="D7" s="2">
        <v>1340</v>
      </c>
      <c r="E7" s="2">
        <f t="shared" ref="E7:E33" si="0">C7+D7</f>
        <v>256075</v>
      </c>
      <c r="F7" s="135"/>
      <c r="G7" s="112"/>
      <c r="H7" s="44" t="s">
        <v>14</v>
      </c>
      <c r="I7" s="64">
        <v>570</v>
      </c>
      <c r="J7" s="43" t="s">
        <v>59</v>
      </c>
      <c r="K7" s="128"/>
      <c r="L7" s="19"/>
      <c r="M7" s="3"/>
      <c r="N7" s="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61</v>
      </c>
      <c r="B8" s="2">
        <v>247455</v>
      </c>
      <c r="C8" s="2">
        <v>308240</v>
      </c>
      <c r="D8" s="2">
        <v>1110</v>
      </c>
      <c r="E8" s="2">
        <f t="shared" si="0"/>
        <v>309350</v>
      </c>
      <c r="F8" s="135"/>
      <c r="G8" s="112"/>
      <c r="H8" s="44" t="s">
        <v>14</v>
      </c>
      <c r="I8" s="64">
        <v>240</v>
      </c>
      <c r="J8" s="43" t="s">
        <v>61</v>
      </c>
      <c r="K8" s="128"/>
      <c r="L8" s="19"/>
      <c r="M8" s="3"/>
      <c r="N8" s="6"/>
      <c r="O8" s="16"/>
      <c r="P8" s="6"/>
      <c r="Q8" s="3"/>
      <c r="R8" s="6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.6" customHeight="1" x14ac:dyDescent="0.2">
      <c r="A9" s="15" t="s">
        <v>62</v>
      </c>
      <c r="B9" s="2">
        <v>181450</v>
      </c>
      <c r="C9" s="2">
        <v>225450</v>
      </c>
      <c r="D9" s="2">
        <v>1640</v>
      </c>
      <c r="E9" s="2">
        <f t="shared" si="0"/>
        <v>227090</v>
      </c>
      <c r="F9" s="94"/>
      <c r="G9" s="19"/>
      <c r="H9" s="43" t="s">
        <v>14</v>
      </c>
      <c r="I9" s="64">
        <v>1430</v>
      </c>
      <c r="J9" s="64" t="s">
        <v>62</v>
      </c>
      <c r="K9" s="7"/>
      <c r="L9" s="1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" customHeight="1" x14ac:dyDescent="0.2">
      <c r="A10" s="15" t="s">
        <v>63</v>
      </c>
      <c r="B10" s="2">
        <v>327920</v>
      </c>
      <c r="C10" s="2">
        <v>218045</v>
      </c>
      <c r="D10" s="2">
        <v>1145</v>
      </c>
      <c r="E10" s="2">
        <f t="shared" si="0"/>
        <v>219190</v>
      </c>
      <c r="F10" s="136"/>
      <c r="G10" s="19"/>
      <c r="H10" s="43" t="s">
        <v>14</v>
      </c>
      <c r="I10" s="64">
        <v>1950</v>
      </c>
      <c r="J10" s="64" t="s">
        <v>63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64</v>
      </c>
      <c r="B11" s="2">
        <v>242050</v>
      </c>
      <c r="C11" s="2">
        <v>305405</v>
      </c>
      <c r="D11" s="2">
        <v>1225</v>
      </c>
      <c r="E11" s="2">
        <f t="shared" si="0"/>
        <v>306630</v>
      </c>
      <c r="F11" s="137"/>
      <c r="G11" s="19"/>
      <c r="H11" s="43" t="s">
        <v>14</v>
      </c>
      <c r="I11" s="64">
        <v>1280</v>
      </c>
      <c r="J11" s="64" t="s">
        <v>64</v>
      </c>
      <c r="K11" s="7"/>
      <c r="L11" s="129"/>
      <c r="M11" s="129"/>
      <c r="N11" s="129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65</v>
      </c>
      <c r="B12" s="2">
        <v>253000</v>
      </c>
      <c r="C12" s="2">
        <v>241490</v>
      </c>
      <c r="D12" s="2">
        <v>1434</v>
      </c>
      <c r="E12" s="2">
        <f t="shared" si="0"/>
        <v>242924</v>
      </c>
      <c r="F12" s="94"/>
      <c r="G12" s="53"/>
      <c r="H12" s="64" t="s">
        <v>14</v>
      </c>
      <c r="I12" s="64">
        <v>1460</v>
      </c>
      <c r="J12" s="64" t="s">
        <v>65</v>
      </c>
      <c r="K12" s="7"/>
      <c r="L12" s="53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 t="s">
        <v>66</v>
      </c>
      <c r="B13" s="2">
        <v>362590</v>
      </c>
      <c r="C13" s="2">
        <v>409740</v>
      </c>
      <c r="D13" s="2">
        <v>1050</v>
      </c>
      <c r="E13" s="2">
        <f t="shared" si="0"/>
        <v>410790</v>
      </c>
      <c r="F13" s="94"/>
      <c r="G13" s="53"/>
      <c r="H13" s="64" t="s">
        <v>14</v>
      </c>
      <c r="I13" s="64">
        <v>540</v>
      </c>
      <c r="J13" s="64" t="s">
        <v>66</v>
      </c>
      <c r="K13" s="7"/>
      <c r="L13" s="1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 t="s">
        <v>70</v>
      </c>
      <c r="B14" s="2">
        <v>405225</v>
      </c>
      <c r="C14" s="2">
        <v>277300</v>
      </c>
      <c r="D14" s="2">
        <v>1550</v>
      </c>
      <c r="E14" s="2">
        <f t="shared" si="0"/>
        <v>278850</v>
      </c>
      <c r="F14" s="137"/>
      <c r="G14" s="19"/>
      <c r="H14" s="43" t="s">
        <v>14</v>
      </c>
      <c r="I14" s="64">
        <v>300</v>
      </c>
      <c r="J14" s="64" t="s">
        <v>70</v>
      </c>
      <c r="K14" s="7"/>
      <c r="L14" s="19"/>
      <c r="M14" s="3"/>
      <c r="N14" s="1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 t="s">
        <v>71</v>
      </c>
      <c r="B15" s="2">
        <v>421130</v>
      </c>
      <c r="C15" s="2">
        <v>407260</v>
      </c>
      <c r="D15" s="2">
        <v>730</v>
      </c>
      <c r="E15" s="2">
        <f t="shared" si="0"/>
        <v>407990</v>
      </c>
      <c r="F15" s="136"/>
      <c r="G15" s="19"/>
      <c r="H15" s="43" t="s">
        <v>14</v>
      </c>
      <c r="I15" s="64">
        <v>1170</v>
      </c>
      <c r="J15" s="64" t="s">
        <v>71</v>
      </c>
      <c r="K15" s="7"/>
      <c r="L15" s="19"/>
      <c r="M15" s="3"/>
      <c r="N15" s="7"/>
      <c r="O15" s="8"/>
      <c r="P15" s="8"/>
      <c r="Q15" s="3"/>
      <c r="R15" s="1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 t="s">
        <v>73</v>
      </c>
      <c r="B16" s="2">
        <v>333560</v>
      </c>
      <c r="C16" s="2">
        <v>350450</v>
      </c>
      <c r="D16" s="2">
        <v>820</v>
      </c>
      <c r="E16" s="2">
        <f t="shared" si="0"/>
        <v>351270</v>
      </c>
      <c r="F16" s="94"/>
      <c r="G16" s="53"/>
      <c r="H16" s="64" t="s">
        <v>14</v>
      </c>
      <c r="I16" s="64">
        <v>450</v>
      </c>
      <c r="J16" s="64" t="s">
        <v>73</v>
      </c>
      <c r="K16" s="9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 t="s">
        <v>74</v>
      </c>
      <c r="B17" s="2">
        <v>312095</v>
      </c>
      <c r="C17" s="2">
        <v>401490</v>
      </c>
      <c r="D17" s="2">
        <v>600</v>
      </c>
      <c r="E17" s="2">
        <f t="shared" si="0"/>
        <v>402090</v>
      </c>
      <c r="F17" s="94"/>
      <c r="G17" s="53"/>
      <c r="H17" s="64" t="s">
        <v>14</v>
      </c>
      <c r="I17" s="64">
        <v>1490</v>
      </c>
      <c r="J17" s="64" t="s">
        <v>74</v>
      </c>
      <c r="K17" s="7"/>
      <c r="L17" s="19"/>
      <c r="M17" s="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 t="s">
        <v>76</v>
      </c>
      <c r="B18" s="2">
        <v>261610</v>
      </c>
      <c r="C18" s="2">
        <v>230560</v>
      </c>
      <c r="D18" s="2">
        <v>1515</v>
      </c>
      <c r="E18" s="2">
        <f t="shared" si="0"/>
        <v>232075</v>
      </c>
      <c r="F18" s="135"/>
      <c r="G18" s="112"/>
      <c r="H18" s="44" t="s">
        <v>14</v>
      </c>
      <c r="I18" s="64">
        <v>1560</v>
      </c>
      <c r="J18" s="64" t="s">
        <v>76</v>
      </c>
      <c r="K18" s="10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 t="s">
        <v>78</v>
      </c>
      <c r="B19" s="2">
        <v>272200</v>
      </c>
      <c r="C19" s="2">
        <v>277480</v>
      </c>
      <c r="D19" s="2">
        <v>1910</v>
      </c>
      <c r="E19" s="2">
        <f t="shared" si="0"/>
        <v>279390</v>
      </c>
      <c r="F19" s="137"/>
      <c r="G19" s="19"/>
      <c r="H19" s="43" t="s">
        <v>14</v>
      </c>
      <c r="I19" s="64">
        <v>480</v>
      </c>
      <c r="J19" s="64" t="s">
        <v>78</v>
      </c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 t="s">
        <v>80</v>
      </c>
      <c r="B20" s="2">
        <v>419955</v>
      </c>
      <c r="C20" s="2">
        <v>473040</v>
      </c>
      <c r="D20" s="2">
        <v>550</v>
      </c>
      <c r="E20" s="2">
        <f t="shared" si="0"/>
        <v>473590</v>
      </c>
      <c r="F20" s="136"/>
      <c r="G20" s="19"/>
      <c r="H20" s="43" t="s">
        <v>14</v>
      </c>
      <c r="I20" s="64">
        <v>660</v>
      </c>
      <c r="J20" s="64" t="s">
        <v>80</v>
      </c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 t="s">
        <v>81</v>
      </c>
      <c r="B21" s="2">
        <v>404405</v>
      </c>
      <c r="C21" s="2">
        <v>313030</v>
      </c>
      <c r="D21" s="2">
        <v>1620</v>
      </c>
      <c r="E21" s="2">
        <f t="shared" si="0"/>
        <v>314650</v>
      </c>
      <c r="F21" s="135"/>
      <c r="G21" s="19"/>
      <c r="H21" s="43" t="s">
        <v>14</v>
      </c>
      <c r="I21" s="64">
        <v>30</v>
      </c>
      <c r="J21" s="64" t="s">
        <v>81</v>
      </c>
      <c r="K21" s="7"/>
      <c r="L21" s="1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 t="s">
        <v>82</v>
      </c>
      <c r="B22" s="2">
        <v>322155</v>
      </c>
      <c r="C22" s="2">
        <v>380090</v>
      </c>
      <c r="D22" s="2">
        <v>520</v>
      </c>
      <c r="E22" s="2">
        <f t="shared" si="0"/>
        <v>380610</v>
      </c>
      <c r="F22" s="135"/>
      <c r="G22" s="19"/>
      <c r="H22" s="43" t="s">
        <v>14</v>
      </c>
      <c r="I22" s="64">
        <v>90</v>
      </c>
      <c r="J22" s="64" t="s">
        <v>82</v>
      </c>
      <c r="K22" s="130"/>
      <c r="L22" s="53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 t="s">
        <v>83</v>
      </c>
      <c r="B23" s="2">
        <v>335195</v>
      </c>
      <c r="C23" s="2">
        <v>321715</v>
      </c>
      <c r="D23" s="2">
        <v>1780</v>
      </c>
      <c r="E23" s="2">
        <f>C23+D23</f>
        <v>323495</v>
      </c>
      <c r="F23" s="135"/>
      <c r="G23" s="19"/>
      <c r="H23" s="43" t="s">
        <v>14</v>
      </c>
      <c r="I23" s="64">
        <v>1290</v>
      </c>
      <c r="J23" s="64" t="s">
        <v>83</v>
      </c>
      <c r="K23" s="7"/>
      <c r="L23" s="1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 t="s">
        <v>84</v>
      </c>
      <c r="B24" s="2">
        <v>306245</v>
      </c>
      <c r="C24" s="2">
        <v>394570</v>
      </c>
      <c r="D24" s="2">
        <v>910</v>
      </c>
      <c r="E24" s="2">
        <f t="shared" si="0"/>
        <v>395480</v>
      </c>
      <c r="F24" s="135"/>
      <c r="G24" s="112"/>
      <c r="H24" s="44" t="s">
        <v>14</v>
      </c>
      <c r="I24" s="64">
        <v>570</v>
      </c>
      <c r="J24" s="64" t="s">
        <v>84</v>
      </c>
      <c r="K24" s="9"/>
      <c r="L24" s="53"/>
      <c r="M24" s="17"/>
      <c r="N24" s="8"/>
      <c r="O24" s="6"/>
      <c r="P24" s="3"/>
      <c r="Q24" s="17"/>
      <c r="R24" s="8"/>
      <c r="S24" s="8"/>
      <c r="T24" s="3"/>
      <c r="U24" s="1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 t="s">
        <v>87</v>
      </c>
      <c r="B25" s="2">
        <v>362585</v>
      </c>
      <c r="C25" s="2">
        <v>244030</v>
      </c>
      <c r="D25" s="2">
        <v>3340</v>
      </c>
      <c r="E25" s="2">
        <f t="shared" si="0"/>
        <v>247370</v>
      </c>
      <c r="F25" s="135"/>
      <c r="G25" s="112"/>
      <c r="H25" s="44" t="s">
        <v>14</v>
      </c>
      <c r="I25" s="64">
        <v>30</v>
      </c>
      <c r="J25" s="64" t="s">
        <v>87</v>
      </c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 t="s">
        <v>88</v>
      </c>
      <c r="B26" s="2">
        <v>347450</v>
      </c>
      <c r="C26" s="2">
        <v>350420</v>
      </c>
      <c r="D26" s="2">
        <v>1630</v>
      </c>
      <c r="E26" s="2">
        <f t="shared" si="0"/>
        <v>352050</v>
      </c>
      <c r="F26" s="136"/>
      <c r="G26" s="19"/>
      <c r="H26" s="43" t="s">
        <v>14</v>
      </c>
      <c r="I26" s="64">
        <v>120</v>
      </c>
      <c r="J26" s="64" t="s">
        <v>88</v>
      </c>
      <c r="K26" s="7"/>
      <c r="L26" s="19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 t="s">
        <v>89</v>
      </c>
      <c r="B27" s="2">
        <v>506930</v>
      </c>
      <c r="C27" s="2">
        <v>394740</v>
      </c>
      <c r="D27" s="2">
        <v>1090</v>
      </c>
      <c r="E27" s="2">
        <f t="shared" si="0"/>
        <v>395830</v>
      </c>
      <c r="F27" s="127"/>
      <c r="G27" s="19"/>
      <c r="H27" s="43" t="s">
        <v>14</v>
      </c>
      <c r="I27" s="64">
        <v>560</v>
      </c>
      <c r="J27" s="64" t="s">
        <v>89</v>
      </c>
      <c r="K27" s="7"/>
      <c r="L27" s="19"/>
      <c r="M27" s="3"/>
      <c r="N27" s="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 t="s">
        <v>91</v>
      </c>
      <c r="B28" s="2">
        <v>443905</v>
      </c>
      <c r="C28" s="2">
        <v>492680</v>
      </c>
      <c r="D28" s="2">
        <v>1785</v>
      </c>
      <c r="E28" s="2">
        <f t="shared" si="0"/>
        <v>494465</v>
      </c>
      <c r="F28" s="136"/>
      <c r="G28" s="19"/>
      <c r="H28" s="43" t="s">
        <v>14</v>
      </c>
      <c r="I28" s="64">
        <v>180</v>
      </c>
      <c r="J28" s="64" t="s">
        <v>91</v>
      </c>
      <c r="K28" s="131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6"/>
      <c r="G29" s="19"/>
      <c r="H29" s="43" t="s">
        <v>14</v>
      </c>
      <c r="I29" s="64"/>
      <c r="J29" s="64"/>
      <c r="K29" s="7"/>
      <c r="L29" s="19"/>
      <c r="M29" s="3"/>
      <c r="N29" s="1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136"/>
      <c r="G30" s="19"/>
      <c r="H30" s="43" t="s">
        <v>14</v>
      </c>
      <c r="I30" s="64"/>
      <c r="J30" s="64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3"/>
      <c r="H31" s="95" t="s">
        <v>14</v>
      </c>
      <c r="I31" s="96"/>
      <c r="J31" s="95"/>
      <c r="K31" s="7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4"/>
      <c r="H32" s="124"/>
      <c r="I32" s="140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2.6" customHeight="1" x14ac:dyDescent="0.2">
      <c r="A33" s="15"/>
      <c r="B33" s="2"/>
      <c r="C33" s="2"/>
      <c r="D33" s="2"/>
      <c r="E33" s="2">
        <f t="shared" si="0"/>
        <v>0</v>
      </c>
      <c r="F33" s="94"/>
      <c r="G33" s="115"/>
      <c r="H33" s="117" t="s">
        <v>60</v>
      </c>
      <c r="I33" s="140">
        <v>3000</v>
      </c>
      <c r="J33" s="93" t="s">
        <v>59</v>
      </c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x14ac:dyDescent="0.2">
      <c r="A34" s="12" t="s">
        <v>6</v>
      </c>
      <c r="B34" s="2">
        <f>SUM(B6:B33)</f>
        <v>7841070</v>
      </c>
      <c r="C34" s="2">
        <f>SUM(C6:C33)</f>
        <v>7613890</v>
      </c>
      <c r="D34" s="2">
        <f>SUM(D6:D33)</f>
        <v>30384</v>
      </c>
      <c r="E34" s="2">
        <f>SUM(E6:E33)</f>
        <v>7644274</v>
      </c>
      <c r="F34" s="94">
        <f>B34-E34</f>
        <v>196796</v>
      </c>
      <c r="G34" s="114"/>
      <c r="H34" s="124" t="s">
        <v>49</v>
      </c>
      <c r="I34" s="140">
        <v>2500</v>
      </c>
      <c r="J34" s="92" t="s">
        <v>91</v>
      </c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x14ac:dyDescent="0.2">
      <c r="A35" s="8"/>
      <c r="B35" s="3"/>
      <c r="C35" s="3"/>
      <c r="D35" s="3"/>
      <c r="E35" s="3"/>
      <c r="F35" s="94"/>
      <c r="G35" s="114"/>
      <c r="H35" s="124"/>
      <c r="I35" s="140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thickBot="1" x14ac:dyDescent="0.25">
      <c r="A36" s="163" t="s">
        <v>7</v>
      </c>
      <c r="B36" s="164"/>
      <c r="C36" s="164"/>
      <c r="D36" s="165"/>
      <c r="E36" s="6"/>
      <c r="F36" s="94"/>
      <c r="G36" s="114"/>
      <c r="H36" s="124"/>
      <c r="I36" s="140"/>
      <c r="J36" s="9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38" t="s">
        <v>8</v>
      </c>
      <c r="B37" s="39" t="s">
        <v>9</v>
      </c>
      <c r="C37" s="39" t="s">
        <v>10</v>
      </c>
      <c r="D37" s="111" t="s">
        <v>0</v>
      </c>
      <c r="E37" s="133">
        <f>F34-C99+K122</f>
        <v>0</v>
      </c>
      <c r="F37" s="90">
        <f>F34-C99-I44-I43+K122-C104</f>
        <v>0</v>
      </c>
      <c r="G37" s="114"/>
      <c r="H37" s="124"/>
      <c r="I37" s="141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33</v>
      </c>
      <c r="B38" s="25" t="s">
        <v>32</v>
      </c>
      <c r="C38" s="2">
        <v>9810</v>
      </c>
      <c r="D38" s="1" t="s">
        <v>91</v>
      </c>
      <c r="E38" s="6"/>
      <c r="F38" s="135"/>
      <c r="G38" s="114"/>
      <c r="H38" s="124"/>
      <c r="I38" s="141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85</v>
      </c>
      <c r="B39" s="1" t="s">
        <v>86</v>
      </c>
      <c r="C39" s="2">
        <v>2550</v>
      </c>
      <c r="D39" s="1" t="s">
        <v>84</v>
      </c>
      <c r="E39" s="3"/>
      <c r="F39" s="94"/>
      <c r="G39" s="114"/>
      <c r="H39" s="124"/>
      <c r="I39" s="141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72</v>
      </c>
      <c r="B40" s="12" t="s">
        <v>32</v>
      </c>
      <c r="C40" s="2">
        <v>1790</v>
      </c>
      <c r="D40" s="18" t="s">
        <v>91</v>
      </c>
      <c r="E40" s="3"/>
      <c r="F40" s="135"/>
      <c r="G40" s="114"/>
      <c r="H40" s="124"/>
      <c r="I40" s="141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12" t="s">
        <v>68</v>
      </c>
      <c r="B41" s="1" t="s">
        <v>69</v>
      </c>
      <c r="C41" s="2">
        <v>7850</v>
      </c>
      <c r="D41" s="18" t="s">
        <v>70</v>
      </c>
      <c r="E41" s="3"/>
      <c r="F41" s="135"/>
      <c r="G41" s="54"/>
      <c r="H41" s="125"/>
      <c r="I41" s="141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0" t="s">
        <v>45</v>
      </c>
      <c r="B42" s="1"/>
      <c r="C42" s="2">
        <v>3450</v>
      </c>
      <c r="D42" s="1" t="s">
        <v>74</v>
      </c>
      <c r="E42" s="20"/>
      <c r="F42" s="135"/>
      <c r="G42" s="116"/>
      <c r="H42" s="126"/>
      <c r="I42" s="141"/>
      <c r="J42" s="62"/>
      <c r="K42" s="132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47" t="s">
        <v>38</v>
      </c>
      <c r="B43" s="48" t="s">
        <v>39</v>
      </c>
      <c r="C43" s="28">
        <v>1190</v>
      </c>
      <c r="D43" s="48" t="s">
        <v>37</v>
      </c>
      <c r="F43" s="123"/>
      <c r="G43" s="91"/>
      <c r="H43" s="138"/>
      <c r="I43" s="142"/>
      <c r="J43" s="139"/>
      <c r="K43" s="5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x14ac:dyDescent="0.2">
      <c r="A44" s="12" t="s">
        <v>67</v>
      </c>
      <c r="B44" s="1"/>
      <c r="C44" s="2">
        <v>7000</v>
      </c>
      <c r="D44" s="1" t="s">
        <v>65</v>
      </c>
      <c r="E44" s="6" t="s">
        <v>12</v>
      </c>
      <c r="F44" s="161" t="s">
        <v>17</v>
      </c>
      <c r="G44" s="161"/>
      <c r="H44" s="161"/>
      <c r="I44" s="161"/>
      <c r="J44" s="161"/>
      <c r="K44" s="7"/>
      <c r="L44" s="19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.6" customHeight="1" thickBot="1" x14ac:dyDescent="0.25">
      <c r="A45" s="73"/>
      <c r="B45" s="74"/>
      <c r="C45" s="75">
        <v>1628</v>
      </c>
      <c r="D45" s="76"/>
      <c r="E45" s="3"/>
      <c r="F45" s="109"/>
      <c r="G45" s="109"/>
      <c r="H45" s="109"/>
      <c r="I45" s="64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thickBot="1" x14ac:dyDescent="0.25">
      <c r="A46" s="69"/>
      <c r="B46" s="70"/>
      <c r="C46" s="71"/>
      <c r="D46" s="72"/>
      <c r="E46" s="3"/>
      <c r="F46" s="109"/>
      <c r="G46" s="109"/>
      <c r="H46" s="109"/>
      <c r="I46" s="110"/>
      <c r="J46" s="64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" customHeight="1" thickTop="1" x14ac:dyDescent="0.2">
      <c r="A47" s="101" t="s">
        <v>24</v>
      </c>
      <c r="B47" s="102"/>
      <c r="C47" s="103">
        <v>271144</v>
      </c>
      <c r="D47" s="102" t="s">
        <v>23</v>
      </c>
      <c r="E47" s="3"/>
      <c r="F47" s="12"/>
      <c r="G47" s="12"/>
      <c r="H47" s="12"/>
      <c r="I47" s="64"/>
      <c r="J47" s="43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.75" customHeight="1" x14ac:dyDescent="0.2">
      <c r="A48" s="104" t="s">
        <v>25</v>
      </c>
      <c r="B48" s="97"/>
      <c r="C48" s="98">
        <v>161928</v>
      </c>
      <c r="D48" s="99" t="s">
        <v>23</v>
      </c>
      <c r="E48" s="3"/>
      <c r="F48" s="12"/>
      <c r="G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10"/>
      <c r="AL48" s="10"/>
      <c r="AM48" s="10"/>
      <c r="AN48" s="10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ht="12" customHeight="1" x14ac:dyDescent="0.2">
      <c r="A49" s="105" t="s">
        <v>26</v>
      </c>
      <c r="B49" s="97"/>
      <c r="C49" s="98">
        <v>50000</v>
      </c>
      <c r="D49" s="102" t="s">
        <v>80</v>
      </c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x14ac:dyDescent="0.2">
      <c r="A50" s="100" t="s">
        <v>27</v>
      </c>
      <c r="B50" s="43"/>
      <c r="C50" s="98">
        <v>80000</v>
      </c>
      <c r="D50" s="99" t="s">
        <v>23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1.25" customHeight="1" x14ac:dyDescent="0.2">
      <c r="A51" s="105" t="s">
        <v>28</v>
      </c>
      <c r="B51" s="43"/>
      <c r="C51" s="98">
        <v>98760</v>
      </c>
      <c r="D51" s="102" t="s">
        <v>89</v>
      </c>
      <c r="E51" s="3"/>
      <c r="F51" s="12"/>
      <c r="G51" s="12"/>
      <c r="H51" s="12"/>
      <c r="I51" s="64"/>
      <c r="J51" s="77"/>
      <c r="K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29</v>
      </c>
      <c r="B52" s="43"/>
      <c r="C52" s="98">
        <v>5000</v>
      </c>
      <c r="D52" s="99" t="s">
        <v>89</v>
      </c>
      <c r="E52" s="3"/>
      <c r="F52" s="43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5" t="s">
        <v>30</v>
      </c>
      <c r="B53" s="43"/>
      <c r="C53" s="98">
        <v>6696</v>
      </c>
      <c r="D53" s="102" t="s">
        <v>80</v>
      </c>
      <c r="E53" s="3"/>
      <c r="F53" s="12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36</v>
      </c>
      <c r="B54" s="97"/>
      <c r="C54" s="106">
        <v>300910</v>
      </c>
      <c r="D54" s="99" t="s">
        <v>58</v>
      </c>
      <c r="E54" s="3"/>
      <c r="F54" s="64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3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 t="s">
        <v>34</v>
      </c>
      <c r="B55" s="43"/>
      <c r="C55" s="98">
        <v>299545</v>
      </c>
      <c r="D55" s="102" t="s">
        <v>91</v>
      </c>
      <c r="E55" s="3"/>
      <c r="F55" s="12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 t="s">
        <v>47</v>
      </c>
      <c r="B56" s="44"/>
      <c r="C56" s="98">
        <v>195430</v>
      </c>
      <c r="D56" s="97" t="s">
        <v>91</v>
      </c>
      <c r="E56" s="3" t="s">
        <v>12</v>
      </c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/>
      <c r="B57" s="43"/>
      <c r="C57" s="98"/>
      <c r="D57" s="97"/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51</v>
      </c>
      <c r="B58" s="43"/>
      <c r="C58" s="98">
        <v>32000</v>
      </c>
      <c r="D58" s="107" t="s">
        <v>91</v>
      </c>
      <c r="E58" s="3"/>
      <c r="F58" s="43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54</v>
      </c>
      <c r="B59" s="43"/>
      <c r="C59" s="98">
        <v>30000</v>
      </c>
      <c r="D59" s="107" t="s">
        <v>89</v>
      </c>
      <c r="E59" s="3"/>
      <c r="F59" s="64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0" t="s">
        <v>75</v>
      </c>
      <c r="B60" s="43"/>
      <c r="C60" s="98">
        <v>900</v>
      </c>
      <c r="D60" s="107" t="s">
        <v>80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5" t="s">
        <v>77</v>
      </c>
      <c r="B61" s="43"/>
      <c r="C61" s="98">
        <v>29000</v>
      </c>
      <c r="D61" s="99" t="s">
        <v>91</v>
      </c>
      <c r="E61" s="3"/>
      <c r="F61" s="43"/>
      <c r="G61" s="12"/>
      <c r="H61" s="12"/>
      <c r="I61" s="64"/>
      <c r="J61" s="77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" customHeight="1" x14ac:dyDescent="0.2">
      <c r="A62" s="100" t="s">
        <v>90</v>
      </c>
      <c r="B62" s="43"/>
      <c r="C62" s="98">
        <v>10660</v>
      </c>
      <c r="D62" s="99" t="s">
        <v>91</v>
      </c>
      <c r="E62" s="6"/>
      <c r="F62" s="19"/>
      <c r="G62" s="8"/>
      <c r="H62" s="8"/>
      <c r="I62" s="53"/>
      <c r="J62" s="78"/>
      <c r="K62" s="7"/>
      <c r="L62" s="19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/>
      <c r="B63" s="43"/>
      <c r="C63" s="98"/>
      <c r="D63" s="99"/>
      <c r="E63" s="3"/>
      <c r="F63" s="159" t="s">
        <v>31</v>
      </c>
      <c r="G63" s="160"/>
      <c r="H63" s="122"/>
      <c r="I63" s="66"/>
      <c r="J63" s="80" t="s">
        <v>20</v>
      </c>
      <c r="K63" s="84" t="s">
        <v>21</v>
      </c>
      <c r="L63" s="85" t="s">
        <v>15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0"/>
      <c r="B64" s="43"/>
      <c r="C64" s="98"/>
      <c r="D64" s="99"/>
      <c r="E64" s="3"/>
      <c r="F64" s="63"/>
      <c r="G64" s="13"/>
      <c r="H64" s="13"/>
      <c r="I64" s="64"/>
      <c r="J64" s="43"/>
      <c r="K64" s="29"/>
      <c r="L64" s="86">
        <f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5" t="s">
        <v>92</v>
      </c>
      <c r="B65" s="43"/>
      <c r="C65" s="98">
        <v>20000</v>
      </c>
      <c r="D65" s="99" t="s">
        <v>91</v>
      </c>
      <c r="E65" s="3"/>
      <c r="F65" s="65"/>
      <c r="G65" s="27"/>
      <c r="H65" s="27"/>
      <c r="I65" s="81"/>
      <c r="J65" s="81"/>
      <c r="K65" s="29"/>
      <c r="L65" s="86">
        <f t="shared" ref="L65:L121" si="1">SUM(I65-K65)</f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 t="s">
        <v>93</v>
      </c>
      <c r="B66" s="43"/>
      <c r="C66" s="98">
        <v>10000</v>
      </c>
      <c r="D66" s="99" t="s">
        <v>91</v>
      </c>
      <c r="E66" s="3"/>
      <c r="F66" s="24"/>
      <c r="G66" s="13" t="s">
        <v>24</v>
      </c>
      <c r="H66" s="13"/>
      <c r="I66" s="64">
        <v>271144</v>
      </c>
      <c r="J66" s="64" t="s">
        <v>23</v>
      </c>
      <c r="K66" s="29">
        <v>271144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0" t="s">
        <v>94</v>
      </c>
      <c r="B67" s="43" t="s">
        <v>95</v>
      </c>
      <c r="C67" s="98">
        <v>7890</v>
      </c>
      <c r="D67" s="99" t="s">
        <v>91</v>
      </c>
      <c r="E67" s="3"/>
      <c r="F67" s="23"/>
      <c r="G67" s="13" t="s">
        <v>25</v>
      </c>
      <c r="H67" s="13"/>
      <c r="I67" s="64">
        <v>161928</v>
      </c>
      <c r="J67" s="77" t="s">
        <v>23</v>
      </c>
      <c r="K67" s="29">
        <v>161928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99"/>
      <c r="E68" s="3"/>
      <c r="F68" s="24"/>
      <c r="G68" s="13" t="s">
        <v>26</v>
      </c>
      <c r="H68" s="13"/>
      <c r="I68" s="64">
        <v>100000</v>
      </c>
      <c r="J68" s="64" t="s">
        <v>23</v>
      </c>
      <c r="K68" s="29">
        <v>100000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5"/>
      <c r="B69" s="43"/>
      <c r="C69" s="98"/>
      <c r="D69" s="107"/>
      <c r="E69" s="3"/>
      <c r="F69" s="24"/>
      <c r="G69" s="13" t="s">
        <v>27</v>
      </c>
      <c r="H69" s="13"/>
      <c r="I69" s="64">
        <v>80000</v>
      </c>
      <c r="J69" s="77" t="s">
        <v>23</v>
      </c>
      <c r="K69" s="29">
        <v>80000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7"/>
      <c r="F70" s="24"/>
      <c r="G70" s="13" t="s">
        <v>28</v>
      </c>
      <c r="H70" s="13"/>
      <c r="I70" s="64">
        <v>99365</v>
      </c>
      <c r="J70" s="64" t="s">
        <v>56</v>
      </c>
      <c r="K70" s="29">
        <v>99365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0"/>
      <c r="B71" s="43"/>
      <c r="C71" s="98"/>
      <c r="D71" s="107"/>
      <c r="E71" s="3"/>
      <c r="F71" s="23"/>
      <c r="G71" s="13" t="s">
        <v>29</v>
      </c>
      <c r="H71" s="13"/>
      <c r="I71" s="64">
        <v>15000</v>
      </c>
      <c r="J71" s="77" t="s">
        <v>52</v>
      </c>
      <c r="K71" s="29">
        <v>15000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5"/>
      <c r="B72" s="43"/>
      <c r="C72" s="98"/>
      <c r="D72" s="107"/>
      <c r="E72" s="6"/>
      <c r="F72" s="23"/>
      <c r="G72" s="13" t="s">
        <v>30</v>
      </c>
      <c r="H72" s="13"/>
      <c r="I72" s="64">
        <v>8696</v>
      </c>
      <c r="J72" s="64" t="s">
        <v>23</v>
      </c>
      <c r="K72" s="29">
        <v>8696</v>
      </c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30" t="s">
        <v>36</v>
      </c>
      <c r="H73" s="30"/>
      <c r="I73" s="64">
        <v>200210</v>
      </c>
      <c r="J73" s="43" t="s">
        <v>35</v>
      </c>
      <c r="K73" s="29">
        <v>200210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107"/>
      <c r="E74" s="6"/>
      <c r="F74" s="23"/>
      <c r="G74" s="13" t="s">
        <v>34</v>
      </c>
      <c r="H74" s="13"/>
      <c r="I74" s="64">
        <v>199555</v>
      </c>
      <c r="J74" s="43" t="s">
        <v>55</v>
      </c>
      <c r="K74" s="29">
        <v>199555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97"/>
      <c r="E75" s="6"/>
      <c r="F75" s="23"/>
      <c r="G75" s="13" t="s">
        <v>47</v>
      </c>
      <c r="H75" s="13"/>
      <c r="I75" s="64">
        <v>199170</v>
      </c>
      <c r="J75" s="77" t="s">
        <v>56</v>
      </c>
      <c r="K75" s="29">
        <v>199170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 t="s">
        <v>45</v>
      </c>
      <c r="H76" s="13" t="s">
        <v>46</v>
      </c>
      <c r="I76" s="64">
        <v>140</v>
      </c>
      <c r="J76" s="77" t="s">
        <v>50</v>
      </c>
      <c r="K76" s="29">
        <v>140</v>
      </c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0"/>
      <c r="B77" s="43"/>
      <c r="C77" s="98"/>
      <c r="D77" s="107"/>
      <c r="E77" s="3"/>
      <c r="F77" s="23"/>
      <c r="G77" s="13" t="s">
        <v>51</v>
      </c>
      <c r="H77" s="13"/>
      <c r="I77" s="64">
        <v>66000</v>
      </c>
      <c r="J77" s="77" t="s">
        <v>56</v>
      </c>
      <c r="K77" s="29">
        <v>66000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5"/>
      <c r="B78" s="43"/>
      <c r="C78" s="98"/>
      <c r="D78" s="107"/>
      <c r="E78" s="3"/>
      <c r="F78" s="24"/>
      <c r="G78" s="13" t="s">
        <v>54</v>
      </c>
      <c r="H78" s="13"/>
      <c r="I78" s="64">
        <v>22000</v>
      </c>
      <c r="J78" s="64" t="s">
        <v>53</v>
      </c>
      <c r="K78" s="29">
        <v>22000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27</v>
      </c>
      <c r="H79" s="13"/>
      <c r="I79" s="64">
        <v>5000</v>
      </c>
      <c r="J79" s="64" t="s">
        <v>56</v>
      </c>
      <c r="K79" s="29">
        <v>5000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/>
      <c r="H80" s="13"/>
      <c r="I80" s="64"/>
      <c r="J80" s="77"/>
      <c r="K80" s="29"/>
      <c r="L80" s="86">
        <f t="shared" si="1"/>
        <v>0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23"/>
      <c r="G81" s="13"/>
      <c r="H81" s="13"/>
      <c r="I81" s="64"/>
      <c r="J81" s="82"/>
      <c r="K81" s="29"/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3"/>
      <c r="F82" s="31"/>
      <c r="G82" s="27" t="s">
        <v>33</v>
      </c>
      <c r="H82" s="27" t="s">
        <v>32</v>
      </c>
      <c r="I82" s="81">
        <v>1000</v>
      </c>
      <c r="J82" s="83" t="s">
        <v>57</v>
      </c>
      <c r="K82" s="29">
        <v>1000</v>
      </c>
      <c r="L82" s="86">
        <f t="shared" si="1"/>
        <v>0</v>
      </c>
      <c r="M82" s="7"/>
      <c r="N82" s="3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0"/>
      <c r="B83" s="43"/>
      <c r="C83" s="98"/>
      <c r="D83" s="107"/>
      <c r="E83" s="6"/>
      <c r="F83" s="32"/>
      <c r="G83" s="27"/>
      <c r="H83" s="27"/>
      <c r="I83" s="81"/>
      <c r="J83" s="83"/>
      <c r="K83" s="29"/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5"/>
      <c r="B84" s="99"/>
      <c r="C84" s="98"/>
      <c r="D84" s="107"/>
      <c r="E84" s="6"/>
      <c r="F84" s="32"/>
      <c r="G84" s="27" t="s">
        <v>40</v>
      </c>
      <c r="H84" s="27" t="s">
        <v>41</v>
      </c>
      <c r="I84" s="81">
        <v>4170</v>
      </c>
      <c r="J84" s="83" t="s">
        <v>56</v>
      </c>
      <c r="K84" s="29">
        <v>4170</v>
      </c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38</v>
      </c>
      <c r="H85" s="27" t="s">
        <v>39</v>
      </c>
      <c r="I85" s="81">
        <v>1190</v>
      </c>
      <c r="J85" s="83" t="s">
        <v>37</v>
      </c>
      <c r="K85" s="29">
        <v>1190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31"/>
      <c r="G86" s="27" t="s">
        <v>43</v>
      </c>
      <c r="H86" s="27" t="s">
        <v>44</v>
      </c>
      <c r="I86" s="81">
        <v>8310</v>
      </c>
      <c r="J86" s="83" t="s">
        <v>42</v>
      </c>
      <c r="K86" s="29">
        <v>8310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6"/>
      <c r="F87" s="23"/>
      <c r="G87" s="13"/>
      <c r="H87" s="13"/>
      <c r="I87" s="64">
        <v>3597</v>
      </c>
      <c r="J87" s="77"/>
      <c r="K87" s="29">
        <v>3597</v>
      </c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0"/>
      <c r="B88" s="43"/>
      <c r="C88" s="98"/>
      <c r="D88" s="107"/>
      <c r="E88" s="3"/>
      <c r="F88" s="23"/>
      <c r="G88" s="13"/>
      <c r="H88" s="13"/>
      <c r="I88" s="64"/>
      <c r="J88" s="77"/>
      <c r="K88" s="29"/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5"/>
      <c r="B89" s="43"/>
      <c r="C89" s="98"/>
      <c r="D89" s="107"/>
      <c r="E89" s="3"/>
      <c r="F89" s="24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75" customHeight="1" x14ac:dyDescent="0.2">
      <c r="A90" s="100"/>
      <c r="B90" s="43"/>
      <c r="C90" s="98"/>
      <c r="D90" s="107"/>
      <c r="E90" s="3"/>
      <c r="F90" s="23"/>
      <c r="G90" s="13" t="s">
        <v>49</v>
      </c>
      <c r="H90" s="13"/>
      <c r="I90" s="64">
        <v>2500</v>
      </c>
      <c r="J90" s="77" t="s">
        <v>48</v>
      </c>
      <c r="K90" s="29">
        <v>2500</v>
      </c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6" customHeight="1" x14ac:dyDescent="0.2">
      <c r="A91" s="100"/>
      <c r="B91" s="43"/>
      <c r="C91" s="98"/>
      <c r="D91" s="107"/>
      <c r="E91" s="3"/>
      <c r="F91" s="23"/>
      <c r="G91" s="13"/>
      <c r="H91" s="13"/>
      <c r="I91" s="64"/>
      <c r="J91" s="77"/>
      <c r="K91" s="29"/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ht="12.75" customHeight="1" x14ac:dyDescent="0.2">
      <c r="A92" s="100"/>
      <c r="B92" s="108"/>
      <c r="C92" s="106"/>
      <c r="D92" s="107"/>
      <c r="E92" s="3"/>
      <c r="F92" s="23"/>
      <c r="G92" s="13"/>
      <c r="H92" s="13"/>
      <c r="I92" s="64"/>
      <c r="J92" s="43"/>
      <c r="K92" s="29"/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x14ac:dyDescent="0.2">
      <c r="A93" s="100"/>
      <c r="B93" s="97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0"/>
      <c r="B94" s="108"/>
      <c r="C94" s="98"/>
      <c r="D94" s="97"/>
      <c r="F94" s="23"/>
      <c r="G94" s="13"/>
      <c r="H94" s="13"/>
      <c r="I94" s="64"/>
      <c r="J94" s="77"/>
      <c r="K94" s="29"/>
      <c r="L94" s="86">
        <f t="shared" si="1"/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5"/>
      <c r="B95" s="99"/>
      <c r="C95" s="98"/>
      <c r="D95" s="97"/>
      <c r="F95" s="24"/>
      <c r="G95" s="13"/>
      <c r="H95" s="13"/>
      <c r="I95" s="64"/>
      <c r="J95" s="77"/>
      <c r="K95" s="29"/>
      <c r="L95" s="86">
        <f>SUM(I95-K95)</f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ht="14.25" customHeight="1" x14ac:dyDescent="0.2">
      <c r="A96" s="100"/>
      <c r="B96" s="97"/>
      <c r="C96" s="98"/>
      <c r="D96" s="97"/>
      <c r="F96" s="23"/>
      <c r="G96" s="13"/>
      <c r="H96" s="13"/>
      <c r="I96" s="64"/>
      <c r="J96" s="77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79</v>
      </c>
      <c r="B97" s="121"/>
      <c r="C97" s="120">
        <v>640</v>
      </c>
      <c r="D97" s="121" t="s">
        <v>78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18"/>
      <c r="B98" s="119"/>
      <c r="C98" s="120"/>
      <c r="D98" s="121"/>
      <c r="F98" s="32"/>
      <c r="G98" s="27"/>
      <c r="H98" s="27"/>
      <c r="I98" s="81"/>
      <c r="J98" s="83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157" t="s">
        <v>16</v>
      </c>
      <c r="B99" s="158"/>
      <c r="C99" s="45">
        <f>SUM(C38:C98)</f>
        <v>1645771</v>
      </c>
      <c r="D99" s="41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36"/>
      <c r="B100" s="37"/>
      <c r="C100" s="46"/>
      <c r="D100" s="37"/>
      <c r="F100" s="23"/>
      <c r="G100" s="13"/>
      <c r="H100" s="13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155" t="s">
        <v>18</v>
      </c>
      <c r="B101" s="156"/>
      <c r="C101" s="42">
        <f>C99+L122</f>
        <v>1645771</v>
      </c>
      <c r="D101" s="26"/>
      <c r="F101" s="24"/>
      <c r="G101" s="21"/>
      <c r="H101" s="21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C102" s="60"/>
      <c r="D102" s="7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59"/>
      <c r="B103" s="7"/>
      <c r="D103" s="60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A104" s="61"/>
      <c r="B104" s="61"/>
      <c r="C104" s="60"/>
      <c r="D104" s="7"/>
      <c r="F104" s="23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C105" s="33"/>
      <c r="F105" s="24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3"/>
      <c r="G106" s="13"/>
      <c r="H106" s="13"/>
      <c r="I106" s="64"/>
      <c r="J106" s="77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4"/>
      <c r="B107" s="55"/>
      <c r="C107" s="56"/>
      <c r="D107" s="57"/>
      <c r="F107" s="24"/>
      <c r="G107" s="13"/>
      <c r="H107" s="13"/>
      <c r="I107" s="64"/>
      <c r="J107" s="43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5"/>
      <c r="B108" s="58"/>
      <c r="C108" s="56"/>
      <c r="D108" s="57"/>
      <c r="F108" s="1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4"/>
      <c r="B109" s="55"/>
      <c r="C109" s="56"/>
      <c r="D109" s="57"/>
      <c r="F109" s="24"/>
      <c r="G109" s="13"/>
      <c r="H109" s="13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6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21"/>
      <c r="H110" s="21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3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23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A112" s="50"/>
      <c r="B112" s="51"/>
      <c r="C112" s="52"/>
      <c r="D112" s="49"/>
      <c r="F112" s="14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C114" s="33"/>
      <c r="F114" s="23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77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43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77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F119" s="14"/>
      <c r="G119" s="13"/>
      <c r="H119" s="13"/>
      <c r="I119" s="64"/>
      <c r="J119" s="43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x14ac:dyDescent="0.2">
      <c r="A120" s="9"/>
      <c r="B120" s="7"/>
      <c r="C120" s="7"/>
      <c r="D120" s="7"/>
      <c r="E120" s="7"/>
      <c r="F120" s="67"/>
      <c r="G120" s="13"/>
      <c r="H120" s="13"/>
      <c r="I120" s="64"/>
      <c r="J120" s="77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ht="13.5" thickBot="1" x14ac:dyDescent="0.25">
      <c r="A121" s="9"/>
      <c r="B121" s="7"/>
      <c r="C121" s="7"/>
      <c r="D121" s="7"/>
      <c r="E121" s="7"/>
      <c r="F121" s="13"/>
      <c r="G121" s="34"/>
      <c r="H121" s="34"/>
      <c r="I121" s="88"/>
      <c r="J121" s="43"/>
      <c r="K121" s="29"/>
      <c r="L121" s="86">
        <f t="shared" si="1"/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s="5" customFormat="1" ht="13.5" thickBot="1" x14ac:dyDescent="0.25">
      <c r="A122" s="9"/>
      <c r="B122" s="7"/>
      <c r="C122" s="7"/>
      <c r="D122" s="7"/>
      <c r="E122" s="7"/>
      <c r="F122" s="68"/>
      <c r="G122" s="35"/>
      <c r="H122" s="35"/>
      <c r="I122" s="89">
        <f>SUM(I45:I121)</f>
        <v>1448975</v>
      </c>
      <c r="J122" s="43"/>
      <c r="K122" s="26">
        <f>SUM(K64:K121)</f>
        <v>1448975</v>
      </c>
      <c r="L122" s="87">
        <f>SUM(I122-K122)</f>
        <v>0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53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</row>
    <row r="124" spans="1:61" x14ac:dyDescent="0.2">
      <c r="A124" s="9"/>
      <c r="B124" s="7"/>
      <c r="C124" s="7"/>
      <c r="D124" s="7"/>
      <c r="E124" s="7"/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  <c r="K139" s="7"/>
      <c r="L139" s="19"/>
      <c r="M139" s="7"/>
      <c r="N139" s="7"/>
      <c r="O139" s="7"/>
      <c r="P139" s="7"/>
      <c r="Q139" s="7"/>
      <c r="R139" s="7"/>
      <c r="S139" s="7"/>
      <c r="T139" s="7"/>
      <c r="U139" s="7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7"/>
      <c r="G155" s="7"/>
      <c r="H155" s="7"/>
      <c r="I155" s="19"/>
      <c r="J155" s="19"/>
    </row>
    <row r="156" spans="5:13" x14ac:dyDescent="0.2">
      <c r="F156" s="154"/>
      <c r="G156" s="154"/>
      <c r="H156" s="7"/>
      <c r="I156" s="53"/>
      <c r="J156" s="19"/>
      <c r="K156" s="22"/>
      <c r="L156" s="43"/>
      <c r="M156" s="5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  <row r="232" spans="5:10" x14ac:dyDescent="0.2">
      <c r="E232" s="7"/>
      <c r="F232" s="7"/>
      <c r="G232" s="7"/>
      <c r="H232" s="7"/>
      <c r="I232" s="19"/>
      <c r="J232" s="19"/>
    </row>
  </sheetData>
  <mergeCells count="10">
    <mergeCell ref="A1:F1"/>
    <mergeCell ref="A2:F2"/>
    <mergeCell ref="A3:F3"/>
    <mergeCell ref="F156:G156"/>
    <mergeCell ref="A101:B101"/>
    <mergeCell ref="A99:B99"/>
    <mergeCell ref="F63:G63"/>
    <mergeCell ref="F44:J44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2019-12-26T15:12:12Z</dcterms:modified>
</cp:coreProperties>
</file>