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 defaultThemeVersion="124226"/>
  <xr:revisionPtr revIDLastSave="0" documentId="13_ncr:1_{B2FCC201-BB92-42BF-94E8-AD65CE7F814F}" xr6:coauthVersionLast="45" xr6:coauthVersionMax="45" xr10:uidLastSave="{00000000-0000-0000-0000-000000000000}"/>
  <bookViews>
    <workbookView xWindow="-120" yWindow="-120" windowWidth="20730" windowHeight="11310" activeTab="4" xr2:uid="{00000000-000D-0000-FFFF-FFFF00000000}"/>
  </bookViews>
  <sheets>
    <sheet name="Region Wise " sheetId="12" r:id="rId1"/>
    <sheet name="Zone Wise" sheetId="18" r:id="rId2"/>
    <sheet name="Distributor wise " sheetId="10" r:id="rId3"/>
    <sheet name="Target" sheetId="15" state="hidden" r:id="rId4"/>
    <sheet name="DSR Wise" sheetId="22" r:id="rId5"/>
    <sheet name="Sheet2" sheetId="23" state="hidden" r:id="rId6"/>
  </sheets>
  <definedNames>
    <definedName name="_xlnm._FilterDatabase" localSheetId="2" hidden="1">'Distributor wise '!$A$1:$AL$127</definedName>
    <definedName name="_xlnm._FilterDatabase" localSheetId="4" hidden="1">'DSR Wise'!$A$1:$AN$534</definedName>
    <definedName name="_xlnm._FilterDatabase" localSheetId="1" hidden="1">'Zone Wise'!$A$1:$AJ$2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7" i="22" l="1"/>
  <c r="AE477" i="22"/>
  <c r="AE23" i="22"/>
  <c r="AE66" i="22"/>
  <c r="AE154" i="22"/>
  <c r="AE17" i="22"/>
  <c r="AE118" i="22"/>
  <c r="AE515" i="22"/>
  <c r="AE467" i="22"/>
  <c r="AE20" i="22"/>
  <c r="AE124" i="22"/>
  <c r="AE79" i="22"/>
  <c r="AE304" i="22"/>
  <c r="AE105" i="22"/>
  <c r="AE516" i="22"/>
  <c r="AE173" i="22"/>
  <c r="AE192" i="22"/>
  <c r="AE111" i="22"/>
  <c r="AE107" i="22"/>
  <c r="AE89" i="22"/>
  <c r="AE83" i="22"/>
  <c r="AE200" i="22"/>
  <c r="AE97" i="22"/>
  <c r="AE481" i="22"/>
  <c r="AE248" i="22"/>
  <c r="AE225" i="22"/>
  <c r="AE262" i="22"/>
  <c r="AE320" i="22"/>
  <c r="AE469" i="22"/>
  <c r="AE19" i="22"/>
  <c r="AE492" i="22"/>
  <c r="AE103" i="22"/>
  <c r="AE34" i="22"/>
  <c r="AE130" i="22"/>
  <c r="AE359" i="22"/>
  <c r="AE49" i="22"/>
  <c r="AE518" i="22"/>
  <c r="AE356" i="22"/>
  <c r="AE524" i="22"/>
  <c r="AE358" i="22"/>
  <c r="AE114" i="22"/>
  <c r="AE435" i="22"/>
  <c r="AE78" i="22"/>
  <c r="AE77" i="22"/>
  <c r="AE80" i="22"/>
  <c r="AE102" i="22"/>
  <c r="AE216" i="22"/>
  <c r="AE442" i="22"/>
  <c r="AE379" i="22"/>
  <c r="AE430" i="22"/>
  <c r="AE473" i="22"/>
  <c r="AE16" i="22"/>
  <c r="AE115" i="22"/>
  <c r="AE51" i="22"/>
  <c r="AE30" i="22"/>
  <c r="AE363" i="22"/>
  <c r="AE71" i="22"/>
  <c r="AE117" i="22"/>
  <c r="AE463" i="22"/>
  <c r="AE132" i="22"/>
  <c r="AE93" i="22"/>
  <c r="AE308" i="22"/>
  <c r="AE486" i="22"/>
  <c r="AE507" i="22"/>
  <c r="AE58" i="22"/>
  <c r="AE182" i="22"/>
  <c r="AE474" i="22"/>
  <c r="AE464" i="22"/>
  <c r="AE445" i="22"/>
  <c r="AE290" i="22"/>
  <c r="AE147" i="22"/>
  <c r="AE121" i="22"/>
  <c r="AE289" i="22"/>
  <c r="AE277" i="22"/>
  <c r="AE98" i="22"/>
  <c r="AE96" i="22"/>
  <c r="AE129" i="22"/>
  <c r="AE140" i="22"/>
  <c r="AE530" i="22"/>
  <c r="AE253" i="22"/>
  <c r="AE476" i="22"/>
  <c r="AE232" i="22"/>
  <c r="AE360" i="22"/>
  <c r="AE138" i="22"/>
  <c r="AE94" i="22"/>
  <c r="AE148" i="22"/>
  <c r="AE171" i="22"/>
  <c r="AE414" i="22"/>
  <c r="AE451" i="22"/>
  <c r="AE422" i="22"/>
  <c r="AE157" i="22"/>
  <c r="AE472" i="22"/>
  <c r="AE366" i="22"/>
  <c r="AE313" i="22"/>
  <c r="AE299" i="22"/>
  <c r="AE527" i="22"/>
  <c r="AE201" i="22"/>
  <c r="AE264" i="22"/>
  <c r="AE143" i="22"/>
  <c r="AE396" i="22"/>
  <c r="AE349" i="22"/>
  <c r="AE5" i="22"/>
  <c r="AE322" i="22"/>
  <c r="AE104" i="22"/>
  <c r="AE112" i="22"/>
  <c r="AE108" i="22"/>
  <c r="AE233" i="22"/>
  <c r="AE383" i="22"/>
  <c r="AE398" i="22"/>
  <c r="AE106" i="22"/>
  <c r="AE305" i="22"/>
  <c r="AE176" i="22"/>
  <c r="AE55" i="22"/>
  <c r="AE75" i="22"/>
  <c r="AE53" i="22"/>
  <c r="AE327" i="22"/>
  <c r="AE411" i="22"/>
  <c r="AE265" i="22"/>
  <c r="AE415" i="22"/>
  <c r="AE418" i="22"/>
  <c r="AE317" i="22"/>
  <c r="AE266" i="22"/>
  <c r="AE343" i="22"/>
  <c r="AE447" i="22"/>
  <c r="AE453" i="22"/>
  <c r="AE450" i="22"/>
  <c r="AE410" i="22"/>
  <c r="AE437" i="22"/>
  <c r="AE163" i="22"/>
  <c r="AE74" i="22"/>
  <c r="AE370" i="22"/>
  <c r="AE446" i="22"/>
  <c r="AE429" i="22"/>
  <c r="AE72" i="22"/>
  <c r="AE531" i="22"/>
  <c r="AE272" i="22"/>
  <c r="AE368" i="22"/>
  <c r="AE345" i="22"/>
  <c r="AE314" i="22"/>
  <c r="AE190" i="22"/>
  <c r="AE256" i="22"/>
  <c r="AE413" i="22"/>
  <c r="AE438" i="22"/>
  <c r="AE329" i="22"/>
  <c r="AE43" i="22"/>
  <c r="AE169" i="22"/>
  <c r="AE167" i="22"/>
  <c r="AE164" i="22"/>
  <c r="AE511" i="22"/>
  <c r="AE434" i="22"/>
  <c r="AE133" i="22"/>
  <c r="AE134" i="22"/>
  <c r="AE168" i="22"/>
  <c r="AE123" i="22"/>
  <c r="AE141" i="22"/>
  <c r="AE521" i="22"/>
  <c r="AE498" i="22"/>
  <c r="AE478" i="22"/>
  <c r="AE135" i="22"/>
  <c r="AE14" i="22"/>
  <c r="AE11" i="22"/>
  <c r="AE526" i="22"/>
  <c r="AE461" i="22"/>
  <c r="AE39" i="22"/>
  <c r="AE458" i="22"/>
  <c r="AE431" i="22"/>
  <c r="AE444" i="22"/>
  <c r="AE457" i="22"/>
  <c r="AE324" i="22"/>
  <c r="AE441" i="22"/>
  <c r="AE341" i="22"/>
  <c r="AE364" i="22"/>
  <c r="AE352" i="22"/>
  <c r="AE312" i="22"/>
  <c r="AE371" i="22"/>
  <c r="AE456" i="22"/>
  <c r="AE241" i="22"/>
  <c r="AE387" i="22"/>
  <c r="AE297" i="22"/>
  <c r="AE330" i="22"/>
  <c r="AE321" i="22"/>
  <c r="AE318" i="22"/>
  <c r="AE335" i="22"/>
  <c r="AE198" i="22"/>
  <c r="AE159" i="22"/>
  <c r="AE401" i="22"/>
  <c r="AE325" i="22"/>
  <c r="AE18" i="22"/>
  <c r="AE306" i="22"/>
  <c r="AE471" i="22"/>
  <c r="AE470" i="22"/>
  <c r="AE424" i="22"/>
  <c r="AE211" i="22"/>
  <c r="AE251" i="22"/>
  <c r="AE178" i="22"/>
  <c r="AE487" i="22"/>
  <c r="AE482" i="22"/>
  <c r="AE490" i="22"/>
  <c r="AE180" i="22"/>
  <c r="AE503" i="22"/>
  <c r="AE489" i="22"/>
  <c r="AE202" i="22"/>
  <c r="AE205" i="22"/>
  <c r="AE423" i="22"/>
  <c r="AE230" i="22"/>
  <c r="AE532" i="22"/>
  <c r="AE170" i="22"/>
  <c r="AE9" i="22"/>
  <c r="AE59" i="22"/>
  <c r="AE21" i="22"/>
  <c r="AE374" i="22"/>
  <c r="AE417" i="22"/>
  <c r="AE315" i="22"/>
  <c r="AE270" i="22"/>
  <c r="AE354" i="22"/>
  <c r="AE288" i="22"/>
  <c r="AE479" i="22"/>
  <c r="AE273" i="22"/>
  <c r="AE375" i="22"/>
  <c r="AE214" i="22"/>
  <c r="AE226" i="22"/>
  <c r="AE409" i="22"/>
  <c r="AE212" i="22"/>
  <c r="AE373" i="22"/>
  <c r="AE505" i="22"/>
  <c r="AE191" i="22"/>
  <c r="AE400" i="22"/>
  <c r="AE46" i="22"/>
  <c r="AE274" i="22"/>
  <c r="AE88" i="22"/>
  <c r="AE407" i="22"/>
  <c r="AE68" i="22"/>
  <c r="AE357" i="22"/>
  <c r="AE237" i="22"/>
  <c r="AE459" i="22"/>
  <c r="AE24" i="22"/>
  <c r="AE496" i="22"/>
  <c r="AE261" i="22"/>
  <c r="AE40" i="22"/>
  <c r="AE116" i="22"/>
  <c r="AE203" i="22"/>
  <c r="AE32" i="22"/>
  <c r="AE353" i="22"/>
  <c r="AE377" i="22"/>
  <c r="AE367" i="22"/>
  <c r="AE428" i="22"/>
  <c r="AE99" i="22"/>
  <c r="AE87" i="22"/>
  <c r="AE69" i="22"/>
  <c r="AE465" i="22"/>
  <c r="AE485" i="22"/>
  <c r="AE303" i="22"/>
  <c r="AE27" i="22"/>
  <c r="AE301" i="22"/>
  <c r="AE309" i="22"/>
  <c r="AE29" i="22"/>
  <c r="AE519" i="22"/>
  <c r="AE244" i="22"/>
  <c r="AE13" i="22"/>
  <c r="AE4" i="22"/>
  <c r="AE528" i="22"/>
  <c r="AE331" i="22"/>
  <c r="AE64" i="22"/>
  <c r="AE393" i="22"/>
  <c r="AE37" i="22"/>
  <c r="AE510" i="22"/>
  <c r="AE10" i="22"/>
  <c r="AE348" i="22"/>
  <c r="AE483" i="22"/>
  <c r="AE388" i="22"/>
  <c r="AE186" i="22"/>
  <c r="AE227" i="22"/>
  <c r="AE76" i="22"/>
  <c r="AE502" i="22"/>
  <c r="AE513" i="22"/>
  <c r="AE33" i="22"/>
  <c r="AE120" i="22"/>
  <c r="AE158" i="22"/>
  <c r="AE193" i="22"/>
  <c r="AE206" i="22"/>
  <c r="AE279" i="22"/>
  <c r="AE484" i="22"/>
  <c r="AE351" i="22"/>
  <c r="AE332" i="22"/>
  <c r="AE188" i="22"/>
  <c r="AE260" i="22"/>
  <c r="AE238" i="22"/>
  <c r="AE271" i="22"/>
  <c r="AE207" i="22"/>
  <c r="AE298" i="22"/>
  <c r="AE213" i="22"/>
  <c r="AE183" i="22"/>
  <c r="AE466" i="22"/>
  <c r="AE204" i="22"/>
  <c r="AE337" i="22"/>
  <c r="AE257" i="22"/>
  <c r="AE432" i="22"/>
  <c r="AE346" i="22"/>
  <c r="AE184" i="22"/>
  <c r="AE514" i="22"/>
  <c r="AE517" i="22"/>
  <c r="AE381" i="22"/>
  <c r="AE376" i="22"/>
  <c r="AE362" i="22"/>
  <c r="AE197" i="22"/>
  <c r="AE245" i="22"/>
  <c r="AE323" i="22"/>
  <c r="AE293" i="22"/>
  <c r="AE82" i="22"/>
  <c r="AE455" i="22"/>
  <c r="AE452" i="22"/>
  <c r="AE267" i="22"/>
  <c r="AE296" i="22"/>
  <c r="AE460" i="22"/>
  <c r="AE221" i="22"/>
  <c r="AE311" i="22"/>
  <c r="AE501" i="22"/>
  <c r="AE219" i="22"/>
  <c r="AE208" i="22"/>
  <c r="AE236" i="22"/>
  <c r="AE131" i="22"/>
  <c r="AE355" i="22"/>
  <c r="AE404" i="22"/>
  <c r="AE395" i="22"/>
  <c r="AE181" i="22"/>
  <c r="AE122" i="22"/>
  <c r="AE252" i="22"/>
  <c r="AE408" i="22"/>
  <c r="AE386" i="22"/>
  <c r="AE382" i="22"/>
  <c r="AE310" i="22"/>
  <c r="AE302" i="22"/>
  <c r="AE239" i="22"/>
  <c r="AE196" i="22"/>
  <c r="AE179" i="22"/>
  <c r="AE425" i="22"/>
  <c r="AE194" i="22"/>
  <c r="AE195" i="22"/>
  <c r="AE70" i="22"/>
  <c r="AE136" i="22"/>
  <c r="AE187" i="22"/>
  <c r="AE35" i="22"/>
  <c r="AE263" i="22"/>
  <c r="AE126" i="22"/>
  <c r="AE41" i="22"/>
  <c r="AE6" i="22"/>
  <c r="AE380" i="22"/>
  <c r="AE52" i="22"/>
  <c r="AE189" i="22"/>
  <c r="AE523" i="22"/>
  <c r="AE454" i="22"/>
  <c r="AE449" i="22"/>
  <c r="AE443" i="22"/>
  <c r="AE31" i="22"/>
  <c r="AE436" i="22"/>
  <c r="AE448" i="22"/>
  <c r="AE440" i="22"/>
  <c r="AE292" i="22"/>
  <c r="AE420" i="22"/>
  <c r="AE525" i="22"/>
  <c r="AE328" i="22"/>
  <c r="AE369" i="22"/>
  <c r="AE259" i="22"/>
  <c r="AE385" i="22"/>
  <c r="AE128" i="22"/>
  <c r="AE520" i="22"/>
  <c r="AE228" i="22"/>
  <c r="AE300" i="22"/>
  <c r="AE384" i="22"/>
  <c r="AE283" i="22"/>
  <c r="AE334" i="22"/>
  <c r="AE161" i="22"/>
  <c r="AE390" i="22"/>
  <c r="AE361" i="22"/>
  <c r="AE291" i="22"/>
  <c r="AE62" i="22"/>
  <c r="AE60" i="22"/>
  <c r="AE22" i="22"/>
  <c r="AE91" i="22"/>
  <c r="AE249" i="22"/>
  <c r="AE268" i="22"/>
  <c r="AE372" i="22"/>
  <c r="AE254" i="22"/>
  <c r="AE54" i="22"/>
  <c r="AE61" i="22"/>
  <c r="AE522" i="22"/>
  <c r="AE350" i="22"/>
  <c r="AE242" i="22"/>
  <c r="AE344" i="22"/>
  <c r="AE426" i="22"/>
  <c r="AE215" i="22"/>
  <c r="AE419" i="22"/>
  <c r="AE412" i="22"/>
  <c r="AE113" i="22"/>
  <c r="AE125" i="22"/>
  <c r="AE255" i="22"/>
  <c r="AE295" i="22"/>
  <c r="AE493" i="22"/>
  <c r="AE229" i="22"/>
  <c r="AE269" i="22"/>
  <c r="AE234" i="22"/>
  <c r="AE365" i="22"/>
  <c r="AE497" i="22"/>
  <c r="AE235" i="22"/>
  <c r="AE462" i="22"/>
  <c r="AE231" i="22"/>
  <c r="AE151" i="22"/>
  <c r="AE175" i="22"/>
  <c r="AE160" i="22"/>
  <c r="AE139" i="22"/>
  <c r="AE439" i="22"/>
  <c r="AE243" i="22"/>
  <c r="AE156" i="22"/>
  <c r="AE397" i="22"/>
  <c r="AE534" i="22"/>
  <c r="AE389" i="22"/>
  <c r="AE146" i="22"/>
  <c r="AE210" i="22"/>
  <c r="AE247" i="22"/>
  <c r="AE533" i="22"/>
  <c r="AE15" i="22"/>
  <c r="AE342" i="22"/>
  <c r="AE185" i="22"/>
  <c r="AE285" i="22"/>
  <c r="AE152" i="22"/>
  <c r="AE326" i="22"/>
  <c r="AE142" i="22"/>
  <c r="AE504" i="22"/>
  <c r="AE220" i="22"/>
  <c r="AE165" i="22"/>
  <c r="AE403" i="22"/>
  <c r="AE287" i="22"/>
  <c r="AE145" i="22"/>
  <c r="AE155" i="22"/>
  <c r="AE109" i="22"/>
  <c r="AE280" i="22"/>
  <c r="AE294" i="22"/>
  <c r="AE174" i="22"/>
  <c r="AE316" i="22"/>
  <c r="AE48" i="22"/>
  <c r="AE95" i="22"/>
  <c r="AE86" i="22"/>
  <c r="AE101" i="22"/>
  <c r="AE506" i="22"/>
  <c r="AE100" i="22"/>
  <c r="AE391" i="22"/>
  <c r="AE475" i="22"/>
  <c r="AE499" i="22"/>
  <c r="AE339" i="22"/>
  <c r="AE85" i="22"/>
  <c r="AE36" i="22"/>
  <c r="AE90" i="22"/>
  <c r="AE92" i="22"/>
  <c r="AE84" i="22"/>
  <c r="AE223" i="22"/>
  <c r="AE209" i="22"/>
  <c r="AE110" i="22"/>
  <c r="AE81" i="22"/>
  <c r="AE275" i="22"/>
  <c r="AE224" i="22"/>
  <c r="AE166" i="22"/>
  <c r="AE347" i="22"/>
  <c r="AE286" i="22"/>
  <c r="AE149" i="22"/>
  <c r="AE144" i="22"/>
  <c r="AE150" i="22"/>
  <c r="AE172" i="22"/>
  <c r="AE278" i="22"/>
  <c r="AE340" i="22"/>
  <c r="AE162" i="22"/>
  <c r="AE282" i="22"/>
  <c r="AE258" i="22"/>
  <c r="AE177" i="22"/>
  <c r="AE402" i="22"/>
  <c r="AE399" i="22"/>
  <c r="AE127" i="22"/>
  <c r="AE3" i="22"/>
  <c r="AE47" i="22"/>
  <c r="AE50" i="22"/>
  <c r="AE250" i="22"/>
  <c r="AE529" i="22"/>
  <c r="AE405" i="22"/>
  <c r="AE433" i="22"/>
  <c r="AE28" i="22"/>
  <c r="AE26" i="22"/>
  <c r="AE119" i="22"/>
  <c r="AE222" i="22"/>
  <c r="AE73" i="22"/>
  <c r="AE427" i="22"/>
  <c r="AE199" i="22"/>
  <c r="AE281" i="22"/>
  <c r="AE25" i="22"/>
  <c r="AE333" i="22"/>
  <c r="AE56" i="22"/>
  <c r="AE240" i="22"/>
  <c r="AE44" i="22"/>
  <c r="AE276" i="22"/>
  <c r="AE218" i="22"/>
  <c r="AE468" i="22"/>
  <c r="AE392" i="22"/>
  <c r="AE284" i="22"/>
  <c r="AE480" i="22"/>
  <c r="AE246" i="22"/>
  <c r="AE319" i="22"/>
  <c r="AE416" i="22"/>
  <c r="AE307" i="22"/>
  <c r="AE45" i="22"/>
  <c r="AE495" i="22"/>
  <c r="AE421" i="22"/>
  <c r="AE488" i="22"/>
  <c r="AE217" i="22"/>
  <c r="AE406" i="22"/>
  <c r="AE42" i="22"/>
  <c r="AE338" i="22"/>
  <c r="AE509" i="22"/>
  <c r="AE8" i="22"/>
  <c r="AE508" i="22"/>
  <c r="AE7" i="22"/>
  <c r="AE500" i="22"/>
  <c r="AE494" i="22"/>
  <c r="AE491" i="22"/>
  <c r="AE57" i="22"/>
  <c r="AE65" i="22"/>
  <c r="AE38" i="22"/>
  <c r="AE153" i="22"/>
  <c r="AE512" i="22"/>
  <c r="AE12" i="22"/>
  <c r="AE63" i="22"/>
  <c r="AE394" i="22"/>
  <c r="AE336" i="22"/>
  <c r="AE378" i="22"/>
  <c r="AE137" i="22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3" i="10"/>
  <c r="AB127" i="10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3" i="18"/>
  <c r="AA54" i="18"/>
  <c r="B4" i="12" l="1"/>
  <c r="B5" i="12"/>
  <c r="B6" i="12"/>
  <c r="B7" i="12"/>
  <c r="B8" i="12"/>
  <c r="B9" i="12"/>
  <c r="B10" i="12"/>
  <c r="B11" i="12"/>
  <c r="B12" i="12"/>
  <c r="B3" i="12"/>
  <c r="Z13" i="12"/>
  <c r="I54" i="18" l="1"/>
  <c r="AH67" i="22" l="1"/>
  <c r="AH477" i="22"/>
  <c r="AH23" i="22"/>
  <c r="AH66" i="22"/>
  <c r="AH154" i="22"/>
  <c r="AH17" i="22"/>
  <c r="AH118" i="22"/>
  <c r="AH515" i="22"/>
  <c r="AH467" i="22"/>
  <c r="AH20" i="22"/>
  <c r="AH124" i="22"/>
  <c r="AH79" i="22"/>
  <c r="AH304" i="22"/>
  <c r="AH105" i="22"/>
  <c r="AH516" i="22"/>
  <c r="AH173" i="22"/>
  <c r="AH192" i="22"/>
  <c r="AH111" i="22"/>
  <c r="AH107" i="22"/>
  <c r="AH89" i="22"/>
  <c r="AH83" i="22"/>
  <c r="AH200" i="22"/>
  <c r="AH97" i="22"/>
  <c r="AH481" i="22"/>
  <c r="AH248" i="22"/>
  <c r="AH225" i="22"/>
  <c r="AH262" i="22"/>
  <c r="AH320" i="22"/>
  <c r="AH469" i="22"/>
  <c r="AH19" i="22"/>
  <c r="AH492" i="22"/>
  <c r="AH103" i="22"/>
  <c r="AH34" i="22"/>
  <c r="AH130" i="22"/>
  <c r="AH359" i="22"/>
  <c r="AH49" i="22"/>
  <c r="AH518" i="22"/>
  <c r="AH356" i="22"/>
  <c r="AH524" i="22"/>
  <c r="AH358" i="22"/>
  <c r="AH114" i="22"/>
  <c r="AH435" i="22"/>
  <c r="AH78" i="22"/>
  <c r="AH77" i="22"/>
  <c r="AH80" i="22"/>
  <c r="AH102" i="22"/>
  <c r="AH216" i="22"/>
  <c r="AH442" i="22"/>
  <c r="AH379" i="22"/>
  <c r="AH430" i="22"/>
  <c r="AH473" i="22"/>
  <c r="AH16" i="22"/>
  <c r="AH115" i="22"/>
  <c r="AH51" i="22"/>
  <c r="AH30" i="22"/>
  <c r="AH363" i="22"/>
  <c r="AH71" i="22"/>
  <c r="AH117" i="22"/>
  <c r="AH463" i="22"/>
  <c r="AH132" i="22"/>
  <c r="AH93" i="22"/>
  <c r="AH308" i="22"/>
  <c r="AH486" i="22"/>
  <c r="AH507" i="22"/>
  <c r="AH58" i="22"/>
  <c r="AH182" i="22"/>
  <c r="AH474" i="22"/>
  <c r="AH464" i="22"/>
  <c r="AH445" i="22"/>
  <c r="AH290" i="22"/>
  <c r="AH147" i="22"/>
  <c r="AH121" i="22"/>
  <c r="AH289" i="22"/>
  <c r="AH277" i="22"/>
  <c r="AH98" i="22"/>
  <c r="AH96" i="22"/>
  <c r="AH129" i="22"/>
  <c r="AH140" i="22"/>
  <c r="AH530" i="22"/>
  <c r="AH253" i="22"/>
  <c r="AH476" i="22"/>
  <c r="AH232" i="22"/>
  <c r="AH360" i="22"/>
  <c r="AH138" i="22"/>
  <c r="AH94" i="22"/>
  <c r="AH148" i="22"/>
  <c r="AH171" i="22"/>
  <c r="AH414" i="22"/>
  <c r="AH451" i="22"/>
  <c r="AH422" i="22"/>
  <c r="AH157" i="22"/>
  <c r="AH472" i="22"/>
  <c r="AH366" i="22"/>
  <c r="AH313" i="22"/>
  <c r="AH299" i="22"/>
  <c r="AH527" i="22"/>
  <c r="AH201" i="22"/>
  <c r="AH264" i="22"/>
  <c r="AH143" i="22"/>
  <c r="AH396" i="22"/>
  <c r="AH349" i="22"/>
  <c r="AH5" i="22"/>
  <c r="AH322" i="22"/>
  <c r="AH104" i="22"/>
  <c r="AH112" i="22"/>
  <c r="AH108" i="22"/>
  <c r="AH233" i="22"/>
  <c r="AH383" i="22"/>
  <c r="AH398" i="22"/>
  <c r="AH106" i="22"/>
  <c r="AH305" i="22"/>
  <c r="AH176" i="22"/>
  <c r="AH55" i="22"/>
  <c r="AH75" i="22"/>
  <c r="AH53" i="22"/>
  <c r="AH327" i="22"/>
  <c r="AH411" i="22"/>
  <c r="AH265" i="22"/>
  <c r="AH415" i="22"/>
  <c r="AH418" i="22"/>
  <c r="AH317" i="22"/>
  <c r="AH266" i="22"/>
  <c r="AH343" i="22"/>
  <c r="AH447" i="22"/>
  <c r="AH453" i="22"/>
  <c r="AH450" i="22"/>
  <c r="AH410" i="22"/>
  <c r="AH437" i="22"/>
  <c r="AH163" i="22"/>
  <c r="AH74" i="22"/>
  <c r="AH370" i="22"/>
  <c r="AH446" i="22"/>
  <c r="AH429" i="22"/>
  <c r="AH72" i="22"/>
  <c r="AH531" i="22"/>
  <c r="AH272" i="22"/>
  <c r="AH368" i="22"/>
  <c r="AH345" i="22"/>
  <c r="AH314" i="22"/>
  <c r="AH190" i="22"/>
  <c r="AH256" i="22"/>
  <c r="AH413" i="22"/>
  <c r="AH438" i="22"/>
  <c r="AH329" i="22"/>
  <c r="AH43" i="22"/>
  <c r="AH169" i="22"/>
  <c r="AH167" i="22"/>
  <c r="AH164" i="22"/>
  <c r="AH511" i="22"/>
  <c r="AH434" i="22"/>
  <c r="AH133" i="22"/>
  <c r="AH134" i="22"/>
  <c r="AH168" i="22"/>
  <c r="AH123" i="22"/>
  <c r="AH141" i="22"/>
  <c r="AH521" i="22"/>
  <c r="AH498" i="22"/>
  <c r="AH478" i="22"/>
  <c r="AH135" i="22"/>
  <c r="AH14" i="22"/>
  <c r="AH11" i="22"/>
  <c r="AH526" i="22"/>
  <c r="AH461" i="22"/>
  <c r="AH39" i="22"/>
  <c r="AH458" i="22"/>
  <c r="AH431" i="22"/>
  <c r="AH444" i="22"/>
  <c r="AH457" i="22"/>
  <c r="AH324" i="22"/>
  <c r="AH441" i="22"/>
  <c r="AH341" i="22"/>
  <c r="AH364" i="22"/>
  <c r="AH352" i="22"/>
  <c r="AH312" i="22"/>
  <c r="AH371" i="22"/>
  <c r="AH456" i="22"/>
  <c r="AH241" i="22"/>
  <c r="AH387" i="22"/>
  <c r="AH297" i="22"/>
  <c r="AH330" i="22"/>
  <c r="AH321" i="22"/>
  <c r="AH318" i="22"/>
  <c r="AH335" i="22"/>
  <c r="AH198" i="22"/>
  <c r="AH159" i="22"/>
  <c r="AH401" i="22"/>
  <c r="AH325" i="22"/>
  <c r="AH18" i="22"/>
  <c r="AH306" i="22"/>
  <c r="AH471" i="22"/>
  <c r="AH470" i="22"/>
  <c r="AH424" i="22"/>
  <c r="AH211" i="22"/>
  <c r="AH251" i="22"/>
  <c r="AH178" i="22"/>
  <c r="AH487" i="22"/>
  <c r="AH482" i="22"/>
  <c r="AH490" i="22"/>
  <c r="AH180" i="22"/>
  <c r="AH503" i="22"/>
  <c r="AH489" i="22"/>
  <c r="AH202" i="22"/>
  <c r="AH205" i="22"/>
  <c r="AH423" i="22"/>
  <c r="AH230" i="22"/>
  <c r="AH532" i="22"/>
  <c r="AH170" i="22"/>
  <c r="AH9" i="22"/>
  <c r="AH59" i="22"/>
  <c r="AH21" i="22"/>
  <c r="AH374" i="22"/>
  <c r="AH417" i="22"/>
  <c r="AH315" i="22"/>
  <c r="AH270" i="22"/>
  <c r="AH354" i="22"/>
  <c r="AH288" i="22"/>
  <c r="AH479" i="22"/>
  <c r="AH273" i="22"/>
  <c r="AH375" i="22"/>
  <c r="AH214" i="22"/>
  <c r="AH226" i="22"/>
  <c r="AH409" i="22"/>
  <c r="AH212" i="22"/>
  <c r="AH373" i="22"/>
  <c r="AH505" i="22"/>
  <c r="AH191" i="22"/>
  <c r="AH400" i="22"/>
  <c r="AH46" i="22"/>
  <c r="AH274" i="22"/>
  <c r="AH88" i="22"/>
  <c r="AH407" i="22"/>
  <c r="AH68" i="22"/>
  <c r="AH357" i="22"/>
  <c r="AH237" i="22"/>
  <c r="AH459" i="22"/>
  <c r="AH24" i="22"/>
  <c r="AH496" i="22"/>
  <c r="AH261" i="22"/>
  <c r="AH40" i="22"/>
  <c r="AH116" i="22"/>
  <c r="AH203" i="22"/>
  <c r="AH32" i="22"/>
  <c r="AH353" i="22"/>
  <c r="AH377" i="22"/>
  <c r="AH367" i="22"/>
  <c r="AH428" i="22"/>
  <c r="AH99" i="22"/>
  <c r="AH87" i="22"/>
  <c r="AH69" i="22"/>
  <c r="AH465" i="22"/>
  <c r="AH485" i="22"/>
  <c r="AH303" i="22"/>
  <c r="AH27" i="22"/>
  <c r="AH301" i="22"/>
  <c r="AH309" i="22"/>
  <c r="AH29" i="22"/>
  <c r="AH519" i="22"/>
  <c r="AH244" i="22"/>
  <c r="AH13" i="22"/>
  <c r="AH4" i="22"/>
  <c r="AH528" i="22"/>
  <c r="AH331" i="22"/>
  <c r="AH64" i="22"/>
  <c r="AH393" i="22"/>
  <c r="AH37" i="22"/>
  <c r="AH510" i="22"/>
  <c r="AH10" i="22"/>
  <c r="AH348" i="22"/>
  <c r="AH483" i="22"/>
  <c r="AH388" i="22"/>
  <c r="AH186" i="22"/>
  <c r="AH227" i="22"/>
  <c r="AH76" i="22"/>
  <c r="AH502" i="22"/>
  <c r="AH513" i="22"/>
  <c r="AH33" i="22"/>
  <c r="AH120" i="22"/>
  <c r="AH158" i="22"/>
  <c r="AH193" i="22"/>
  <c r="AH206" i="22"/>
  <c r="AH279" i="22"/>
  <c r="AH484" i="22"/>
  <c r="AH351" i="22"/>
  <c r="AH332" i="22"/>
  <c r="AH188" i="22"/>
  <c r="AH260" i="22"/>
  <c r="AH238" i="22"/>
  <c r="AH271" i="22"/>
  <c r="AH207" i="22"/>
  <c r="AH298" i="22"/>
  <c r="AH213" i="22"/>
  <c r="AH183" i="22"/>
  <c r="AH466" i="22"/>
  <c r="AH204" i="22"/>
  <c r="AH337" i="22"/>
  <c r="AH257" i="22"/>
  <c r="AH432" i="22"/>
  <c r="AH346" i="22"/>
  <c r="AH184" i="22"/>
  <c r="AH514" i="22"/>
  <c r="AH517" i="22"/>
  <c r="AH381" i="22"/>
  <c r="AH376" i="22"/>
  <c r="AH362" i="22"/>
  <c r="AH197" i="22"/>
  <c r="AH245" i="22"/>
  <c r="AH323" i="22"/>
  <c r="AH293" i="22"/>
  <c r="AH82" i="22"/>
  <c r="AH455" i="22"/>
  <c r="AH452" i="22"/>
  <c r="AH267" i="22"/>
  <c r="AH296" i="22"/>
  <c r="AH460" i="22"/>
  <c r="AH221" i="22"/>
  <c r="AH311" i="22"/>
  <c r="AH501" i="22"/>
  <c r="AH219" i="22"/>
  <c r="AH208" i="22"/>
  <c r="AH236" i="22"/>
  <c r="AH131" i="22"/>
  <c r="AH355" i="22"/>
  <c r="AH404" i="22"/>
  <c r="AH395" i="22"/>
  <c r="AH181" i="22"/>
  <c r="AH122" i="22"/>
  <c r="AH252" i="22"/>
  <c r="AH408" i="22"/>
  <c r="AH386" i="22"/>
  <c r="AH382" i="22"/>
  <c r="AH310" i="22"/>
  <c r="AH302" i="22"/>
  <c r="AH239" i="22"/>
  <c r="AH196" i="22"/>
  <c r="AH179" i="22"/>
  <c r="AH425" i="22"/>
  <c r="AH194" i="22"/>
  <c r="AH195" i="22"/>
  <c r="AH70" i="22"/>
  <c r="AH136" i="22"/>
  <c r="AH187" i="22"/>
  <c r="AH35" i="22"/>
  <c r="AH263" i="22"/>
  <c r="AH126" i="22"/>
  <c r="AH41" i="22"/>
  <c r="AH6" i="22"/>
  <c r="AH380" i="22"/>
  <c r="AH52" i="22"/>
  <c r="AH189" i="22"/>
  <c r="AH523" i="22"/>
  <c r="AH454" i="22"/>
  <c r="AH449" i="22"/>
  <c r="AH443" i="22"/>
  <c r="AH31" i="22"/>
  <c r="AH436" i="22"/>
  <c r="AH448" i="22"/>
  <c r="AH440" i="22"/>
  <c r="AH292" i="22"/>
  <c r="AH420" i="22"/>
  <c r="AH525" i="22"/>
  <c r="AH328" i="22"/>
  <c r="AH369" i="22"/>
  <c r="AH259" i="22"/>
  <c r="AH385" i="22"/>
  <c r="AH128" i="22"/>
  <c r="AH520" i="22"/>
  <c r="AH228" i="22"/>
  <c r="AH300" i="22"/>
  <c r="AH384" i="22"/>
  <c r="AH283" i="22"/>
  <c r="AH334" i="22"/>
  <c r="AH161" i="22"/>
  <c r="AH390" i="22"/>
  <c r="AH361" i="22"/>
  <c r="AH291" i="22"/>
  <c r="AH62" i="22"/>
  <c r="AH60" i="22"/>
  <c r="AH22" i="22"/>
  <c r="AH91" i="22"/>
  <c r="AH249" i="22"/>
  <c r="AH268" i="22"/>
  <c r="AH372" i="22"/>
  <c r="AH254" i="22"/>
  <c r="AH54" i="22"/>
  <c r="AH61" i="22"/>
  <c r="AH522" i="22"/>
  <c r="AH350" i="22"/>
  <c r="AH242" i="22"/>
  <c r="AH344" i="22"/>
  <c r="AH426" i="22"/>
  <c r="AH215" i="22"/>
  <c r="AH419" i="22"/>
  <c r="AH412" i="22"/>
  <c r="AH113" i="22"/>
  <c r="AH125" i="22"/>
  <c r="AH255" i="22"/>
  <c r="AH295" i="22"/>
  <c r="AH493" i="22"/>
  <c r="AH229" i="22"/>
  <c r="AH269" i="22"/>
  <c r="AH234" i="22"/>
  <c r="AH365" i="22"/>
  <c r="AH497" i="22"/>
  <c r="AH235" i="22"/>
  <c r="AH462" i="22"/>
  <c r="AH231" i="22"/>
  <c r="AH151" i="22"/>
  <c r="AH175" i="22"/>
  <c r="AH160" i="22"/>
  <c r="AH139" i="22"/>
  <c r="AH439" i="22"/>
  <c r="AH243" i="22"/>
  <c r="AH156" i="22"/>
  <c r="AH397" i="22"/>
  <c r="AH534" i="22"/>
  <c r="AH389" i="22"/>
  <c r="AH146" i="22"/>
  <c r="AH210" i="22"/>
  <c r="AH247" i="22"/>
  <c r="AH533" i="22"/>
  <c r="AH15" i="22"/>
  <c r="AH342" i="22"/>
  <c r="AH185" i="22"/>
  <c r="AH285" i="22"/>
  <c r="AH152" i="22"/>
  <c r="AH326" i="22"/>
  <c r="AH142" i="22"/>
  <c r="AH504" i="22"/>
  <c r="AH220" i="22"/>
  <c r="AH165" i="22"/>
  <c r="AH403" i="22"/>
  <c r="AH287" i="22"/>
  <c r="AH145" i="22"/>
  <c r="AH155" i="22"/>
  <c r="AH109" i="22"/>
  <c r="AH280" i="22"/>
  <c r="AH294" i="22"/>
  <c r="AH174" i="22"/>
  <c r="AH316" i="22"/>
  <c r="AH48" i="22"/>
  <c r="AH95" i="22"/>
  <c r="AH86" i="22"/>
  <c r="AH101" i="22"/>
  <c r="AH506" i="22"/>
  <c r="AH100" i="22"/>
  <c r="AH391" i="22"/>
  <c r="AH475" i="22"/>
  <c r="AH499" i="22"/>
  <c r="AH339" i="22"/>
  <c r="AH85" i="22"/>
  <c r="AH36" i="22"/>
  <c r="AH90" i="22"/>
  <c r="AH92" i="22"/>
  <c r="AH84" i="22"/>
  <c r="AH223" i="22"/>
  <c r="AH209" i="22"/>
  <c r="AH110" i="22"/>
  <c r="AH81" i="22"/>
  <c r="AH275" i="22"/>
  <c r="AH224" i="22"/>
  <c r="AH166" i="22"/>
  <c r="AH347" i="22"/>
  <c r="AH286" i="22"/>
  <c r="AH149" i="22"/>
  <c r="AH144" i="22"/>
  <c r="AH150" i="22"/>
  <c r="AH172" i="22"/>
  <c r="AH278" i="22"/>
  <c r="AH340" i="22"/>
  <c r="AH162" i="22"/>
  <c r="AH282" i="22"/>
  <c r="AH258" i="22"/>
  <c r="AH177" i="22"/>
  <c r="AH402" i="22"/>
  <c r="AH399" i="22"/>
  <c r="AH127" i="22"/>
  <c r="AH3" i="22"/>
  <c r="AH47" i="22"/>
  <c r="AH50" i="22"/>
  <c r="AH250" i="22"/>
  <c r="AH529" i="22"/>
  <c r="AH405" i="22"/>
  <c r="AH433" i="22"/>
  <c r="AH28" i="22"/>
  <c r="AH26" i="22"/>
  <c r="AH119" i="22"/>
  <c r="AH222" i="22"/>
  <c r="AH73" i="22"/>
  <c r="AH427" i="22"/>
  <c r="AH199" i="22"/>
  <c r="AH281" i="22"/>
  <c r="AH25" i="22"/>
  <c r="AH333" i="22"/>
  <c r="AH56" i="22"/>
  <c r="AH240" i="22"/>
  <c r="AH44" i="22"/>
  <c r="AH276" i="22"/>
  <c r="AH218" i="22"/>
  <c r="AH468" i="22"/>
  <c r="AH392" i="22"/>
  <c r="AH284" i="22"/>
  <c r="AH480" i="22"/>
  <c r="AH246" i="22"/>
  <c r="AH319" i="22"/>
  <c r="AH416" i="22"/>
  <c r="AH307" i="22"/>
  <c r="AH45" i="22"/>
  <c r="AH495" i="22"/>
  <c r="AH421" i="22"/>
  <c r="AH488" i="22"/>
  <c r="AH217" i="22"/>
  <c r="AH406" i="22"/>
  <c r="AH42" i="22"/>
  <c r="AH338" i="22"/>
  <c r="AH509" i="22"/>
  <c r="AH8" i="22"/>
  <c r="AH508" i="22"/>
  <c r="AH7" i="22"/>
  <c r="AH500" i="22"/>
  <c r="AH494" i="22"/>
  <c r="AH491" i="22"/>
  <c r="AH57" i="22"/>
  <c r="AH65" i="22"/>
  <c r="AH38" i="22"/>
  <c r="AH153" i="22"/>
  <c r="AH512" i="22"/>
  <c r="AH12" i="22"/>
  <c r="AH63" i="22"/>
  <c r="AH394" i="22"/>
  <c r="AH336" i="22"/>
  <c r="AH378" i="22"/>
  <c r="AB67" i="22"/>
  <c r="AB477" i="22"/>
  <c r="AB23" i="22"/>
  <c r="AB66" i="22"/>
  <c r="AB154" i="22"/>
  <c r="AB17" i="22"/>
  <c r="AB118" i="22"/>
  <c r="AB515" i="22"/>
  <c r="AB467" i="22"/>
  <c r="AB20" i="22"/>
  <c r="AB124" i="22"/>
  <c r="AB79" i="22"/>
  <c r="AB304" i="22"/>
  <c r="AB105" i="22"/>
  <c r="AB516" i="22"/>
  <c r="AB173" i="22"/>
  <c r="AB192" i="22"/>
  <c r="AB111" i="22"/>
  <c r="AB107" i="22"/>
  <c r="AB89" i="22"/>
  <c r="AB83" i="22"/>
  <c r="AB200" i="22"/>
  <c r="AB97" i="22"/>
  <c r="AB481" i="22"/>
  <c r="AB248" i="22"/>
  <c r="AB225" i="22"/>
  <c r="AB262" i="22"/>
  <c r="AB320" i="22"/>
  <c r="AB469" i="22"/>
  <c r="AB19" i="22"/>
  <c r="AB492" i="22"/>
  <c r="AB103" i="22"/>
  <c r="AB34" i="22"/>
  <c r="AB130" i="22"/>
  <c r="AB359" i="22"/>
  <c r="AB49" i="22"/>
  <c r="AB518" i="22"/>
  <c r="AB356" i="22"/>
  <c r="AB524" i="22"/>
  <c r="AB358" i="22"/>
  <c r="AB114" i="22"/>
  <c r="AB435" i="22"/>
  <c r="AB78" i="22"/>
  <c r="AB77" i="22"/>
  <c r="AB80" i="22"/>
  <c r="AB102" i="22"/>
  <c r="AB216" i="22"/>
  <c r="AB442" i="22"/>
  <c r="AB379" i="22"/>
  <c r="AB430" i="22"/>
  <c r="AB473" i="22"/>
  <c r="AB16" i="22"/>
  <c r="AB115" i="22"/>
  <c r="AB51" i="22"/>
  <c r="AB30" i="22"/>
  <c r="AB363" i="22"/>
  <c r="AB71" i="22"/>
  <c r="AB117" i="22"/>
  <c r="AB463" i="22"/>
  <c r="AB132" i="22"/>
  <c r="AB93" i="22"/>
  <c r="AB308" i="22"/>
  <c r="AB486" i="22"/>
  <c r="AB507" i="22"/>
  <c r="AB58" i="22"/>
  <c r="AB182" i="22"/>
  <c r="AB474" i="22"/>
  <c r="AB464" i="22"/>
  <c r="AB445" i="22"/>
  <c r="AB290" i="22"/>
  <c r="AB147" i="22"/>
  <c r="AB121" i="22"/>
  <c r="AB289" i="22"/>
  <c r="AB277" i="22"/>
  <c r="AB98" i="22"/>
  <c r="AB96" i="22"/>
  <c r="AB129" i="22"/>
  <c r="AB140" i="22"/>
  <c r="AB530" i="22"/>
  <c r="AB253" i="22"/>
  <c r="AB476" i="22"/>
  <c r="AB232" i="22"/>
  <c r="AB360" i="22"/>
  <c r="AB138" i="22"/>
  <c r="AB94" i="22"/>
  <c r="AB148" i="22"/>
  <c r="AB171" i="22"/>
  <c r="AB414" i="22"/>
  <c r="AB451" i="22"/>
  <c r="AB422" i="22"/>
  <c r="AB157" i="22"/>
  <c r="AB472" i="22"/>
  <c r="AB366" i="22"/>
  <c r="AB313" i="22"/>
  <c r="AB299" i="22"/>
  <c r="AB527" i="22"/>
  <c r="AB201" i="22"/>
  <c r="AB264" i="22"/>
  <c r="AB143" i="22"/>
  <c r="AB396" i="22"/>
  <c r="AB349" i="22"/>
  <c r="AB5" i="22"/>
  <c r="AB322" i="22"/>
  <c r="AB104" i="22"/>
  <c r="AB112" i="22"/>
  <c r="AB108" i="22"/>
  <c r="AB233" i="22"/>
  <c r="AB383" i="22"/>
  <c r="AB398" i="22"/>
  <c r="AB106" i="22"/>
  <c r="AB305" i="22"/>
  <c r="AB176" i="22"/>
  <c r="AB55" i="22"/>
  <c r="AB75" i="22"/>
  <c r="AB53" i="22"/>
  <c r="AB327" i="22"/>
  <c r="AB411" i="22"/>
  <c r="AB265" i="22"/>
  <c r="AB415" i="22"/>
  <c r="AB418" i="22"/>
  <c r="AB317" i="22"/>
  <c r="AB266" i="22"/>
  <c r="AB343" i="22"/>
  <c r="AB447" i="22"/>
  <c r="AB453" i="22"/>
  <c r="AB450" i="22"/>
  <c r="AB410" i="22"/>
  <c r="AB437" i="22"/>
  <c r="AB163" i="22"/>
  <c r="AB74" i="22"/>
  <c r="AB370" i="22"/>
  <c r="AB446" i="22"/>
  <c r="AB429" i="22"/>
  <c r="AB72" i="22"/>
  <c r="AB531" i="22"/>
  <c r="AB272" i="22"/>
  <c r="AB368" i="22"/>
  <c r="AB345" i="22"/>
  <c r="AB314" i="22"/>
  <c r="AB190" i="22"/>
  <c r="AB256" i="22"/>
  <c r="AB413" i="22"/>
  <c r="AB438" i="22"/>
  <c r="AB329" i="22"/>
  <c r="AB43" i="22"/>
  <c r="AB169" i="22"/>
  <c r="AB167" i="22"/>
  <c r="AB164" i="22"/>
  <c r="AB511" i="22"/>
  <c r="AB434" i="22"/>
  <c r="AB133" i="22"/>
  <c r="AB134" i="22"/>
  <c r="AB168" i="22"/>
  <c r="AB123" i="22"/>
  <c r="AB141" i="22"/>
  <c r="AB521" i="22"/>
  <c r="AB498" i="22"/>
  <c r="AB478" i="22"/>
  <c r="AB135" i="22"/>
  <c r="AB14" i="22"/>
  <c r="AB11" i="22"/>
  <c r="AB526" i="22"/>
  <c r="AB461" i="22"/>
  <c r="AB39" i="22"/>
  <c r="AB458" i="22"/>
  <c r="AB431" i="22"/>
  <c r="AB444" i="22"/>
  <c r="AB457" i="22"/>
  <c r="AB324" i="22"/>
  <c r="AB441" i="22"/>
  <c r="AB341" i="22"/>
  <c r="AB364" i="22"/>
  <c r="AB352" i="22"/>
  <c r="AB312" i="22"/>
  <c r="AB371" i="22"/>
  <c r="AB456" i="22"/>
  <c r="AB241" i="22"/>
  <c r="AB387" i="22"/>
  <c r="AB297" i="22"/>
  <c r="AB330" i="22"/>
  <c r="AB321" i="22"/>
  <c r="AB318" i="22"/>
  <c r="AB335" i="22"/>
  <c r="AB198" i="22"/>
  <c r="AB159" i="22"/>
  <c r="AB401" i="22"/>
  <c r="AB325" i="22"/>
  <c r="AB18" i="22"/>
  <c r="AB306" i="22"/>
  <c r="AB471" i="22"/>
  <c r="AB470" i="22"/>
  <c r="AB424" i="22"/>
  <c r="AB211" i="22"/>
  <c r="AB251" i="22"/>
  <c r="AB178" i="22"/>
  <c r="AB487" i="22"/>
  <c r="AB482" i="22"/>
  <c r="AB490" i="22"/>
  <c r="AB180" i="22"/>
  <c r="AB503" i="22"/>
  <c r="AB489" i="22"/>
  <c r="AB202" i="22"/>
  <c r="AB205" i="22"/>
  <c r="AB423" i="22"/>
  <c r="AB230" i="22"/>
  <c r="AB532" i="22"/>
  <c r="AB170" i="22"/>
  <c r="AB9" i="22"/>
  <c r="AB59" i="22"/>
  <c r="AB21" i="22"/>
  <c r="AB374" i="22"/>
  <c r="AB417" i="22"/>
  <c r="AB315" i="22"/>
  <c r="AB270" i="22"/>
  <c r="AB354" i="22"/>
  <c r="AB288" i="22"/>
  <c r="AB479" i="22"/>
  <c r="AB273" i="22"/>
  <c r="AB375" i="22"/>
  <c r="AB214" i="22"/>
  <c r="AB226" i="22"/>
  <c r="AB409" i="22"/>
  <c r="AB212" i="22"/>
  <c r="AB373" i="22"/>
  <c r="AB505" i="22"/>
  <c r="AB191" i="22"/>
  <c r="AB400" i="22"/>
  <c r="AB46" i="22"/>
  <c r="AB274" i="22"/>
  <c r="AB88" i="22"/>
  <c r="AB407" i="22"/>
  <c r="AB68" i="22"/>
  <c r="AB357" i="22"/>
  <c r="AB237" i="22"/>
  <c r="AB459" i="22"/>
  <c r="AB24" i="22"/>
  <c r="AB496" i="22"/>
  <c r="AB261" i="22"/>
  <c r="AB40" i="22"/>
  <c r="AB116" i="22"/>
  <c r="AB203" i="22"/>
  <c r="AB32" i="22"/>
  <c r="AB353" i="22"/>
  <c r="AB377" i="22"/>
  <c r="AB367" i="22"/>
  <c r="AB428" i="22"/>
  <c r="AB99" i="22"/>
  <c r="AB87" i="22"/>
  <c r="AB69" i="22"/>
  <c r="AB465" i="22"/>
  <c r="AB485" i="22"/>
  <c r="AB303" i="22"/>
  <c r="AB27" i="22"/>
  <c r="AB301" i="22"/>
  <c r="AB309" i="22"/>
  <c r="AB29" i="22"/>
  <c r="AB519" i="22"/>
  <c r="AB244" i="22"/>
  <c r="AB13" i="22"/>
  <c r="AB4" i="22"/>
  <c r="AB528" i="22"/>
  <c r="AB331" i="22"/>
  <c r="AB64" i="22"/>
  <c r="AB393" i="22"/>
  <c r="AB37" i="22"/>
  <c r="AB510" i="22"/>
  <c r="AB10" i="22"/>
  <c r="AB348" i="22"/>
  <c r="AB483" i="22"/>
  <c r="AB388" i="22"/>
  <c r="AB186" i="22"/>
  <c r="AB227" i="22"/>
  <c r="AB76" i="22"/>
  <c r="AB502" i="22"/>
  <c r="AB513" i="22"/>
  <c r="AB33" i="22"/>
  <c r="AB120" i="22"/>
  <c r="AB158" i="22"/>
  <c r="AB193" i="22"/>
  <c r="AB206" i="22"/>
  <c r="AB279" i="22"/>
  <c r="AB484" i="22"/>
  <c r="AB351" i="22"/>
  <c r="AB332" i="22"/>
  <c r="AB188" i="22"/>
  <c r="AB260" i="22"/>
  <c r="AB238" i="22"/>
  <c r="AB271" i="22"/>
  <c r="AB207" i="22"/>
  <c r="AB298" i="22"/>
  <c r="AB213" i="22"/>
  <c r="AB183" i="22"/>
  <c r="AB466" i="22"/>
  <c r="AB204" i="22"/>
  <c r="AB337" i="22"/>
  <c r="AB257" i="22"/>
  <c r="AB432" i="22"/>
  <c r="AB346" i="22"/>
  <c r="AB184" i="22"/>
  <c r="AB514" i="22"/>
  <c r="AB517" i="22"/>
  <c r="AB381" i="22"/>
  <c r="AB376" i="22"/>
  <c r="AB362" i="22"/>
  <c r="AB197" i="22"/>
  <c r="AB245" i="22"/>
  <c r="AB323" i="22"/>
  <c r="AB293" i="22"/>
  <c r="AB82" i="22"/>
  <c r="AB455" i="22"/>
  <c r="AB452" i="22"/>
  <c r="AB267" i="22"/>
  <c r="AB296" i="22"/>
  <c r="AB460" i="22"/>
  <c r="AB221" i="22"/>
  <c r="AB311" i="22"/>
  <c r="AB501" i="22"/>
  <c r="AB219" i="22"/>
  <c r="AB208" i="22"/>
  <c r="AB236" i="22"/>
  <c r="AB131" i="22"/>
  <c r="AB355" i="22"/>
  <c r="AB404" i="22"/>
  <c r="AB395" i="22"/>
  <c r="AB181" i="22"/>
  <c r="AB122" i="22"/>
  <c r="AB252" i="22"/>
  <c r="AB408" i="22"/>
  <c r="AB386" i="22"/>
  <c r="AB382" i="22"/>
  <c r="AB310" i="22"/>
  <c r="AB302" i="22"/>
  <c r="AB239" i="22"/>
  <c r="AB196" i="22"/>
  <c r="AB179" i="22"/>
  <c r="AB425" i="22"/>
  <c r="AB194" i="22"/>
  <c r="AB195" i="22"/>
  <c r="AB70" i="22"/>
  <c r="AB136" i="22"/>
  <c r="AB187" i="22"/>
  <c r="AB35" i="22"/>
  <c r="AB263" i="22"/>
  <c r="AB126" i="22"/>
  <c r="AB41" i="22"/>
  <c r="AB6" i="22"/>
  <c r="AB380" i="22"/>
  <c r="AB52" i="22"/>
  <c r="AB189" i="22"/>
  <c r="AB523" i="22"/>
  <c r="AB454" i="22"/>
  <c r="AB449" i="22"/>
  <c r="AB443" i="22"/>
  <c r="AB31" i="22"/>
  <c r="AB436" i="22"/>
  <c r="AB448" i="22"/>
  <c r="AB440" i="22"/>
  <c r="AB292" i="22"/>
  <c r="AB420" i="22"/>
  <c r="AB525" i="22"/>
  <c r="AB328" i="22"/>
  <c r="AB369" i="22"/>
  <c r="AB259" i="22"/>
  <c r="AB385" i="22"/>
  <c r="AB128" i="22"/>
  <c r="AB520" i="22"/>
  <c r="AB228" i="22"/>
  <c r="AB300" i="22"/>
  <c r="AB384" i="22"/>
  <c r="AB283" i="22"/>
  <c r="AB334" i="22"/>
  <c r="AB161" i="22"/>
  <c r="AB390" i="22"/>
  <c r="AB361" i="22"/>
  <c r="AB291" i="22"/>
  <c r="AB62" i="22"/>
  <c r="AB60" i="22"/>
  <c r="AB22" i="22"/>
  <c r="AB91" i="22"/>
  <c r="AB249" i="22"/>
  <c r="AB268" i="22"/>
  <c r="AB372" i="22"/>
  <c r="AB254" i="22"/>
  <c r="AB54" i="22"/>
  <c r="AB61" i="22"/>
  <c r="AB522" i="22"/>
  <c r="AB350" i="22"/>
  <c r="AB242" i="22"/>
  <c r="AB344" i="22"/>
  <c r="AB426" i="22"/>
  <c r="AB215" i="22"/>
  <c r="AB419" i="22"/>
  <c r="AB412" i="22"/>
  <c r="AB113" i="22"/>
  <c r="AB125" i="22"/>
  <c r="AB255" i="22"/>
  <c r="AB295" i="22"/>
  <c r="AB493" i="22"/>
  <c r="AB229" i="22"/>
  <c r="AB269" i="22"/>
  <c r="AB234" i="22"/>
  <c r="AB365" i="22"/>
  <c r="AB497" i="22"/>
  <c r="AB235" i="22"/>
  <c r="AB462" i="22"/>
  <c r="AB231" i="22"/>
  <c r="AB151" i="22"/>
  <c r="AB175" i="22"/>
  <c r="AB160" i="22"/>
  <c r="AB139" i="22"/>
  <c r="AB439" i="22"/>
  <c r="AB243" i="22"/>
  <c r="AB156" i="22"/>
  <c r="AB397" i="22"/>
  <c r="AB534" i="22"/>
  <c r="AB389" i="22"/>
  <c r="AB146" i="22"/>
  <c r="AB210" i="22"/>
  <c r="AB247" i="22"/>
  <c r="AB533" i="22"/>
  <c r="AB15" i="22"/>
  <c r="AB342" i="22"/>
  <c r="AB185" i="22"/>
  <c r="AB285" i="22"/>
  <c r="AB152" i="22"/>
  <c r="AB326" i="22"/>
  <c r="AB142" i="22"/>
  <c r="AB504" i="22"/>
  <c r="AB220" i="22"/>
  <c r="AB165" i="22"/>
  <c r="AB403" i="22"/>
  <c r="AB287" i="22"/>
  <c r="AB145" i="22"/>
  <c r="AB155" i="22"/>
  <c r="AB109" i="22"/>
  <c r="AB280" i="22"/>
  <c r="AB294" i="22"/>
  <c r="AB174" i="22"/>
  <c r="AB316" i="22"/>
  <c r="AB48" i="22"/>
  <c r="AB95" i="22"/>
  <c r="AB86" i="22"/>
  <c r="AB101" i="22"/>
  <c r="AB506" i="22"/>
  <c r="AB100" i="22"/>
  <c r="AB391" i="22"/>
  <c r="AB475" i="22"/>
  <c r="AB499" i="22"/>
  <c r="AB339" i="22"/>
  <c r="AB85" i="22"/>
  <c r="AB36" i="22"/>
  <c r="AB90" i="22"/>
  <c r="AB92" i="22"/>
  <c r="AB84" i="22"/>
  <c r="AB223" i="22"/>
  <c r="AB209" i="22"/>
  <c r="AB110" i="22"/>
  <c r="AB81" i="22"/>
  <c r="AB275" i="22"/>
  <c r="AB224" i="22"/>
  <c r="AB166" i="22"/>
  <c r="AB347" i="22"/>
  <c r="AB286" i="22"/>
  <c r="AB149" i="22"/>
  <c r="AB144" i="22"/>
  <c r="AB150" i="22"/>
  <c r="AB172" i="22"/>
  <c r="AB278" i="22"/>
  <c r="AB340" i="22"/>
  <c r="AB162" i="22"/>
  <c r="AB282" i="22"/>
  <c r="AB258" i="22"/>
  <c r="AB177" i="22"/>
  <c r="AB402" i="22"/>
  <c r="AB399" i="22"/>
  <c r="AB127" i="22"/>
  <c r="AB3" i="22"/>
  <c r="AB47" i="22"/>
  <c r="AB50" i="22"/>
  <c r="AB250" i="22"/>
  <c r="AB529" i="22"/>
  <c r="AB405" i="22"/>
  <c r="AB433" i="22"/>
  <c r="AB28" i="22"/>
  <c r="AB26" i="22"/>
  <c r="AB119" i="22"/>
  <c r="AB222" i="22"/>
  <c r="AB73" i="22"/>
  <c r="AB427" i="22"/>
  <c r="AB199" i="22"/>
  <c r="AB281" i="22"/>
  <c r="AB25" i="22"/>
  <c r="AB333" i="22"/>
  <c r="AB56" i="22"/>
  <c r="AB240" i="22"/>
  <c r="AB44" i="22"/>
  <c r="AB276" i="22"/>
  <c r="AB218" i="22"/>
  <c r="AB468" i="22"/>
  <c r="AB392" i="22"/>
  <c r="AB284" i="22"/>
  <c r="AB480" i="22"/>
  <c r="AB246" i="22"/>
  <c r="AB319" i="22"/>
  <c r="AB416" i="22"/>
  <c r="AB307" i="22"/>
  <c r="AB45" i="22"/>
  <c r="AB495" i="22"/>
  <c r="AB421" i="22"/>
  <c r="AB488" i="22"/>
  <c r="AB217" i="22"/>
  <c r="AB406" i="22"/>
  <c r="AB42" i="22"/>
  <c r="AB338" i="22"/>
  <c r="AB509" i="22"/>
  <c r="AB8" i="22"/>
  <c r="AB508" i="22"/>
  <c r="AB7" i="22"/>
  <c r="AB500" i="22"/>
  <c r="AB494" i="22"/>
  <c r="AB491" i="22"/>
  <c r="AB57" i="22"/>
  <c r="AB65" i="22"/>
  <c r="AB38" i="22"/>
  <c r="AB153" i="22"/>
  <c r="AB512" i="22"/>
  <c r="AB12" i="22"/>
  <c r="AB63" i="22"/>
  <c r="AB394" i="22"/>
  <c r="AB336" i="22"/>
  <c r="AB378" i="22"/>
  <c r="Y137" i="22"/>
  <c r="Y67" i="22"/>
  <c r="Y477" i="22"/>
  <c r="Y23" i="22"/>
  <c r="Y66" i="22"/>
  <c r="Y154" i="22"/>
  <c r="Y17" i="22"/>
  <c r="Y118" i="22"/>
  <c r="Y515" i="22"/>
  <c r="Y467" i="22"/>
  <c r="Y20" i="22"/>
  <c r="Y124" i="22"/>
  <c r="Y79" i="22"/>
  <c r="Y304" i="22"/>
  <c r="Y105" i="22"/>
  <c r="Y516" i="22"/>
  <c r="Y173" i="22"/>
  <c r="Y192" i="22"/>
  <c r="Y111" i="22"/>
  <c r="Y107" i="22"/>
  <c r="Y89" i="22"/>
  <c r="Y83" i="22"/>
  <c r="Y200" i="22"/>
  <c r="Y97" i="22"/>
  <c r="Y481" i="22"/>
  <c r="Y248" i="22"/>
  <c r="Y225" i="22"/>
  <c r="Y262" i="22"/>
  <c r="Y320" i="22"/>
  <c r="Y469" i="22"/>
  <c r="Y19" i="22"/>
  <c r="Y492" i="22"/>
  <c r="Y103" i="22"/>
  <c r="Y34" i="22"/>
  <c r="Y130" i="22"/>
  <c r="Y359" i="22"/>
  <c r="Y49" i="22"/>
  <c r="Y518" i="22"/>
  <c r="Y356" i="22"/>
  <c r="Y524" i="22"/>
  <c r="Y358" i="22"/>
  <c r="Y114" i="22"/>
  <c r="Y435" i="22"/>
  <c r="Y78" i="22"/>
  <c r="Y77" i="22"/>
  <c r="Y80" i="22"/>
  <c r="Y102" i="22"/>
  <c r="Y216" i="22"/>
  <c r="Y442" i="22"/>
  <c r="Y379" i="22"/>
  <c r="Y430" i="22"/>
  <c r="Y473" i="22"/>
  <c r="Y16" i="22"/>
  <c r="Y115" i="22"/>
  <c r="Y51" i="22"/>
  <c r="Y30" i="22"/>
  <c r="Y363" i="22"/>
  <c r="Y71" i="22"/>
  <c r="Y117" i="22"/>
  <c r="Y463" i="22"/>
  <c r="Y132" i="22"/>
  <c r="Y93" i="22"/>
  <c r="Y308" i="22"/>
  <c r="Y486" i="22"/>
  <c r="Y507" i="22"/>
  <c r="Y58" i="22"/>
  <c r="Y182" i="22"/>
  <c r="Y474" i="22"/>
  <c r="Y464" i="22"/>
  <c r="Y445" i="22"/>
  <c r="Y290" i="22"/>
  <c r="Y147" i="22"/>
  <c r="Y121" i="22"/>
  <c r="Y289" i="22"/>
  <c r="Y277" i="22"/>
  <c r="Y98" i="22"/>
  <c r="Y96" i="22"/>
  <c r="Y129" i="22"/>
  <c r="Y140" i="22"/>
  <c r="Y530" i="22"/>
  <c r="Y253" i="22"/>
  <c r="Y476" i="22"/>
  <c r="Y232" i="22"/>
  <c r="Y360" i="22"/>
  <c r="Y138" i="22"/>
  <c r="Y94" i="22"/>
  <c r="Y148" i="22"/>
  <c r="Y171" i="22"/>
  <c r="Y414" i="22"/>
  <c r="Y451" i="22"/>
  <c r="Y422" i="22"/>
  <c r="Y157" i="22"/>
  <c r="Y472" i="22"/>
  <c r="Y366" i="22"/>
  <c r="Y313" i="22"/>
  <c r="Y299" i="22"/>
  <c r="Y527" i="22"/>
  <c r="Y201" i="22"/>
  <c r="Y264" i="22"/>
  <c r="Y143" i="22"/>
  <c r="Y396" i="22"/>
  <c r="Y349" i="22"/>
  <c r="Y5" i="22"/>
  <c r="Y322" i="22"/>
  <c r="Y104" i="22"/>
  <c r="Y112" i="22"/>
  <c r="Y108" i="22"/>
  <c r="Y233" i="22"/>
  <c r="Y383" i="22"/>
  <c r="Y398" i="22"/>
  <c r="Y106" i="22"/>
  <c r="Y305" i="22"/>
  <c r="Y176" i="22"/>
  <c r="Y55" i="22"/>
  <c r="Y75" i="22"/>
  <c r="Y53" i="22"/>
  <c r="Y327" i="22"/>
  <c r="Y411" i="22"/>
  <c r="Y265" i="22"/>
  <c r="Y415" i="22"/>
  <c r="Y418" i="22"/>
  <c r="Y317" i="22"/>
  <c r="Y266" i="22"/>
  <c r="Y343" i="22"/>
  <c r="Y447" i="22"/>
  <c r="Y453" i="22"/>
  <c r="Y450" i="22"/>
  <c r="Y410" i="22"/>
  <c r="Y437" i="22"/>
  <c r="Y163" i="22"/>
  <c r="Y74" i="22"/>
  <c r="Y370" i="22"/>
  <c r="Y446" i="22"/>
  <c r="Y429" i="22"/>
  <c r="Y72" i="22"/>
  <c r="Y531" i="22"/>
  <c r="Y272" i="22"/>
  <c r="Y368" i="22"/>
  <c r="Y345" i="22"/>
  <c r="Y314" i="22"/>
  <c r="Y190" i="22"/>
  <c r="Y256" i="22"/>
  <c r="Y413" i="22"/>
  <c r="Y438" i="22"/>
  <c r="Y329" i="22"/>
  <c r="Y43" i="22"/>
  <c r="Y169" i="22"/>
  <c r="Y167" i="22"/>
  <c r="Y164" i="22"/>
  <c r="Y511" i="22"/>
  <c r="Y434" i="22"/>
  <c r="Y133" i="22"/>
  <c r="Y134" i="22"/>
  <c r="Y168" i="22"/>
  <c r="Y123" i="22"/>
  <c r="Y141" i="22"/>
  <c r="Y521" i="22"/>
  <c r="Y498" i="22"/>
  <c r="Y478" i="22"/>
  <c r="Y135" i="22"/>
  <c r="Y14" i="22"/>
  <c r="Y11" i="22"/>
  <c r="Y526" i="22"/>
  <c r="Y461" i="22"/>
  <c r="Y39" i="22"/>
  <c r="Y458" i="22"/>
  <c r="Y431" i="22"/>
  <c r="Y444" i="22"/>
  <c r="Y457" i="22"/>
  <c r="Y324" i="22"/>
  <c r="Y441" i="22"/>
  <c r="Y341" i="22"/>
  <c r="Y364" i="22"/>
  <c r="Y352" i="22"/>
  <c r="Y312" i="22"/>
  <c r="Y371" i="22"/>
  <c r="Y456" i="22"/>
  <c r="Y241" i="22"/>
  <c r="Y387" i="22"/>
  <c r="Y297" i="22"/>
  <c r="Y330" i="22"/>
  <c r="Y321" i="22"/>
  <c r="Y318" i="22"/>
  <c r="Y335" i="22"/>
  <c r="Y198" i="22"/>
  <c r="Y159" i="22"/>
  <c r="Y401" i="22"/>
  <c r="Y325" i="22"/>
  <c r="Y18" i="22"/>
  <c r="Y306" i="22"/>
  <c r="Y471" i="22"/>
  <c r="Y470" i="22"/>
  <c r="Y424" i="22"/>
  <c r="Y211" i="22"/>
  <c r="Y251" i="22"/>
  <c r="Y178" i="22"/>
  <c r="Y487" i="22"/>
  <c r="Y482" i="22"/>
  <c r="Y490" i="22"/>
  <c r="Y180" i="22"/>
  <c r="Y503" i="22"/>
  <c r="Y489" i="22"/>
  <c r="Y202" i="22"/>
  <c r="Y205" i="22"/>
  <c r="Y423" i="22"/>
  <c r="Y230" i="22"/>
  <c r="Y532" i="22"/>
  <c r="Y170" i="22"/>
  <c r="Y9" i="22"/>
  <c r="Y59" i="22"/>
  <c r="Y21" i="22"/>
  <c r="Y374" i="22"/>
  <c r="Y417" i="22"/>
  <c r="Y315" i="22"/>
  <c r="Y270" i="22"/>
  <c r="Y354" i="22"/>
  <c r="Y288" i="22"/>
  <c r="Y479" i="22"/>
  <c r="Y273" i="22"/>
  <c r="Y375" i="22"/>
  <c r="Y214" i="22"/>
  <c r="Y226" i="22"/>
  <c r="Y409" i="22"/>
  <c r="Y212" i="22"/>
  <c r="Y373" i="22"/>
  <c r="Y505" i="22"/>
  <c r="Y191" i="22"/>
  <c r="Y400" i="22"/>
  <c r="Y46" i="22"/>
  <c r="Y274" i="22"/>
  <c r="Y88" i="22"/>
  <c r="Y407" i="22"/>
  <c r="Y68" i="22"/>
  <c r="Y357" i="22"/>
  <c r="Y237" i="22"/>
  <c r="Y459" i="22"/>
  <c r="Y24" i="22"/>
  <c r="Y496" i="22"/>
  <c r="Y261" i="22"/>
  <c r="Y40" i="22"/>
  <c r="Y116" i="22"/>
  <c r="Y203" i="22"/>
  <c r="Y32" i="22"/>
  <c r="Y353" i="22"/>
  <c r="Y377" i="22"/>
  <c r="Y367" i="22"/>
  <c r="Y428" i="22"/>
  <c r="Y99" i="22"/>
  <c r="Y87" i="22"/>
  <c r="Y69" i="22"/>
  <c r="Y465" i="22"/>
  <c r="Y485" i="22"/>
  <c r="Y303" i="22"/>
  <c r="Y27" i="22"/>
  <c r="Y301" i="22"/>
  <c r="Y309" i="22"/>
  <c r="Y29" i="22"/>
  <c r="Y519" i="22"/>
  <c r="Y244" i="22"/>
  <c r="Y13" i="22"/>
  <c r="Y4" i="22"/>
  <c r="Y528" i="22"/>
  <c r="Y331" i="22"/>
  <c r="Y64" i="22"/>
  <c r="Y393" i="22"/>
  <c r="Y37" i="22"/>
  <c r="Y510" i="22"/>
  <c r="Y10" i="22"/>
  <c r="Y348" i="22"/>
  <c r="Y483" i="22"/>
  <c r="Y388" i="22"/>
  <c r="Y186" i="22"/>
  <c r="Y227" i="22"/>
  <c r="Y76" i="22"/>
  <c r="Y502" i="22"/>
  <c r="Y513" i="22"/>
  <c r="Y33" i="22"/>
  <c r="Y120" i="22"/>
  <c r="Y158" i="22"/>
  <c r="Y193" i="22"/>
  <c r="Y206" i="22"/>
  <c r="Y279" i="22"/>
  <c r="Y484" i="22"/>
  <c r="Y351" i="22"/>
  <c r="Y332" i="22"/>
  <c r="Y188" i="22"/>
  <c r="Y260" i="22"/>
  <c r="Y238" i="22"/>
  <c r="Y271" i="22"/>
  <c r="Y207" i="22"/>
  <c r="Y298" i="22"/>
  <c r="Y213" i="22"/>
  <c r="Y183" i="22"/>
  <c r="Y466" i="22"/>
  <c r="Y204" i="22"/>
  <c r="Y337" i="22"/>
  <c r="Y257" i="22"/>
  <c r="Y432" i="22"/>
  <c r="Y346" i="22"/>
  <c r="Y184" i="22"/>
  <c r="Y514" i="22"/>
  <c r="Y517" i="22"/>
  <c r="Y381" i="22"/>
  <c r="Y376" i="22"/>
  <c r="Y362" i="22"/>
  <c r="Y197" i="22"/>
  <c r="Y245" i="22"/>
  <c r="Y323" i="22"/>
  <c r="Y293" i="22"/>
  <c r="Y82" i="22"/>
  <c r="Y455" i="22"/>
  <c r="Y452" i="22"/>
  <c r="Y267" i="22"/>
  <c r="Y296" i="22"/>
  <c r="Y460" i="22"/>
  <c r="Y221" i="22"/>
  <c r="Y311" i="22"/>
  <c r="Y501" i="22"/>
  <c r="Y219" i="22"/>
  <c r="Y208" i="22"/>
  <c r="Y236" i="22"/>
  <c r="Y131" i="22"/>
  <c r="Y355" i="22"/>
  <c r="Y404" i="22"/>
  <c r="Y395" i="22"/>
  <c r="Y181" i="22"/>
  <c r="Y122" i="22"/>
  <c r="Y252" i="22"/>
  <c r="Y408" i="22"/>
  <c r="Y386" i="22"/>
  <c r="Y382" i="22"/>
  <c r="Y310" i="22"/>
  <c r="Y302" i="22"/>
  <c r="Y239" i="22"/>
  <c r="Y196" i="22"/>
  <c r="Y179" i="22"/>
  <c r="Y425" i="22"/>
  <c r="Y194" i="22"/>
  <c r="Y195" i="22"/>
  <c r="Y70" i="22"/>
  <c r="Y136" i="22"/>
  <c r="Y187" i="22"/>
  <c r="Y35" i="22"/>
  <c r="Y263" i="22"/>
  <c r="Y126" i="22"/>
  <c r="Y41" i="22"/>
  <c r="Y6" i="22"/>
  <c r="Y380" i="22"/>
  <c r="Y52" i="22"/>
  <c r="Y189" i="22"/>
  <c r="Y523" i="22"/>
  <c r="Y454" i="22"/>
  <c r="Y449" i="22"/>
  <c r="Y443" i="22"/>
  <c r="Y31" i="22"/>
  <c r="Y436" i="22"/>
  <c r="Y448" i="22"/>
  <c r="Y440" i="22"/>
  <c r="Y292" i="22"/>
  <c r="Y420" i="22"/>
  <c r="Y525" i="22"/>
  <c r="Y328" i="22"/>
  <c r="Y369" i="22"/>
  <c r="Y259" i="22"/>
  <c r="Y385" i="22"/>
  <c r="Y128" i="22"/>
  <c r="Y520" i="22"/>
  <c r="Y228" i="22"/>
  <c r="Y300" i="22"/>
  <c r="Y384" i="22"/>
  <c r="Y283" i="22"/>
  <c r="Y334" i="22"/>
  <c r="Y161" i="22"/>
  <c r="Y390" i="22"/>
  <c r="Y361" i="22"/>
  <c r="Y291" i="22"/>
  <c r="Y62" i="22"/>
  <c r="Y60" i="22"/>
  <c r="Y22" i="22"/>
  <c r="Y91" i="22"/>
  <c r="Y249" i="22"/>
  <c r="Y268" i="22"/>
  <c r="Y372" i="22"/>
  <c r="Y254" i="22"/>
  <c r="Y54" i="22"/>
  <c r="Y61" i="22"/>
  <c r="Y522" i="22"/>
  <c r="Y350" i="22"/>
  <c r="Y242" i="22"/>
  <c r="Y344" i="22"/>
  <c r="Y426" i="22"/>
  <c r="Y215" i="22"/>
  <c r="Y419" i="22"/>
  <c r="Y412" i="22"/>
  <c r="Y113" i="22"/>
  <c r="Y125" i="22"/>
  <c r="Y255" i="22"/>
  <c r="Y295" i="22"/>
  <c r="Y493" i="22"/>
  <c r="Y229" i="22"/>
  <c r="Y269" i="22"/>
  <c r="Y234" i="22"/>
  <c r="Y365" i="22"/>
  <c r="Y497" i="22"/>
  <c r="Y235" i="22"/>
  <c r="Y462" i="22"/>
  <c r="Y231" i="22"/>
  <c r="Y151" i="22"/>
  <c r="Y175" i="22"/>
  <c r="Y160" i="22"/>
  <c r="Y139" i="22"/>
  <c r="Y439" i="22"/>
  <c r="Y243" i="22"/>
  <c r="Y156" i="22"/>
  <c r="Y397" i="22"/>
  <c r="Y534" i="22"/>
  <c r="Y389" i="22"/>
  <c r="Y146" i="22"/>
  <c r="Y210" i="22"/>
  <c r="Y247" i="22"/>
  <c r="Y533" i="22"/>
  <c r="Y15" i="22"/>
  <c r="Y342" i="22"/>
  <c r="Y185" i="22"/>
  <c r="Y285" i="22"/>
  <c r="Y152" i="22"/>
  <c r="Y326" i="22"/>
  <c r="Y142" i="22"/>
  <c r="Y504" i="22"/>
  <c r="Y220" i="22"/>
  <c r="Y165" i="22"/>
  <c r="Y403" i="22"/>
  <c r="Y287" i="22"/>
  <c r="Y145" i="22"/>
  <c r="Y155" i="22"/>
  <c r="Y109" i="22"/>
  <c r="Y280" i="22"/>
  <c r="Y294" i="22"/>
  <c r="Y174" i="22"/>
  <c r="Y316" i="22"/>
  <c r="Y48" i="22"/>
  <c r="Y95" i="22"/>
  <c r="Y86" i="22"/>
  <c r="Y101" i="22"/>
  <c r="Y506" i="22"/>
  <c r="Y100" i="22"/>
  <c r="Y391" i="22"/>
  <c r="Y475" i="22"/>
  <c r="Y499" i="22"/>
  <c r="Y339" i="22"/>
  <c r="Y85" i="22"/>
  <c r="Y36" i="22"/>
  <c r="Y90" i="22"/>
  <c r="Y92" i="22"/>
  <c r="Y84" i="22"/>
  <c r="Y223" i="22"/>
  <c r="Y209" i="22"/>
  <c r="Y110" i="22"/>
  <c r="Y81" i="22"/>
  <c r="Y275" i="22"/>
  <c r="Y224" i="22"/>
  <c r="Y166" i="22"/>
  <c r="Y347" i="22"/>
  <c r="Y286" i="22"/>
  <c r="Y149" i="22"/>
  <c r="Y144" i="22"/>
  <c r="Y150" i="22"/>
  <c r="Y172" i="22"/>
  <c r="Y278" i="22"/>
  <c r="Y340" i="22"/>
  <c r="Y162" i="22"/>
  <c r="Y282" i="22"/>
  <c r="Y258" i="22"/>
  <c r="Y177" i="22"/>
  <c r="Y402" i="22"/>
  <c r="Y399" i="22"/>
  <c r="Y127" i="22"/>
  <c r="Y3" i="22"/>
  <c r="Y47" i="22"/>
  <c r="Y50" i="22"/>
  <c r="Y250" i="22"/>
  <c r="Y529" i="22"/>
  <c r="Y405" i="22"/>
  <c r="Y433" i="22"/>
  <c r="Y28" i="22"/>
  <c r="Y26" i="22"/>
  <c r="Y119" i="22"/>
  <c r="Y222" i="22"/>
  <c r="Y73" i="22"/>
  <c r="Y427" i="22"/>
  <c r="Y199" i="22"/>
  <c r="Y281" i="22"/>
  <c r="Y25" i="22"/>
  <c r="Y333" i="22"/>
  <c r="Y56" i="22"/>
  <c r="Y240" i="22"/>
  <c r="Y44" i="22"/>
  <c r="Y276" i="22"/>
  <c r="Y218" i="22"/>
  <c r="Y468" i="22"/>
  <c r="Y392" i="22"/>
  <c r="Y284" i="22"/>
  <c r="Y480" i="22"/>
  <c r="Y246" i="22"/>
  <c r="Y319" i="22"/>
  <c r="Y416" i="22"/>
  <c r="Y307" i="22"/>
  <c r="Y45" i="22"/>
  <c r="Y495" i="22"/>
  <c r="Y421" i="22"/>
  <c r="Y488" i="22"/>
  <c r="Y217" i="22"/>
  <c r="Y406" i="22"/>
  <c r="Y42" i="22"/>
  <c r="Y338" i="22"/>
  <c r="Y509" i="22"/>
  <c r="Y8" i="22"/>
  <c r="Y508" i="22"/>
  <c r="Y7" i="22"/>
  <c r="Y500" i="22"/>
  <c r="Y494" i="22"/>
  <c r="Y491" i="22"/>
  <c r="Y57" i="22"/>
  <c r="Y65" i="22"/>
  <c r="Y38" i="22"/>
  <c r="Y153" i="22"/>
  <c r="Y512" i="22"/>
  <c r="Y12" i="22"/>
  <c r="Y63" i="22"/>
  <c r="Y394" i="22"/>
  <c r="Y336" i="22"/>
  <c r="Y378" i="22"/>
  <c r="V67" i="22"/>
  <c r="V477" i="22"/>
  <c r="V23" i="22"/>
  <c r="V66" i="22"/>
  <c r="V154" i="22"/>
  <c r="V17" i="22"/>
  <c r="V118" i="22"/>
  <c r="V515" i="22"/>
  <c r="V467" i="22"/>
  <c r="V20" i="22"/>
  <c r="V124" i="22"/>
  <c r="V79" i="22"/>
  <c r="V304" i="22"/>
  <c r="V105" i="22"/>
  <c r="V516" i="22"/>
  <c r="V173" i="22"/>
  <c r="V192" i="22"/>
  <c r="V111" i="22"/>
  <c r="V107" i="22"/>
  <c r="V89" i="22"/>
  <c r="V83" i="22"/>
  <c r="V200" i="22"/>
  <c r="V97" i="22"/>
  <c r="V481" i="22"/>
  <c r="V248" i="22"/>
  <c r="V225" i="22"/>
  <c r="V262" i="22"/>
  <c r="V320" i="22"/>
  <c r="V469" i="22"/>
  <c r="V19" i="22"/>
  <c r="V492" i="22"/>
  <c r="V103" i="22"/>
  <c r="V34" i="22"/>
  <c r="V130" i="22"/>
  <c r="V359" i="22"/>
  <c r="V49" i="22"/>
  <c r="V518" i="22"/>
  <c r="V356" i="22"/>
  <c r="V524" i="22"/>
  <c r="V358" i="22"/>
  <c r="V114" i="22"/>
  <c r="V435" i="22"/>
  <c r="V78" i="22"/>
  <c r="V77" i="22"/>
  <c r="V80" i="22"/>
  <c r="V102" i="22"/>
  <c r="V216" i="22"/>
  <c r="V442" i="22"/>
  <c r="V379" i="22"/>
  <c r="V430" i="22"/>
  <c r="V473" i="22"/>
  <c r="V16" i="22"/>
  <c r="V115" i="22"/>
  <c r="V51" i="22"/>
  <c r="V30" i="22"/>
  <c r="V363" i="22"/>
  <c r="V71" i="22"/>
  <c r="V117" i="22"/>
  <c r="V463" i="22"/>
  <c r="V132" i="22"/>
  <c r="V93" i="22"/>
  <c r="V308" i="22"/>
  <c r="V486" i="22"/>
  <c r="V507" i="22"/>
  <c r="V58" i="22"/>
  <c r="V182" i="22"/>
  <c r="V474" i="22"/>
  <c r="V464" i="22"/>
  <c r="V445" i="22"/>
  <c r="V290" i="22"/>
  <c r="V147" i="22"/>
  <c r="V121" i="22"/>
  <c r="V289" i="22"/>
  <c r="V277" i="22"/>
  <c r="V98" i="22"/>
  <c r="V96" i="22"/>
  <c r="V129" i="22"/>
  <c r="V140" i="22"/>
  <c r="V530" i="22"/>
  <c r="V253" i="22"/>
  <c r="V476" i="22"/>
  <c r="V232" i="22"/>
  <c r="V360" i="22"/>
  <c r="V138" i="22"/>
  <c r="V94" i="22"/>
  <c r="V148" i="22"/>
  <c r="V171" i="22"/>
  <c r="V414" i="22"/>
  <c r="V451" i="22"/>
  <c r="V422" i="22"/>
  <c r="V157" i="22"/>
  <c r="V472" i="22"/>
  <c r="V366" i="22"/>
  <c r="V313" i="22"/>
  <c r="V299" i="22"/>
  <c r="V527" i="22"/>
  <c r="V201" i="22"/>
  <c r="V264" i="22"/>
  <c r="V143" i="22"/>
  <c r="V396" i="22"/>
  <c r="V349" i="22"/>
  <c r="V5" i="22"/>
  <c r="V322" i="22"/>
  <c r="V104" i="22"/>
  <c r="V112" i="22"/>
  <c r="V108" i="22"/>
  <c r="V233" i="22"/>
  <c r="V383" i="22"/>
  <c r="V398" i="22"/>
  <c r="V106" i="22"/>
  <c r="V305" i="22"/>
  <c r="V176" i="22"/>
  <c r="V55" i="22"/>
  <c r="V75" i="22"/>
  <c r="V53" i="22"/>
  <c r="V327" i="22"/>
  <c r="V411" i="22"/>
  <c r="V265" i="22"/>
  <c r="V415" i="22"/>
  <c r="V418" i="22"/>
  <c r="V317" i="22"/>
  <c r="V266" i="22"/>
  <c r="V343" i="22"/>
  <c r="V447" i="22"/>
  <c r="V453" i="22"/>
  <c r="V450" i="22"/>
  <c r="V410" i="22"/>
  <c r="V437" i="22"/>
  <c r="V163" i="22"/>
  <c r="V74" i="22"/>
  <c r="V370" i="22"/>
  <c r="V446" i="22"/>
  <c r="V429" i="22"/>
  <c r="V72" i="22"/>
  <c r="V531" i="22"/>
  <c r="V272" i="22"/>
  <c r="V368" i="22"/>
  <c r="V345" i="22"/>
  <c r="V314" i="22"/>
  <c r="V190" i="22"/>
  <c r="V256" i="22"/>
  <c r="V413" i="22"/>
  <c r="V438" i="22"/>
  <c r="V329" i="22"/>
  <c r="V43" i="22"/>
  <c r="V169" i="22"/>
  <c r="V167" i="22"/>
  <c r="V164" i="22"/>
  <c r="V511" i="22"/>
  <c r="V434" i="22"/>
  <c r="V133" i="22"/>
  <c r="V134" i="22"/>
  <c r="V168" i="22"/>
  <c r="V123" i="22"/>
  <c r="V141" i="22"/>
  <c r="V521" i="22"/>
  <c r="V498" i="22"/>
  <c r="V478" i="22"/>
  <c r="V135" i="22"/>
  <c r="V14" i="22"/>
  <c r="V11" i="22"/>
  <c r="V526" i="22"/>
  <c r="V461" i="22"/>
  <c r="V39" i="22"/>
  <c r="V458" i="22"/>
  <c r="V431" i="22"/>
  <c r="V444" i="22"/>
  <c r="V457" i="22"/>
  <c r="V324" i="22"/>
  <c r="V441" i="22"/>
  <c r="V341" i="22"/>
  <c r="V364" i="22"/>
  <c r="V352" i="22"/>
  <c r="V312" i="22"/>
  <c r="V371" i="22"/>
  <c r="V456" i="22"/>
  <c r="V241" i="22"/>
  <c r="V387" i="22"/>
  <c r="V297" i="22"/>
  <c r="V330" i="22"/>
  <c r="V321" i="22"/>
  <c r="V318" i="22"/>
  <c r="V335" i="22"/>
  <c r="V198" i="22"/>
  <c r="V159" i="22"/>
  <c r="V401" i="22"/>
  <c r="V325" i="22"/>
  <c r="V18" i="22"/>
  <c r="V306" i="22"/>
  <c r="V471" i="22"/>
  <c r="V470" i="22"/>
  <c r="V424" i="22"/>
  <c r="V211" i="22"/>
  <c r="V251" i="22"/>
  <c r="V178" i="22"/>
  <c r="V487" i="22"/>
  <c r="V482" i="22"/>
  <c r="V490" i="22"/>
  <c r="V180" i="22"/>
  <c r="V503" i="22"/>
  <c r="V489" i="22"/>
  <c r="V202" i="22"/>
  <c r="V205" i="22"/>
  <c r="V423" i="22"/>
  <c r="V230" i="22"/>
  <c r="V532" i="22"/>
  <c r="V170" i="22"/>
  <c r="V9" i="22"/>
  <c r="V59" i="22"/>
  <c r="V21" i="22"/>
  <c r="V374" i="22"/>
  <c r="V417" i="22"/>
  <c r="V315" i="22"/>
  <c r="V270" i="22"/>
  <c r="V354" i="22"/>
  <c r="V288" i="22"/>
  <c r="V479" i="22"/>
  <c r="V273" i="22"/>
  <c r="V375" i="22"/>
  <c r="V214" i="22"/>
  <c r="V226" i="22"/>
  <c r="V409" i="22"/>
  <c r="V212" i="22"/>
  <c r="V373" i="22"/>
  <c r="V505" i="22"/>
  <c r="V191" i="22"/>
  <c r="V400" i="22"/>
  <c r="V46" i="22"/>
  <c r="V274" i="22"/>
  <c r="V88" i="22"/>
  <c r="V407" i="22"/>
  <c r="V68" i="22"/>
  <c r="V357" i="22"/>
  <c r="V237" i="22"/>
  <c r="V459" i="22"/>
  <c r="V24" i="22"/>
  <c r="V496" i="22"/>
  <c r="V261" i="22"/>
  <c r="V40" i="22"/>
  <c r="V116" i="22"/>
  <c r="V203" i="22"/>
  <c r="V32" i="22"/>
  <c r="V353" i="22"/>
  <c r="V377" i="22"/>
  <c r="V367" i="22"/>
  <c r="V428" i="22"/>
  <c r="V99" i="22"/>
  <c r="V87" i="22"/>
  <c r="V69" i="22"/>
  <c r="V465" i="22"/>
  <c r="V485" i="22"/>
  <c r="V303" i="22"/>
  <c r="V27" i="22"/>
  <c r="V301" i="22"/>
  <c r="V309" i="22"/>
  <c r="V29" i="22"/>
  <c r="V519" i="22"/>
  <c r="V244" i="22"/>
  <c r="V13" i="22"/>
  <c r="V4" i="22"/>
  <c r="V528" i="22"/>
  <c r="V331" i="22"/>
  <c r="V64" i="22"/>
  <c r="V393" i="22"/>
  <c r="V37" i="22"/>
  <c r="V510" i="22"/>
  <c r="V10" i="22"/>
  <c r="V348" i="22"/>
  <c r="V483" i="22"/>
  <c r="V388" i="22"/>
  <c r="V186" i="22"/>
  <c r="V227" i="22"/>
  <c r="V76" i="22"/>
  <c r="V502" i="22"/>
  <c r="V513" i="22"/>
  <c r="V33" i="22"/>
  <c r="V120" i="22"/>
  <c r="V158" i="22"/>
  <c r="V193" i="22"/>
  <c r="V206" i="22"/>
  <c r="V279" i="22"/>
  <c r="V484" i="22"/>
  <c r="V351" i="22"/>
  <c r="V332" i="22"/>
  <c r="V188" i="22"/>
  <c r="V260" i="22"/>
  <c r="V238" i="22"/>
  <c r="V271" i="22"/>
  <c r="V207" i="22"/>
  <c r="V298" i="22"/>
  <c r="V213" i="22"/>
  <c r="V183" i="22"/>
  <c r="V466" i="22"/>
  <c r="V204" i="22"/>
  <c r="V337" i="22"/>
  <c r="V257" i="22"/>
  <c r="V432" i="22"/>
  <c r="V346" i="22"/>
  <c r="V184" i="22"/>
  <c r="V514" i="22"/>
  <c r="V517" i="22"/>
  <c r="V381" i="22"/>
  <c r="V376" i="22"/>
  <c r="V362" i="22"/>
  <c r="V197" i="22"/>
  <c r="V245" i="22"/>
  <c r="V323" i="22"/>
  <c r="V293" i="22"/>
  <c r="V82" i="22"/>
  <c r="V455" i="22"/>
  <c r="V452" i="22"/>
  <c r="V267" i="22"/>
  <c r="V296" i="22"/>
  <c r="V460" i="22"/>
  <c r="V221" i="22"/>
  <c r="V311" i="22"/>
  <c r="V501" i="22"/>
  <c r="V219" i="22"/>
  <c r="V208" i="22"/>
  <c r="V236" i="22"/>
  <c r="V131" i="22"/>
  <c r="V355" i="22"/>
  <c r="V404" i="22"/>
  <c r="V395" i="22"/>
  <c r="V181" i="22"/>
  <c r="V122" i="22"/>
  <c r="V252" i="22"/>
  <c r="V408" i="22"/>
  <c r="V386" i="22"/>
  <c r="V382" i="22"/>
  <c r="V310" i="22"/>
  <c r="V302" i="22"/>
  <c r="V239" i="22"/>
  <c r="V196" i="22"/>
  <c r="V179" i="22"/>
  <c r="V425" i="22"/>
  <c r="V194" i="22"/>
  <c r="V195" i="22"/>
  <c r="V70" i="22"/>
  <c r="V136" i="22"/>
  <c r="V187" i="22"/>
  <c r="V35" i="22"/>
  <c r="V263" i="22"/>
  <c r="V126" i="22"/>
  <c r="V41" i="22"/>
  <c r="V6" i="22"/>
  <c r="V380" i="22"/>
  <c r="V52" i="22"/>
  <c r="V189" i="22"/>
  <c r="V523" i="22"/>
  <c r="V454" i="22"/>
  <c r="V449" i="22"/>
  <c r="V443" i="22"/>
  <c r="V31" i="22"/>
  <c r="V436" i="22"/>
  <c r="V448" i="22"/>
  <c r="V440" i="22"/>
  <c r="V292" i="22"/>
  <c r="V420" i="22"/>
  <c r="V525" i="22"/>
  <c r="V328" i="22"/>
  <c r="V369" i="22"/>
  <c r="V259" i="22"/>
  <c r="V385" i="22"/>
  <c r="V128" i="22"/>
  <c r="V520" i="22"/>
  <c r="V228" i="22"/>
  <c r="V300" i="22"/>
  <c r="V384" i="22"/>
  <c r="V283" i="22"/>
  <c r="V334" i="22"/>
  <c r="V161" i="22"/>
  <c r="V390" i="22"/>
  <c r="V361" i="22"/>
  <c r="V291" i="22"/>
  <c r="V62" i="22"/>
  <c r="V60" i="22"/>
  <c r="V22" i="22"/>
  <c r="V91" i="22"/>
  <c r="V249" i="22"/>
  <c r="V268" i="22"/>
  <c r="V372" i="22"/>
  <c r="V254" i="22"/>
  <c r="V54" i="22"/>
  <c r="V61" i="22"/>
  <c r="V522" i="22"/>
  <c r="V350" i="22"/>
  <c r="V242" i="22"/>
  <c r="V344" i="22"/>
  <c r="V426" i="22"/>
  <c r="V215" i="22"/>
  <c r="V419" i="22"/>
  <c r="V412" i="22"/>
  <c r="V113" i="22"/>
  <c r="V125" i="22"/>
  <c r="V255" i="22"/>
  <c r="V295" i="22"/>
  <c r="V493" i="22"/>
  <c r="V229" i="22"/>
  <c r="V269" i="22"/>
  <c r="V234" i="22"/>
  <c r="V365" i="22"/>
  <c r="V497" i="22"/>
  <c r="V235" i="22"/>
  <c r="V462" i="22"/>
  <c r="V231" i="22"/>
  <c r="V151" i="22"/>
  <c r="V175" i="22"/>
  <c r="V160" i="22"/>
  <c r="V139" i="22"/>
  <c r="V439" i="22"/>
  <c r="V243" i="22"/>
  <c r="V156" i="22"/>
  <c r="V397" i="22"/>
  <c r="V534" i="22"/>
  <c r="V389" i="22"/>
  <c r="V146" i="22"/>
  <c r="V210" i="22"/>
  <c r="V247" i="22"/>
  <c r="V533" i="22"/>
  <c r="V15" i="22"/>
  <c r="V342" i="22"/>
  <c r="V185" i="22"/>
  <c r="V285" i="22"/>
  <c r="V152" i="22"/>
  <c r="V326" i="22"/>
  <c r="V142" i="22"/>
  <c r="V504" i="22"/>
  <c r="V220" i="22"/>
  <c r="V165" i="22"/>
  <c r="V403" i="22"/>
  <c r="V287" i="22"/>
  <c r="V145" i="22"/>
  <c r="V155" i="22"/>
  <c r="V109" i="22"/>
  <c r="V280" i="22"/>
  <c r="V294" i="22"/>
  <c r="V174" i="22"/>
  <c r="V316" i="22"/>
  <c r="V48" i="22"/>
  <c r="V95" i="22"/>
  <c r="V86" i="22"/>
  <c r="V101" i="22"/>
  <c r="V506" i="22"/>
  <c r="V100" i="22"/>
  <c r="V391" i="22"/>
  <c r="V475" i="22"/>
  <c r="V499" i="22"/>
  <c r="V339" i="22"/>
  <c r="V85" i="22"/>
  <c r="V36" i="22"/>
  <c r="V90" i="22"/>
  <c r="V92" i="22"/>
  <c r="V84" i="22"/>
  <c r="V223" i="22"/>
  <c r="V209" i="22"/>
  <c r="V110" i="22"/>
  <c r="V81" i="22"/>
  <c r="V275" i="22"/>
  <c r="V224" i="22"/>
  <c r="V166" i="22"/>
  <c r="V347" i="22"/>
  <c r="V286" i="22"/>
  <c r="V149" i="22"/>
  <c r="V144" i="22"/>
  <c r="V150" i="22"/>
  <c r="V172" i="22"/>
  <c r="V278" i="22"/>
  <c r="V340" i="22"/>
  <c r="V162" i="22"/>
  <c r="V282" i="22"/>
  <c r="V258" i="22"/>
  <c r="V177" i="22"/>
  <c r="V402" i="22"/>
  <c r="V399" i="22"/>
  <c r="V127" i="22"/>
  <c r="V3" i="22"/>
  <c r="V47" i="22"/>
  <c r="V50" i="22"/>
  <c r="V250" i="22"/>
  <c r="V529" i="22"/>
  <c r="V405" i="22"/>
  <c r="V433" i="22"/>
  <c r="V28" i="22"/>
  <c r="V26" i="22"/>
  <c r="V119" i="22"/>
  <c r="V222" i="22"/>
  <c r="V73" i="22"/>
  <c r="V427" i="22"/>
  <c r="V199" i="22"/>
  <c r="V281" i="22"/>
  <c r="V25" i="22"/>
  <c r="V333" i="22"/>
  <c r="V56" i="22"/>
  <c r="V240" i="22"/>
  <c r="V44" i="22"/>
  <c r="V276" i="22"/>
  <c r="V218" i="22"/>
  <c r="V468" i="22"/>
  <c r="V392" i="22"/>
  <c r="V284" i="22"/>
  <c r="V480" i="22"/>
  <c r="V246" i="22"/>
  <c r="V319" i="22"/>
  <c r="V416" i="22"/>
  <c r="V307" i="22"/>
  <c r="V45" i="22"/>
  <c r="V495" i="22"/>
  <c r="V421" i="22"/>
  <c r="V488" i="22"/>
  <c r="V217" i="22"/>
  <c r="V406" i="22"/>
  <c r="V42" i="22"/>
  <c r="V338" i="22"/>
  <c r="V509" i="22"/>
  <c r="V8" i="22"/>
  <c r="V508" i="22"/>
  <c r="V7" i="22"/>
  <c r="V500" i="22"/>
  <c r="V494" i="22"/>
  <c r="V491" i="22"/>
  <c r="V57" i="22"/>
  <c r="V65" i="22"/>
  <c r="V38" i="22"/>
  <c r="V153" i="22"/>
  <c r="V512" i="22"/>
  <c r="V12" i="22"/>
  <c r="V63" i="22"/>
  <c r="V394" i="22"/>
  <c r="V336" i="22"/>
  <c r="V378" i="22"/>
  <c r="S67" i="22"/>
  <c r="S477" i="22"/>
  <c r="S23" i="22"/>
  <c r="S66" i="22"/>
  <c r="S154" i="22"/>
  <c r="S17" i="22"/>
  <c r="S118" i="22"/>
  <c r="S515" i="22"/>
  <c r="S467" i="22"/>
  <c r="S20" i="22"/>
  <c r="S124" i="22"/>
  <c r="S79" i="22"/>
  <c r="S304" i="22"/>
  <c r="S105" i="22"/>
  <c r="S516" i="22"/>
  <c r="S173" i="22"/>
  <c r="S192" i="22"/>
  <c r="S111" i="22"/>
  <c r="S107" i="22"/>
  <c r="S89" i="22"/>
  <c r="S83" i="22"/>
  <c r="S200" i="22"/>
  <c r="S97" i="22"/>
  <c r="S481" i="22"/>
  <c r="S248" i="22"/>
  <c r="S225" i="22"/>
  <c r="S262" i="22"/>
  <c r="S320" i="22"/>
  <c r="S469" i="22"/>
  <c r="S19" i="22"/>
  <c r="S492" i="22"/>
  <c r="S103" i="22"/>
  <c r="S34" i="22"/>
  <c r="S130" i="22"/>
  <c r="S359" i="22"/>
  <c r="S49" i="22"/>
  <c r="S518" i="22"/>
  <c r="S356" i="22"/>
  <c r="S524" i="22"/>
  <c r="S358" i="22"/>
  <c r="S114" i="22"/>
  <c r="S435" i="22"/>
  <c r="S78" i="22"/>
  <c r="S77" i="22"/>
  <c r="S80" i="22"/>
  <c r="S102" i="22"/>
  <c r="S216" i="22"/>
  <c r="S442" i="22"/>
  <c r="S379" i="22"/>
  <c r="S430" i="22"/>
  <c r="S473" i="22"/>
  <c r="S16" i="22"/>
  <c r="S115" i="22"/>
  <c r="S51" i="22"/>
  <c r="S30" i="22"/>
  <c r="S363" i="22"/>
  <c r="S71" i="22"/>
  <c r="S117" i="22"/>
  <c r="S463" i="22"/>
  <c r="S132" i="22"/>
  <c r="S93" i="22"/>
  <c r="S308" i="22"/>
  <c r="S486" i="22"/>
  <c r="S507" i="22"/>
  <c r="S58" i="22"/>
  <c r="S182" i="22"/>
  <c r="S474" i="22"/>
  <c r="S464" i="22"/>
  <c r="S445" i="22"/>
  <c r="S290" i="22"/>
  <c r="S147" i="22"/>
  <c r="S121" i="22"/>
  <c r="S289" i="22"/>
  <c r="S277" i="22"/>
  <c r="S98" i="22"/>
  <c r="S96" i="22"/>
  <c r="S129" i="22"/>
  <c r="S140" i="22"/>
  <c r="S530" i="22"/>
  <c r="S253" i="22"/>
  <c r="S476" i="22"/>
  <c r="S232" i="22"/>
  <c r="S360" i="22"/>
  <c r="S138" i="22"/>
  <c r="S94" i="22"/>
  <c r="S148" i="22"/>
  <c r="S171" i="22"/>
  <c r="S414" i="22"/>
  <c r="S451" i="22"/>
  <c r="S422" i="22"/>
  <c r="S157" i="22"/>
  <c r="S472" i="22"/>
  <c r="S366" i="22"/>
  <c r="S313" i="22"/>
  <c r="S299" i="22"/>
  <c r="S527" i="22"/>
  <c r="S201" i="22"/>
  <c r="S264" i="22"/>
  <c r="S143" i="22"/>
  <c r="S396" i="22"/>
  <c r="S349" i="22"/>
  <c r="S5" i="22"/>
  <c r="S322" i="22"/>
  <c r="S104" i="22"/>
  <c r="S112" i="22"/>
  <c r="S108" i="22"/>
  <c r="S233" i="22"/>
  <c r="S383" i="22"/>
  <c r="S398" i="22"/>
  <c r="S106" i="22"/>
  <c r="S305" i="22"/>
  <c r="S176" i="22"/>
  <c r="S55" i="22"/>
  <c r="S75" i="22"/>
  <c r="S53" i="22"/>
  <c r="S327" i="22"/>
  <c r="S411" i="22"/>
  <c r="S265" i="22"/>
  <c r="S415" i="22"/>
  <c r="S418" i="22"/>
  <c r="S317" i="22"/>
  <c r="S266" i="22"/>
  <c r="S343" i="22"/>
  <c r="S447" i="22"/>
  <c r="S453" i="22"/>
  <c r="S450" i="22"/>
  <c r="S410" i="22"/>
  <c r="S437" i="22"/>
  <c r="S163" i="22"/>
  <c r="S74" i="22"/>
  <c r="S370" i="22"/>
  <c r="S446" i="22"/>
  <c r="S429" i="22"/>
  <c r="S72" i="22"/>
  <c r="S531" i="22"/>
  <c r="S272" i="22"/>
  <c r="S368" i="22"/>
  <c r="S345" i="22"/>
  <c r="S314" i="22"/>
  <c r="S190" i="22"/>
  <c r="S256" i="22"/>
  <c r="S413" i="22"/>
  <c r="S438" i="22"/>
  <c r="S329" i="22"/>
  <c r="S43" i="22"/>
  <c r="S169" i="22"/>
  <c r="S167" i="22"/>
  <c r="S164" i="22"/>
  <c r="S511" i="22"/>
  <c r="S434" i="22"/>
  <c r="S133" i="22"/>
  <c r="S134" i="22"/>
  <c r="S168" i="22"/>
  <c r="S123" i="22"/>
  <c r="S141" i="22"/>
  <c r="S521" i="22"/>
  <c r="S498" i="22"/>
  <c r="S478" i="22"/>
  <c r="S135" i="22"/>
  <c r="S14" i="22"/>
  <c r="S11" i="22"/>
  <c r="S526" i="22"/>
  <c r="S461" i="22"/>
  <c r="S39" i="22"/>
  <c r="S458" i="22"/>
  <c r="S431" i="22"/>
  <c r="S444" i="22"/>
  <c r="S457" i="22"/>
  <c r="S324" i="22"/>
  <c r="S441" i="22"/>
  <c r="S341" i="22"/>
  <c r="S364" i="22"/>
  <c r="S352" i="22"/>
  <c r="S312" i="22"/>
  <c r="S371" i="22"/>
  <c r="S456" i="22"/>
  <c r="S241" i="22"/>
  <c r="S387" i="22"/>
  <c r="S297" i="22"/>
  <c r="S330" i="22"/>
  <c r="S321" i="22"/>
  <c r="S318" i="22"/>
  <c r="S335" i="22"/>
  <c r="S198" i="22"/>
  <c r="S159" i="22"/>
  <c r="S401" i="22"/>
  <c r="S325" i="22"/>
  <c r="S18" i="22"/>
  <c r="S306" i="22"/>
  <c r="S471" i="22"/>
  <c r="S470" i="22"/>
  <c r="S424" i="22"/>
  <c r="S211" i="22"/>
  <c r="S251" i="22"/>
  <c r="S178" i="22"/>
  <c r="S487" i="22"/>
  <c r="S482" i="22"/>
  <c r="S490" i="22"/>
  <c r="S180" i="22"/>
  <c r="S503" i="22"/>
  <c r="S489" i="22"/>
  <c r="S202" i="22"/>
  <c r="S205" i="22"/>
  <c r="S423" i="22"/>
  <c r="S230" i="22"/>
  <c r="S532" i="22"/>
  <c r="S170" i="22"/>
  <c r="S9" i="22"/>
  <c r="S59" i="22"/>
  <c r="S21" i="22"/>
  <c r="S374" i="22"/>
  <c r="S417" i="22"/>
  <c r="S315" i="22"/>
  <c r="S270" i="22"/>
  <c r="S354" i="22"/>
  <c r="S288" i="22"/>
  <c r="S479" i="22"/>
  <c r="S273" i="22"/>
  <c r="S375" i="22"/>
  <c r="S214" i="22"/>
  <c r="S226" i="22"/>
  <c r="S409" i="22"/>
  <c r="S212" i="22"/>
  <c r="S373" i="22"/>
  <c r="S505" i="22"/>
  <c r="S191" i="22"/>
  <c r="S400" i="22"/>
  <c r="S46" i="22"/>
  <c r="S274" i="22"/>
  <c r="S88" i="22"/>
  <c r="S407" i="22"/>
  <c r="S68" i="22"/>
  <c r="S357" i="22"/>
  <c r="S237" i="22"/>
  <c r="S459" i="22"/>
  <c r="S24" i="22"/>
  <c r="S496" i="22"/>
  <c r="S261" i="22"/>
  <c r="S40" i="22"/>
  <c r="S116" i="22"/>
  <c r="S203" i="22"/>
  <c r="S32" i="22"/>
  <c r="S353" i="22"/>
  <c r="S377" i="22"/>
  <c r="S367" i="22"/>
  <c r="S428" i="22"/>
  <c r="S99" i="22"/>
  <c r="S87" i="22"/>
  <c r="S69" i="22"/>
  <c r="S465" i="22"/>
  <c r="S485" i="22"/>
  <c r="S303" i="22"/>
  <c r="S27" i="22"/>
  <c r="S301" i="22"/>
  <c r="S309" i="22"/>
  <c r="S29" i="22"/>
  <c r="S519" i="22"/>
  <c r="S244" i="22"/>
  <c r="S13" i="22"/>
  <c r="S4" i="22"/>
  <c r="S528" i="22"/>
  <c r="S331" i="22"/>
  <c r="S64" i="22"/>
  <c r="S393" i="22"/>
  <c r="S37" i="22"/>
  <c r="S510" i="22"/>
  <c r="S10" i="22"/>
  <c r="S348" i="22"/>
  <c r="S483" i="22"/>
  <c r="S388" i="22"/>
  <c r="S186" i="22"/>
  <c r="S227" i="22"/>
  <c r="S76" i="22"/>
  <c r="S502" i="22"/>
  <c r="S513" i="22"/>
  <c r="S33" i="22"/>
  <c r="S120" i="22"/>
  <c r="S158" i="22"/>
  <c r="S193" i="22"/>
  <c r="S206" i="22"/>
  <c r="S279" i="22"/>
  <c r="S484" i="22"/>
  <c r="S351" i="22"/>
  <c r="S332" i="22"/>
  <c r="S188" i="22"/>
  <c r="S260" i="22"/>
  <c r="S238" i="22"/>
  <c r="S271" i="22"/>
  <c r="S207" i="22"/>
  <c r="S298" i="22"/>
  <c r="S213" i="22"/>
  <c r="S183" i="22"/>
  <c r="S466" i="22"/>
  <c r="S204" i="22"/>
  <c r="S337" i="22"/>
  <c r="S257" i="22"/>
  <c r="S432" i="22"/>
  <c r="S346" i="22"/>
  <c r="S184" i="22"/>
  <c r="S514" i="22"/>
  <c r="S517" i="22"/>
  <c r="S381" i="22"/>
  <c r="S376" i="22"/>
  <c r="S362" i="22"/>
  <c r="S197" i="22"/>
  <c r="S245" i="22"/>
  <c r="S323" i="22"/>
  <c r="S293" i="22"/>
  <c r="S82" i="22"/>
  <c r="S455" i="22"/>
  <c r="S452" i="22"/>
  <c r="S267" i="22"/>
  <c r="S296" i="22"/>
  <c r="S460" i="22"/>
  <c r="S221" i="22"/>
  <c r="S311" i="22"/>
  <c r="S501" i="22"/>
  <c r="S219" i="22"/>
  <c r="S208" i="22"/>
  <c r="S236" i="22"/>
  <c r="S131" i="22"/>
  <c r="S355" i="22"/>
  <c r="S404" i="22"/>
  <c r="S395" i="22"/>
  <c r="S181" i="22"/>
  <c r="S122" i="22"/>
  <c r="S252" i="22"/>
  <c r="S408" i="22"/>
  <c r="S386" i="22"/>
  <c r="S382" i="22"/>
  <c r="S310" i="22"/>
  <c r="S302" i="22"/>
  <c r="S239" i="22"/>
  <c r="S196" i="22"/>
  <c r="S179" i="22"/>
  <c r="S425" i="22"/>
  <c r="S194" i="22"/>
  <c r="S195" i="22"/>
  <c r="S70" i="22"/>
  <c r="S136" i="22"/>
  <c r="S187" i="22"/>
  <c r="S35" i="22"/>
  <c r="S263" i="22"/>
  <c r="S126" i="22"/>
  <c r="S41" i="22"/>
  <c r="S6" i="22"/>
  <c r="S380" i="22"/>
  <c r="S52" i="22"/>
  <c r="S189" i="22"/>
  <c r="S523" i="22"/>
  <c r="S454" i="22"/>
  <c r="S449" i="22"/>
  <c r="S443" i="22"/>
  <c r="S31" i="22"/>
  <c r="S436" i="22"/>
  <c r="S448" i="22"/>
  <c r="S440" i="22"/>
  <c r="S292" i="22"/>
  <c r="S420" i="22"/>
  <c r="S525" i="22"/>
  <c r="S328" i="22"/>
  <c r="S369" i="22"/>
  <c r="S259" i="22"/>
  <c r="S385" i="22"/>
  <c r="S128" i="22"/>
  <c r="S520" i="22"/>
  <c r="S228" i="22"/>
  <c r="S300" i="22"/>
  <c r="S384" i="22"/>
  <c r="S283" i="22"/>
  <c r="S334" i="22"/>
  <c r="S161" i="22"/>
  <c r="S390" i="22"/>
  <c r="S361" i="22"/>
  <c r="S291" i="22"/>
  <c r="S62" i="22"/>
  <c r="S60" i="22"/>
  <c r="S22" i="22"/>
  <c r="S91" i="22"/>
  <c r="S249" i="22"/>
  <c r="S268" i="22"/>
  <c r="S372" i="22"/>
  <c r="S254" i="22"/>
  <c r="S54" i="22"/>
  <c r="S61" i="22"/>
  <c r="S522" i="22"/>
  <c r="S350" i="22"/>
  <c r="S242" i="22"/>
  <c r="S344" i="22"/>
  <c r="S426" i="22"/>
  <c r="S215" i="22"/>
  <c r="S419" i="22"/>
  <c r="S412" i="22"/>
  <c r="S113" i="22"/>
  <c r="S125" i="22"/>
  <c r="S255" i="22"/>
  <c r="S295" i="22"/>
  <c r="S493" i="22"/>
  <c r="S229" i="22"/>
  <c r="S269" i="22"/>
  <c r="S234" i="22"/>
  <c r="S365" i="22"/>
  <c r="S497" i="22"/>
  <c r="S235" i="22"/>
  <c r="S462" i="22"/>
  <c r="S231" i="22"/>
  <c r="S151" i="22"/>
  <c r="S175" i="22"/>
  <c r="S160" i="22"/>
  <c r="S139" i="22"/>
  <c r="S439" i="22"/>
  <c r="S243" i="22"/>
  <c r="S156" i="22"/>
  <c r="S397" i="22"/>
  <c r="S534" i="22"/>
  <c r="S389" i="22"/>
  <c r="S146" i="22"/>
  <c r="S210" i="22"/>
  <c r="S247" i="22"/>
  <c r="S533" i="22"/>
  <c r="S15" i="22"/>
  <c r="S342" i="22"/>
  <c r="S185" i="22"/>
  <c r="S285" i="22"/>
  <c r="S152" i="22"/>
  <c r="S326" i="22"/>
  <c r="S142" i="22"/>
  <c r="S504" i="22"/>
  <c r="S220" i="22"/>
  <c r="S165" i="22"/>
  <c r="S403" i="22"/>
  <c r="S287" i="22"/>
  <c r="S145" i="22"/>
  <c r="S155" i="22"/>
  <c r="S109" i="22"/>
  <c r="S280" i="22"/>
  <c r="S294" i="22"/>
  <c r="S174" i="22"/>
  <c r="S316" i="22"/>
  <c r="S48" i="22"/>
  <c r="S95" i="22"/>
  <c r="S86" i="22"/>
  <c r="S101" i="22"/>
  <c r="S506" i="22"/>
  <c r="S100" i="22"/>
  <c r="S391" i="22"/>
  <c r="S475" i="22"/>
  <c r="S499" i="22"/>
  <c r="S339" i="22"/>
  <c r="S85" i="22"/>
  <c r="S36" i="22"/>
  <c r="S90" i="22"/>
  <c r="S92" i="22"/>
  <c r="S84" i="22"/>
  <c r="S223" i="22"/>
  <c r="S209" i="22"/>
  <c r="S110" i="22"/>
  <c r="S81" i="22"/>
  <c r="S275" i="22"/>
  <c r="S224" i="22"/>
  <c r="S166" i="22"/>
  <c r="S347" i="22"/>
  <c r="S286" i="22"/>
  <c r="S149" i="22"/>
  <c r="S144" i="22"/>
  <c r="S150" i="22"/>
  <c r="S172" i="22"/>
  <c r="S278" i="22"/>
  <c r="S340" i="22"/>
  <c r="S162" i="22"/>
  <c r="S282" i="22"/>
  <c r="S258" i="22"/>
  <c r="S177" i="22"/>
  <c r="S402" i="22"/>
  <c r="S399" i="22"/>
  <c r="S127" i="22"/>
  <c r="S3" i="22"/>
  <c r="S47" i="22"/>
  <c r="S50" i="22"/>
  <c r="S250" i="22"/>
  <c r="S529" i="22"/>
  <c r="S405" i="22"/>
  <c r="S433" i="22"/>
  <c r="S28" i="22"/>
  <c r="S26" i="22"/>
  <c r="S119" i="22"/>
  <c r="S222" i="22"/>
  <c r="S73" i="22"/>
  <c r="S427" i="22"/>
  <c r="S199" i="22"/>
  <c r="S281" i="22"/>
  <c r="S25" i="22"/>
  <c r="S333" i="22"/>
  <c r="S56" i="22"/>
  <c r="S240" i="22"/>
  <c r="S44" i="22"/>
  <c r="S276" i="22"/>
  <c r="S218" i="22"/>
  <c r="S468" i="22"/>
  <c r="S392" i="22"/>
  <c r="S284" i="22"/>
  <c r="S480" i="22"/>
  <c r="S246" i="22"/>
  <c r="S319" i="22"/>
  <c r="S416" i="22"/>
  <c r="S307" i="22"/>
  <c r="S45" i="22"/>
  <c r="S495" i="22"/>
  <c r="S421" i="22"/>
  <c r="S488" i="22"/>
  <c r="S217" i="22"/>
  <c r="S406" i="22"/>
  <c r="S42" i="22"/>
  <c r="S338" i="22"/>
  <c r="S509" i="22"/>
  <c r="S8" i="22"/>
  <c r="S508" i="22"/>
  <c r="S7" i="22"/>
  <c r="S500" i="22"/>
  <c r="S494" i="22"/>
  <c r="S491" i="22"/>
  <c r="S57" i="22"/>
  <c r="S65" i="22"/>
  <c r="S38" i="22"/>
  <c r="S153" i="22"/>
  <c r="S512" i="22"/>
  <c r="S12" i="22"/>
  <c r="S63" i="22"/>
  <c r="S394" i="22"/>
  <c r="S336" i="22"/>
  <c r="S378" i="22"/>
  <c r="P67" i="22"/>
  <c r="P477" i="22"/>
  <c r="P23" i="22"/>
  <c r="P66" i="22"/>
  <c r="P154" i="22"/>
  <c r="P17" i="22"/>
  <c r="P118" i="22"/>
  <c r="P515" i="22"/>
  <c r="P467" i="22"/>
  <c r="P20" i="22"/>
  <c r="P124" i="22"/>
  <c r="P79" i="22"/>
  <c r="P304" i="22"/>
  <c r="P105" i="22"/>
  <c r="P516" i="22"/>
  <c r="P173" i="22"/>
  <c r="P192" i="22"/>
  <c r="P111" i="22"/>
  <c r="P107" i="22"/>
  <c r="P89" i="22"/>
  <c r="P83" i="22"/>
  <c r="P200" i="22"/>
  <c r="P97" i="22"/>
  <c r="P481" i="22"/>
  <c r="P248" i="22"/>
  <c r="P225" i="22"/>
  <c r="P262" i="22"/>
  <c r="P320" i="22"/>
  <c r="P469" i="22"/>
  <c r="P19" i="22"/>
  <c r="P492" i="22"/>
  <c r="P103" i="22"/>
  <c r="P34" i="22"/>
  <c r="P130" i="22"/>
  <c r="P359" i="22"/>
  <c r="P49" i="22"/>
  <c r="P518" i="22"/>
  <c r="P356" i="22"/>
  <c r="P524" i="22"/>
  <c r="P358" i="22"/>
  <c r="P114" i="22"/>
  <c r="P435" i="22"/>
  <c r="P78" i="22"/>
  <c r="P77" i="22"/>
  <c r="P80" i="22"/>
  <c r="P102" i="22"/>
  <c r="P216" i="22"/>
  <c r="P442" i="22"/>
  <c r="P379" i="22"/>
  <c r="P430" i="22"/>
  <c r="P473" i="22"/>
  <c r="P16" i="22"/>
  <c r="P115" i="22"/>
  <c r="P51" i="22"/>
  <c r="P30" i="22"/>
  <c r="P363" i="22"/>
  <c r="P71" i="22"/>
  <c r="P117" i="22"/>
  <c r="P463" i="22"/>
  <c r="P132" i="22"/>
  <c r="P93" i="22"/>
  <c r="P308" i="22"/>
  <c r="P486" i="22"/>
  <c r="P507" i="22"/>
  <c r="P58" i="22"/>
  <c r="P182" i="22"/>
  <c r="P474" i="22"/>
  <c r="P464" i="22"/>
  <c r="P445" i="22"/>
  <c r="P290" i="22"/>
  <c r="P147" i="22"/>
  <c r="P121" i="22"/>
  <c r="P289" i="22"/>
  <c r="P277" i="22"/>
  <c r="P98" i="22"/>
  <c r="P96" i="22"/>
  <c r="P129" i="22"/>
  <c r="P140" i="22"/>
  <c r="P530" i="22"/>
  <c r="P253" i="22"/>
  <c r="P476" i="22"/>
  <c r="P232" i="22"/>
  <c r="P360" i="22"/>
  <c r="P138" i="22"/>
  <c r="P94" i="22"/>
  <c r="P148" i="22"/>
  <c r="P171" i="22"/>
  <c r="P414" i="22"/>
  <c r="P451" i="22"/>
  <c r="P422" i="22"/>
  <c r="P157" i="22"/>
  <c r="P472" i="22"/>
  <c r="P366" i="22"/>
  <c r="P313" i="22"/>
  <c r="P299" i="22"/>
  <c r="P527" i="22"/>
  <c r="P201" i="22"/>
  <c r="P264" i="22"/>
  <c r="P143" i="22"/>
  <c r="P396" i="22"/>
  <c r="P349" i="22"/>
  <c r="P5" i="22"/>
  <c r="P322" i="22"/>
  <c r="P104" i="22"/>
  <c r="P112" i="22"/>
  <c r="P108" i="22"/>
  <c r="P233" i="22"/>
  <c r="P383" i="22"/>
  <c r="P398" i="22"/>
  <c r="P106" i="22"/>
  <c r="P305" i="22"/>
  <c r="P176" i="22"/>
  <c r="P55" i="22"/>
  <c r="P75" i="22"/>
  <c r="P53" i="22"/>
  <c r="P327" i="22"/>
  <c r="P411" i="22"/>
  <c r="P265" i="22"/>
  <c r="P415" i="22"/>
  <c r="P418" i="22"/>
  <c r="P317" i="22"/>
  <c r="P266" i="22"/>
  <c r="P343" i="22"/>
  <c r="P447" i="22"/>
  <c r="P453" i="22"/>
  <c r="P450" i="22"/>
  <c r="P410" i="22"/>
  <c r="P437" i="22"/>
  <c r="P163" i="22"/>
  <c r="P74" i="22"/>
  <c r="P370" i="22"/>
  <c r="P446" i="22"/>
  <c r="P429" i="22"/>
  <c r="P72" i="22"/>
  <c r="P531" i="22"/>
  <c r="P272" i="22"/>
  <c r="P368" i="22"/>
  <c r="P345" i="22"/>
  <c r="P314" i="22"/>
  <c r="P190" i="22"/>
  <c r="P256" i="22"/>
  <c r="P413" i="22"/>
  <c r="P438" i="22"/>
  <c r="P329" i="22"/>
  <c r="P43" i="22"/>
  <c r="P169" i="22"/>
  <c r="P167" i="22"/>
  <c r="P164" i="22"/>
  <c r="P511" i="22"/>
  <c r="P434" i="22"/>
  <c r="P133" i="22"/>
  <c r="P134" i="22"/>
  <c r="P168" i="22"/>
  <c r="P123" i="22"/>
  <c r="P141" i="22"/>
  <c r="P521" i="22"/>
  <c r="P498" i="22"/>
  <c r="P478" i="22"/>
  <c r="P135" i="22"/>
  <c r="P14" i="22"/>
  <c r="P11" i="22"/>
  <c r="P526" i="22"/>
  <c r="P461" i="22"/>
  <c r="P39" i="22"/>
  <c r="P458" i="22"/>
  <c r="P431" i="22"/>
  <c r="P444" i="22"/>
  <c r="P457" i="22"/>
  <c r="P324" i="22"/>
  <c r="P441" i="22"/>
  <c r="P341" i="22"/>
  <c r="P364" i="22"/>
  <c r="P352" i="22"/>
  <c r="P312" i="22"/>
  <c r="P371" i="22"/>
  <c r="P456" i="22"/>
  <c r="P241" i="22"/>
  <c r="P387" i="22"/>
  <c r="P297" i="22"/>
  <c r="P330" i="22"/>
  <c r="P321" i="22"/>
  <c r="P318" i="22"/>
  <c r="P335" i="22"/>
  <c r="P198" i="22"/>
  <c r="P159" i="22"/>
  <c r="P401" i="22"/>
  <c r="P325" i="22"/>
  <c r="P18" i="22"/>
  <c r="P306" i="22"/>
  <c r="P471" i="22"/>
  <c r="P470" i="22"/>
  <c r="P424" i="22"/>
  <c r="P211" i="22"/>
  <c r="P251" i="22"/>
  <c r="P178" i="22"/>
  <c r="P487" i="22"/>
  <c r="P482" i="22"/>
  <c r="P490" i="22"/>
  <c r="P180" i="22"/>
  <c r="P503" i="22"/>
  <c r="P489" i="22"/>
  <c r="P202" i="22"/>
  <c r="P205" i="22"/>
  <c r="P423" i="22"/>
  <c r="P230" i="22"/>
  <c r="P532" i="22"/>
  <c r="P170" i="22"/>
  <c r="P9" i="22"/>
  <c r="P59" i="22"/>
  <c r="P21" i="22"/>
  <c r="P374" i="22"/>
  <c r="P417" i="22"/>
  <c r="P315" i="22"/>
  <c r="P270" i="22"/>
  <c r="P354" i="22"/>
  <c r="P288" i="22"/>
  <c r="P479" i="22"/>
  <c r="P273" i="22"/>
  <c r="P375" i="22"/>
  <c r="P214" i="22"/>
  <c r="P226" i="22"/>
  <c r="P409" i="22"/>
  <c r="P212" i="22"/>
  <c r="P373" i="22"/>
  <c r="P505" i="22"/>
  <c r="P191" i="22"/>
  <c r="P400" i="22"/>
  <c r="P46" i="22"/>
  <c r="P274" i="22"/>
  <c r="P88" i="22"/>
  <c r="P407" i="22"/>
  <c r="P68" i="22"/>
  <c r="P357" i="22"/>
  <c r="P237" i="22"/>
  <c r="P459" i="22"/>
  <c r="P24" i="22"/>
  <c r="P496" i="22"/>
  <c r="P261" i="22"/>
  <c r="P40" i="22"/>
  <c r="P116" i="22"/>
  <c r="P203" i="22"/>
  <c r="P32" i="22"/>
  <c r="P353" i="22"/>
  <c r="P377" i="22"/>
  <c r="P367" i="22"/>
  <c r="P428" i="22"/>
  <c r="P99" i="22"/>
  <c r="P87" i="22"/>
  <c r="P69" i="22"/>
  <c r="P465" i="22"/>
  <c r="P485" i="22"/>
  <c r="P303" i="22"/>
  <c r="P27" i="22"/>
  <c r="P301" i="22"/>
  <c r="P309" i="22"/>
  <c r="P29" i="22"/>
  <c r="P519" i="22"/>
  <c r="P244" i="22"/>
  <c r="P13" i="22"/>
  <c r="P4" i="22"/>
  <c r="P528" i="22"/>
  <c r="P331" i="22"/>
  <c r="P64" i="22"/>
  <c r="P393" i="22"/>
  <c r="P37" i="22"/>
  <c r="P510" i="22"/>
  <c r="P10" i="22"/>
  <c r="P348" i="22"/>
  <c r="P483" i="22"/>
  <c r="P388" i="22"/>
  <c r="P186" i="22"/>
  <c r="P227" i="22"/>
  <c r="P76" i="22"/>
  <c r="P502" i="22"/>
  <c r="P513" i="22"/>
  <c r="P33" i="22"/>
  <c r="P120" i="22"/>
  <c r="P158" i="22"/>
  <c r="P193" i="22"/>
  <c r="P206" i="22"/>
  <c r="P279" i="22"/>
  <c r="P484" i="22"/>
  <c r="P351" i="22"/>
  <c r="P332" i="22"/>
  <c r="P188" i="22"/>
  <c r="P260" i="22"/>
  <c r="P238" i="22"/>
  <c r="P271" i="22"/>
  <c r="P207" i="22"/>
  <c r="P298" i="22"/>
  <c r="P213" i="22"/>
  <c r="P183" i="22"/>
  <c r="P466" i="22"/>
  <c r="P204" i="22"/>
  <c r="P337" i="22"/>
  <c r="P257" i="22"/>
  <c r="P432" i="22"/>
  <c r="P346" i="22"/>
  <c r="P184" i="22"/>
  <c r="P514" i="22"/>
  <c r="P517" i="22"/>
  <c r="P381" i="22"/>
  <c r="P376" i="22"/>
  <c r="P362" i="22"/>
  <c r="P197" i="22"/>
  <c r="P245" i="22"/>
  <c r="P323" i="22"/>
  <c r="P293" i="22"/>
  <c r="P82" i="22"/>
  <c r="P455" i="22"/>
  <c r="P452" i="22"/>
  <c r="P267" i="22"/>
  <c r="P296" i="22"/>
  <c r="P460" i="22"/>
  <c r="P221" i="22"/>
  <c r="P311" i="22"/>
  <c r="P501" i="22"/>
  <c r="P219" i="22"/>
  <c r="P208" i="22"/>
  <c r="P236" i="22"/>
  <c r="P131" i="22"/>
  <c r="P355" i="22"/>
  <c r="P404" i="22"/>
  <c r="P395" i="22"/>
  <c r="P181" i="22"/>
  <c r="P122" i="22"/>
  <c r="P252" i="22"/>
  <c r="P408" i="22"/>
  <c r="P386" i="22"/>
  <c r="P382" i="22"/>
  <c r="P310" i="22"/>
  <c r="P302" i="22"/>
  <c r="P239" i="22"/>
  <c r="P196" i="22"/>
  <c r="P179" i="22"/>
  <c r="P425" i="22"/>
  <c r="P194" i="22"/>
  <c r="P195" i="22"/>
  <c r="P70" i="22"/>
  <c r="P136" i="22"/>
  <c r="P187" i="22"/>
  <c r="P35" i="22"/>
  <c r="P263" i="22"/>
  <c r="P126" i="22"/>
  <c r="P41" i="22"/>
  <c r="P6" i="22"/>
  <c r="P380" i="22"/>
  <c r="P52" i="22"/>
  <c r="P189" i="22"/>
  <c r="P523" i="22"/>
  <c r="P454" i="22"/>
  <c r="P449" i="22"/>
  <c r="P443" i="22"/>
  <c r="P31" i="22"/>
  <c r="P436" i="22"/>
  <c r="P448" i="22"/>
  <c r="P440" i="22"/>
  <c r="P292" i="22"/>
  <c r="P420" i="22"/>
  <c r="P525" i="22"/>
  <c r="P328" i="22"/>
  <c r="P369" i="22"/>
  <c r="P259" i="22"/>
  <c r="P385" i="22"/>
  <c r="P128" i="22"/>
  <c r="P520" i="22"/>
  <c r="P228" i="22"/>
  <c r="P300" i="22"/>
  <c r="P384" i="22"/>
  <c r="P283" i="22"/>
  <c r="P334" i="22"/>
  <c r="P161" i="22"/>
  <c r="P390" i="22"/>
  <c r="P361" i="22"/>
  <c r="P291" i="22"/>
  <c r="P62" i="22"/>
  <c r="P60" i="22"/>
  <c r="P22" i="22"/>
  <c r="P91" i="22"/>
  <c r="P249" i="22"/>
  <c r="P268" i="22"/>
  <c r="P372" i="22"/>
  <c r="P254" i="22"/>
  <c r="P54" i="22"/>
  <c r="P61" i="22"/>
  <c r="P522" i="22"/>
  <c r="P350" i="22"/>
  <c r="P242" i="22"/>
  <c r="P344" i="22"/>
  <c r="P426" i="22"/>
  <c r="P215" i="22"/>
  <c r="P419" i="22"/>
  <c r="P412" i="22"/>
  <c r="P113" i="22"/>
  <c r="P125" i="22"/>
  <c r="P255" i="22"/>
  <c r="P295" i="22"/>
  <c r="P493" i="22"/>
  <c r="P229" i="22"/>
  <c r="P269" i="22"/>
  <c r="P234" i="22"/>
  <c r="P365" i="22"/>
  <c r="P497" i="22"/>
  <c r="P235" i="22"/>
  <c r="P462" i="22"/>
  <c r="P231" i="22"/>
  <c r="P151" i="22"/>
  <c r="P175" i="22"/>
  <c r="P160" i="22"/>
  <c r="P139" i="22"/>
  <c r="P439" i="22"/>
  <c r="P243" i="22"/>
  <c r="P156" i="22"/>
  <c r="P397" i="22"/>
  <c r="P534" i="22"/>
  <c r="P389" i="22"/>
  <c r="P146" i="22"/>
  <c r="P210" i="22"/>
  <c r="P247" i="22"/>
  <c r="P533" i="22"/>
  <c r="P15" i="22"/>
  <c r="P342" i="22"/>
  <c r="P185" i="22"/>
  <c r="P285" i="22"/>
  <c r="P152" i="22"/>
  <c r="P326" i="22"/>
  <c r="P142" i="22"/>
  <c r="P504" i="22"/>
  <c r="P220" i="22"/>
  <c r="P165" i="22"/>
  <c r="P403" i="22"/>
  <c r="P287" i="22"/>
  <c r="P145" i="22"/>
  <c r="P155" i="22"/>
  <c r="P109" i="22"/>
  <c r="P280" i="22"/>
  <c r="P294" i="22"/>
  <c r="P174" i="22"/>
  <c r="P316" i="22"/>
  <c r="P48" i="22"/>
  <c r="P95" i="22"/>
  <c r="P86" i="22"/>
  <c r="P101" i="22"/>
  <c r="P506" i="22"/>
  <c r="P100" i="22"/>
  <c r="P391" i="22"/>
  <c r="P475" i="22"/>
  <c r="P499" i="22"/>
  <c r="P339" i="22"/>
  <c r="P85" i="22"/>
  <c r="P36" i="22"/>
  <c r="P90" i="22"/>
  <c r="P92" i="22"/>
  <c r="P84" i="22"/>
  <c r="P223" i="22"/>
  <c r="P209" i="22"/>
  <c r="P110" i="22"/>
  <c r="P81" i="22"/>
  <c r="P275" i="22"/>
  <c r="P224" i="22"/>
  <c r="P166" i="22"/>
  <c r="P347" i="22"/>
  <c r="P286" i="22"/>
  <c r="P149" i="22"/>
  <c r="P144" i="22"/>
  <c r="P150" i="22"/>
  <c r="P172" i="22"/>
  <c r="P278" i="22"/>
  <c r="P340" i="22"/>
  <c r="P162" i="22"/>
  <c r="P282" i="22"/>
  <c r="P258" i="22"/>
  <c r="P177" i="22"/>
  <c r="P402" i="22"/>
  <c r="P399" i="22"/>
  <c r="P127" i="22"/>
  <c r="P3" i="22"/>
  <c r="P47" i="22"/>
  <c r="P50" i="22"/>
  <c r="P250" i="22"/>
  <c r="P529" i="22"/>
  <c r="P405" i="22"/>
  <c r="P433" i="22"/>
  <c r="P28" i="22"/>
  <c r="P26" i="22"/>
  <c r="P119" i="22"/>
  <c r="P222" i="22"/>
  <c r="P73" i="22"/>
  <c r="P427" i="22"/>
  <c r="P199" i="22"/>
  <c r="P281" i="22"/>
  <c r="P25" i="22"/>
  <c r="P333" i="22"/>
  <c r="P56" i="22"/>
  <c r="P240" i="22"/>
  <c r="P44" i="22"/>
  <c r="P276" i="22"/>
  <c r="P218" i="22"/>
  <c r="P468" i="22"/>
  <c r="P392" i="22"/>
  <c r="P284" i="22"/>
  <c r="P480" i="22"/>
  <c r="P246" i="22"/>
  <c r="P319" i="22"/>
  <c r="P416" i="22"/>
  <c r="P307" i="22"/>
  <c r="P45" i="22"/>
  <c r="P495" i="22"/>
  <c r="P421" i="22"/>
  <c r="P488" i="22"/>
  <c r="P217" i="22"/>
  <c r="P406" i="22"/>
  <c r="P42" i="22"/>
  <c r="P338" i="22"/>
  <c r="P509" i="22"/>
  <c r="P8" i="22"/>
  <c r="P508" i="22"/>
  <c r="P7" i="22"/>
  <c r="P500" i="22"/>
  <c r="P494" i="22"/>
  <c r="P491" i="22"/>
  <c r="P57" i="22"/>
  <c r="P65" i="22"/>
  <c r="P38" i="22"/>
  <c r="P153" i="22"/>
  <c r="P512" i="22"/>
  <c r="P12" i="22"/>
  <c r="P63" i="22"/>
  <c r="P394" i="22"/>
  <c r="P336" i="22"/>
  <c r="P378" i="22"/>
  <c r="M67" i="22"/>
  <c r="M477" i="22"/>
  <c r="M23" i="22"/>
  <c r="M66" i="22"/>
  <c r="M154" i="22"/>
  <c r="M17" i="22"/>
  <c r="M118" i="22"/>
  <c r="M515" i="22"/>
  <c r="M467" i="22"/>
  <c r="M20" i="22"/>
  <c r="M124" i="22"/>
  <c r="M79" i="22"/>
  <c r="M304" i="22"/>
  <c r="M105" i="22"/>
  <c r="M516" i="22"/>
  <c r="M173" i="22"/>
  <c r="M192" i="22"/>
  <c r="M111" i="22"/>
  <c r="M107" i="22"/>
  <c r="M89" i="22"/>
  <c r="M83" i="22"/>
  <c r="M200" i="22"/>
  <c r="M97" i="22"/>
  <c r="M481" i="22"/>
  <c r="M248" i="22"/>
  <c r="M225" i="22"/>
  <c r="M262" i="22"/>
  <c r="M320" i="22"/>
  <c r="M469" i="22"/>
  <c r="M19" i="22"/>
  <c r="M492" i="22"/>
  <c r="M103" i="22"/>
  <c r="M34" i="22"/>
  <c r="M130" i="22"/>
  <c r="M359" i="22"/>
  <c r="M49" i="22"/>
  <c r="M518" i="22"/>
  <c r="M356" i="22"/>
  <c r="M524" i="22"/>
  <c r="M358" i="22"/>
  <c r="M114" i="22"/>
  <c r="M435" i="22"/>
  <c r="M78" i="22"/>
  <c r="M77" i="22"/>
  <c r="M80" i="22"/>
  <c r="M102" i="22"/>
  <c r="M216" i="22"/>
  <c r="M442" i="22"/>
  <c r="M379" i="22"/>
  <c r="M430" i="22"/>
  <c r="M473" i="22"/>
  <c r="M16" i="22"/>
  <c r="M115" i="22"/>
  <c r="M51" i="22"/>
  <c r="M30" i="22"/>
  <c r="M363" i="22"/>
  <c r="M71" i="22"/>
  <c r="M117" i="22"/>
  <c r="M463" i="22"/>
  <c r="M132" i="22"/>
  <c r="M93" i="22"/>
  <c r="M308" i="22"/>
  <c r="M486" i="22"/>
  <c r="M507" i="22"/>
  <c r="M58" i="22"/>
  <c r="M182" i="22"/>
  <c r="M474" i="22"/>
  <c r="M464" i="22"/>
  <c r="M445" i="22"/>
  <c r="M290" i="22"/>
  <c r="M147" i="22"/>
  <c r="M121" i="22"/>
  <c r="M289" i="22"/>
  <c r="M277" i="22"/>
  <c r="M98" i="22"/>
  <c r="M96" i="22"/>
  <c r="M129" i="22"/>
  <c r="M140" i="22"/>
  <c r="M530" i="22"/>
  <c r="M253" i="22"/>
  <c r="M476" i="22"/>
  <c r="M232" i="22"/>
  <c r="M360" i="22"/>
  <c r="M138" i="22"/>
  <c r="M94" i="22"/>
  <c r="M148" i="22"/>
  <c r="M171" i="22"/>
  <c r="M414" i="22"/>
  <c r="M451" i="22"/>
  <c r="M422" i="22"/>
  <c r="M157" i="22"/>
  <c r="M472" i="22"/>
  <c r="M366" i="22"/>
  <c r="M313" i="22"/>
  <c r="M299" i="22"/>
  <c r="M527" i="22"/>
  <c r="M201" i="22"/>
  <c r="M264" i="22"/>
  <c r="M143" i="22"/>
  <c r="M396" i="22"/>
  <c r="M349" i="22"/>
  <c r="M5" i="22"/>
  <c r="M322" i="22"/>
  <c r="M104" i="22"/>
  <c r="M112" i="22"/>
  <c r="M108" i="22"/>
  <c r="M233" i="22"/>
  <c r="M383" i="22"/>
  <c r="M398" i="22"/>
  <c r="M106" i="22"/>
  <c r="M305" i="22"/>
  <c r="M176" i="22"/>
  <c r="M55" i="22"/>
  <c r="M75" i="22"/>
  <c r="M53" i="22"/>
  <c r="M327" i="22"/>
  <c r="M411" i="22"/>
  <c r="M265" i="22"/>
  <c r="M415" i="22"/>
  <c r="M418" i="22"/>
  <c r="M317" i="22"/>
  <c r="M266" i="22"/>
  <c r="M343" i="22"/>
  <c r="M447" i="22"/>
  <c r="M453" i="22"/>
  <c r="M450" i="22"/>
  <c r="M410" i="22"/>
  <c r="M437" i="22"/>
  <c r="M163" i="22"/>
  <c r="M74" i="22"/>
  <c r="M370" i="22"/>
  <c r="M446" i="22"/>
  <c r="M429" i="22"/>
  <c r="M72" i="22"/>
  <c r="M531" i="22"/>
  <c r="M272" i="22"/>
  <c r="M368" i="22"/>
  <c r="M345" i="22"/>
  <c r="M314" i="22"/>
  <c r="M190" i="22"/>
  <c r="M256" i="22"/>
  <c r="M413" i="22"/>
  <c r="M438" i="22"/>
  <c r="M329" i="22"/>
  <c r="M43" i="22"/>
  <c r="M169" i="22"/>
  <c r="M167" i="22"/>
  <c r="M164" i="22"/>
  <c r="M511" i="22"/>
  <c r="M434" i="22"/>
  <c r="M133" i="22"/>
  <c r="M134" i="22"/>
  <c r="M168" i="22"/>
  <c r="M123" i="22"/>
  <c r="M141" i="22"/>
  <c r="M521" i="22"/>
  <c r="M498" i="22"/>
  <c r="M478" i="22"/>
  <c r="M135" i="22"/>
  <c r="M14" i="22"/>
  <c r="M11" i="22"/>
  <c r="M526" i="22"/>
  <c r="M461" i="22"/>
  <c r="M39" i="22"/>
  <c r="M458" i="22"/>
  <c r="M431" i="22"/>
  <c r="M444" i="22"/>
  <c r="M457" i="22"/>
  <c r="M324" i="22"/>
  <c r="M441" i="22"/>
  <c r="M341" i="22"/>
  <c r="M364" i="22"/>
  <c r="M352" i="22"/>
  <c r="M312" i="22"/>
  <c r="M371" i="22"/>
  <c r="M456" i="22"/>
  <c r="M241" i="22"/>
  <c r="M387" i="22"/>
  <c r="M297" i="22"/>
  <c r="M330" i="22"/>
  <c r="M321" i="22"/>
  <c r="M318" i="22"/>
  <c r="M335" i="22"/>
  <c r="M198" i="22"/>
  <c r="M159" i="22"/>
  <c r="M401" i="22"/>
  <c r="M325" i="22"/>
  <c r="M18" i="22"/>
  <c r="M306" i="22"/>
  <c r="M471" i="22"/>
  <c r="M470" i="22"/>
  <c r="M424" i="22"/>
  <c r="M211" i="22"/>
  <c r="M251" i="22"/>
  <c r="M178" i="22"/>
  <c r="M487" i="22"/>
  <c r="M482" i="22"/>
  <c r="M490" i="22"/>
  <c r="M180" i="22"/>
  <c r="M503" i="22"/>
  <c r="M489" i="22"/>
  <c r="M202" i="22"/>
  <c r="M205" i="22"/>
  <c r="M423" i="22"/>
  <c r="M230" i="22"/>
  <c r="M532" i="22"/>
  <c r="M170" i="22"/>
  <c r="M9" i="22"/>
  <c r="M59" i="22"/>
  <c r="M21" i="22"/>
  <c r="M374" i="22"/>
  <c r="M417" i="22"/>
  <c r="M315" i="22"/>
  <c r="M270" i="22"/>
  <c r="M354" i="22"/>
  <c r="M288" i="22"/>
  <c r="M479" i="22"/>
  <c r="M273" i="22"/>
  <c r="M375" i="22"/>
  <c r="M214" i="22"/>
  <c r="M226" i="22"/>
  <c r="M409" i="22"/>
  <c r="M212" i="22"/>
  <c r="M373" i="22"/>
  <c r="M505" i="22"/>
  <c r="M191" i="22"/>
  <c r="M400" i="22"/>
  <c r="M46" i="22"/>
  <c r="M274" i="22"/>
  <c r="M88" i="22"/>
  <c r="M407" i="22"/>
  <c r="M68" i="22"/>
  <c r="M357" i="22"/>
  <c r="M237" i="22"/>
  <c r="M459" i="22"/>
  <c r="M24" i="22"/>
  <c r="M496" i="22"/>
  <c r="M261" i="22"/>
  <c r="M40" i="22"/>
  <c r="M116" i="22"/>
  <c r="M203" i="22"/>
  <c r="M32" i="22"/>
  <c r="M353" i="22"/>
  <c r="M377" i="22"/>
  <c r="M367" i="22"/>
  <c r="M428" i="22"/>
  <c r="M99" i="22"/>
  <c r="M87" i="22"/>
  <c r="M69" i="22"/>
  <c r="M465" i="22"/>
  <c r="M485" i="22"/>
  <c r="M303" i="22"/>
  <c r="M27" i="22"/>
  <c r="M301" i="22"/>
  <c r="M309" i="22"/>
  <c r="M29" i="22"/>
  <c r="M519" i="22"/>
  <c r="M244" i="22"/>
  <c r="M13" i="22"/>
  <c r="M4" i="22"/>
  <c r="M528" i="22"/>
  <c r="M331" i="22"/>
  <c r="M64" i="22"/>
  <c r="M393" i="22"/>
  <c r="M37" i="22"/>
  <c r="M510" i="22"/>
  <c r="M10" i="22"/>
  <c r="M348" i="22"/>
  <c r="M483" i="22"/>
  <c r="M388" i="22"/>
  <c r="M186" i="22"/>
  <c r="M227" i="22"/>
  <c r="M76" i="22"/>
  <c r="M502" i="22"/>
  <c r="M513" i="22"/>
  <c r="M33" i="22"/>
  <c r="M120" i="22"/>
  <c r="M158" i="22"/>
  <c r="M193" i="22"/>
  <c r="M206" i="22"/>
  <c r="M279" i="22"/>
  <c r="M484" i="22"/>
  <c r="M351" i="22"/>
  <c r="M332" i="22"/>
  <c r="M188" i="22"/>
  <c r="M260" i="22"/>
  <c r="M238" i="22"/>
  <c r="M271" i="22"/>
  <c r="M207" i="22"/>
  <c r="M298" i="22"/>
  <c r="M213" i="22"/>
  <c r="M183" i="22"/>
  <c r="M466" i="22"/>
  <c r="M204" i="22"/>
  <c r="M337" i="22"/>
  <c r="M257" i="22"/>
  <c r="M432" i="22"/>
  <c r="M346" i="22"/>
  <c r="M184" i="22"/>
  <c r="M514" i="22"/>
  <c r="M517" i="22"/>
  <c r="M381" i="22"/>
  <c r="M376" i="22"/>
  <c r="M362" i="22"/>
  <c r="M197" i="22"/>
  <c r="M245" i="22"/>
  <c r="M323" i="22"/>
  <c r="M293" i="22"/>
  <c r="M82" i="22"/>
  <c r="M455" i="22"/>
  <c r="M452" i="22"/>
  <c r="M267" i="22"/>
  <c r="M296" i="22"/>
  <c r="M460" i="22"/>
  <c r="M221" i="22"/>
  <c r="M311" i="22"/>
  <c r="M501" i="22"/>
  <c r="M219" i="22"/>
  <c r="M208" i="22"/>
  <c r="M236" i="22"/>
  <c r="M131" i="22"/>
  <c r="M355" i="22"/>
  <c r="M404" i="22"/>
  <c r="M395" i="22"/>
  <c r="M181" i="22"/>
  <c r="M122" i="22"/>
  <c r="M252" i="22"/>
  <c r="M408" i="22"/>
  <c r="M386" i="22"/>
  <c r="M382" i="22"/>
  <c r="M310" i="22"/>
  <c r="M302" i="22"/>
  <c r="M239" i="22"/>
  <c r="M196" i="22"/>
  <c r="M179" i="22"/>
  <c r="M425" i="22"/>
  <c r="M194" i="22"/>
  <c r="M195" i="22"/>
  <c r="M70" i="22"/>
  <c r="M136" i="22"/>
  <c r="M187" i="22"/>
  <c r="M35" i="22"/>
  <c r="M263" i="22"/>
  <c r="M126" i="22"/>
  <c r="M41" i="22"/>
  <c r="M6" i="22"/>
  <c r="M380" i="22"/>
  <c r="M52" i="22"/>
  <c r="M189" i="22"/>
  <c r="M523" i="22"/>
  <c r="M454" i="22"/>
  <c r="M449" i="22"/>
  <c r="M443" i="22"/>
  <c r="M31" i="22"/>
  <c r="M436" i="22"/>
  <c r="M448" i="22"/>
  <c r="M440" i="22"/>
  <c r="M292" i="22"/>
  <c r="M420" i="22"/>
  <c r="M525" i="22"/>
  <c r="M328" i="22"/>
  <c r="M369" i="22"/>
  <c r="M259" i="22"/>
  <c r="M385" i="22"/>
  <c r="M128" i="22"/>
  <c r="M520" i="22"/>
  <c r="M228" i="22"/>
  <c r="M300" i="22"/>
  <c r="M384" i="22"/>
  <c r="M283" i="22"/>
  <c r="M334" i="22"/>
  <c r="M161" i="22"/>
  <c r="M390" i="22"/>
  <c r="M361" i="22"/>
  <c r="M291" i="22"/>
  <c r="M62" i="22"/>
  <c r="M60" i="22"/>
  <c r="M22" i="22"/>
  <c r="M91" i="22"/>
  <c r="M249" i="22"/>
  <c r="M268" i="22"/>
  <c r="M372" i="22"/>
  <c r="M254" i="22"/>
  <c r="M54" i="22"/>
  <c r="M61" i="22"/>
  <c r="M522" i="22"/>
  <c r="M350" i="22"/>
  <c r="M242" i="22"/>
  <c r="M344" i="22"/>
  <c r="M426" i="22"/>
  <c r="M215" i="22"/>
  <c r="M419" i="22"/>
  <c r="M412" i="22"/>
  <c r="M113" i="22"/>
  <c r="M125" i="22"/>
  <c r="M255" i="22"/>
  <c r="M295" i="22"/>
  <c r="M493" i="22"/>
  <c r="M229" i="22"/>
  <c r="M269" i="22"/>
  <c r="M234" i="22"/>
  <c r="M365" i="22"/>
  <c r="M497" i="22"/>
  <c r="M235" i="22"/>
  <c r="M462" i="22"/>
  <c r="M231" i="22"/>
  <c r="M151" i="22"/>
  <c r="M175" i="22"/>
  <c r="M160" i="22"/>
  <c r="M139" i="22"/>
  <c r="M439" i="22"/>
  <c r="M243" i="22"/>
  <c r="M156" i="22"/>
  <c r="M397" i="22"/>
  <c r="M534" i="22"/>
  <c r="M389" i="22"/>
  <c r="M146" i="22"/>
  <c r="M210" i="22"/>
  <c r="M247" i="22"/>
  <c r="M533" i="22"/>
  <c r="M15" i="22"/>
  <c r="M342" i="22"/>
  <c r="M185" i="22"/>
  <c r="M285" i="22"/>
  <c r="M152" i="22"/>
  <c r="M326" i="22"/>
  <c r="M142" i="22"/>
  <c r="M504" i="22"/>
  <c r="M220" i="22"/>
  <c r="M165" i="22"/>
  <c r="M403" i="22"/>
  <c r="M287" i="22"/>
  <c r="M145" i="22"/>
  <c r="M155" i="22"/>
  <c r="M109" i="22"/>
  <c r="M280" i="22"/>
  <c r="M294" i="22"/>
  <c r="M174" i="22"/>
  <c r="M316" i="22"/>
  <c r="M48" i="22"/>
  <c r="M95" i="22"/>
  <c r="M86" i="22"/>
  <c r="M101" i="22"/>
  <c r="M506" i="22"/>
  <c r="M100" i="22"/>
  <c r="M391" i="22"/>
  <c r="M475" i="22"/>
  <c r="M499" i="22"/>
  <c r="M339" i="22"/>
  <c r="M85" i="22"/>
  <c r="M36" i="22"/>
  <c r="M90" i="22"/>
  <c r="M92" i="22"/>
  <c r="M84" i="22"/>
  <c r="M223" i="22"/>
  <c r="M209" i="22"/>
  <c r="M110" i="22"/>
  <c r="M81" i="22"/>
  <c r="M275" i="22"/>
  <c r="M224" i="22"/>
  <c r="M166" i="22"/>
  <c r="M347" i="22"/>
  <c r="M286" i="22"/>
  <c r="M149" i="22"/>
  <c r="M144" i="22"/>
  <c r="M150" i="22"/>
  <c r="M172" i="22"/>
  <c r="M278" i="22"/>
  <c r="M340" i="22"/>
  <c r="M162" i="22"/>
  <c r="M282" i="22"/>
  <c r="M258" i="22"/>
  <c r="M177" i="22"/>
  <c r="M402" i="22"/>
  <c r="M399" i="22"/>
  <c r="M127" i="22"/>
  <c r="M3" i="22"/>
  <c r="M47" i="22"/>
  <c r="M50" i="22"/>
  <c r="M250" i="22"/>
  <c r="M529" i="22"/>
  <c r="M405" i="22"/>
  <c r="M433" i="22"/>
  <c r="M28" i="22"/>
  <c r="M26" i="22"/>
  <c r="M119" i="22"/>
  <c r="M222" i="22"/>
  <c r="M73" i="22"/>
  <c r="M427" i="22"/>
  <c r="M199" i="22"/>
  <c r="M281" i="22"/>
  <c r="M25" i="22"/>
  <c r="M333" i="22"/>
  <c r="M56" i="22"/>
  <c r="M240" i="22"/>
  <c r="M44" i="22"/>
  <c r="M276" i="22"/>
  <c r="M218" i="22"/>
  <c r="M468" i="22"/>
  <c r="M392" i="22"/>
  <c r="M284" i="22"/>
  <c r="M480" i="22"/>
  <c r="M246" i="22"/>
  <c r="M319" i="22"/>
  <c r="M416" i="22"/>
  <c r="M307" i="22"/>
  <c r="M45" i="22"/>
  <c r="M495" i="22"/>
  <c r="M421" i="22"/>
  <c r="M488" i="22"/>
  <c r="M217" i="22"/>
  <c r="M406" i="22"/>
  <c r="M42" i="22"/>
  <c r="M338" i="22"/>
  <c r="M509" i="22"/>
  <c r="M8" i="22"/>
  <c r="M508" i="22"/>
  <c r="M7" i="22"/>
  <c r="M500" i="22"/>
  <c r="M494" i="22"/>
  <c r="M491" i="22"/>
  <c r="M57" i="22"/>
  <c r="M65" i="22"/>
  <c r="M38" i="22"/>
  <c r="M153" i="22"/>
  <c r="M512" i="22"/>
  <c r="M12" i="22"/>
  <c r="M63" i="22"/>
  <c r="M394" i="22"/>
  <c r="M336" i="22"/>
  <c r="M378" i="22"/>
  <c r="P137" i="22"/>
  <c r="AH137" i="22"/>
  <c r="AB137" i="22"/>
  <c r="V137" i="22"/>
  <c r="S137" i="22"/>
  <c r="M137" i="22"/>
  <c r="H123" i="22"/>
  <c r="F67" i="22"/>
  <c r="I67" i="22" s="1"/>
  <c r="J67" i="22" s="1"/>
  <c r="F477" i="22"/>
  <c r="I477" i="22" s="1"/>
  <c r="J477" i="22" s="1"/>
  <c r="F23" i="22"/>
  <c r="I23" i="22" s="1"/>
  <c r="J23" i="22" s="1"/>
  <c r="F66" i="22"/>
  <c r="I66" i="22" s="1"/>
  <c r="J66" i="22" s="1"/>
  <c r="F154" i="22"/>
  <c r="I154" i="22" s="1"/>
  <c r="J154" i="22" s="1"/>
  <c r="F17" i="22"/>
  <c r="I17" i="22" s="1"/>
  <c r="J17" i="22" s="1"/>
  <c r="F118" i="22"/>
  <c r="I118" i="22" s="1"/>
  <c r="J118" i="22" s="1"/>
  <c r="F515" i="22"/>
  <c r="I515" i="22" s="1"/>
  <c r="J515" i="22" s="1"/>
  <c r="F467" i="22"/>
  <c r="I467" i="22" s="1"/>
  <c r="J467" i="22" s="1"/>
  <c r="F20" i="22"/>
  <c r="I20" i="22" s="1"/>
  <c r="J20" i="22" s="1"/>
  <c r="F124" i="22"/>
  <c r="I124" i="22" s="1"/>
  <c r="J124" i="22" s="1"/>
  <c r="F79" i="22"/>
  <c r="I79" i="22" s="1"/>
  <c r="J79" i="22" s="1"/>
  <c r="F304" i="22"/>
  <c r="I304" i="22" s="1"/>
  <c r="J304" i="22" s="1"/>
  <c r="F105" i="22"/>
  <c r="I105" i="22" s="1"/>
  <c r="J105" i="22" s="1"/>
  <c r="F516" i="22"/>
  <c r="I516" i="22" s="1"/>
  <c r="J516" i="22" s="1"/>
  <c r="F173" i="22"/>
  <c r="I173" i="22" s="1"/>
  <c r="J173" i="22" s="1"/>
  <c r="F192" i="22"/>
  <c r="I192" i="22" s="1"/>
  <c r="J192" i="22" s="1"/>
  <c r="F111" i="22"/>
  <c r="I111" i="22" s="1"/>
  <c r="J111" i="22" s="1"/>
  <c r="F107" i="22"/>
  <c r="I107" i="22" s="1"/>
  <c r="J107" i="22" s="1"/>
  <c r="F89" i="22"/>
  <c r="I89" i="22" s="1"/>
  <c r="J89" i="22" s="1"/>
  <c r="F83" i="22"/>
  <c r="I83" i="22" s="1"/>
  <c r="J83" i="22" s="1"/>
  <c r="F200" i="22"/>
  <c r="I200" i="22" s="1"/>
  <c r="J200" i="22" s="1"/>
  <c r="F97" i="22"/>
  <c r="I97" i="22" s="1"/>
  <c r="J97" i="22" s="1"/>
  <c r="F481" i="22"/>
  <c r="I481" i="22" s="1"/>
  <c r="J481" i="22" s="1"/>
  <c r="F248" i="22"/>
  <c r="I248" i="22" s="1"/>
  <c r="J248" i="22" s="1"/>
  <c r="F225" i="22"/>
  <c r="I225" i="22" s="1"/>
  <c r="J225" i="22" s="1"/>
  <c r="F262" i="22"/>
  <c r="I262" i="22" s="1"/>
  <c r="J262" i="22" s="1"/>
  <c r="F320" i="22"/>
  <c r="I320" i="22" s="1"/>
  <c r="J320" i="22" s="1"/>
  <c r="F469" i="22"/>
  <c r="I469" i="22" s="1"/>
  <c r="J469" i="22" s="1"/>
  <c r="F19" i="22"/>
  <c r="I19" i="22" s="1"/>
  <c r="J19" i="22" s="1"/>
  <c r="F492" i="22"/>
  <c r="I492" i="22" s="1"/>
  <c r="J492" i="22" s="1"/>
  <c r="F103" i="22"/>
  <c r="I103" i="22" s="1"/>
  <c r="J103" i="22" s="1"/>
  <c r="F34" i="22"/>
  <c r="I34" i="22" s="1"/>
  <c r="J34" i="22" s="1"/>
  <c r="F130" i="22"/>
  <c r="I130" i="22" s="1"/>
  <c r="J130" i="22" s="1"/>
  <c r="F359" i="22"/>
  <c r="I359" i="22" s="1"/>
  <c r="J359" i="22" s="1"/>
  <c r="F49" i="22"/>
  <c r="I49" i="22" s="1"/>
  <c r="J49" i="22" s="1"/>
  <c r="F518" i="22"/>
  <c r="I518" i="22" s="1"/>
  <c r="J518" i="22" s="1"/>
  <c r="F356" i="22"/>
  <c r="I356" i="22" s="1"/>
  <c r="J356" i="22" s="1"/>
  <c r="F524" i="22"/>
  <c r="I524" i="22" s="1"/>
  <c r="J524" i="22" s="1"/>
  <c r="F358" i="22"/>
  <c r="I358" i="22" s="1"/>
  <c r="J358" i="22" s="1"/>
  <c r="F114" i="22"/>
  <c r="I114" i="22" s="1"/>
  <c r="J114" i="22" s="1"/>
  <c r="F435" i="22"/>
  <c r="I435" i="22" s="1"/>
  <c r="J435" i="22" s="1"/>
  <c r="F78" i="22"/>
  <c r="I78" i="22" s="1"/>
  <c r="J78" i="22" s="1"/>
  <c r="F77" i="22"/>
  <c r="I77" i="22" s="1"/>
  <c r="J77" i="22" s="1"/>
  <c r="F80" i="22"/>
  <c r="I80" i="22" s="1"/>
  <c r="J80" i="22" s="1"/>
  <c r="F102" i="22"/>
  <c r="I102" i="22" s="1"/>
  <c r="J102" i="22" s="1"/>
  <c r="F216" i="22"/>
  <c r="I216" i="22" s="1"/>
  <c r="J216" i="22" s="1"/>
  <c r="F442" i="22"/>
  <c r="I442" i="22" s="1"/>
  <c r="J442" i="22" s="1"/>
  <c r="F379" i="22"/>
  <c r="I379" i="22" s="1"/>
  <c r="J379" i="22" s="1"/>
  <c r="F430" i="22"/>
  <c r="I430" i="22" s="1"/>
  <c r="J430" i="22" s="1"/>
  <c r="F473" i="22"/>
  <c r="I473" i="22" s="1"/>
  <c r="J473" i="22" s="1"/>
  <c r="F16" i="22"/>
  <c r="I16" i="22" s="1"/>
  <c r="J16" i="22" s="1"/>
  <c r="F115" i="22"/>
  <c r="I115" i="22" s="1"/>
  <c r="J115" i="22" s="1"/>
  <c r="F51" i="22"/>
  <c r="I51" i="22" s="1"/>
  <c r="J51" i="22" s="1"/>
  <c r="F30" i="22"/>
  <c r="I30" i="22" s="1"/>
  <c r="J30" i="22" s="1"/>
  <c r="F363" i="22"/>
  <c r="I363" i="22" s="1"/>
  <c r="J363" i="22" s="1"/>
  <c r="F71" i="22"/>
  <c r="I71" i="22" s="1"/>
  <c r="J71" i="22" s="1"/>
  <c r="F117" i="22"/>
  <c r="I117" i="22" s="1"/>
  <c r="J117" i="22" s="1"/>
  <c r="F463" i="22"/>
  <c r="I463" i="22" s="1"/>
  <c r="J463" i="22" s="1"/>
  <c r="F132" i="22"/>
  <c r="I132" i="22" s="1"/>
  <c r="J132" i="22" s="1"/>
  <c r="F93" i="22"/>
  <c r="I93" i="22" s="1"/>
  <c r="J93" i="22" s="1"/>
  <c r="F308" i="22"/>
  <c r="I308" i="22" s="1"/>
  <c r="J308" i="22" s="1"/>
  <c r="F486" i="22"/>
  <c r="I486" i="22" s="1"/>
  <c r="J486" i="22" s="1"/>
  <c r="F507" i="22"/>
  <c r="I507" i="22" s="1"/>
  <c r="J507" i="22" s="1"/>
  <c r="F58" i="22"/>
  <c r="I58" i="22" s="1"/>
  <c r="J58" i="22" s="1"/>
  <c r="F182" i="22"/>
  <c r="I182" i="22" s="1"/>
  <c r="J182" i="22" s="1"/>
  <c r="F474" i="22"/>
  <c r="I474" i="22" s="1"/>
  <c r="J474" i="22" s="1"/>
  <c r="F464" i="22"/>
  <c r="I464" i="22" s="1"/>
  <c r="J464" i="22" s="1"/>
  <c r="F445" i="22"/>
  <c r="I445" i="22" s="1"/>
  <c r="J445" i="22" s="1"/>
  <c r="F290" i="22"/>
  <c r="I290" i="22" s="1"/>
  <c r="J290" i="22" s="1"/>
  <c r="F147" i="22"/>
  <c r="I147" i="22" s="1"/>
  <c r="J147" i="22" s="1"/>
  <c r="F121" i="22"/>
  <c r="I121" i="22" s="1"/>
  <c r="J121" i="22" s="1"/>
  <c r="F289" i="22"/>
  <c r="I289" i="22" s="1"/>
  <c r="J289" i="22" s="1"/>
  <c r="F277" i="22"/>
  <c r="I277" i="22" s="1"/>
  <c r="J277" i="22" s="1"/>
  <c r="F98" i="22"/>
  <c r="I98" i="22" s="1"/>
  <c r="J98" i="22" s="1"/>
  <c r="F96" i="22"/>
  <c r="I96" i="22" s="1"/>
  <c r="J96" i="22" s="1"/>
  <c r="F129" i="22"/>
  <c r="I129" i="22" s="1"/>
  <c r="J129" i="22" s="1"/>
  <c r="F140" i="22"/>
  <c r="I140" i="22" s="1"/>
  <c r="J140" i="22" s="1"/>
  <c r="F530" i="22"/>
  <c r="I530" i="22" s="1"/>
  <c r="J530" i="22" s="1"/>
  <c r="F253" i="22"/>
  <c r="I253" i="22" s="1"/>
  <c r="J253" i="22" s="1"/>
  <c r="F476" i="22"/>
  <c r="I476" i="22" s="1"/>
  <c r="J476" i="22" s="1"/>
  <c r="F232" i="22"/>
  <c r="I232" i="22" s="1"/>
  <c r="J232" i="22" s="1"/>
  <c r="F360" i="22"/>
  <c r="I360" i="22" s="1"/>
  <c r="J360" i="22" s="1"/>
  <c r="F138" i="22"/>
  <c r="I138" i="22" s="1"/>
  <c r="J138" i="22" s="1"/>
  <c r="F94" i="22"/>
  <c r="I94" i="22" s="1"/>
  <c r="J94" i="22" s="1"/>
  <c r="F148" i="22"/>
  <c r="I148" i="22" s="1"/>
  <c r="J148" i="22" s="1"/>
  <c r="F171" i="22"/>
  <c r="I171" i="22" s="1"/>
  <c r="J171" i="22" s="1"/>
  <c r="F414" i="22"/>
  <c r="I414" i="22" s="1"/>
  <c r="J414" i="22" s="1"/>
  <c r="F451" i="22"/>
  <c r="I451" i="22" s="1"/>
  <c r="J451" i="22" s="1"/>
  <c r="F422" i="22"/>
  <c r="I422" i="22" s="1"/>
  <c r="J422" i="22" s="1"/>
  <c r="F157" i="22"/>
  <c r="I157" i="22" s="1"/>
  <c r="J157" i="22" s="1"/>
  <c r="F472" i="22"/>
  <c r="I472" i="22" s="1"/>
  <c r="J472" i="22" s="1"/>
  <c r="F366" i="22"/>
  <c r="I366" i="22" s="1"/>
  <c r="J366" i="22" s="1"/>
  <c r="F313" i="22"/>
  <c r="I313" i="22" s="1"/>
  <c r="J313" i="22" s="1"/>
  <c r="F299" i="22"/>
  <c r="I299" i="22" s="1"/>
  <c r="J299" i="22" s="1"/>
  <c r="F527" i="22"/>
  <c r="I527" i="22" s="1"/>
  <c r="J527" i="22" s="1"/>
  <c r="F201" i="22"/>
  <c r="I201" i="22" s="1"/>
  <c r="J201" i="22" s="1"/>
  <c r="F264" i="22"/>
  <c r="I264" i="22" s="1"/>
  <c r="J264" i="22" s="1"/>
  <c r="F143" i="22"/>
  <c r="I143" i="22" s="1"/>
  <c r="J143" i="22" s="1"/>
  <c r="F396" i="22"/>
  <c r="I396" i="22" s="1"/>
  <c r="J396" i="22" s="1"/>
  <c r="F349" i="22"/>
  <c r="I349" i="22" s="1"/>
  <c r="J349" i="22" s="1"/>
  <c r="F5" i="22"/>
  <c r="I5" i="22" s="1"/>
  <c r="J5" i="22" s="1"/>
  <c r="F322" i="22"/>
  <c r="I322" i="22" s="1"/>
  <c r="J322" i="22" s="1"/>
  <c r="F104" i="22"/>
  <c r="I104" i="22" s="1"/>
  <c r="J104" i="22" s="1"/>
  <c r="F112" i="22"/>
  <c r="I112" i="22" s="1"/>
  <c r="J112" i="22" s="1"/>
  <c r="F108" i="22"/>
  <c r="I108" i="22" s="1"/>
  <c r="J108" i="22" s="1"/>
  <c r="F233" i="22"/>
  <c r="I233" i="22" s="1"/>
  <c r="J233" i="22" s="1"/>
  <c r="F383" i="22"/>
  <c r="I383" i="22" s="1"/>
  <c r="J383" i="22" s="1"/>
  <c r="F398" i="22"/>
  <c r="I398" i="22" s="1"/>
  <c r="J398" i="22" s="1"/>
  <c r="F106" i="22"/>
  <c r="I106" i="22" s="1"/>
  <c r="J106" i="22" s="1"/>
  <c r="F305" i="22"/>
  <c r="I305" i="22" s="1"/>
  <c r="J305" i="22" s="1"/>
  <c r="F176" i="22"/>
  <c r="I176" i="22" s="1"/>
  <c r="J176" i="22" s="1"/>
  <c r="F55" i="22"/>
  <c r="I55" i="22" s="1"/>
  <c r="J55" i="22" s="1"/>
  <c r="F75" i="22"/>
  <c r="I75" i="22" s="1"/>
  <c r="J75" i="22" s="1"/>
  <c r="F53" i="22"/>
  <c r="I53" i="22" s="1"/>
  <c r="J53" i="22" s="1"/>
  <c r="F327" i="22"/>
  <c r="I327" i="22" s="1"/>
  <c r="J327" i="22" s="1"/>
  <c r="F411" i="22"/>
  <c r="I411" i="22" s="1"/>
  <c r="J411" i="22" s="1"/>
  <c r="F265" i="22"/>
  <c r="I265" i="22" s="1"/>
  <c r="J265" i="22" s="1"/>
  <c r="F415" i="22"/>
  <c r="I415" i="22" s="1"/>
  <c r="J415" i="22" s="1"/>
  <c r="F418" i="22"/>
  <c r="I418" i="22" s="1"/>
  <c r="J418" i="22" s="1"/>
  <c r="F317" i="22"/>
  <c r="I317" i="22" s="1"/>
  <c r="J317" i="22" s="1"/>
  <c r="F266" i="22"/>
  <c r="I266" i="22" s="1"/>
  <c r="J266" i="22" s="1"/>
  <c r="F343" i="22"/>
  <c r="I343" i="22" s="1"/>
  <c r="J343" i="22" s="1"/>
  <c r="F447" i="22"/>
  <c r="I447" i="22" s="1"/>
  <c r="J447" i="22" s="1"/>
  <c r="F453" i="22"/>
  <c r="I453" i="22" s="1"/>
  <c r="J453" i="22" s="1"/>
  <c r="F450" i="22"/>
  <c r="I450" i="22" s="1"/>
  <c r="J450" i="22" s="1"/>
  <c r="F410" i="22"/>
  <c r="I410" i="22" s="1"/>
  <c r="J410" i="22" s="1"/>
  <c r="F437" i="22"/>
  <c r="I437" i="22" s="1"/>
  <c r="J437" i="22" s="1"/>
  <c r="F163" i="22"/>
  <c r="I163" i="22" s="1"/>
  <c r="J163" i="22" s="1"/>
  <c r="F74" i="22"/>
  <c r="I74" i="22" s="1"/>
  <c r="J74" i="22" s="1"/>
  <c r="F370" i="22"/>
  <c r="I370" i="22" s="1"/>
  <c r="J370" i="22" s="1"/>
  <c r="F446" i="22"/>
  <c r="I446" i="22" s="1"/>
  <c r="J446" i="22" s="1"/>
  <c r="F429" i="22"/>
  <c r="I429" i="22" s="1"/>
  <c r="J429" i="22" s="1"/>
  <c r="F72" i="22"/>
  <c r="I72" i="22" s="1"/>
  <c r="J72" i="22" s="1"/>
  <c r="F531" i="22"/>
  <c r="I531" i="22" s="1"/>
  <c r="J531" i="22" s="1"/>
  <c r="F272" i="22"/>
  <c r="I272" i="22" s="1"/>
  <c r="J272" i="22" s="1"/>
  <c r="F368" i="22"/>
  <c r="I368" i="22" s="1"/>
  <c r="J368" i="22" s="1"/>
  <c r="F345" i="22"/>
  <c r="I345" i="22" s="1"/>
  <c r="J345" i="22" s="1"/>
  <c r="F314" i="22"/>
  <c r="I314" i="22" s="1"/>
  <c r="J314" i="22" s="1"/>
  <c r="F190" i="22"/>
  <c r="I190" i="22" s="1"/>
  <c r="J190" i="22" s="1"/>
  <c r="F256" i="22"/>
  <c r="I256" i="22" s="1"/>
  <c r="J256" i="22" s="1"/>
  <c r="F413" i="22"/>
  <c r="I413" i="22" s="1"/>
  <c r="J413" i="22" s="1"/>
  <c r="F438" i="22"/>
  <c r="I438" i="22" s="1"/>
  <c r="J438" i="22" s="1"/>
  <c r="F329" i="22"/>
  <c r="I329" i="22" s="1"/>
  <c r="J329" i="22" s="1"/>
  <c r="F43" i="22"/>
  <c r="I43" i="22" s="1"/>
  <c r="J43" i="22" s="1"/>
  <c r="F169" i="22"/>
  <c r="I169" i="22" s="1"/>
  <c r="J169" i="22" s="1"/>
  <c r="F167" i="22"/>
  <c r="I167" i="22" s="1"/>
  <c r="J167" i="22" s="1"/>
  <c r="F164" i="22"/>
  <c r="I164" i="22" s="1"/>
  <c r="J164" i="22" s="1"/>
  <c r="F511" i="22"/>
  <c r="I511" i="22" s="1"/>
  <c r="J511" i="22" s="1"/>
  <c r="F434" i="22"/>
  <c r="I434" i="22" s="1"/>
  <c r="J434" i="22" s="1"/>
  <c r="F133" i="22"/>
  <c r="I133" i="22" s="1"/>
  <c r="J133" i="22" s="1"/>
  <c r="F134" i="22"/>
  <c r="I134" i="22" s="1"/>
  <c r="J134" i="22" s="1"/>
  <c r="F168" i="22"/>
  <c r="I168" i="22" s="1"/>
  <c r="J168" i="22" s="1"/>
  <c r="F141" i="22"/>
  <c r="I141" i="22" s="1"/>
  <c r="J141" i="22" s="1"/>
  <c r="F521" i="22"/>
  <c r="I521" i="22" s="1"/>
  <c r="J521" i="22" s="1"/>
  <c r="F498" i="22"/>
  <c r="I498" i="22" s="1"/>
  <c r="J498" i="22" s="1"/>
  <c r="F478" i="22"/>
  <c r="I478" i="22" s="1"/>
  <c r="J478" i="22" s="1"/>
  <c r="F135" i="22"/>
  <c r="I135" i="22" s="1"/>
  <c r="J135" i="22" s="1"/>
  <c r="F14" i="22"/>
  <c r="I14" i="22" s="1"/>
  <c r="J14" i="22" s="1"/>
  <c r="F11" i="22"/>
  <c r="I11" i="22" s="1"/>
  <c r="J11" i="22" s="1"/>
  <c r="F526" i="22"/>
  <c r="I526" i="22" s="1"/>
  <c r="J526" i="22" s="1"/>
  <c r="F461" i="22"/>
  <c r="I461" i="22" s="1"/>
  <c r="J461" i="22" s="1"/>
  <c r="F39" i="22"/>
  <c r="I39" i="22" s="1"/>
  <c r="J39" i="22" s="1"/>
  <c r="F458" i="22"/>
  <c r="I458" i="22" s="1"/>
  <c r="J458" i="22" s="1"/>
  <c r="F431" i="22"/>
  <c r="I431" i="22" s="1"/>
  <c r="J431" i="22" s="1"/>
  <c r="F444" i="22"/>
  <c r="I444" i="22" s="1"/>
  <c r="J444" i="22" s="1"/>
  <c r="F457" i="22"/>
  <c r="I457" i="22" s="1"/>
  <c r="J457" i="22" s="1"/>
  <c r="F324" i="22"/>
  <c r="I324" i="22" s="1"/>
  <c r="J324" i="22" s="1"/>
  <c r="F441" i="22"/>
  <c r="I441" i="22" s="1"/>
  <c r="J441" i="22" s="1"/>
  <c r="F341" i="22"/>
  <c r="I341" i="22" s="1"/>
  <c r="J341" i="22" s="1"/>
  <c r="F364" i="22"/>
  <c r="I364" i="22" s="1"/>
  <c r="J364" i="22" s="1"/>
  <c r="F352" i="22"/>
  <c r="I352" i="22" s="1"/>
  <c r="J352" i="22" s="1"/>
  <c r="F312" i="22"/>
  <c r="I312" i="22" s="1"/>
  <c r="J312" i="22" s="1"/>
  <c r="F371" i="22"/>
  <c r="I371" i="22" s="1"/>
  <c r="J371" i="22" s="1"/>
  <c r="F456" i="22"/>
  <c r="I456" i="22" s="1"/>
  <c r="J456" i="22" s="1"/>
  <c r="F241" i="22"/>
  <c r="I241" i="22" s="1"/>
  <c r="J241" i="22" s="1"/>
  <c r="F387" i="22"/>
  <c r="I387" i="22" s="1"/>
  <c r="J387" i="22" s="1"/>
  <c r="F297" i="22"/>
  <c r="I297" i="22" s="1"/>
  <c r="J297" i="22" s="1"/>
  <c r="F330" i="22"/>
  <c r="I330" i="22" s="1"/>
  <c r="J330" i="22" s="1"/>
  <c r="F321" i="22"/>
  <c r="I321" i="22" s="1"/>
  <c r="J321" i="22" s="1"/>
  <c r="F318" i="22"/>
  <c r="I318" i="22" s="1"/>
  <c r="J318" i="22" s="1"/>
  <c r="F335" i="22"/>
  <c r="I335" i="22" s="1"/>
  <c r="J335" i="22" s="1"/>
  <c r="F198" i="22"/>
  <c r="I198" i="22" s="1"/>
  <c r="J198" i="22" s="1"/>
  <c r="F159" i="22"/>
  <c r="I159" i="22" s="1"/>
  <c r="J159" i="22" s="1"/>
  <c r="F401" i="22"/>
  <c r="I401" i="22" s="1"/>
  <c r="J401" i="22" s="1"/>
  <c r="F325" i="22"/>
  <c r="I325" i="22" s="1"/>
  <c r="J325" i="22" s="1"/>
  <c r="F18" i="22"/>
  <c r="I18" i="22" s="1"/>
  <c r="J18" i="22" s="1"/>
  <c r="F306" i="22"/>
  <c r="I306" i="22" s="1"/>
  <c r="J306" i="22" s="1"/>
  <c r="F471" i="22"/>
  <c r="I471" i="22" s="1"/>
  <c r="J471" i="22" s="1"/>
  <c r="F470" i="22"/>
  <c r="I470" i="22" s="1"/>
  <c r="J470" i="22" s="1"/>
  <c r="F424" i="22"/>
  <c r="I424" i="22" s="1"/>
  <c r="J424" i="22" s="1"/>
  <c r="F211" i="22"/>
  <c r="I211" i="22" s="1"/>
  <c r="J211" i="22" s="1"/>
  <c r="F251" i="22"/>
  <c r="I251" i="22" s="1"/>
  <c r="J251" i="22" s="1"/>
  <c r="F178" i="22"/>
  <c r="I178" i="22" s="1"/>
  <c r="J178" i="22" s="1"/>
  <c r="F487" i="22"/>
  <c r="I487" i="22" s="1"/>
  <c r="J487" i="22" s="1"/>
  <c r="F482" i="22"/>
  <c r="I482" i="22" s="1"/>
  <c r="J482" i="22" s="1"/>
  <c r="F490" i="22"/>
  <c r="I490" i="22" s="1"/>
  <c r="J490" i="22" s="1"/>
  <c r="F180" i="22"/>
  <c r="I180" i="22" s="1"/>
  <c r="J180" i="22" s="1"/>
  <c r="F503" i="22"/>
  <c r="I503" i="22" s="1"/>
  <c r="J503" i="22" s="1"/>
  <c r="F489" i="22"/>
  <c r="I489" i="22" s="1"/>
  <c r="J489" i="22" s="1"/>
  <c r="F202" i="22"/>
  <c r="I202" i="22" s="1"/>
  <c r="J202" i="22" s="1"/>
  <c r="F205" i="22"/>
  <c r="I205" i="22" s="1"/>
  <c r="J205" i="22" s="1"/>
  <c r="F423" i="22"/>
  <c r="I423" i="22" s="1"/>
  <c r="J423" i="22" s="1"/>
  <c r="F230" i="22"/>
  <c r="I230" i="22" s="1"/>
  <c r="J230" i="22" s="1"/>
  <c r="F532" i="22"/>
  <c r="I532" i="22" s="1"/>
  <c r="J532" i="22" s="1"/>
  <c r="F170" i="22"/>
  <c r="I170" i="22" s="1"/>
  <c r="J170" i="22" s="1"/>
  <c r="F9" i="22"/>
  <c r="I9" i="22" s="1"/>
  <c r="J9" i="22" s="1"/>
  <c r="F59" i="22"/>
  <c r="I59" i="22" s="1"/>
  <c r="J59" i="22" s="1"/>
  <c r="F21" i="22"/>
  <c r="I21" i="22" s="1"/>
  <c r="J21" i="22" s="1"/>
  <c r="F374" i="22"/>
  <c r="I374" i="22" s="1"/>
  <c r="J374" i="22" s="1"/>
  <c r="F417" i="22"/>
  <c r="I417" i="22" s="1"/>
  <c r="J417" i="22" s="1"/>
  <c r="F315" i="22"/>
  <c r="I315" i="22" s="1"/>
  <c r="J315" i="22" s="1"/>
  <c r="F270" i="22"/>
  <c r="I270" i="22" s="1"/>
  <c r="J270" i="22" s="1"/>
  <c r="F354" i="22"/>
  <c r="I354" i="22" s="1"/>
  <c r="J354" i="22" s="1"/>
  <c r="F288" i="22"/>
  <c r="I288" i="22" s="1"/>
  <c r="J288" i="22" s="1"/>
  <c r="F479" i="22"/>
  <c r="I479" i="22" s="1"/>
  <c r="J479" i="22" s="1"/>
  <c r="F273" i="22"/>
  <c r="I273" i="22" s="1"/>
  <c r="J273" i="22" s="1"/>
  <c r="F375" i="22"/>
  <c r="I375" i="22" s="1"/>
  <c r="J375" i="22" s="1"/>
  <c r="F214" i="22"/>
  <c r="I214" i="22" s="1"/>
  <c r="J214" i="22" s="1"/>
  <c r="F226" i="22"/>
  <c r="I226" i="22" s="1"/>
  <c r="J226" i="22" s="1"/>
  <c r="F409" i="22"/>
  <c r="I409" i="22" s="1"/>
  <c r="J409" i="22" s="1"/>
  <c r="F212" i="22"/>
  <c r="I212" i="22" s="1"/>
  <c r="J212" i="22" s="1"/>
  <c r="F373" i="22"/>
  <c r="I373" i="22" s="1"/>
  <c r="J373" i="22" s="1"/>
  <c r="F505" i="22"/>
  <c r="I505" i="22" s="1"/>
  <c r="J505" i="22" s="1"/>
  <c r="F191" i="22"/>
  <c r="I191" i="22" s="1"/>
  <c r="J191" i="22" s="1"/>
  <c r="F400" i="22"/>
  <c r="I400" i="22" s="1"/>
  <c r="J400" i="22" s="1"/>
  <c r="F46" i="22"/>
  <c r="I46" i="22" s="1"/>
  <c r="J46" i="22" s="1"/>
  <c r="F274" i="22"/>
  <c r="I274" i="22" s="1"/>
  <c r="J274" i="22" s="1"/>
  <c r="F88" i="22"/>
  <c r="I88" i="22" s="1"/>
  <c r="J88" i="22" s="1"/>
  <c r="F407" i="22"/>
  <c r="I407" i="22" s="1"/>
  <c r="J407" i="22" s="1"/>
  <c r="F68" i="22"/>
  <c r="I68" i="22" s="1"/>
  <c r="J68" i="22" s="1"/>
  <c r="F357" i="22"/>
  <c r="I357" i="22" s="1"/>
  <c r="J357" i="22" s="1"/>
  <c r="F237" i="22"/>
  <c r="I237" i="22" s="1"/>
  <c r="J237" i="22" s="1"/>
  <c r="F459" i="22"/>
  <c r="I459" i="22" s="1"/>
  <c r="J459" i="22" s="1"/>
  <c r="F24" i="22"/>
  <c r="I24" i="22" s="1"/>
  <c r="J24" i="22" s="1"/>
  <c r="F496" i="22"/>
  <c r="I496" i="22" s="1"/>
  <c r="J496" i="22" s="1"/>
  <c r="F261" i="22"/>
  <c r="I261" i="22" s="1"/>
  <c r="J261" i="22" s="1"/>
  <c r="F40" i="22"/>
  <c r="I40" i="22" s="1"/>
  <c r="J40" i="22" s="1"/>
  <c r="F116" i="22"/>
  <c r="I116" i="22" s="1"/>
  <c r="J116" i="22" s="1"/>
  <c r="F203" i="22"/>
  <c r="I203" i="22" s="1"/>
  <c r="J203" i="22" s="1"/>
  <c r="F32" i="22"/>
  <c r="I32" i="22" s="1"/>
  <c r="J32" i="22" s="1"/>
  <c r="F353" i="22"/>
  <c r="I353" i="22" s="1"/>
  <c r="J353" i="22" s="1"/>
  <c r="F377" i="22"/>
  <c r="I377" i="22" s="1"/>
  <c r="J377" i="22" s="1"/>
  <c r="F367" i="22"/>
  <c r="I367" i="22" s="1"/>
  <c r="J367" i="22" s="1"/>
  <c r="F428" i="22"/>
  <c r="I428" i="22" s="1"/>
  <c r="J428" i="22" s="1"/>
  <c r="F99" i="22"/>
  <c r="I99" i="22" s="1"/>
  <c r="J99" i="22" s="1"/>
  <c r="F87" i="22"/>
  <c r="I87" i="22" s="1"/>
  <c r="J87" i="22" s="1"/>
  <c r="F69" i="22"/>
  <c r="I69" i="22" s="1"/>
  <c r="J69" i="22" s="1"/>
  <c r="F465" i="22"/>
  <c r="I465" i="22" s="1"/>
  <c r="J465" i="22" s="1"/>
  <c r="F485" i="22"/>
  <c r="I485" i="22" s="1"/>
  <c r="J485" i="22" s="1"/>
  <c r="F303" i="22"/>
  <c r="I303" i="22" s="1"/>
  <c r="J303" i="22" s="1"/>
  <c r="F27" i="22"/>
  <c r="I27" i="22" s="1"/>
  <c r="J27" i="22" s="1"/>
  <c r="F301" i="22"/>
  <c r="I301" i="22" s="1"/>
  <c r="J301" i="22" s="1"/>
  <c r="F309" i="22"/>
  <c r="I309" i="22" s="1"/>
  <c r="J309" i="22" s="1"/>
  <c r="F29" i="22"/>
  <c r="I29" i="22" s="1"/>
  <c r="J29" i="22" s="1"/>
  <c r="F519" i="22"/>
  <c r="I519" i="22" s="1"/>
  <c r="J519" i="22" s="1"/>
  <c r="F244" i="22"/>
  <c r="I244" i="22" s="1"/>
  <c r="J244" i="22" s="1"/>
  <c r="F13" i="22"/>
  <c r="I13" i="22" s="1"/>
  <c r="J13" i="22" s="1"/>
  <c r="F4" i="22"/>
  <c r="I4" i="22" s="1"/>
  <c r="J4" i="22" s="1"/>
  <c r="F528" i="22"/>
  <c r="I528" i="22" s="1"/>
  <c r="J528" i="22" s="1"/>
  <c r="F331" i="22"/>
  <c r="I331" i="22" s="1"/>
  <c r="J331" i="22" s="1"/>
  <c r="F64" i="22"/>
  <c r="I64" i="22" s="1"/>
  <c r="J64" i="22" s="1"/>
  <c r="F393" i="22"/>
  <c r="I393" i="22" s="1"/>
  <c r="J393" i="22" s="1"/>
  <c r="F37" i="22"/>
  <c r="I37" i="22" s="1"/>
  <c r="J37" i="22" s="1"/>
  <c r="F510" i="22"/>
  <c r="I510" i="22" s="1"/>
  <c r="J510" i="22" s="1"/>
  <c r="F10" i="22"/>
  <c r="I10" i="22" s="1"/>
  <c r="J10" i="22" s="1"/>
  <c r="F348" i="22"/>
  <c r="I348" i="22" s="1"/>
  <c r="J348" i="22" s="1"/>
  <c r="F483" i="22"/>
  <c r="I483" i="22" s="1"/>
  <c r="J483" i="22" s="1"/>
  <c r="F388" i="22"/>
  <c r="I388" i="22" s="1"/>
  <c r="J388" i="22" s="1"/>
  <c r="F186" i="22"/>
  <c r="I186" i="22" s="1"/>
  <c r="J186" i="22" s="1"/>
  <c r="F227" i="22"/>
  <c r="I227" i="22" s="1"/>
  <c r="J227" i="22" s="1"/>
  <c r="F76" i="22"/>
  <c r="I76" i="22" s="1"/>
  <c r="J76" i="22" s="1"/>
  <c r="F502" i="22"/>
  <c r="I502" i="22" s="1"/>
  <c r="J502" i="22" s="1"/>
  <c r="F513" i="22"/>
  <c r="I513" i="22" s="1"/>
  <c r="J513" i="22" s="1"/>
  <c r="F33" i="22"/>
  <c r="I33" i="22" s="1"/>
  <c r="J33" i="22" s="1"/>
  <c r="F120" i="22"/>
  <c r="I120" i="22" s="1"/>
  <c r="J120" i="22" s="1"/>
  <c r="F158" i="22"/>
  <c r="I158" i="22" s="1"/>
  <c r="J158" i="22" s="1"/>
  <c r="F193" i="22"/>
  <c r="I193" i="22" s="1"/>
  <c r="J193" i="22" s="1"/>
  <c r="F206" i="22"/>
  <c r="I206" i="22" s="1"/>
  <c r="J206" i="22" s="1"/>
  <c r="F279" i="22"/>
  <c r="I279" i="22" s="1"/>
  <c r="J279" i="22" s="1"/>
  <c r="F484" i="22"/>
  <c r="I484" i="22" s="1"/>
  <c r="J484" i="22" s="1"/>
  <c r="F351" i="22"/>
  <c r="I351" i="22" s="1"/>
  <c r="J351" i="22" s="1"/>
  <c r="F332" i="22"/>
  <c r="I332" i="22" s="1"/>
  <c r="J332" i="22" s="1"/>
  <c r="F188" i="22"/>
  <c r="I188" i="22" s="1"/>
  <c r="J188" i="22" s="1"/>
  <c r="F260" i="22"/>
  <c r="I260" i="22" s="1"/>
  <c r="J260" i="22" s="1"/>
  <c r="F238" i="22"/>
  <c r="I238" i="22" s="1"/>
  <c r="J238" i="22" s="1"/>
  <c r="F271" i="22"/>
  <c r="I271" i="22" s="1"/>
  <c r="J271" i="22" s="1"/>
  <c r="F207" i="22"/>
  <c r="I207" i="22" s="1"/>
  <c r="J207" i="22" s="1"/>
  <c r="F298" i="22"/>
  <c r="I298" i="22" s="1"/>
  <c r="J298" i="22" s="1"/>
  <c r="F213" i="22"/>
  <c r="I213" i="22" s="1"/>
  <c r="J213" i="22" s="1"/>
  <c r="F183" i="22"/>
  <c r="I183" i="22" s="1"/>
  <c r="J183" i="22" s="1"/>
  <c r="F466" i="22"/>
  <c r="I466" i="22" s="1"/>
  <c r="J466" i="22" s="1"/>
  <c r="F204" i="22"/>
  <c r="I204" i="22" s="1"/>
  <c r="J204" i="22" s="1"/>
  <c r="F337" i="22"/>
  <c r="I337" i="22" s="1"/>
  <c r="J337" i="22" s="1"/>
  <c r="F257" i="22"/>
  <c r="I257" i="22" s="1"/>
  <c r="J257" i="22" s="1"/>
  <c r="F432" i="22"/>
  <c r="I432" i="22" s="1"/>
  <c r="J432" i="22" s="1"/>
  <c r="F346" i="22"/>
  <c r="I346" i="22" s="1"/>
  <c r="J346" i="22" s="1"/>
  <c r="F184" i="22"/>
  <c r="I184" i="22" s="1"/>
  <c r="J184" i="22" s="1"/>
  <c r="F514" i="22"/>
  <c r="I514" i="22" s="1"/>
  <c r="J514" i="22" s="1"/>
  <c r="F517" i="22"/>
  <c r="I517" i="22" s="1"/>
  <c r="J517" i="22" s="1"/>
  <c r="F381" i="22"/>
  <c r="I381" i="22" s="1"/>
  <c r="J381" i="22" s="1"/>
  <c r="F376" i="22"/>
  <c r="I376" i="22" s="1"/>
  <c r="J376" i="22" s="1"/>
  <c r="F362" i="22"/>
  <c r="I362" i="22" s="1"/>
  <c r="J362" i="22" s="1"/>
  <c r="F197" i="22"/>
  <c r="I197" i="22" s="1"/>
  <c r="J197" i="22" s="1"/>
  <c r="F245" i="22"/>
  <c r="I245" i="22" s="1"/>
  <c r="J245" i="22" s="1"/>
  <c r="F323" i="22"/>
  <c r="I323" i="22" s="1"/>
  <c r="J323" i="22" s="1"/>
  <c r="F293" i="22"/>
  <c r="I293" i="22" s="1"/>
  <c r="J293" i="22" s="1"/>
  <c r="F82" i="22"/>
  <c r="I82" i="22" s="1"/>
  <c r="J82" i="22" s="1"/>
  <c r="F455" i="22"/>
  <c r="I455" i="22" s="1"/>
  <c r="J455" i="22" s="1"/>
  <c r="F452" i="22"/>
  <c r="I452" i="22" s="1"/>
  <c r="J452" i="22" s="1"/>
  <c r="F267" i="22"/>
  <c r="I267" i="22" s="1"/>
  <c r="J267" i="22" s="1"/>
  <c r="F296" i="22"/>
  <c r="I296" i="22" s="1"/>
  <c r="J296" i="22" s="1"/>
  <c r="F460" i="22"/>
  <c r="I460" i="22" s="1"/>
  <c r="J460" i="22" s="1"/>
  <c r="F221" i="22"/>
  <c r="I221" i="22" s="1"/>
  <c r="J221" i="22" s="1"/>
  <c r="F311" i="22"/>
  <c r="I311" i="22" s="1"/>
  <c r="J311" i="22" s="1"/>
  <c r="F501" i="22"/>
  <c r="I501" i="22" s="1"/>
  <c r="J501" i="22" s="1"/>
  <c r="F219" i="22"/>
  <c r="I219" i="22" s="1"/>
  <c r="J219" i="22" s="1"/>
  <c r="F208" i="22"/>
  <c r="I208" i="22" s="1"/>
  <c r="J208" i="22" s="1"/>
  <c r="F236" i="22"/>
  <c r="I236" i="22" s="1"/>
  <c r="J236" i="22" s="1"/>
  <c r="F131" i="22"/>
  <c r="I131" i="22" s="1"/>
  <c r="J131" i="22" s="1"/>
  <c r="F355" i="22"/>
  <c r="I355" i="22" s="1"/>
  <c r="J355" i="22" s="1"/>
  <c r="F404" i="22"/>
  <c r="I404" i="22" s="1"/>
  <c r="J404" i="22" s="1"/>
  <c r="F395" i="22"/>
  <c r="I395" i="22" s="1"/>
  <c r="J395" i="22" s="1"/>
  <c r="F181" i="22"/>
  <c r="I181" i="22" s="1"/>
  <c r="J181" i="22" s="1"/>
  <c r="F122" i="22"/>
  <c r="I122" i="22" s="1"/>
  <c r="J122" i="22" s="1"/>
  <c r="F252" i="22"/>
  <c r="I252" i="22" s="1"/>
  <c r="J252" i="22" s="1"/>
  <c r="F408" i="22"/>
  <c r="I408" i="22" s="1"/>
  <c r="J408" i="22" s="1"/>
  <c r="F386" i="22"/>
  <c r="I386" i="22" s="1"/>
  <c r="J386" i="22" s="1"/>
  <c r="F382" i="22"/>
  <c r="I382" i="22" s="1"/>
  <c r="J382" i="22" s="1"/>
  <c r="F310" i="22"/>
  <c r="I310" i="22" s="1"/>
  <c r="J310" i="22" s="1"/>
  <c r="F302" i="22"/>
  <c r="I302" i="22" s="1"/>
  <c r="J302" i="22" s="1"/>
  <c r="F239" i="22"/>
  <c r="I239" i="22" s="1"/>
  <c r="J239" i="22" s="1"/>
  <c r="F196" i="22"/>
  <c r="I196" i="22" s="1"/>
  <c r="J196" i="22" s="1"/>
  <c r="F179" i="22"/>
  <c r="I179" i="22" s="1"/>
  <c r="J179" i="22" s="1"/>
  <c r="F425" i="22"/>
  <c r="I425" i="22" s="1"/>
  <c r="J425" i="22" s="1"/>
  <c r="F194" i="22"/>
  <c r="I194" i="22" s="1"/>
  <c r="J194" i="22" s="1"/>
  <c r="F195" i="22"/>
  <c r="I195" i="22" s="1"/>
  <c r="J195" i="22" s="1"/>
  <c r="F70" i="22"/>
  <c r="I70" i="22" s="1"/>
  <c r="J70" i="22" s="1"/>
  <c r="F136" i="22"/>
  <c r="I136" i="22" s="1"/>
  <c r="J136" i="22" s="1"/>
  <c r="F187" i="22"/>
  <c r="I187" i="22" s="1"/>
  <c r="J187" i="22" s="1"/>
  <c r="F35" i="22"/>
  <c r="I35" i="22" s="1"/>
  <c r="J35" i="22" s="1"/>
  <c r="F263" i="22"/>
  <c r="I263" i="22" s="1"/>
  <c r="J263" i="22" s="1"/>
  <c r="F126" i="22"/>
  <c r="I126" i="22" s="1"/>
  <c r="J126" i="22" s="1"/>
  <c r="F41" i="22"/>
  <c r="I41" i="22" s="1"/>
  <c r="J41" i="22" s="1"/>
  <c r="F6" i="22"/>
  <c r="I6" i="22" s="1"/>
  <c r="J6" i="22" s="1"/>
  <c r="F380" i="22"/>
  <c r="I380" i="22" s="1"/>
  <c r="J380" i="22" s="1"/>
  <c r="F52" i="22"/>
  <c r="I52" i="22" s="1"/>
  <c r="J52" i="22" s="1"/>
  <c r="F189" i="22"/>
  <c r="I189" i="22" s="1"/>
  <c r="J189" i="22" s="1"/>
  <c r="F523" i="22"/>
  <c r="I523" i="22" s="1"/>
  <c r="J523" i="22" s="1"/>
  <c r="F454" i="22"/>
  <c r="I454" i="22" s="1"/>
  <c r="J454" i="22" s="1"/>
  <c r="F449" i="22"/>
  <c r="I449" i="22" s="1"/>
  <c r="J449" i="22" s="1"/>
  <c r="F443" i="22"/>
  <c r="I443" i="22" s="1"/>
  <c r="J443" i="22" s="1"/>
  <c r="F31" i="22"/>
  <c r="I31" i="22" s="1"/>
  <c r="J31" i="22" s="1"/>
  <c r="F436" i="22"/>
  <c r="I436" i="22" s="1"/>
  <c r="J436" i="22" s="1"/>
  <c r="F448" i="22"/>
  <c r="I448" i="22" s="1"/>
  <c r="J448" i="22" s="1"/>
  <c r="F440" i="22"/>
  <c r="I440" i="22" s="1"/>
  <c r="J440" i="22" s="1"/>
  <c r="F292" i="22"/>
  <c r="I292" i="22" s="1"/>
  <c r="J292" i="22" s="1"/>
  <c r="F420" i="22"/>
  <c r="I420" i="22" s="1"/>
  <c r="J420" i="22" s="1"/>
  <c r="F525" i="22"/>
  <c r="I525" i="22" s="1"/>
  <c r="J525" i="22" s="1"/>
  <c r="F328" i="22"/>
  <c r="I328" i="22" s="1"/>
  <c r="J328" i="22" s="1"/>
  <c r="F369" i="22"/>
  <c r="I369" i="22" s="1"/>
  <c r="J369" i="22" s="1"/>
  <c r="F259" i="22"/>
  <c r="I259" i="22" s="1"/>
  <c r="J259" i="22" s="1"/>
  <c r="F385" i="22"/>
  <c r="I385" i="22" s="1"/>
  <c r="J385" i="22" s="1"/>
  <c r="F128" i="22"/>
  <c r="I128" i="22" s="1"/>
  <c r="J128" i="22" s="1"/>
  <c r="F520" i="22"/>
  <c r="I520" i="22" s="1"/>
  <c r="J520" i="22" s="1"/>
  <c r="F228" i="22"/>
  <c r="I228" i="22" s="1"/>
  <c r="J228" i="22" s="1"/>
  <c r="F300" i="22"/>
  <c r="I300" i="22" s="1"/>
  <c r="J300" i="22" s="1"/>
  <c r="F384" i="22"/>
  <c r="I384" i="22" s="1"/>
  <c r="J384" i="22" s="1"/>
  <c r="F283" i="22"/>
  <c r="I283" i="22" s="1"/>
  <c r="J283" i="22" s="1"/>
  <c r="F334" i="22"/>
  <c r="I334" i="22" s="1"/>
  <c r="J334" i="22" s="1"/>
  <c r="F161" i="22"/>
  <c r="I161" i="22" s="1"/>
  <c r="J161" i="22" s="1"/>
  <c r="F390" i="22"/>
  <c r="I390" i="22" s="1"/>
  <c r="J390" i="22" s="1"/>
  <c r="F361" i="22"/>
  <c r="I361" i="22" s="1"/>
  <c r="J361" i="22" s="1"/>
  <c r="F291" i="22"/>
  <c r="I291" i="22" s="1"/>
  <c r="J291" i="22" s="1"/>
  <c r="F62" i="22"/>
  <c r="I62" i="22" s="1"/>
  <c r="J62" i="22" s="1"/>
  <c r="F60" i="22"/>
  <c r="I60" i="22" s="1"/>
  <c r="J60" i="22" s="1"/>
  <c r="F22" i="22"/>
  <c r="I22" i="22" s="1"/>
  <c r="J22" i="22" s="1"/>
  <c r="F91" i="22"/>
  <c r="I91" i="22" s="1"/>
  <c r="J91" i="22" s="1"/>
  <c r="F249" i="22"/>
  <c r="I249" i="22" s="1"/>
  <c r="J249" i="22" s="1"/>
  <c r="F268" i="22"/>
  <c r="I268" i="22" s="1"/>
  <c r="J268" i="22" s="1"/>
  <c r="F372" i="22"/>
  <c r="I372" i="22" s="1"/>
  <c r="J372" i="22" s="1"/>
  <c r="F254" i="22"/>
  <c r="I254" i="22" s="1"/>
  <c r="J254" i="22" s="1"/>
  <c r="F54" i="22"/>
  <c r="I54" i="22" s="1"/>
  <c r="J54" i="22" s="1"/>
  <c r="F61" i="22"/>
  <c r="I61" i="22" s="1"/>
  <c r="J61" i="22" s="1"/>
  <c r="F522" i="22"/>
  <c r="I522" i="22" s="1"/>
  <c r="J522" i="22" s="1"/>
  <c r="F350" i="22"/>
  <c r="I350" i="22" s="1"/>
  <c r="J350" i="22" s="1"/>
  <c r="F242" i="22"/>
  <c r="I242" i="22" s="1"/>
  <c r="J242" i="22" s="1"/>
  <c r="F344" i="22"/>
  <c r="I344" i="22" s="1"/>
  <c r="J344" i="22" s="1"/>
  <c r="F426" i="22"/>
  <c r="I426" i="22" s="1"/>
  <c r="J426" i="22" s="1"/>
  <c r="F215" i="22"/>
  <c r="I215" i="22" s="1"/>
  <c r="J215" i="22" s="1"/>
  <c r="F419" i="22"/>
  <c r="I419" i="22" s="1"/>
  <c r="J419" i="22" s="1"/>
  <c r="F412" i="22"/>
  <c r="I412" i="22" s="1"/>
  <c r="J412" i="22" s="1"/>
  <c r="F113" i="22"/>
  <c r="I113" i="22" s="1"/>
  <c r="J113" i="22" s="1"/>
  <c r="F125" i="22"/>
  <c r="I125" i="22" s="1"/>
  <c r="J125" i="22" s="1"/>
  <c r="F255" i="22"/>
  <c r="I255" i="22" s="1"/>
  <c r="J255" i="22" s="1"/>
  <c r="F295" i="22"/>
  <c r="I295" i="22" s="1"/>
  <c r="J295" i="22" s="1"/>
  <c r="F493" i="22"/>
  <c r="I493" i="22" s="1"/>
  <c r="J493" i="22" s="1"/>
  <c r="F229" i="22"/>
  <c r="I229" i="22" s="1"/>
  <c r="J229" i="22" s="1"/>
  <c r="F269" i="22"/>
  <c r="I269" i="22" s="1"/>
  <c r="J269" i="22" s="1"/>
  <c r="F234" i="22"/>
  <c r="I234" i="22" s="1"/>
  <c r="J234" i="22" s="1"/>
  <c r="F365" i="22"/>
  <c r="I365" i="22" s="1"/>
  <c r="J365" i="22" s="1"/>
  <c r="F497" i="22"/>
  <c r="I497" i="22" s="1"/>
  <c r="J497" i="22" s="1"/>
  <c r="F235" i="22"/>
  <c r="I235" i="22" s="1"/>
  <c r="J235" i="22" s="1"/>
  <c r="F462" i="22"/>
  <c r="I462" i="22" s="1"/>
  <c r="J462" i="22" s="1"/>
  <c r="F231" i="22"/>
  <c r="I231" i="22" s="1"/>
  <c r="J231" i="22" s="1"/>
  <c r="F151" i="22"/>
  <c r="I151" i="22" s="1"/>
  <c r="J151" i="22" s="1"/>
  <c r="F175" i="22"/>
  <c r="I175" i="22" s="1"/>
  <c r="J175" i="22" s="1"/>
  <c r="F160" i="22"/>
  <c r="I160" i="22" s="1"/>
  <c r="J160" i="22" s="1"/>
  <c r="F139" i="22"/>
  <c r="I139" i="22" s="1"/>
  <c r="J139" i="22" s="1"/>
  <c r="F439" i="22"/>
  <c r="I439" i="22" s="1"/>
  <c r="J439" i="22" s="1"/>
  <c r="F243" i="22"/>
  <c r="I243" i="22" s="1"/>
  <c r="J243" i="22" s="1"/>
  <c r="F156" i="22"/>
  <c r="I156" i="22" s="1"/>
  <c r="J156" i="22" s="1"/>
  <c r="F397" i="22"/>
  <c r="I397" i="22" s="1"/>
  <c r="J397" i="22" s="1"/>
  <c r="F534" i="22"/>
  <c r="I534" i="22" s="1"/>
  <c r="J534" i="22" s="1"/>
  <c r="F389" i="22"/>
  <c r="I389" i="22" s="1"/>
  <c r="J389" i="22" s="1"/>
  <c r="F146" i="22"/>
  <c r="I146" i="22" s="1"/>
  <c r="J146" i="22" s="1"/>
  <c r="F210" i="22"/>
  <c r="I210" i="22" s="1"/>
  <c r="J210" i="22" s="1"/>
  <c r="F247" i="22"/>
  <c r="I247" i="22" s="1"/>
  <c r="J247" i="22" s="1"/>
  <c r="F533" i="22"/>
  <c r="I533" i="22" s="1"/>
  <c r="J533" i="22" s="1"/>
  <c r="F15" i="22"/>
  <c r="I15" i="22" s="1"/>
  <c r="J15" i="22" s="1"/>
  <c r="F342" i="22"/>
  <c r="I342" i="22" s="1"/>
  <c r="J342" i="22" s="1"/>
  <c r="F185" i="22"/>
  <c r="I185" i="22" s="1"/>
  <c r="J185" i="22" s="1"/>
  <c r="F285" i="22"/>
  <c r="I285" i="22" s="1"/>
  <c r="J285" i="22" s="1"/>
  <c r="F152" i="22"/>
  <c r="I152" i="22" s="1"/>
  <c r="J152" i="22" s="1"/>
  <c r="F326" i="22"/>
  <c r="I326" i="22" s="1"/>
  <c r="J326" i="22" s="1"/>
  <c r="F142" i="22"/>
  <c r="I142" i="22" s="1"/>
  <c r="J142" i="22" s="1"/>
  <c r="F504" i="22"/>
  <c r="I504" i="22" s="1"/>
  <c r="J504" i="22" s="1"/>
  <c r="F220" i="22"/>
  <c r="I220" i="22" s="1"/>
  <c r="J220" i="22" s="1"/>
  <c r="F165" i="22"/>
  <c r="I165" i="22" s="1"/>
  <c r="J165" i="22" s="1"/>
  <c r="F403" i="22"/>
  <c r="I403" i="22" s="1"/>
  <c r="J403" i="22" s="1"/>
  <c r="F287" i="22"/>
  <c r="I287" i="22" s="1"/>
  <c r="J287" i="22" s="1"/>
  <c r="F145" i="22"/>
  <c r="I145" i="22" s="1"/>
  <c r="J145" i="22" s="1"/>
  <c r="F155" i="22"/>
  <c r="I155" i="22" s="1"/>
  <c r="J155" i="22" s="1"/>
  <c r="F109" i="22"/>
  <c r="I109" i="22" s="1"/>
  <c r="J109" i="22" s="1"/>
  <c r="F280" i="22"/>
  <c r="I280" i="22" s="1"/>
  <c r="J280" i="22" s="1"/>
  <c r="F294" i="22"/>
  <c r="I294" i="22" s="1"/>
  <c r="J294" i="22" s="1"/>
  <c r="F174" i="22"/>
  <c r="I174" i="22" s="1"/>
  <c r="J174" i="22" s="1"/>
  <c r="F316" i="22"/>
  <c r="I316" i="22" s="1"/>
  <c r="J316" i="22" s="1"/>
  <c r="F48" i="22"/>
  <c r="I48" i="22" s="1"/>
  <c r="J48" i="22" s="1"/>
  <c r="F95" i="22"/>
  <c r="I95" i="22" s="1"/>
  <c r="J95" i="22" s="1"/>
  <c r="F86" i="22"/>
  <c r="I86" i="22" s="1"/>
  <c r="J86" i="22" s="1"/>
  <c r="F101" i="22"/>
  <c r="I101" i="22" s="1"/>
  <c r="J101" i="22" s="1"/>
  <c r="F506" i="22"/>
  <c r="I506" i="22" s="1"/>
  <c r="J506" i="22" s="1"/>
  <c r="F100" i="22"/>
  <c r="I100" i="22" s="1"/>
  <c r="J100" i="22" s="1"/>
  <c r="F391" i="22"/>
  <c r="I391" i="22" s="1"/>
  <c r="J391" i="22" s="1"/>
  <c r="F475" i="22"/>
  <c r="I475" i="22" s="1"/>
  <c r="J475" i="22" s="1"/>
  <c r="F499" i="22"/>
  <c r="I499" i="22" s="1"/>
  <c r="J499" i="22" s="1"/>
  <c r="F339" i="22"/>
  <c r="I339" i="22" s="1"/>
  <c r="J339" i="22" s="1"/>
  <c r="F85" i="22"/>
  <c r="I85" i="22" s="1"/>
  <c r="J85" i="22" s="1"/>
  <c r="F36" i="22"/>
  <c r="I36" i="22" s="1"/>
  <c r="J36" i="22" s="1"/>
  <c r="F90" i="22"/>
  <c r="I90" i="22" s="1"/>
  <c r="J90" i="22" s="1"/>
  <c r="F92" i="22"/>
  <c r="I92" i="22" s="1"/>
  <c r="J92" i="22" s="1"/>
  <c r="F84" i="22"/>
  <c r="I84" i="22" s="1"/>
  <c r="J84" i="22" s="1"/>
  <c r="F223" i="22"/>
  <c r="I223" i="22" s="1"/>
  <c r="J223" i="22" s="1"/>
  <c r="F209" i="22"/>
  <c r="I209" i="22" s="1"/>
  <c r="J209" i="22" s="1"/>
  <c r="F110" i="22"/>
  <c r="I110" i="22" s="1"/>
  <c r="J110" i="22" s="1"/>
  <c r="F81" i="22"/>
  <c r="I81" i="22" s="1"/>
  <c r="J81" i="22" s="1"/>
  <c r="F275" i="22"/>
  <c r="I275" i="22" s="1"/>
  <c r="J275" i="22" s="1"/>
  <c r="F224" i="22"/>
  <c r="I224" i="22" s="1"/>
  <c r="J224" i="22" s="1"/>
  <c r="F166" i="22"/>
  <c r="I166" i="22" s="1"/>
  <c r="J166" i="22" s="1"/>
  <c r="F347" i="22"/>
  <c r="I347" i="22" s="1"/>
  <c r="J347" i="22" s="1"/>
  <c r="F286" i="22"/>
  <c r="I286" i="22" s="1"/>
  <c r="J286" i="22" s="1"/>
  <c r="F149" i="22"/>
  <c r="I149" i="22" s="1"/>
  <c r="J149" i="22" s="1"/>
  <c r="F144" i="22"/>
  <c r="I144" i="22" s="1"/>
  <c r="J144" i="22" s="1"/>
  <c r="F150" i="22"/>
  <c r="I150" i="22" s="1"/>
  <c r="J150" i="22" s="1"/>
  <c r="F172" i="22"/>
  <c r="I172" i="22" s="1"/>
  <c r="J172" i="22" s="1"/>
  <c r="F278" i="22"/>
  <c r="I278" i="22" s="1"/>
  <c r="J278" i="22" s="1"/>
  <c r="F340" i="22"/>
  <c r="I340" i="22" s="1"/>
  <c r="J340" i="22" s="1"/>
  <c r="F162" i="22"/>
  <c r="I162" i="22" s="1"/>
  <c r="J162" i="22" s="1"/>
  <c r="F282" i="22"/>
  <c r="I282" i="22" s="1"/>
  <c r="J282" i="22" s="1"/>
  <c r="F258" i="22"/>
  <c r="I258" i="22" s="1"/>
  <c r="J258" i="22" s="1"/>
  <c r="F177" i="22"/>
  <c r="I177" i="22" s="1"/>
  <c r="J177" i="22" s="1"/>
  <c r="F402" i="22"/>
  <c r="I402" i="22" s="1"/>
  <c r="J402" i="22" s="1"/>
  <c r="F399" i="22"/>
  <c r="I399" i="22" s="1"/>
  <c r="J399" i="22" s="1"/>
  <c r="F127" i="22"/>
  <c r="I127" i="22" s="1"/>
  <c r="J127" i="22" s="1"/>
  <c r="F3" i="22"/>
  <c r="I3" i="22" s="1"/>
  <c r="J3" i="22" s="1"/>
  <c r="F47" i="22"/>
  <c r="I47" i="22" s="1"/>
  <c r="J47" i="22" s="1"/>
  <c r="F50" i="22"/>
  <c r="I50" i="22" s="1"/>
  <c r="J50" i="22" s="1"/>
  <c r="F250" i="22"/>
  <c r="I250" i="22" s="1"/>
  <c r="J250" i="22" s="1"/>
  <c r="F529" i="22"/>
  <c r="I529" i="22" s="1"/>
  <c r="J529" i="22" s="1"/>
  <c r="F405" i="22"/>
  <c r="I405" i="22" s="1"/>
  <c r="J405" i="22" s="1"/>
  <c r="F433" i="22"/>
  <c r="I433" i="22" s="1"/>
  <c r="J433" i="22" s="1"/>
  <c r="F28" i="22"/>
  <c r="I28" i="22" s="1"/>
  <c r="J28" i="22" s="1"/>
  <c r="F26" i="22"/>
  <c r="I26" i="22" s="1"/>
  <c r="J26" i="22" s="1"/>
  <c r="F119" i="22"/>
  <c r="I119" i="22" s="1"/>
  <c r="J119" i="22" s="1"/>
  <c r="F222" i="22"/>
  <c r="I222" i="22" s="1"/>
  <c r="J222" i="22" s="1"/>
  <c r="F73" i="22"/>
  <c r="I73" i="22" s="1"/>
  <c r="J73" i="22" s="1"/>
  <c r="F427" i="22"/>
  <c r="I427" i="22" s="1"/>
  <c r="J427" i="22" s="1"/>
  <c r="F199" i="22"/>
  <c r="I199" i="22" s="1"/>
  <c r="J199" i="22" s="1"/>
  <c r="F281" i="22"/>
  <c r="I281" i="22" s="1"/>
  <c r="J281" i="22" s="1"/>
  <c r="F25" i="22"/>
  <c r="I25" i="22" s="1"/>
  <c r="J25" i="22" s="1"/>
  <c r="F333" i="22"/>
  <c r="I333" i="22" s="1"/>
  <c r="J333" i="22" s="1"/>
  <c r="F56" i="22"/>
  <c r="I56" i="22" s="1"/>
  <c r="J56" i="22" s="1"/>
  <c r="F240" i="22"/>
  <c r="I240" i="22" s="1"/>
  <c r="J240" i="22" s="1"/>
  <c r="F44" i="22"/>
  <c r="I44" i="22" s="1"/>
  <c r="J44" i="22" s="1"/>
  <c r="F276" i="22"/>
  <c r="H276" i="22" s="1"/>
  <c r="F218" i="22"/>
  <c r="I218" i="22" s="1"/>
  <c r="J218" i="22" s="1"/>
  <c r="F468" i="22"/>
  <c r="I468" i="22" s="1"/>
  <c r="J468" i="22" s="1"/>
  <c r="F392" i="22"/>
  <c r="I392" i="22" s="1"/>
  <c r="J392" i="22" s="1"/>
  <c r="F284" i="22"/>
  <c r="F480" i="22"/>
  <c r="I480" i="22" s="1"/>
  <c r="J480" i="22" s="1"/>
  <c r="F246" i="22"/>
  <c r="I246" i="22" s="1"/>
  <c r="J246" i="22" s="1"/>
  <c r="F319" i="22"/>
  <c r="I319" i="22" s="1"/>
  <c r="J319" i="22" s="1"/>
  <c r="F416" i="22"/>
  <c r="H416" i="22" s="1"/>
  <c r="F307" i="22"/>
  <c r="I307" i="22" s="1"/>
  <c r="J307" i="22" s="1"/>
  <c r="F45" i="22"/>
  <c r="I45" i="22" s="1"/>
  <c r="J45" i="22" s="1"/>
  <c r="F495" i="22"/>
  <c r="I495" i="22" s="1"/>
  <c r="J495" i="22" s="1"/>
  <c r="F421" i="22"/>
  <c r="F488" i="22"/>
  <c r="I488" i="22" s="1"/>
  <c r="J488" i="22" s="1"/>
  <c r="F217" i="22"/>
  <c r="I217" i="22" s="1"/>
  <c r="J217" i="22" s="1"/>
  <c r="F406" i="22"/>
  <c r="I406" i="22" s="1"/>
  <c r="J406" i="22" s="1"/>
  <c r="F42" i="22"/>
  <c r="H42" i="22" s="1"/>
  <c r="F338" i="22"/>
  <c r="I338" i="22" s="1"/>
  <c r="J338" i="22" s="1"/>
  <c r="F509" i="22"/>
  <c r="I509" i="22" s="1"/>
  <c r="J509" i="22" s="1"/>
  <c r="F8" i="22"/>
  <c r="I8" i="22" s="1"/>
  <c r="J8" i="22" s="1"/>
  <c r="F508" i="22"/>
  <c r="F7" i="22"/>
  <c r="I7" i="22" s="1"/>
  <c r="J7" i="22" s="1"/>
  <c r="F500" i="22"/>
  <c r="I500" i="22" s="1"/>
  <c r="J500" i="22" s="1"/>
  <c r="F494" i="22"/>
  <c r="I494" i="22" s="1"/>
  <c r="J494" i="22" s="1"/>
  <c r="F491" i="22"/>
  <c r="H491" i="22" s="1"/>
  <c r="F57" i="22"/>
  <c r="I57" i="22" s="1"/>
  <c r="J57" i="22" s="1"/>
  <c r="F65" i="22"/>
  <c r="I65" i="22" s="1"/>
  <c r="J65" i="22" s="1"/>
  <c r="F38" i="22"/>
  <c r="I38" i="22" s="1"/>
  <c r="J38" i="22" s="1"/>
  <c r="F153" i="22"/>
  <c r="F512" i="22"/>
  <c r="I512" i="22" s="1"/>
  <c r="J512" i="22" s="1"/>
  <c r="F12" i="22"/>
  <c r="F63" i="22"/>
  <c r="I63" i="22" s="1"/>
  <c r="J63" i="22" s="1"/>
  <c r="F394" i="22"/>
  <c r="H394" i="22" s="1"/>
  <c r="F336" i="22"/>
  <c r="I336" i="22" s="1"/>
  <c r="J336" i="22" s="1"/>
  <c r="F378" i="22"/>
  <c r="H378" i="22" s="1"/>
  <c r="F137" i="22"/>
  <c r="I137" i="22" s="1"/>
  <c r="J137" i="22" s="1"/>
  <c r="I491" i="22" l="1"/>
  <c r="J491" i="22" s="1"/>
  <c r="I416" i="22"/>
  <c r="J416" i="22" s="1"/>
  <c r="H12" i="22"/>
  <c r="I12" i="22"/>
  <c r="J12" i="22" s="1"/>
  <c r="I378" i="22"/>
  <c r="J378" i="22" s="1"/>
  <c r="I394" i="22"/>
  <c r="J394" i="22" s="1"/>
  <c r="I42" i="22"/>
  <c r="J42" i="22" s="1"/>
  <c r="I276" i="22"/>
  <c r="J276" i="22" s="1"/>
  <c r="H153" i="22"/>
  <c r="I153" i="22"/>
  <c r="J153" i="22" s="1"/>
  <c r="H508" i="22"/>
  <c r="I508" i="22"/>
  <c r="J508" i="22" s="1"/>
  <c r="H421" i="22"/>
  <c r="I421" i="22"/>
  <c r="J421" i="22" s="1"/>
  <c r="H284" i="22"/>
  <c r="I284" i="22"/>
  <c r="J284" i="22" s="1"/>
  <c r="I123" i="22"/>
  <c r="J123" i="22" s="1"/>
  <c r="H137" i="22"/>
  <c r="H63" i="22"/>
  <c r="H38" i="22"/>
  <c r="H494" i="22"/>
  <c r="H8" i="22"/>
  <c r="H406" i="22"/>
  <c r="H495" i="22"/>
  <c r="H319" i="22"/>
  <c r="H392" i="22"/>
  <c r="H44" i="22"/>
  <c r="H25" i="22"/>
  <c r="H73" i="22"/>
  <c r="H28" i="22"/>
  <c r="H250" i="22"/>
  <c r="H127" i="22"/>
  <c r="H258" i="22"/>
  <c r="H278" i="22"/>
  <c r="H149" i="22"/>
  <c r="H224" i="22"/>
  <c r="H209" i="22"/>
  <c r="H90" i="22"/>
  <c r="H499" i="22"/>
  <c r="H506" i="22"/>
  <c r="H48" i="22"/>
  <c r="H280" i="22"/>
  <c r="H287" i="22"/>
  <c r="H504" i="22"/>
  <c r="H285" i="22"/>
  <c r="H533" i="22"/>
  <c r="H389" i="22"/>
  <c r="H243" i="22"/>
  <c r="H175" i="22"/>
  <c r="H235" i="22"/>
  <c r="H269" i="22"/>
  <c r="H255" i="22"/>
  <c r="H419" i="22"/>
  <c r="H242" i="22"/>
  <c r="H54" i="22"/>
  <c r="H249" i="22"/>
  <c r="H62" i="22"/>
  <c r="H161" i="22"/>
  <c r="H65" i="22"/>
  <c r="H500" i="22"/>
  <c r="H509" i="22"/>
  <c r="H217" i="22"/>
  <c r="H45" i="22"/>
  <c r="H246" i="22"/>
  <c r="H468" i="22"/>
  <c r="H240" i="22"/>
  <c r="H281" i="22"/>
  <c r="H222" i="22"/>
  <c r="H433" i="22"/>
  <c r="H50" i="22"/>
  <c r="H399" i="22"/>
  <c r="H282" i="22"/>
  <c r="H172" i="22"/>
  <c r="H286" i="22"/>
  <c r="H275" i="22"/>
  <c r="H223" i="22"/>
  <c r="H36" i="22"/>
  <c r="H475" i="22"/>
  <c r="H101" i="22"/>
  <c r="H316" i="22"/>
  <c r="H109" i="22"/>
  <c r="H403" i="22"/>
  <c r="H142" i="22"/>
  <c r="H185" i="22"/>
  <c r="H247" i="22"/>
  <c r="H534" i="22"/>
  <c r="H439" i="22"/>
  <c r="H151" i="22"/>
  <c r="H497" i="22"/>
  <c r="H229" i="22"/>
  <c r="H125" i="22"/>
  <c r="H215" i="22"/>
  <c r="H350" i="22"/>
  <c r="H254" i="22"/>
  <c r="H91" i="22"/>
  <c r="H291" i="22"/>
  <c r="H334" i="22"/>
  <c r="H228" i="22"/>
  <c r="H259" i="22"/>
  <c r="H336" i="22"/>
  <c r="H512" i="22"/>
  <c r="H57" i="22"/>
  <c r="H7" i="22"/>
  <c r="H338" i="22"/>
  <c r="H488" i="22"/>
  <c r="H307" i="22"/>
  <c r="H480" i="22"/>
  <c r="H218" i="22"/>
  <c r="H56" i="22"/>
  <c r="H199" i="22"/>
  <c r="H119" i="22"/>
  <c r="H405" i="22"/>
  <c r="H47" i="22"/>
  <c r="H402" i="22"/>
  <c r="H162" i="22"/>
  <c r="H150" i="22"/>
  <c r="H347" i="22"/>
  <c r="H81" i="22"/>
  <c r="H84" i="22"/>
  <c r="H85" i="22"/>
  <c r="H391" i="22"/>
  <c r="H86" i="22"/>
  <c r="H174" i="22"/>
  <c r="H155" i="22"/>
  <c r="H165" i="22"/>
  <c r="H326" i="22"/>
  <c r="H342" i="22"/>
  <c r="H210" i="22"/>
  <c r="H397" i="22"/>
  <c r="H139" i="22"/>
  <c r="H231" i="22"/>
  <c r="H365" i="22"/>
  <c r="H493" i="22"/>
  <c r="H113" i="22"/>
  <c r="H426" i="22"/>
  <c r="H522" i="22"/>
  <c r="H372" i="22"/>
  <c r="H22" i="22"/>
  <c r="H333" i="22"/>
  <c r="H427" i="22"/>
  <c r="H26" i="22"/>
  <c r="H529" i="22"/>
  <c r="H3" i="22"/>
  <c r="H177" i="22"/>
  <c r="H340" i="22"/>
  <c r="H144" i="22"/>
  <c r="H166" i="22"/>
  <c r="H110" i="22"/>
  <c r="H92" i="22"/>
  <c r="H339" i="22"/>
  <c r="H100" i="22"/>
  <c r="H95" i="22"/>
  <c r="H294" i="22"/>
  <c r="H145" i="22"/>
  <c r="H220" i="22"/>
  <c r="H152" i="22"/>
  <c r="H15" i="22"/>
  <c r="H146" i="22"/>
  <c r="H156" i="22"/>
  <c r="H160" i="22"/>
  <c r="H462" i="22"/>
  <c r="H234" i="22"/>
  <c r="H295" i="22"/>
  <c r="H412" i="22"/>
  <c r="H344" i="22"/>
  <c r="H61" i="22"/>
  <c r="H268" i="22"/>
  <c r="H60" i="22"/>
  <c r="H390" i="22"/>
  <c r="H384" i="22"/>
  <c r="H128" i="22"/>
  <c r="H328" i="22"/>
  <c r="H440" i="22"/>
  <c r="H443" i="22"/>
  <c r="H189" i="22"/>
  <c r="H41" i="22"/>
  <c r="H187" i="22"/>
  <c r="H194" i="22"/>
  <c r="H300" i="22"/>
  <c r="H385" i="22"/>
  <c r="H525" i="22"/>
  <c r="H448" i="22"/>
  <c r="H449" i="22"/>
  <c r="H52" i="22"/>
  <c r="H126" i="22"/>
  <c r="H136" i="22"/>
  <c r="H425" i="22"/>
  <c r="H302" i="22"/>
  <c r="H408" i="22"/>
  <c r="H395" i="22"/>
  <c r="H236" i="22"/>
  <c r="H311" i="22"/>
  <c r="H267" i="22"/>
  <c r="H293" i="22"/>
  <c r="H362" i="22"/>
  <c r="H514" i="22"/>
  <c r="H257" i="22"/>
  <c r="H183" i="22"/>
  <c r="H271" i="22"/>
  <c r="H332" i="22"/>
  <c r="H206" i="22"/>
  <c r="H33" i="22"/>
  <c r="H227" i="22"/>
  <c r="H348" i="22"/>
  <c r="H393" i="22"/>
  <c r="H4" i="22"/>
  <c r="H29" i="22"/>
  <c r="H303" i="22"/>
  <c r="H87" i="22"/>
  <c r="H377" i="22"/>
  <c r="H116" i="22"/>
  <c r="H24" i="22"/>
  <c r="H68" i="22"/>
  <c r="H46" i="22"/>
  <c r="H373" i="22"/>
  <c r="H214" i="22"/>
  <c r="H288" i="22"/>
  <c r="H417" i="22"/>
  <c r="H9" i="22"/>
  <c r="H423" i="22"/>
  <c r="H503" i="22"/>
  <c r="H487" i="22"/>
  <c r="H424" i="22"/>
  <c r="H18" i="22"/>
  <c r="H198" i="22"/>
  <c r="H330" i="22"/>
  <c r="H456" i="22"/>
  <c r="H364" i="22"/>
  <c r="H457" i="22"/>
  <c r="H39" i="22"/>
  <c r="H14" i="22"/>
  <c r="H521" i="22"/>
  <c r="H133" i="22"/>
  <c r="H167" i="22"/>
  <c r="H438" i="22"/>
  <c r="H314" i="22"/>
  <c r="H531" i="22"/>
  <c r="H370" i="22"/>
  <c r="H410" i="22"/>
  <c r="H343" i="22"/>
  <c r="H415" i="22"/>
  <c r="H53" i="22"/>
  <c r="H305" i="22"/>
  <c r="H233" i="22"/>
  <c r="H322" i="22"/>
  <c r="H143" i="22"/>
  <c r="H299" i="22"/>
  <c r="H157" i="22"/>
  <c r="H171" i="22"/>
  <c r="H360" i="22"/>
  <c r="H530" i="22"/>
  <c r="H98" i="22"/>
  <c r="H147" i="22"/>
  <c r="H474" i="22"/>
  <c r="H486" i="22"/>
  <c r="H463" i="22"/>
  <c r="H473" i="22"/>
  <c r="H216" i="22"/>
  <c r="H359" i="22"/>
  <c r="H492" i="22"/>
  <c r="H107" i="22"/>
  <c r="H516" i="22"/>
  <c r="H23" i="22"/>
  <c r="H420" i="22"/>
  <c r="H436" i="22"/>
  <c r="H454" i="22"/>
  <c r="H380" i="22"/>
  <c r="H263" i="22"/>
  <c r="H70" i="22"/>
  <c r="H179" i="22"/>
  <c r="H310" i="22"/>
  <c r="H252" i="22"/>
  <c r="H404" i="22"/>
  <c r="H208" i="22"/>
  <c r="H221" i="22"/>
  <c r="H452" i="22"/>
  <c r="H323" i="22"/>
  <c r="H376" i="22"/>
  <c r="H184" i="22"/>
  <c r="H337" i="22"/>
  <c r="H213" i="22"/>
  <c r="H238" i="22"/>
  <c r="H351" i="22"/>
  <c r="H193" i="22"/>
  <c r="H513" i="22"/>
  <c r="H186" i="22"/>
  <c r="H10" i="22"/>
  <c r="H64" i="22"/>
  <c r="H13" i="22"/>
  <c r="H309" i="22"/>
  <c r="H485" i="22"/>
  <c r="H99" i="22"/>
  <c r="H353" i="22"/>
  <c r="H40" i="22"/>
  <c r="H459" i="22"/>
  <c r="H407" i="22"/>
  <c r="H400" i="22"/>
  <c r="H212" i="22"/>
  <c r="H375" i="22"/>
  <c r="H354" i="22"/>
  <c r="H374" i="22"/>
  <c r="H170" i="22"/>
  <c r="H205" i="22"/>
  <c r="H180" i="22"/>
  <c r="H178" i="22"/>
  <c r="H470" i="22"/>
  <c r="H325" i="22"/>
  <c r="H335" i="22"/>
  <c r="H297" i="22"/>
  <c r="H371" i="22"/>
  <c r="H341" i="22"/>
  <c r="H444" i="22"/>
  <c r="H461" i="22"/>
  <c r="H135" i="22"/>
  <c r="H141" i="22"/>
  <c r="H434" i="22"/>
  <c r="H169" i="22"/>
  <c r="H413" i="22"/>
  <c r="H345" i="22"/>
  <c r="H72" i="22"/>
  <c r="H74" i="22"/>
  <c r="H450" i="22"/>
  <c r="H266" i="22"/>
  <c r="H265" i="22"/>
  <c r="H75" i="22"/>
  <c r="H106" i="22"/>
  <c r="H108" i="22"/>
  <c r="H5" i="22"/>
  <c r="H264" i="22"/>
  <c r="H313" i="22"/>
  <c r="H422" i="22"/>
  <c r="H148" i="22"/>
  <c r="H232" i="22"/>
  <c r="H140" i="22"/>
  <c r="H277" i="22"/>
  <c r="H290" i="22"/>
  <c r="H182" i="22"/>
  <c r="H308" i="22"/>
  <c r="H117" i="22"/>
  <c r="H51" i="22"/>
  <c r="H430" i="22"/>
  <c r="H102" i="22"/>
  <c r="H435" i="22"/>
  <c r="H19" i="22"/>
  <c r="H225" i="22"/>
  <c r="H105" i="22"/>
  <c r="H20" i="22"/>
  <c r="H361" i="22"/>
  <c r="H283" i="22"/>
  <c r="H520" i="22"/>
  <c r="H369" i="22"/>
  <c r="H292" i="22"/>
  <c r="H31" i="22"/>
  <c r="H523" i="22"/>
  <c r="H6" i="22"/>
  <c r="H35" i="22"/>
  <c r="H195" i="22"/>
  <c r="H196" i="22"/>
  <c r="H382" i="22"/>
  <c r="H122" i="22"/>
  <c r="H355" i="22"/>
  <c r="H219" i="22"/>
  <c r="H460" i="22"/>
  <c r="H455" i="22"/>
  <c r="H245" i="22"/>
  <c r="H381" i="22"/>
  <c r="H346" i="22"/>
  <c r="H204" i="22"/>
  <c r="H298" i="22"/>
  <c r="H260" i="22"/>
  <c r="H484" i="22"/>
  <c r="H158" i="22"/>
  <c r="H502" i="22"/>
  <c r="H388" i="22"/>
  <c r="H510" i="22"/>
  <c r="H331" i="22"/>
  <c r="H244" i="22"/>
  <c r="H301" i="22"/>
  <c r="H465" i="22"/>
  <c r="H428" i="22"/>
  <c r="H32" i="22"/>
  <c r="H261" i="22"/>
  <c r="H237" i="22"/>
  <c r="H88" i="22"/>
  <c r="H191" i="22"/>
  <c r="H409" i="22"/>
  <c r="H273" i="22"/>
  <c r="H270" i="22"/>
  <c r="H21" i="22"/>
  <c r="H532" i="22"/>
  <c r="H202" i="22"/>
  <c r="H490" i="22"/>
  <c r="H251" i="22"/>
  <c r="H471" i="22"/>
  <c r="H401" i="22"/>
  <c r="H318" i="22"/>
  <c r="H387" i="22"/>
  <c r="H312" i="22"/>
  <c r="H441" i="22"/>
  <c r="H431" i="22"/>
  <c r="H526" i="22"/>
  <c r="H478" i="22"/>
  <c r="H168" i="22"/>
  <c r="H511" i="22"/>
  <c r="H43" i="22"/>
  <c r="H256" i="22"/>
  <c r="H368" i="22"/>
  <c r="H429" i="22"/>
  <c r="H163" i="22"/>
  <c r="H453" i="22"/>
  <c r="H317" i="22"/>
  <c r="H411" i="22"/>
  <c r="H55" i="22"/>
  <c r="H398" i="22"/>
  <c r="H112" i="22"/>
  <c r="H349" i="22"/>
  <c r="H201" i="22"/>
  <c r="H366" i="22"/>
  <c r="H451" i="22"/>
  <c r="H94" i="22"/>
  <c r="H476" i="22"/>
  <c r="H129" i="22"/>
  <c r="H289" i="22"/>
  <c r="H445" i="22"/>
  <c r="H58" i="22"/>
  <c r="H239" i="22"/>
  <c r="H386" i="22"/>
  <c r="H181" i="22"/>
  <c r="H131" i="22"/>
  <c r="H501" i="22"/>
  <c r="H296" i="22"/>
  <c r="H82" i="22"/>
  <c r="H197" i="22"/>
  <c r="H517" i="22"/>
  <c r="H432" i="22"/>
  <c r="H466" i="22"/>
  <c r="H207" i="22"/>
  <c r="H188" i="22"/>
  <c r="H279" i="22"/>
  <c r="H120" i="22"/>
  <c r="H76" i="22"/>
  <c r="H483" i="22"/>
  <c r="H37" i="22"/>
  <c r="H528" i="22"/>
  <c r="H519" i="22"/>
  <c r="H27" i="22"/>
  <c r="H69" i="22"/>
  <c r="H367" i="22"/>
  <c r="H203" i="22"/>
  <c r="H496" i="22"/>
  <c r="H357" i="22"/>
  <c r="H274" i="22"/>
  <c r="H505" i="22"/>
  <c r="H226" i="22"/>
  <c r="H479" i="22"/>
  <c r="H315" i="22"/>
  <c r="H59" i="22"/>
  <c r="H230" i="22"/>
  <c r="H489" i="22"/>
  <c r="H482" i="22"/>
  <c r="H211" i="22"/>
  <c r="H306" i="22"/>
  <c r="H159" i="22"/>
  <c r="H321" i="22"/>
  <c r="H241" i="22"/>
  <c r="H352" i="22"/>
  <c r="H324" i="22"/>
  <c r="H458" i="22"/>
  <c r="H11" i="22"/>
  <c r="H498" i="22"/>
  <c r="H134" i="22"/>
  <c r="H164" i="22"/>
  <c r="H329" i="22"/>
  <c r="H190" i="22"/>
  <c r="H272" i="22"/>
  <c r="H446" i="22"/>
  <c r="H437" i="22"/>
  <c r="H447" i="22"/>
  <c r="H418" i="22"/>
  <c r="H327" i="22"/>
  <c r="H176" i="22"/>
  <c r="H383" i="22"/>
  <c r="H104" i="22"/>
  <c r="H396" i="22"/>
  <c r="H527" i="22"/>
  <c r="H472" i="22"/>
  <c r="H414" i="22"/>
  <c r="H138" i="22"/>
  <c r="H253" i="22"/>
  <c r="H96" i="22"/>
  <c r="H121" i="22"/>
  <c r="H464" i="22"/>
  <c r="H507" i="22"/>
  <c r="H132" i="22"/>
  <c r="H363" i="22"/>
  <c r="H16" i="22"/>
  <c r="H358" i="22"/>
  <c r="H49" i="22"/>
  <c r="H481" i="22"/>
  <c r="H89" i="22"/>
  <c r="H515" i="22"/>
  <c r="H66" i="22"/>
  <c r="H356" i="22"/>
  <c r="H130" i="22"/>
  <c r="H200" i="22"/>
  <c r="H111" i="22"/>
  <c r="H17" i="22"/>
  <c r="H477" i="22"/>
  <c r="H93" i="22"/>
  <c r="H71" i="22"/>
  <c r="H115" i="22"/>
  <c r="H379" i="22"/>
  <c r="H80" i="22"/>
  <c r="H114" i="22"/>
  <c r="H518" i="22"/>
  <c r="H34" i="22"/>
  <c r="H469" i="22"/>
  <c r="H248" i="22"/>
  <c r="H83" i="22"/>
  <c r="H192" i="22"/>
  <c r="H304" i="22"/>
  <c r="H467" i="22"/>
  <c r="H154" i="22"/>
  <c r="H67" i="22"/>
  <c r="H442" i="22"/>
  <c r="H77" i="22"/>
  <c r="H103" i="22"/>
  <c r="H320" i="22"/>
  <c r="H173" i="22"/>
  <c r="H79" i="22"/>
  <c r="H30" i="22"/>
  <c r="H78" i="22"/>
  <c r="H524" i="22"/>
  <c r="H262" i="22"/>
  <c r="H97" i="22"/>
  <c r="H124" i="22"/>
  <c r="H118" i="22"/>
  <c r="Y127" i="10" l="1"/>
  <c r="V127" i="10"/>
  <c r="S127" i="10"/>
  <c r="P127" i="10"/>
  <c r="M127" i="10"/>
  <c r="J127" i="10"/>
  <c r="AE127" i="10"/>
  <c r="AD54" i="18"/>
  <c r="X54" i="18"/>
  <c r="U54" i="18"/>
  <c r="R54" i="18"/>
  <c r="O54" i="18"/>
  <c r="L54" i="18"/>
  <c r="D127" i="10" l="1"/>
  <c r="C54" i="18"/>
  <c r="AC13" i="12" l="1"/>
  <c r="W13" i="12"/>
  <c r="T13" i="12"/>
  <c r="Q13" i="12"/>
  <c r="N13" i="12"/>
  <c r="K13" i="12"/>
  <c r="H13" i="12"/>
  <c r="B13" i="12" l="1"/>
  <c r="J4" i="15" l="1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3" i="15" l="1"/>
  <c r="H99" i="10" l="1"/>
  <c r="AD13" i="10"/>
  <c r="AD29" i="10"/>
  <c r="AD45" i="10"/>
  <c r="AD61" i="10"/>
  <c r="AD77" i="10"/>
  <c r="AD93" i="10"/>
  <c r="AD110" i="10"/>
  <c r="AD3" i="10"/>
  <c r="AD18" i="10"/>
  <c r="AD34" i="10"/>
  <c r="AD50" i="10"/>
  <c r="AD66" i="10"/>
  <c r="AD82" i="10"/>
  <c r="AD98" i="10"/>
  <c r="AD115" i="10"/>
  <c r="AD11" i="10"/>
  <c r="AD27" i="10"/>
  <c r="AD43" i="10"/>
  <c r="AD59" i="10"/>
  <c r="AD75" i="10"/>
  <c r="AD91" i="10"/>
  <c r="AD108" i="10"/>
  <c r="AD125" i="10"/>
  <c r="AD16" i="10"/>
  <c r="AD32" i="10"/>
  <c r="AD48" i="10"/>
  <c r="AD64" i="10"/>
  <c r="AD80" i="10"/>
  <c r="AD96" i="10"/>
  <c r="AD113" i="10"/>
  <c r="AD17" i="10"/>
  <c r="AD33" i="10"/>
  <c r="AD49" i="10"/>
  <c r="AD65" i="10"/>
  <c r="AD81" i="10"/>
  <c r="AD97" i="10"/>
  <c r="AD114" i="10"/>
  <c r="AD6" i="10"/>
  <c r="AD22" i="10"/>
  <c r="AD38" i="10"/>
  <c r="AD54" i="10"/>
  <c r="AD70" i="10"/>
  <c r="AD86" i="10"/>
  <c r="AD103" i="10"/>
  <c r="AD119" i="10"/>
  <c r="AD15" i="10"/>
  <c r="AD31" i="10"/>
  <c r="AD47" i="10"/>
  <c r="AD63" i="10"/>
  <c r="AD79" i="10"/>
  <c r="AD95" i="10"/>
  <c r="AD112" i="10"/>
  <c r="AD4" i="10"/>
  <c r="AD20" i="10"/>
  <c r="AD36" i="10"/>
  <c r="AD52" i="10"/>
  <c r="AD68" i="10"/>
  <c r="AD84" i="10"/>
  <c r="AD101" i="10"/>
  <c r="AD117" i="10"/>
  <c r="AD5" i="10"/>
  <c r="AD21" i="10"/>
  <c r="AD37" i="10"/>
  <c r="AD53" i="10"/>
  <c r="AD69" i="10"/>
  <c r="AD85" i="10"/>
  <c r="AD102" i="10"/>
  <c r="AD118" i="10"/>
  <c r="AD10" i="10"/>
  <c r="AD26" i="10"/>
  <c r="AD42" i="10"/>
  <c r="AD58" i="10"/>
  <c r="AD74" i="10"/>
  <c r="AD90" i="10"/>
  <c r="AD107" i="10"/>
  <c r="AD124" i="10"/>
  <c r="AD19" i="10"/>
  <c r="AD35" i="10"/>
  <c r="AD51" i="10"/>
  <c r="AD67" i="10"/>
  <c r="AD83" i="10"/>
  <c r="AD100" i="10"/>
  <c r="AD116" i="10"/>
  <c r="AD8" i="10"/>
  <c r="AD24" i="10"/>
  <c r="AD40" i="10"/>
  <c r="AD56" i="10"/>
  <c r="AD72" i="10"/>
  <c r="AD88" i="10"/>
  <c r="AD105" i="10"/>
  <c r="AD121" i="10"/>
  <c r="AD9" i="10"/>
  <c r="AD25" i="10"/>
  <c r="AD41" i="10"/>
  <c r="AD57" i="10"/>
  <c r="AD73" i="10"/>
  <c r="AD89" i="10"/>
  <c r="AD106" i="10"/>
  <c r="AD122" i="10"/>
  <c r="AD14" i="10"/>
  <c r="AD30" i="10"/>
  <c r="AD46" i="10"/>
  <c r="AD62" i="10"/>
  <c r="AD78" i="10"/>
  <c r="AD94" i="10"/>
  <c r="AD111" i="10"/>
  <c r="AD7" i="10"/>
  <c r="AD23" i="10"/>
  <c r="AD39" i="10"/>
  <c r="AD55" i="10"/>
  <c r="AD71" i="10"/>
  <c r="AD87" i="10"/>
  <c r="AD104" i="10"/>
  <c r="AD120" i="10"/>
  <c r="AD12" i="10"/>
  <c r="AD28" i="10"/>
  <c r="AD44" i="10"/>
  <c r="AD60" i="10"/>
  <c r="AD76" i="10"/>
  <c r="AD92" i="10"/>
  <c r="AD109" i="10"/>
  <c r="AD126" i="10"/>
  <c r="AC7" i="18"/>
  <c r="AC11" i="18"/>
  <c r="AC15" i="18"/>
  <c r="AC19" i="18"/>
  <c r="AC23" i="18"/>
  <c r="AC27" i="18"/>
  <c r="AC31" i="18"/>
  <c r="AC35" i="18"/>
  <c r="AC39" i="18"/>
  <c r="AC43" i="18"/>
  <c r="AC47" i="18"/>
  <c r="AC51" i="18"/>
  <c r="AC45" i="18"/>
  <c r="AC49" i="18"/>
  <c r="AC14" i="18"/>
  <c r="AC22" i="18"/>
  <c r="AC38" i="18"/>
  <c r="AC50" i="18"/>
  <c r="AC4" i="18"/>
  <c r="AC8" i="18"/>
  <c r="AC12" i="18"/>
  <c r="AC16" i="18"/>
  <c r="AC20" i="18"/>
  <c r="AC24" i="18"/>
  <c r="AC28" i="18"/>
  <c r="AC32" i="18"/>
  <c r="AC36" i="18"/>
  <c r="AC40" i="18"/>
  <c r="AC44" i="18"/>
  <c r="AC48" i="18"/>
  <c r="AC52" i="18"/>
  <c r="AC53" i="18"/>
  <c r="AC10" i="18"/>
  <c r="AC26" i="18"/>
  <c r="AC34" i="18"/>
  <c r="AC46" i="18"/>
  <c r="AC5" i="18"/>
  <c r="AC9" i="18"/>
  <c r="AC13" i="18"/>
  <c r="AC17" i="18"/>
  <c r="AC21" i="18"/>
  <c r="AC25" i="18"/>
  <c r="AC29" i="18"/>
  <c r="AC33" i="18"/>
  <c r="AC37" i="18"/>
  <c r="AC41" i="18"/>
  <c r="AC6" i="18"/>
  <c r="AC18" i="18"/>
  <c r="AC30" i="18"/>
  <c r="AC42" i="18"/>
  <c r="AB6" i="12"/>
  <c r="AB5" i="12"/>
  <c r="AB11" i="12"/>
  <c r="L11" i="10"/>
  <c r="L27" i="10"/>
  <c r="L43" i="10"/>
  <c r="L59" i="10"/>
  <c r="L75" i="10"/>
  <c r="L91" i="10"/>
  <c r="L108" i="10"/>
  <c r="L124" i="10"/>
  <c r="O17" i="10"/>
  <c r="O33" i="10"/>
  <c r="O49" i="10"/>
  <c r="O65" i="10"/>
  <c r="O81" i="10"/>
  <c r="O97" i="10"/>
  <c r="O114" i="10"/>
  <c r="R7" i="10"/>
  <c r="R23" i="10"/>
  <c r="R39" i="10"/>
  <c r="L8" i="10"/>
  <c r="L24" i="10"/>
  <c r="L40" i="10"/>
  <c r="L56" i="10"/>
  <c r="L72" i="10"/>
  <c r="L88" i="10"/>
  <c r="L105" i="10"/>
  <c r="L121" i="10"/>
  <c r="O14" i="10"/>
  <c r="O30" i="10"/>
  <c r="O46" i="10"/>
  <c r="O62" i="10"/>
  <c r="O78" i="10"/>
  <c r="O94" i="10"/>
  <c r="O111" i="10"/>
  <c r="R4" i="10"/>
  <c r="R20" i="10"/>
  <c r="R36" i="10"/>
  <c r="R52" i="10"/>
  <c r="R68" i="10"/>
  <c r="R84" i="10"/>
  <c r="L9" i="10"/>
  <c r="L25" i="10"/>
  <c r="L41" i="10"/>
  <c r="L57" i="10"/>
  <c r="L73" i="10"/>
  <c r="L89" i="10"/>
  <c r="L106" i="10"/>
  <c r="L122" i="10"/>
  <c r="O15" i="10"/>
  <c r="O31" i="10"/>
  <c r="O47" i="10"/>
  <c r="O63" i="10"/>
  <c r="O79" i="10"/>
  <c r="O95" i="10"/>
  <c r="O112" i="10"/>
  <c r="R5" i="10"/>
  <c r="R21" i="10"/>
  <c r="R37" i="10"/>
  <c r="R53" i="10"/>
  <c r="R69" i="10"/>
  <c r="R85" i="10"/>
  <c r="R102" i="10"/>
  <c r="R118" i="10"/>
  <c r="L14" i="10"/>
  <c r="L30" i="10"/>
  <c r="L46" i="10"/>
  <c r="L62" i="10"/>
  <c r="L78" i="10"/>
  <c r="L94" i="10"/>
  <c r="L111" i="10"/>
  <c r="O4" i="10"/>
  <c r="O20" i="10"/>
  <c r="O36" i="10"/>
  <c r="O52" i="10"/>
  <c r="O68" i="10"/>
  <c r="AB4" i="12"/>
  <c r="AB10" i="12"/>
  <c r="AB12" i="12"/>
  <c r="L15" i="10"/>
  <c r="L31" i="10"/>
  <c r="L47" i="10"/>
  <c r="L63" i="10"/>
  <c r="L79" i="10"/>
  <c r="L95" i="10"/>
  <c r="L112" i="10"/>
  <c r="O5" i="10"/>
  <c r="O21" i="10"/>
  <c r="O37" i="10"/>
  <c r="O53" i="10"/>
  <c r="O69" i="10"/>
  <c r="O85" i="10"/>
  <c r="O102" i="10"/>
  <c r="O118" i="10"/>
  <c r="R11" i="10"/>
  <c r="R27" i="10"/>
  <c r="R43" i="10"/>
  <c r="L12" i="10"/>
  <c r="L28" i="10"/>
  <c r="L44" i="10"/>
  <c r="L60" i="10"/>
  <c r="L76" i="10"/>
  <c r="L92" i="10"/>
  <c r="L109" i="10"/>
  <c r="L125" i="10"/>
  <c r="O18" i="10"/>
  <c r="O34" i="10"/>
  <c r="O50" i="10"/>
  <c r="O66" i="10"/>
  <c r="O82" i="10"/>
  <c r="O98" i="10"/>
  <c r="O115" i="10"/>
  <c r="R8" i="10"/>
  <c r="R24" i="10"/>
  <c r="R40" i="10"/>
  <c r="R56" i="10"/>
  <c r="R72" i="10"/>
  <c r="R88" i="10"/>
  <c r="L13" i="10"/>
  <c r="L29" i="10"/>
  <c r="L45" i="10"/>
  <c r="L61" i="10"/>
  <c r="L77" i="10"/>
  <c r="L93" i="10"/>
  <c r="L110" i="10"/>
  <c r="L126" i="10"/>
  <c r="O19" i="10"/>
  <c r="O35" i="10"/>
  <c r="O51" i="10"/>
  <c r="O67" i="10"/>
  <c r="O83" i="10"/>
  <c r="O100" i="10"/>
  <c r="O116" i="10"/>
  <c r="R9" i="10"/>
  <c r="R25" i="10"/>
  <c r="R41" i="10"/>
  <c r="R57" i="10"/>
  <c r="R73" i="10"/>
  <c r="R89" i="10"/>
  <c r="R106" i="10"/>
  <c r="R122" i="10"/>
  <c r="L18" i="10"/>
  <c r="L34" i="10"/>
  <c r="L50" i="10"/>
  <c r="L66" i="10"/>
  <c r="L82" i="10"/>
  <c r="L98" i="10"/>
  <c r="L115" i="10"/>
  <c r="O8" i="10"/>
  <c r="O24" i="10"/>
  <c r="O40" i="10"/>
  <c r="O56" i="10"/>
  <c r="O72" i="10"/>
  <c r="O88" i="10"/>
  <c r="O105" i="10"/>
  <c r="AB9" i="12"/>
  <c r="AB8" i="12"/>
  <c r="L19" i="10"/>
  <c r="L35" i="10"/>
  <c r="L51" i="10"/>
  <c r="L67" i="10"/>
  <c r="L83" i="10"/>
  <c r="L100" i="10"/>
  <c r="L116" i="10"/>
  <c r="O9" i="10"/>
  <c r="O25" i="10"/>
  <c r="O41" i="10"/>
  <c r="O57" i="10"/>
  <c r="O73" i="10"/>
  <c r="O89" i="10"/>
  <c r="O106" i="10"/>
  <c r="O122" i="10"/>
  <c r="R15" i="10"/>
  <c r="R31" i="10"/>
  <c r="R47" i="10"/>
  <c r="L16" i="10"/>
  <c r="L32" i="10"/>
  <c r="L48" i="10"/>
  <c r="L64" i="10"/>
  <c r="L80" i="10"/>
  <c r="L96" i="10"/>
  <c r="L113" i="10"/>
  <c r="O6" i="10"/>
  <c r="O22" i="10"/>
  <c r="O38" i="10"/>
  <c r="O54" i="10"/>
  <c r="O70" i="10"/>
  <c r="O86" i="10"/>
  <c r="O103" i="10"/>
  <c r="O119" i="10"/>
  <c r="R12" i="10"/>
  <c r="R28" i="10"/>
  <c r="R44" i="10"/>
  <c r="R60" i="10"/>
  <c r="R76" i="10"/>
  <c r="R92" i="10"/>
  <c r="L17" i="10"/>
  <c r="L33" i="10"/>
  <c r="L49" i="10"/>
  <c r="L65" i="10"/>
  <c r="L81" i="10"/>
  <c r="L97" i="10"/>
  <c r="L114" i="10"/>
  <c r="O7" i="10"/>
  <c r="O23" i="10"/>
  <c r="O39" i="10"/>
  <c r="O55" i="10"/>
  <c r="O71" i="10"/>
  <c r="O87" i="10"/>
  <c r="O104" i="10"/>
  <c r="O120" i="10"/>
  <c r="R13" i="10"/>
  <c r="R29" i="10"/>
  <c r="R45" i="10"/>
  <c r="R61" i="10"/>
  <c r="R77" i="10"/>
  <c r="R93" i="10"/>
  <c r="R110" i="10"/>
  <c r="L6" i="10"/>
  <c r="L22" i="10"/>
  <c r="L38" i="10"/>
  <c r="L54" i="10"/>
  <c r="L70" i="10"/>
  <c r="L86" i="10"/>
  <c r="L103" i="10"/>
  <c r="L119" i="10"/>
  <c r="O12" i="10"/>
  <c r="O28" i="10"/>
  <c r="O44" i="10"/>
  <c r="O60" i="10"/>
  <c r="O76" i="10"/>
  <c r="O92" i="10"/>
  <c r="O109" i="10"/>
  <c r="O125" i="10"/>
  <c r="R18" i="10"/>
  <c r="R34" i="10"/>
  <c r="R50" i="10"/>
  <c r="R66" i="10"/>
  <c r="R82" i="10"/>
  <c r="AB7" i="12"/>
  <c r="L7" i="10"/>
  <c r="L23" i="10"/>
  <c r="L39" i="10"/>
  <c r="L55" i="10"/>
  <c r="L71" i="10"/>
  <c r="L87" i="10"/>
  <c r="L104" i="10"/>
  <c r="L120" i="10"/>
  <c r="O13" i="10"/>
  <c r="O29" i="10"/>
  <c r="O45" i="10"/>
  <c r="O61" i="10"/>
  <c r="O77" i="10"/>
  <c r="O93" i="10"/>
  <c r="O110" i="10"/>
  <c r="O126" i="10"/>
  <c r="R19" i="10"/>
  <c r="R35" i="10"/>
  <c r="L4" i="10"/>
  <c r="L20" i="10"/>
  <c r="L36" i="10"/>
  <c r="L52" i="10"/>
  <c r="L68" i="10"/>
  <c r="L84" i="10"/>
  <c r="L101" i="10"/>
  <c r="L117" i="10"/>
  <c r="O10" i="10"/>
  <c r="O26" i="10"/>
  <c r="O42" i="10"/>
  <c r="O58" i="10"/>
  <c r="O74" i="10"/>
  <c r="O90" i="10"/>
  <c r="O107" i="10"/>
  <c r="O123" i="10"/>
  <c r="R16" i="10"/>
  <c r="R32" i="10"/>
  <c r="R48" i="10"/>
  <c r="R64" i="10"/>
  <c r="R80" i="10"/>
  <c r="L5" i="10"/>
  <c r="L21" i="10"/>
  <c r="L37" i="10"/>
  <c r="L53" i="10"/>
  <c r="L69" i="10"/>
  <c r="L85" i="10"/>
  <c r="L102" i="10"/>
  <c r="L118" i="10"/>
  <c r="O11" i="10"/>
  <c r="O27" i="10"/>
  <c r="O43" i="10"/>
  <c r="O59" i="10"/>
  <c r="O75" i="10"/>
  <c r="O91" i="10"/>
  <c r="O108" i="10"/>
  <c r="O124" i="10"/>
  <c r="R17" i="10"/>
  <c r="R33" i="10"/>
  <c r="R49" i="10"/>
  <c r="R65" i="10"/>
  <c r="R81" i="10"/>
  <c r="R97" i="10"/>
  <c r="R114" i="10"/>
  <c r="L10" i="10"/>
  <c r="L26" i="10"/>
  <c r="L42" i="10"/>
  <c r="L58" i="10"/>
  <c r="L74" i="10"/>
  <c r="L90" i="10"/>
  <c r="L107" i="10"/>
  <c r="L123" i="10"/>
  <c r="O16" i="10"/>
  <c r="O32" i="10"/>
  <c r="O48" i="10"/>
  <c r="O64" i="10"/>
  <c r="O80" i="10"/>
  <c r="O96" i="10"/>
  <c r="O113" i="10"/>
  <c r="R6" i="10"/>
  <c r="R22" i="10"/>
  <c r="R38" i="10"/>
  <c r="R54" i="10"/>
  <c r="O84" i="10"/>
  <c r="R10" i="10"/>
  <c r="R42" i="10"/>
  <c r="R70" i="10"/>
  <c r="R90" i="10"/>
  <c r="R79" i="10"/>
  <c r="R113" i="10"/>
  <c r="U9" i="10"/>
  <c r="U25" i="10"/>
  <c r="U41" i="10"/>
  <c r="U57" i="10"/>
  <c r="U73" i="10"/>
  <c r="U89" i="10"/>
  <c r="U106" i="10"/>
  <c r="U122" i="10"/>
  <c r="X15" i="10"/>
  <c r="X31" i="10"/>
  <c r="X47" i="10"/>
  <c r="X63" i="10"/>
  <c r="X79" i="10"/>
  <c r="X95" i="10"/>
  <c r="X112" i="10"/>
  <c r="AA5" i="10"/>
  <c r="AA21" i="10"/>
  <c r="AA37" i="10"/>
  <c r="AA53" i="10"/>
  <c r="AA69" i="10"/>
  <c r="AA85" i="10"/>
  <c r="AA102" i="10"/>
  <c r="AA118" i="10"/>
  <c r="AG11" i="10"/>
  <c r="AG27" i="10"/>
  <c r="AG43" i="10"/>
  <c r="AG59" i="10"/>
  <c r="AG75" i="10"/>
  <c r="AG91" i="10"/>
  <c r="AG112" i="10"/>
  <c r="R83" i="10"/>
  <c r="R115" i="10"/>
  <c r="U10" i="10"/>
  <c r="U26" i="10"/>
  <c r="U42" i="10"/>
  <c r="U58" i="10"/>
  <c r="U74" i="10"/>
  <c r="U90" i="10"/>
  <c r="U107" i="10"/>
  <c r="U123" i="10"/>
  <c r="X16" i="10"/>
  <c r="X32" i="10"/>
  <c r="X48" i="10"/>
  <c r="X64" i="10"/>
  <c r="X80" i="10"/>
  <c r="X96" i="10"/>
  <c r="X113" i="10"/>
  <c r="AA6" i="10"/>
  <c r="AA22" i="10"/>
  <c r="AA38" i="10"/>
  <c r="AA54" i="10"/>
  <c r="AA70" i="10"/>
  <c r="AA86" i="10"/>
  <c r="AA103" i="10"/>
  <c r="AA119" i="10"/>
  <c r="AG12" i="10"/>
  <c r="AG28" i="10"/>
  <c r="AG44" i="10"/>
  <c r="AG60" i="10"/>
  <c r="AG76" i="10"/>
  <c r="AG92" i="10"/>
  <c r="AG109" i="10"/>
  <c r="AG125" i="10"/>
  <c r="O101" i="10"/>
  <c r="R14" i="10"/>
  <c r="R46" i="10"/>
  <c r="R74" i="10"/>
  <c r="R94" i="10"/>
  <c r="R95" i="10"/>
  <c r="R119" i="10"/>
  <c r="U13" i="10"/>
  <c r="U29" i="10"/>
  <c r="U45" i="10"/>
  <c r="U61" i="10"/>
  <c r="U77" i="10"/>
  <c r="U93" i="10"/>
  <c r="U110" i="10"/>
  <c r="U126" i="10"/>
  <c r="X19" i="10"/>
  <c r="X35" i="10"/>
  <c r="X51" i="10"/>
  <c r="X67" i="10"/>
  <c r="X83" i="10"/>
  <c r="X100" i="10"/>
  <c r="X116" i="10"/>
  <c r="AA9" i="10"/>
  <c r="AA25" i="10"/>
  <c r="AA41" i="10"/>
  <c r="AA57" i="10"/>
  <c r="AA73" i="10"/>
  <c r="AA89" i="10"/>
  <c r="AA106" i="10"/>
  <c r="AA122" i="10"/>
  <c r="AG15" i="10"/>
  <c r="AG31" i="10"/>
  <c r="AG47" i="10"/>
  <c r="AG63" i="10"/>
  <c r="AG79" i="10"/>
  <c r="AG95" i="10"/>
  <c r="AG124" i="10"/>
  <c r="R96" i="10"/>
  <c r="R120" i="10"/>
  <c r="U14" i="10"/>
  <c r="U30" i="10"/>
  <c r="U46" i="10"/>
  <c r="U62" i="10"/>
  <c r="U78" i="10"/>
  <c r="U94" i="10"/>
  <c r="U111" i="10"/>
  <c r="X4" i="10"/>
  <c r="X20" i="10"/>
  <c r="X36" i="10"/>
  <c r="X52" i="10"/>
  <c r="X68" i="10"/>
  <c r="X84" i="10"/>
  <c r="X101" i="10"/>
  <c r="X117" i="10"/>
  <c r="AA10" i="10"/>
  <c r="AA26" i="10"/>
  <c r="AA42" i="10"/>
  <c r="AA58" i="10"/>
  <c r="AA74" i="10"/>
  <c r="AA90" i="10"/>
  <c r="AA107" i="10"/>
  <c r="AA123" i="10"/>
  <c r="AG16" i="10"/>
  <c r="AG32" i="10"/>
  <c r="AG48" i="10"/>
  <c r="AG64" i="10"/>
  <c r="AG80" i="10"/>
  <c r="AG96" i="10"/>
  <c r="AG113" i="10"/>
  <c r="R100" i="10"/>
  <c r="R121" i="10"/>
  <c r="U15" i="10"/>
  <c r="U31" i="10"/>
  <c r="U47" i="10"/>
  <c r="U63" i="10"/>
  <c r="U79" i="10"/>
  <c r="U95" i="10"/>
  <c r="U112" i="10"/>
  <c r="X5" i="10"/>
  <c r="X21" i="10"/>
  <c r="X37" i="10"/>
  <c r="X53" i="10"/>
  <c r="X69" i="10"/>
  <c r="X85" i="10"/>
  <c r="O117" i="10"/>
  <c r="R26" i="10"/>
  <c r="R58" i="10"/>
  <c r="R78" i="10"/>
  <c r="R98" i="10"/>
  <c r="R103" i="10"/>
  <c r="R124" i="10"/>
  <c r="U17" i="10"/>
  <c r="U33" i="10"/>
  <c r="U49" i="10"/>
  <c r="U65" i="10"/>
  <c r="U81" i="10"/>
  <c r="U97" i="10"/>
  <c r="U114" i="10"/>
  <c r="X7" i="10"/>
  <c r="X23" i="10"/>
  <c r="X39" i="10"/>
  <c r="X55" i="10"/>
  <c r="X71" i="10"/>
  <c r="X87" i="10"/>
  <c r="X104" i="10"/>
  <c r="X120" i="10"/>
  <c r="AA13" i="10"/>
  <c r="AA29" i="10"/>
  <c r="AA45" i="10"/>
  <c r="AA61" i="10"/>
  <c r="AA77" i="10"/>
  <c r="AA93" i="10"/>
  <c r="AA110" i="10"/>
  <c r="AA126" i="10"/>
  <c r="AG19" i="10"/>
  <c r="AG35" i="10"/>
  <c r="AG51" i="10"/>
  <c r="AG67" i="10"/>
  <c r="AG83" i="10"/>
  <c r="AG100" i="10"/>
  <c r="R51" i="10"/>
  <c r="R104" i="10"/>
  <c r="R125" i="10"/>
  <c r="U18" i="10"/>
  <c r="U34" i="10"/>
  <c r="U50" i="10"/>
  <c r="U66" i="10"/>
  <c r="U82" i="10"/>
  <c r="U98" i="10"/>
  <c r="U115" i="10"/>
  <c r="X8" i="10"/>
  <c r="X24" i="10"/>
  <c r="X40" i="10"/>
  <c r="X56" i="10"/>
  <c r="X72" i="10"/>
  <c r="X88" i="10"/>
  <c r="X105" i="10"/>
  <c r="X121" i="10"/>
  <c r="AA14" i="10"/>
  <c r="AA30" i="10"/>
  <c r="AA46" i="10"/>
  <c r="AA62" i="10"/>
  <c r="AA78" i="10"/>
  <c r="AA94" i="10"/>
  <c r="AA111" i="10"/>
  <c r="AG4" i="10"/>
  <c r="AG20" i="10"/>
  <c r="AG36" i="10"/>
  <c r="AG52" i="10"/>
  <c r="AG68" i="10"/>
  <c r="AG84" i="10"/>
  <c r="AG101" i="10"/>
  <c r="AG117" i="10"/>
  <c r="R55" i="10"/>
  <c r="R105" i="10"/>
  <c r="R126" i="10"/>
  <c r="U19" i="10"/>
  <c r="U35" i="10"/>
  <c r="U51" i="10"/>
  <c r="U67" i="10"/>
  <c r="U83" i="10"/>
  <c r="U100" i="10"/>
  <c r="U116" i="10"/>
  <c r="X9" i="10"/>
  <c r="X25" i="10"/>
  <c r="X41" i="10"/>
  <c r="X57" i="10"/>
  <c r="X73" i="10"/>
  <c r="X89" i="10"/>
  <c r="X106" i="10"/>
  <c r="O121" i="10"/>
  <c r="R30" i="10"/>
  <c r="R62" i="10"/>
  <c r="R86" i="10"/>
  <c r="R63" i="10"/>
  <c r="R108" i="10"/>
  <c r="U5" i="10"/>
  <c r="U21" i="10"/>
  <c r="U37" i="10"/>
  <c r="U53" i="10"/>
  <c r="U69" i="10"/>
  <c r="U85" i="10"/>
  <c r="U102" i="10"/>
  <c r="U118" i="10"/>
  <c r="X11" i="10"/>
  <c r="X27" i="10"/>
  <c r="X43" i="10"/>
  <c r="X59" i="10"/>
  <c r="X75" i="10"/>
  <c r="X91" i="10"/>
  <c r="X108" i="10"/>
  <c r="X124" i="10"/>
  <c r="AA17" i="10"/>
  <c r="AA33" i="10"/>
  <c r="AA49" i="10"/>
  <c r="AA65" i="10"/>
  <c r="AA81" i="10"/>
  <c r="AA97" i="10"/>
  <c r="AA114" i="10"/>
  <c r="AG7" i="10"/>
  <c r="AG23" i="10"/>
  <c r="AG39" i="10"/>
  <c r="AG55" i="10"/>
  <c r="AG71" i="10"/>
  <c r="AG87" i="10"/>
  <c r="AG104" i="10"/>
  <c r="R67" i="10"/>
  <c r="R109" i="10"/>
  <c r="U6" i="10"/>
  <c r="U22" i="10"/>
  <c r="U38" i="10"/>
  <c r="U54" i="10"/>
  <c r="U70" i="10"/>
  <c r="U86" i="10"/>
  <c r="U103" i="10"/>
  <c r="U119" i="10"/>
  <c r="X12" i="10"/>
  <c r="X28" i="10"/>
  <c r="X44" i="10"/>
  <c r="X60" i="10"/>
  <c r="X76" i="10"/>
  <c r="X92" i="10"/>
  <c r="X109" i="10"/>
  <c r="X125" i="10"/>
  <c r="AA18" i="10"/>
  <c r="AA34" i="10"/>
  <c r="AA50" i="10"/>
  <c r="AA66" i="10"/>
  <c r="AA82" i="10"/>
  <c r="AA98" i="10"/>
  <c r="AA115" i="10"/>
  <c r="AG8" i="10"/>
  <c r="AG24" i="10"/>
  <c r="AG40" i="10"/>
  <c r="AG56" i="10"/>
  <c r="AG72" i="10"/>
  <c r="AG88" i="10"/>
  <c r="AG105" i="10"/>
  <c r="AG121" i="10"/>
  <c r="R71" i="10"/>
  <c r="R111" i="10"/>
  <c r="U7" i="10"/>
  <c r="U23" i="10"/>
  <c r="U39" i="10"/>
  <c r="U55" i="10"/>
  <c r="U71" i="10"/>
  <c r="R87" i="10"/>
  <c r="U43" i="10"/>
  <c r="U91" i="10"/>
  <c r="U124" i="10"/>
  <c r="X33" i="10"/>
  <c r="X65" i="10"/>
  <c r="X97" i="10"/>
  <c r="X118" i="10"/>
  <c r="AA11" i="10"/>
  <c r="AA27" i="10"/>
  <c r="AA43" i="10"/>
  <c r="AA59" i="10"/>
  <c r="AA75" i="10"/>
  <c r="AA91" i="10"/>
  <c r="AA108" i="10"/>
  <c r="AA124" i="10"/>
  <c r="AG17" i="10"/>
  <c r="AG33" i="10"/>
  <c r="AG49" i="10"/>
  <c r="AG65" i="10"/>
  <c r="AG81" i="10"/>
  <c r="AG97" i="10"/>
  <c r="AG114" i="10"/>
  <c r="R75" i="10"/>
  <c r="R112" i="10"/>
  <c r="U8" i="10"/>
  <c r="U24" i="10"/>
  <c r="U40" i="10"/>
  <c r="U56" i="10"/>
  <c r="U72" i="10"/>
  <c r="U88" i="10"/>
  <c r="U105" i="10"/>
  <c r="U121" i="10"/>
  <c r="X14" i="10"/>
  <c r="X30" i="10"/>
  <c r="X46" i="10"/>
  <c r="X62" i="10"/>
  <c r="X78" i="10"/>
  <c r="X94" i="10"/>
  <c r="X111" i="10"/>
  <c r="AA4" i="10"/>
  <c r="AA20" i="10"/>
  <c r="AA36" i="10"/>
  <c r="AA52" i="10"/>
  <c r="AA68" i="10"/>
  <c r="AA84" i="10"/>
  <c r="AA101" i="10"/>
  <c r="AA117" i="10"/>
  <c r="AG10" i="10"/>
  <c r="AG26" i="10"/>
  <c r="AG42" i="10"/>
  <c r="AG58" i="10"/>
  <c r="AG74" i="10"/>
  <c r="AG90" i="10"/>
  <c r="AG107" i="10"/>
  <c r="AG123" i="10"/>
  <c r="AG116" i="10"/>
  <c r="AF15" i="18"/>
  <c r="AF31" i="18"/>
  <c r="AF47" i="18"/>
  <c r="Z13" i="18"/>
  <c r="Z29" i="18"/>
  <c r="Z45" i="18"/>
  <c r="W11" i="18"/>
  <c r="W27" i="18"/>
  <c r="W43" i="18"/>
  <c r="T9" i="18"/>
  <c r="T25" i="18"/>
  <c r="T41" i="18"/>
  <c r="Q7" i="18"/>
  <c r="Q23" i="18"/>
  <c r="Q39" i="18"/>
  <c r="N5" i="18"/>
  <c r="N21" i="18"/>
  <c r="N37" i="18"/>
  <c r="N53" i="18"/>
  <c r="R116" i="10"/>
  <c r="U59" i="10"/>
  <c r="U104" i="10"/>
  <c r="X13" i="10"/>
  <c r="X45" i="10"/>
  <c r="X77" i="10"/>
  <c r="X102" i="10"/>
  <c r="X122" i="10"/>
  <c r="AA15" i="10"/>
  <c r="AA31" i="10"/>
  <c r="AA47" i="10"/>
  <c r="AA63" i="10"/>
  <c r="AA79" i="10"/>
  <c r="AA95" i="10"/>
  <c r="AA112" i="10"/>
  <c r="AG5" i="10"/>
  <c r="AG21" i="10"/>
  <c r="AG37" i="10"/>
  <c r="AG53" i="10"/>
  <c r="AG69" i="10"/>
  <c r="AG85" i="10"/>
  <c r="AG102" i="10"/>
  <c r="AG118" i="10"/>
  <c r="AG120" i="10"/>
  <c r="R91" i="10"/>
  <c r="R117" i="10"/>
  <c r="U12" i="10"/>
  <c r="U28" i="10"/>
  <c r="U44" i="10"/>
  <c r="U60" i="10"/>
  <c r="U76" i="10"/>
  <c r="U92" i="10"/>
  <c r="U109" i="10"/>
  <c r="U125" i="10"/>
  <c r="X18" i="10"/>
  <c r="X34" i="10"/>
  <c r="X50" i="10"/>
  <c r="X66" i="10"/>
  <c r="X82" i="10"/>
  <c r="X98" i="10"/>
  <c r="X115" i="10"/>
  <c r="AA8" i="10"/>
  <c r="AA24" i="10"/>
  <c r="AA40" i="10"/>
  <c r="AA56" i="10"/>
  <c r="AA72" i="10"/>
  <c r="AA88" i="10"/>
  <c r="AA105" i="10"/>
  <c r="AA121" i="10"/>
  <c r="AG14" i="10"/>
  <c r="AG30" i="10"/>
  <c r="AG46" i="10"/>
  <c r="AG62" i="10"/>
  <c r="AG78" i="10"/>
  <c r="AG94" i="10"/>
  <c r="AG111" i="10"/>
  <c r="AF19" i="18"/>
  <c r="AF35" i="18"/>
  <c r="AF51" i="18"/>
  <c r="Z17" i="18"/>
  <c r="Z33" i="18"/>
  <c r="Z49" i="18"/>
  <c r="W15" i="18"/>
  <c r="W31" i="18"/>
  <c r="W47" i="18"/>
  <c r="T13" i="18"/>
  <c r="T29" i="18"/>
  <c r="T45" i="18"/>
  <c r="Q11" i="18"/>
  <c r="Q27" i="18"/>
  <c r="Q43" i="18"/>
  <c r="N9" i="18"/>
  <c r="N25" i="18"/>
  <c r="N41" i="18"/>
  <c r="K7" i="18"/>
  <c r="U11" i="10"/>
  <c r="U75" i="10"/>
  <c r="U108" i="10"/>
  <c r="X17" i="10"/>
  <c r="X49" i="10"/>
  <c r="X81" i="10"/>
  <c r="X110" i="10"/>
  <c r="X126" i="10"/>
  <c r="AA19" i="10"/>
  <c r="AA35" i="10"/>
  <c r="AA51" i="10"/>
  <c r="AA67" i="10"/>
  <c r="AA83" i="10"/>
  <c r="AA100" i="10"/>
  <c r="AA116" i="10"/>
  <c r="AG9" i="10"/>
  <c r="AG25" i="10"/>
  <c r="AG41" i="10"/>
  <c r="AG57" i="10"/>
  <c r="AG73" i="10"/>
  <c r="AG89" i="10"/>
  <c r="AG106" i="10"/>
  <c r="AG122" i="10"/>
  <c r="R101" i="10"/>
  <c r="R123" i="10"/>
  <c r="U16" i="10"/>
  <c r="U32" i="10"/>
  <c r="U48" i="10"/>
  <c r="U64" i="10"/>
  <c r="U80" i="10"/>
  <c r="U96" i="10"/>
  <c r="U113" i="10"/>
  <c r="X6" i="10"/>
  <c r="X22" i="10"/>
  <c r="X38" i="10"/>
  <c r="X54" i="10"/>
  <c r="X70" i="10"/>
  <c r="X86" i="10"/>
  <c r="X103" i="10"/>
  <c r="X119" i="10"/>
  <c r="AA12" i="10"/>
  <c r="AA28" i="10"/>
  <c r="AA44" i="10"/>
  <c r="AA60" i="10"/>
  <c r="AA76" i="10"/>
  <c r="AA92" i="10"/>
  <c r="AA109" i="10"/>
  <c r="AA125" i="10"/>
  <c r="AG18" i="10"/>
  <c r="AG34" i="10"/>
  <c r="AG50" i="10"/>
  <c r="AG66" i="10"/>
  <c r="AG82" i="10"/>
  <c r="AG98" i="10"/>
  <c r="AG115" i="10"/>
  <c r="AF7" i="18"/>
  <c r="AF23" i="18"/>
  <c r="AF39" i="18"/>
  <c r="Z5" i="18"/>
  <c r="Z21" i="18"/>
  <c r="Z37" i="18"/>
  <c r="Z53" i="18"/>
  <c r="W19" i="18"/>
  <c r="W35" i="18"/>
  <c r="W51" i="18"/>
  <c r="T17" i="18"/>
  <c r="T33" i="18"/>
  <c r="T49" i="18"/>
  <c r="Q15" i="18"/>
  <c r="Q31" i="18"/>
  <c r="Q47" i="18"/>
  <c r="N13" i="18"/>
  <c r="N29" i="18"/>
  <c r="N45" i="18"/>
  <c r="U27" i="10"/>
  <c r="U87" i="10"/>
  <c r="U120" i="10"/>
  <c r="X29" i="10"/>
  <c r="X61" i="10"/>
  <c r="X93" i="10"/>
  <c r="X114" i="10"/>
  <c r="AA7" i="10"/>
  <c r="AA23" i="10"/>
  <c r="AA39" i="10"/>
  <c r="AA55" i="10"/>
  <c r="AA71" i="10"/>
  <c r="AA87" i="10"/>
  <c r="AA104" i="10"/>
  <c r="AA120" i="10"/>
  <c r="AG13" i="10"/>
  <c r="AG29" i="10"/>
  <c r="AG45" i="10"/>
  <c r="AG61" i="10"/>
  <c r="AG77" i="10"/>
  <c r="AG93" i="10"/>
  <c r="AG110" i="10"/>
  <c r="AG126" i="10"/>
  <c r="R59" i="10"/>
  <c r="R107" i="10"/>
  <c r="U4" i="10"/>
  <c r="U20" i="10"/>
  <c r="U36" i="10"/>
  <c r="U52" i="10"/>
  <c r="U68" i="10"/>
  <c r="U84" i="10"/>
  <c r="U101" i="10"/>
  <c r="U117" i="10"/>
  <c r="X10" i="10"/>
  <c r="X26" i="10"/>
  <c r="X42" i="10"/>
  <c r="X58" i="10"/>
  <c r="X74" i="10"/>
  <c r="X90" i="10"/>
  <c r="X107" i="10"/>
  <c r="X123" i="10"/>
  <c r="AA16" i="10"/>
  <c r="AA32" i="10"/>
  <c r="AA48" i="10"/>
  <c r="AA64" i="10"/>
  <c r="AA80" i="10"/>
  <c r="AA96" i="10"/>
  <c r="AA113" i="10"/>
  <c r="AG6" i="10"/>
  <c r="AG22" i="10"/>
  <c r="AG38" i="10"/>
  <c r="AG54" i="10"/>
  <c r="AG70" i="10"/>
  <c r="AG86" i="10"/>
  <c r="AG103" i="10"/>
  <c r="AG119" i="10"/>
  <c r="AG108" i="10"/>
  <c r="AF11" i="18"/>
  <c r="AF27" i="18"/>
  <c r="AF43" i="18"/>
  <c r="Z9" i="18"/>
  <c r="Z25" i="18"/>
  <c r="Z41" i="18"/>
  <c r="W7" i="18"/>
  <c r="W23" i="18"/>
  <c r="W39" i="18"/>
  <c r="T5" i="18"/>
  <c r="T21" i="18"/>
  <c r="T37" i="18"/>
  <c r="T53" i="18"/>
  <c r="Q19" i="18"/>
  <c r="Q35" i="18"/>
  <c r="Q51" i="18"/>
  <c r="N17" i="18"/>
  <c r="N33" i="18"/>
  <c r="N49" i="18"/>
  <c r="K11" i="18"/>
  <c r="K27" i="18"/>
  <c r="K43" i="18"/>
  <c r="AF8" i="18"/>
  <c r="AF24" i="18"/>
  <c r="AF40" i="18"/>
  <c r="Z6" i="18"/>
  <c r="Z22" i="18"/>
  <c r="Z38" i="18"/>
  <c r="W4" i="18"/>
  <c r="W20" i="18"/>
  <c r="W36" i="18"/>
  <c r="W52" i="18"/>
  <c r="T18" i="18"/>
  <c r="T34" i="18"/>
  <c r="T50" i="18"/>
  <c r="Q16" i="18"/>
  <c r="Q32" i="18"/>
  <c r="Q48" i="18"/>
  <c r="N14" i="18"/>
  <c r="N30" i="18"/>
  <c r="N46" i="18"/>
  <c r="K12" i="18"/>
  <c r="K28" i="18"/>
  <c r="K44" i="18"/>
  <c r="AF17" i="18"/>
  <c r="AF33" i="18"/>
  <c r="AF49" i="18"/>
  <c r="Z15" i="18"/>
  <c r="Z31" i="18"/>
  <c r="Z47" i="18"/>
  <c r="W13" i="18"/>
  <c r="W29" i="18"/>
  <c r="W45" i="18"/>
  <c r="T11" i="18"/>
  <c r="T27" i="18"/>
  <c r="T43" i="18"/>
  <c r="Q9" i="18"/>
  <c r="Q25" i="18"/>
  <c r="Q41" i="18"/>
  <c r="N7" i="18"/>
  <c r="N23" i="18"/>
  <c r="N39" i="18"/>
  <c r="K5" i="18"/>
  <c r="K21" i="18"/>
  <c r="K37" i="18"/>
  <c r="K53" i="18"/>
  <c r="AF10" i="18"/>
  <c r="AF26" i="18"/>
  <c r="AF42" i="18"/>
  <c r="Z8" i="18"/>
  <c r="Z24" i="18"/>
  <c r="K15" i="18"/>
  <c r="K31" i="18"/>
  <c r="K47" i="18"/>
  <c r="AF12" i="18"/>
  <c r="AF28" i="18"/>
  <c r="AF44" i="18"/>
  <c r="Z10" i="18"/>
  <c r="Z26" i="18"/>
  <c r="Z42" i="18"/>
  <c r="W8" i="18"/>
  <c r="W24" i="18"/>
  <c r="W40" i="18"/>
  <c r="T6" i="18"/>
  <c r="T22" i="18"/>
  <c r="T38" i="18"/>
  <c r="Q4" i="18"/>
  <c r="Q20" i="18"/>
  <c r="Q36" i="18"/>
  <c r="Q52" i="18"/>
  <c r="N18" i="18"/>
  <c r="N34" i="18"/>
  <c r="N50" i="18"/>
  <c r="K16" i="18"/>
  <c r="K32" i="18"/>
  <c r="K48" i="18"/>
  <c r="AF5" i="18"/>
  <c r="AF21" i="18"/>
  <c r="AF37" i="18"/>
  <c r="AF53" i="18"/>
  <c r="Z19" i="18"/>
  <c r="Z35" i="18"/>
  <c r="Z51" i="18"/>
  <c r="W17" i="18"/>
  <c r="W33" i="18"/>
  <c r="W49" i="18"/>
  <c r="T15" i="18"/>
  <c r="T31" i="18"/>
  <c r="T47" i="18"/>
  <c r="Q13" i="18"/>
  <c r="Q29" i="18"/>
  <c r="Q45" i="18"/>
  <c r="N11" i="18"/>
  <c r="N27" i="18"/>
  <c r="N43" i="18"/>
  <c r="K9" i="18"/>
  <c r="K25" i="18"/>
  <c r="K41" i="18"/>
  <c r="AF14" i="18"/>
  <c r="AF30" i="18"/>
  <c r="AF46" i="18"/>
  <c r="Z12" i="18"/>
  <c r="Z28" i="18"/>
  <c r="Z44" i="18"/>
  <c r="W10" i="18"/>
  <c r="W26" i="18"/>
  <c r="K19" i="18"/>
  <c r="K35" i="18"/>
  <c r="K51" i="18"/>
  <c r="AF16" i="18"/>
  <c r="AF32" i="18"/>
  <c r="AF48" i="18"/>
  <c r="Z14" i="18"/>
  <c r="Z30" i="18"/>
  <c r="Z46" i="18"/>
  <c r="W12" i="18"/>
  <c r="W28" i="18"/>
  <c r="W44" i="18"/>
  <c r="T10" i="18"/>
  <c r="T26" i="18"/>
  <c r="T42" i="18"/>
  <c r="Q8" i="18"/>
  <c r="Q24" i="18"/>
  <c r="Q40" i="18"/>
  <c r="N6" i="18"/>
  <c r="N22" i="18"/>
  <c r="N38" i="18"/>
  <c r="K4" i="18"/>
  <c r="K20" i="18"/>
  <c r="K36" i="18"/>
  <c r="K52" i="18"/>
  <c r="F101" i="10"/>
  <c r="AF9" i="18"/>
  <c r="AF25" i="18"/>
  <c r="AF41" i="18"/>
  <c r="Z7" i="18"/>
  <c r="Z23" i="18"/>
  <c r="Z39" i="18"/>
  <c r="W5" i="18"/>
  <c r="W21" i="18"/>
  <c r="W37" i="18"/>
  <c r="W53" i="18"/>
  <c r="T19" i="18"/>
  <c r="T35" i="18"/>
  <c r="T51" i="18"/>
  <c r="Q17" i="18"/>
  <c r="Q33" i="18"/>
  <c r="Q49" i="18"/>
  <c r="N15" i="18"/>
  <c r="N31" i="18"/>
  <c r="N47" i="18"/>
  <c r="K13" i="18"/>
  <c r="K29" i="18"/>
  <c r="K45" i="18"/>
  <c r="AF18" i="18"/>
  <c r="AF34" i="18"/>
  <c r="AF50" i="18"/>
  <c r="Z16" i="18"/>
  <c r="Z32" i="18"/>
  <c r="Z48" i="18"/>
  <c r="W14" i="18"/>
  <c r="W30" i="18"/>
  <c r="W46" i="18"/>
  <c r="T12" i="18"/>
  <c r="T28" i="18"/>
  <c r="K23" i="18"/>
  <c r="K39" i="18"/>
  <c r="AF4" i="18"/>
  <c r="AF20" i="18"/>
  <c r="AF36" i="18"/>
  <c r="AF52" i="18"/>
  <c r="Z18" i="18"/>
  <c r="Z34" i="18"/>
  <c r="Z50" i="18"/>
  <c r="W16" i="18"/>
  <c r="W32" i="18"/>
  <c r="W48" i="18"/>
  <c r="T14" i="18"/>
  <c r="T30" i="18"/>
  <c r="T46" i="18"/>
  <c r="Q12" i="18"/>
  <c r="Q28" i="18"/>
  <c r="Q44" i="18"/>
  <c r="N10" i="18"/>
  <c r="N26" i="18"/>
  <c r="N42" i="18"/>
  <c r="K8" i="18"/>
  <c r="K24" i="18"/>
  <c r="K40" i="18"/>
  <c r="AF13" i="18"/>
  <c r="AF29" i="18"/>
  <c r="AF45" i="18"/>
  <c r="Z11" i="18"/>
  <c r="Z27" i="18"/>
  <c r="Z43" i="18"/>
  <c r="W9" i="18"/>
  <c r="W25" i="18"/>
  <c r="W41" i="18"/>
  <c r="T7" i="18"/>
  <c r="T23" i="18"/>
  <c r="T39" i="18"/>
  <c r="Q5" i="18"/>
  <c r="Q21" i="18"/>
  <c r="Q37" i="18"/>
  <c r="Q53" i="18"/>
  <c r="N19" i="18"/>
  <c r="N35" i="18"/>
  <c r="N51" i="18"/>
  <c r="K17" i="18"/>
  <c r="K33" i="18"/>
  <c r="K49" i="18"/>
  <c r="AF6" i="18"/>
  <c r="AF22" i="18"/>
  <c r="AF38" i="18"/>
  <c r="Z4" i="18"/>
  <c r="Z20" i="18"/>
  <c r="Z36" i="18"/>
  <c r="Z40" i="18"/>
  <c r="W22" i="18"/>
  <c r="W50" i="18"/>
  <c r="T20" i="18"/>
  <c r="T40" i="18"/>
  <c r="Q6" i="18"/>
  <c r="Q22" i="18"/>
  <c r="Q38" i="18"/>
  <c r="N4" i="18"/>
  <c r="N20" i="18"/>
  <c r="N36" i="18"/>
  <c r="N52" i="18"/>
  <c r="K18" i="18"/>
  <c r="K34" i="18"/>
  <c r="K50" i="18"/>
  <c r="AE8" i="12"/>
  <c r="V5" i="12"/>
  <c r="S11" i="12"/>
  <c r="M6" i="12"/>
  <c r="AE5" i="12"/>
  <c r="Y11" i="12"/>
  <c r="S8" i="12"/>
  <c r="J8" i="12"/>
  <c r="AE10" i="12"/>
  <c r="V7" i="12"/>
  <c r="M8" i="12"/>
  <c r="Y5" i="12"/>
  <c r="V12" i="12"/>
  <c r="P7" i="12"/>
  <c r="Z52" i="18"/>
  <c r="W34" i="18"/>
  <c r="T4" i="18"/>
  <c r="T24" i="18"/>
  <c r="T44" i="18"/>
  <c r="Q10" i="18"/>
  <c r="Q26" i="18"/>
  <c r="Q42" i="18"/>
  <c r="N8" i="18"/>
  <c r="N24" i="18"/>
  <c r="N40" i="18"/>
  <c r="K6" i="18"/>
  <c r="K22" i="18"/>
  <c r="K38" i="18"/>
  <c r="AE12" i="12"/>
  <c r="V9" i="12"/>
  <c r="P4" i="12"/>
  <c r="M10" i="12"/>
  <c r="AE9" i="12"/>
  <c r="V6" i="12"/>
  <c r="S12" i="12"/>
  <c r="M7" i="12"/>
  <c r="J12" i="12"/>
  <c r="Y4" i="12"/>
  <c r="V11" i="12"/>
  <c r="P6" i="12"/>
  <c r="Y9" i="12"/>
  <c r="S6" i="12"/>
  <c r="P11" i="12"/>
  <c r="J6" i="12"/>
  <c r="W6" i="18"/>
  <c r="W38" i="18"/>
  <c r="T8" i="18"/>
  <c r="T32" i="18"/>
  <c r="T48" i="18"/>
  <c r="Q14" i="18"/>
  <c r="Q30" i="18"/>
  <c r="Q46" i="18"/>
  <c r="N12" i="18"/>
  <c r="N28" i="18"/>
  <c r="N44" i="18"/>
  <c r="K10" i="18"/>
  <c r="K26" i="18"/>
  <c r="K42" i="18"/>
  <c r="Y6" i="12"/>
  <c r="P8" i="12"/>
  <c r="J7" i="12"/>
  <c r="V10" i="12"/>
  <c r="P5" i="12"/>
  <c r="M11" i="12"/>
  <c r="J5" i="12"/>
  <c r="Y8" i="12"/>
  <c r="S5" i="12"/>
  <c r="P10" i="12"/>
  <c r="AE7" i="12"/>
  <c r="V4" i="12"/>
  <c r="S10" i="12"/>
  <c r="M5" i="12"/>
  <c r="J10" i="12"/>
  <c r="M4" i="12"/>
  <c r="V8" i="12"/>
  <c r="M9" i="12"/>
  <c r="W18" i="18"/>
  <c r="W42" i="18"/>
  <c r="T16" i="18"/>
  <c r="T36" i="18"/>
  <c r="T52" i="18"/>
  <c r="Q18" i="18"/>
  <c r="Q34" i="18"/>
  <c r="Q50" i="18"/>
  <c r="N16" i="18"/>
  <c r="N32" i="18"/>
  <c r="N48" i="18"/>
  <c r="K14" i="18"/>
  <c r="K30" i="18"/>
  <c r="K46" i="18"/>
  <c r="AE4" i="12"/>
  <c r="Y10" i="12"/>
  <c r="S7" i="12"/>
  <c r="P12" i="12"/>
  <c r="J9" i="12"/>
  <c r="Y7" i="12"/>
  <c r="S4" i="12"/>
  <c r="P9" i="12"/>
  <c r="J4" i="12"/>
  <c r="AE6" i="12"/>
  <c r="Y12" i="12"/>
  <c r="S9" i="12"/>
  <c r="AE11" i="12"/>
  <c r="M12" i="12"/>
  <c r="J11" i="12"/>
  <c r="H100" i="10" l="1"/>
  <c r="I100" i="10" s="1"/>
  <c r="F100" i="10"/>
  <c r="AC127" i="10"/>
  <c r="AD127" i="10" s="1"/>
  <c r="AD123" i="10"/>
  <c r="D54" i="18"/>
  <c r="E54" i="18" s="1"/>
  <c r="AB54" i="18"/>
  <c r="AC54" i="18" s="1"/>
  <c r="AC3" i="18"/>
  <c r="F3" i="12"/>
  <c r="D3" i="12"/>
  <c r="C13" i="12"/>
  <c r="D13" i="12" s="1"/>
  <c r="D8" i="12"/>
  <c r="F8" i="12"/>
  <c r="G8" i="12" s="1"/>
  <c r="E28" i="18"/>
  <c r="G28" i="18"/>
  <c r="H28" i="18" s="1"/>
  <c r="J3" i="12"/>
  <c r="I13" i="12"/>
  <c r="J13" i="12" s="1"/>
  <c r="G7" i="18"/>
  <c r="H7" i="18" s="1"/>
  <c r="E7" i="18"/>
  <c r="F81" i="10"/>
  <c r="H81" i="10"/>
  <c r="I81" i="10" s="1"/>
  <c r="F17" i="10"/>
  <c r="H17" i="10"/>
  <c r="I17" i="10" s="1"/>
  <c r="G6" i="18"/>
  <c r="H6" i="18" s="1"/>
  <c r="E6" i="18"/>
  <c r="F105" i="10"/>
  <c r="H105" i="10"/>
  <c r="I105" i="10" s="1"/>
  <c r="F40" i="10"/>
  <c r="H40" i="10"/>
  <c r="I40" i="10" s="1"/>
  <c r="G46" i="18"/>
  <c r="H46" i="18" s="1"/>
  <c r="E46" i="18"/>
  <c r="F79" i="10"/>
  <c r="H79" i="10"/>
  <c r="I79" i="10" s="1"/>
  <c r="F15" i="10"/>
  <c r="H15" i="10"/>
  <c r="I15" i="10" s="1"/>
  <c r="H126" i="10"/>
  <c r="I126" i="10" s="1"/>
  <c r="F126" i="10"/>
  <c r="H61" i="10"/>
  <c r="I61" i="10" s="1"/>
  <c r="F61" i="10"/>
  <c r="E25" i="18"/>
  <c r="G25" i="18"/>
  <c r="H25" i="18" s="1"/>
  <c r="F84" i="10"/>
  <c r="H84" i="10"/>
  <c r="I84" i="10" s="1"/>
  <c r="H20" i="10"/>
  <c r="I20" i="10" s="1"/>
  <c r="F20" i="10"/>
  <c r="E26" i="18"/>
  <c r="G26" i="18"/>
  <c r="H26" i="18" s="1"/>
  <c r="H124" i="10"/>
  <c r="I124" i="10" s="1"/>
  <c r="F124" i="10"/>
  <c r="H59" i="10"/>
  <c r="I59" i="10" s="1"/>
  <c r="F59" i="10"/>
  <c r="G8" i="18"/>
  <c r="H8" i="18" s="1"/>
  <c r="E8" i="18"/>
  <c r="F122" i="10"/>
  <c r="H122" i="10"/>
  <c r="I122" i="10" s="1"/>
  <c r="F57" i="10"/>
  <c r="H57" i="10"/>
  <c r="I57" i="10" s="1"/>
  <c r="G12" i="18"/>
  <c r="H12" i="18" s="1"/>
  <c r="E12" i="18"/>
  <c r="F80" i="10"/>
  <c r="H80" i="10"/>
  <c r="I80" i="10" s="1"/>
  <c r="F16" i="10"/>
  <c r="H16" i="10"/>
  <c r="I16" i="10" s="1"/>
  <c r="G22" i="18"/>
  <c r="H22" i="18" s="1"/>
  <c r="E22" i="18"/>
  <c r="F120" i="10"/>
  <c r="H120" i="10"/>
  <c r="I120" i="10" s="1"/>
  <c r="F55" i="10"/>
  <c r="H55" i="10"/>
  <c r="I55" i="10" s="1"/>
  <c r="E4" i="18"/>
  <c r="G4" i="18"/>
  <c r="H4" i="18" s="1"/>
  <c r="H69" i="10"/>
  <c r="I69" i="10" s="1"/>
  <c r="F69" i="10"/>
  <c r="H5" i="10"/>
  <c r="I5" i="10" s="1"/>
  <c r="F5" i="10"/>
  <c r="H92" i="10"/>
  <c r="I92" i="10" s="1"/>
  <c r="F92" i="10"/>
  <c r="H28" i="10"/>
  <c r="I28" i="10" s="1"/>
  <c r="F28" i="10"/>
  <c r="E34" i="18"/>
  <c r="G34" i="18"/>
  <c r="H34" i="18" s="1"/>
  <c r="H67" i="10"/>
  <c r="I67" i="10" s="1"/>
  <c r="F67" i="10"/>
  <c r="E45" i="18"/>
  <c r="G45" i="18"/>
  <c r="H45" i="18" s="1"/>
  <c r="F119" i="10"/>
  <c r="H119" i="10"/>
  <c r="I119" i="10" s="1"/>
  <c r="F54" i="10"/>
  <c r="H54" i="10"/>
  <c r="I54" i="10" s="1"/>
  <c r="H115" i="10"/>
  <c r="I115" i="10" s="1"/>
  <c r="F115" i="10"/>
  <c r="H50" i="10"/>
  <c r="I50" i="10" s="1"/>
  <c r="F50" i="10"/>
  <c r="R3" i="10"/>
  <c r="Q127" i="10"/>
  <c r="R127" i="10" s="1"/>
  <c r="F3" i="10"/>
  <c r="E127" i="10"/>
  <c r="F127" i="10" s="1"/>
  <c r="H3" i="10"/>
  <c r="H62" i="10"/>
  <c r="I62" i="10" s="1"/>
  <c r="F62" i="10"/>
  <c r="AA3" i="10"/>
  <c r="Z127" i="10"/>
  <c r="AA127" i="10" s="1"/>
  <c r="H74" i="10"/>
  <c r="I74" i="10" s="1"/>
  <c r="F74" i="10"/>
  <c r="H10" i="10"/>
  <c r="I10" i="10" s="1"/>
  <c r="F10" i="10"/>
  <c r="L3" i="10"/>
  <c r="K127" i="10"/>
  <c r="L127" i="10" s="1"/>
  <c r="G20" i="18"/>
  <c r="H20" i="18" s="1"/>
  <c r="E20" i="18"/>
  <c r="F9" i="12"/>
  <c r="G9" i="12" s="1"/>
  <c r="D9" i="12"/>
  <c r="G48" i="18"/>
  <c r="H48" i="18" s="1"/>
  <c r="E48" i="18"/>
  <c r="E50" i="18"/>
  <c r="G50" i="18"/>
  <c r="H50" i="18" s="1"/>
  <c r="D5" i="12"/>
  <c r="F5" i="12"/>
  <c r="G5" i="12" s="1"/>
  <c r="V3" i="12"/>
  <c r="U13" i="12"/>
  <c r="V13" i="12" s="1"/>
  <c r="G32" i="18"/>
  <c r="H32" i="18" s="1"/>
  <c r="E32" i="18"/>
  <c r="M3" i="12"/>
  <c r="L13" i="12"/>
  <c r="M13" i="12" s="1"/>
  <c r="E11" i="18"/>
  <c r="G11" i="18"/>
  <c r="H11" i="18" s="1"/>
  <c r="F11" i="12"/>
  <c r="G11" i="12" s="1"/>
  <c r="D11" i="12"/>
  <c r="S3" i="12"/>
  <c r="R13" i="12"/>
  <c r="S13" i="12" s="1"/>
  <c r="O13" i="12"/>
  <c r="P13" i="12" s="1"/>
  <c r="P3" i="12"/>
  <c r="G16" i="18"/>
  <c r="H16" i="18" s="1"/>
  <c r="E16" i="18"/>
  <c r="H65" i="10"/>
  <c r="I65" i="10" s="1"/>
  <c r="F65" i="10"/>
  <c r="E41" i="18"/>
  <c r="G41" i="18"/>
  <c r="H41" i="18" s="1"/>
  <c r="H88" i="10"/>
  <c r="I88" i="10" s="1"/>
  <c r="F88" i="10"/>
  <c r="H24" i="10"/>
  <c r="I24" i="10" s="1"/>
  <c r="F24" i="10"/>
  <c r="G30" i="18"/>
  <c r="H30" i="18" s="1"/>
  <c r="E30" i="18"/>
  <c r="H63" i="10"/>
  <c r="I63" i="10" s="1"/>
  <c r="F63" i="10"/>
  <c r="E29" i="18"/>
  <c r="G29" i="18"/>
  <c r="H29" i="18" s="1"/>
  <c r="H110" i="10"/>
  <c r="I110" i="10" s="1"/>
  <c r="F110" i="10"/>
  <c r="F45" i="10"/>
  <c r="H45" i="10"/>
  <c r="I45" i="10" s="1"/>
  <c r="E35" i="18"/>
  <c r="G35" i="18"/>
  <c r="H35" i="18" s="1"/>
  <c r="H68" i="10"/>
  <c r="I68" i="10" s="1"/>
  <c r="F68" i="10"/>
  <c r="H4" i="10"/>
  <c r="I4" i="10" s="1"/>
  <c r="F4" i="10"/>
  <c r="G9" i="18"/>
  <c r="H9" i="18" s="1"/>
  <c r="E9" i="18"/>
  <c r="F108" i="10"/>
  <c r="H108" i="10"/>
  <c r="I108" i="10" s="1"/>
  <c r="H43" i="10"/>
  <c r="I43" i="10" s="1"/>
  <c r="F43" i="10"/>
  <c r="H106" i="10"/>
  <c r="I106" i="10" s="1"/>
  <c r="F106" i="10"/>
  <c r="F41" i="10"/>
  <c r="H41" i="10"/>
  <c r="I41" i="10" s="1"/>
  <c r="G31" i="18"/>
  <c r="H31" i="18" s="1"/>
  <c r="E31" i="18"/>
  <c r="F64" i="10"/>
  <c r="H64" i="10"/>
  <c r="I64" i="10" s="1"/>
  <c r="G3" i="18"/>
  <c r="E3" i="18"/>
  <c r="G5" i="18"/>
  <c r="H5" i="18" s="1"/>
  <c r="E5" i="18"/>
  <c r="F104" i="10"/>
  <c r="H104" i="10"/>
  <c r="I104" i="10" s="1"/>
  <c r="H39" i="10"/>
  <c r="I39" i="10" s="1"/>
  <c r="F39" i="10"/>
  <c r="F118" i="10"/>
  <c r="H118" i="10"/>
  <c r="I118" i="10" s="1"/>
  <c r="F53" i="10"/>
  <c r="H53" i="10"/>
  <c r="I53" i="10" s="1"/>
  <c r="E47" i="18"/>
  <c r="G47" i="18"/>
  <c r="H47" i="18" s="1"/>
  <c r="F76" i="10"/>
  <c r="H76" i="10"/>
  <c r="I76" i="10" s="1"/>
  <c r="F12" i="10"/>
  <c r="H12" i="10"/>
  <c r="I12" i="10" s="1"/>
  <c r="G18" i="18"/>
  <c r="H18" i="18" s="1"/>
  <c r="E18" i="18"/>
  <c r="F116" i="10"/>
  <c r="H116" i="10"/>
  <c r="I116" i="10" s="1"/>
  <c r="F51" i="10"/>
  <c r="H51" i="10"/>
  <c r="I51" i="10" s="1"/>
  <c r="S54" i="18"/>
  <c r="T54" i="18" s="1"/>
  <c r="T3" i="18"/>
  <c r="H103" i="10"/>
  <c r="I103" i="10" s="1"/>
  <c r="F103" i="10"/>
  <c r="H38" i="10"/>
  <c r="I38" i="10" s="1"/>
  <c r="F38" i="10"/>
  <c r="F98" i="10"/>
  <c r="H98" i="10"/>
  <c r="I98" i="10" s="1"/>
  <c r="F34" i="10"/>
  <c r="H34" i="10"/>
  <c r="I34" i="10" s="1"/>
  <c r="N127" i="10"/>
  <c r="O127" i="10" s="1"/>
  <c r="O3" i="10"/>
  <c r="F111" i="10"/>
  <c r="H111" i="10"/>
  <c r="I111" i="10" s="1"/>
  <c r="H46" i="10"/>
  <c r="I46" i="10" s="1"/>
  <c r="F46" i="10"/>
  <c r="AG3" i="10"/>
  <c r="AF127" i="10"/>
  <c r="AG127" i="10" s="1"/>
  <c r="F123" i="10"/>
  <c r="H123" i="10"/>
  <c r="I123" i="10" s="1"/>
  <c r="F58" i="10"/>
  <c r="H58" i="10"/>
  <c r="I58" i="10" s="1"/>
  <c r="F7" i="12"/>
  <c r="G7" i="12" s="1"/>
  <c r="D7" i="12"/>
  <c r="G53" i="18"/>
  <c r="H53" i="18" s="1"/>
  <c r="E53" i="18"/>
  <c r="AD13" i="12"/>
  <c r="AE13" i="12" s="1"/>
  <c r="AE3" i="12"/>
  <c r="E15" i="18"/>
  <c r="G15" i="18"/>
  <c r="H15" i="18" s="1"/>
  <c r="D12" i="12"/>
  <c r="F12" i="12"/>
  <c r="G12" i="12" s="1"/>
  <c r="G33" i="18"/>
  <c r="H33" i="18" s="1"/>
  <c r="E33" i="18"/>
  <c r="N3" i="18"/>
  <c r="M54" i="18"/>
  <c r="N54" i="18" s="1"/>
  <c r="D6" i="12"/>
  <c r="F6" i="12"/>
  <c r="G6" i="12" s="1"/>
  <c r="E40" i="18"/>
  <c r="G40" i="18"/>
  <c r="H40" i="18" s="1"/>
  <c r="F114" i="10"/>
  <c r="H114" i="10"/>
  <c r="I114" i="10" s="1"/>
  <c r="F49" i="10"/>
  <c r="H49" i="10"/>
  <c r="I49" i="10" s="1"/>
  <c r="E39" i="18"/>
  <c r="G39" i="18"/>
  <c r="H39" i="18" s="1"/>
  <c r="F72" i="10"/>
  <c r="H72" i="10"/>
  <c r="I72" i="10" s="1"/>
  <c r="F8" i="10"/>
  <c r="H8" i="10"/>
  <c r="I8" i="10" s="1"/>
  <c r="G13" i="18"/>
  <c r="H13" i="18" s="1"/>
  <c r="E13" i="18"/>
  <c r="F112" i="10"/>
  <c r="H112" i="10"/>
  <c r="I112" i="10" s="1"/>
  <c r="F47" i="10"/>
  <c r="H47" i="10"/>
  <c r="I47" i="10" s="1"/>
  <c r="K3" i="18"/>
  <c r="J54" i="18"/>
  <c r="K54" i="18" s="1"/>
  <c r="H93" i="10"/>
  <c r="I93" i="10" s="1"/>
  <c r="F93" i="10"/>
  <c r="F29" i="10"/>
  <c r="H29" i="10"/>
  <c r="I29" i="10" s="1"/>
  <c r="E19" i="18"/>
  <c r="G19" i="18"/>
  <c r="H19" i="18" s="1"/>
  <c r="F117" i="10"/>
  <c r="H117" i="10"/>
  <c r="I117" i="10" s="1"/>
  <c r="F52" i="10"/>
  <c r="H52" i="10"/>
  <c r="I52" i="10" s="1"/>
  <c r="E52" i="18"/>
  <c r="G52" i="18"/>
  <c r="H52" i="18" s="1"/>
  <c r="F91" i="10"/>
  <c r="H91" i="10"/>
  <c r="I91" i="10" s="1"/>
  <c r="F27" i="10"/>
  <c r="H27" i="10"/>
  <c r="I27" i="10" s="1"/>
  <c r="F89" i="10"/>
  <c r="H89" i="10"/>
  <c r="I89" i="10" s="1"/>
  <c r="F25" i="10"/>
  <c r="H25" i="10"/>
  <c r="I25" i="10" s="1"/>
  <c r="E14" i="18"/>
  <c r="G14" i="18"/>
  <c r="H14" i="18" s="1"/>
  <c r="F113" i="10"/>
  <c r="H113" i="10"/>
  <c r="I113" i="10" s="1"/>
  <c r="F48" i="10"/>
  <c r="H48" i="10"/>
  <c r="I48" i="10" s="1"/>
  <c r="E43" i="18"/>
  <c r="G43" i="18"/>
  <c r="H43" i="18" s="1"/>
  <c r="F87" i="10"/>
  <c r="H87" i="10"/>
  <c r="I87" i="10" s="1"/>
  <c r="F23" i="10"/>
  <c r="H23" i="10"/>
  <c r="I23" i="10" s="1"/>
  <c r="H102" i="10"/>
  <c r="I102" i="10" s="1"/>
  <c r="F102" i="10"/>
  <c r="H37" i="10"/>
  <c r="I37" i="10" s="1"/>
  <c r="F37" i="10"/>
  <c r="E27" i="18"/>
  <c r="G27" i="18"/>
  <c r="H27" i="18" s="1"/>
  <c r="H125" i="10"/>
  <c r="I125" i="10" s="1"/>
  <c r="F125" i="10"/>
  <c r="H60" i="10"/>
  <c r="I60" i="10" s="1"/>
  <c r="F60" i="10"/>
  <c r="G37" i="18"/>
  <c r="H37" i="18" s="1"/>
  <c r="E37" i="18"/>
  <c r="Q3" i="18"/>
  <c r="P54" i="18"/>
  <c r="Q54" i="18" s="1"/>
  <c r="H35" i="10"/>
  <c r="I35" i="10" s="1"/>
  <c r="F35" i="10"/>
  <c r="F86" i="10"/>
  <c r="H86" i="10"/>
  <c r="I86" i="10" s="1"/>
  <c r="F22" i="10"/>
  <c r="H22" i="10"/>
  <c r="I22" i="10" s="1"/>
  <c r="H82" i="10"/>
  <c r="I82" i="10" s="1"/>
  <c r="F82" i="10"/>
  <c r="H18" i="10"/>
  <c r="I18" i="10" s="1"/>
  <c r="F18" i="10"/>
  <c r="H94" i="10"/>
  <c r="I94" i="10" s="1"/>
  <c r="F94" i="10"/>
  <c r="H30" i="10"/>
  <c r="I30" i="10" s="1"/>
  <c r="F30" i="10"/>
  <c r="F107" i="10"/>
  <c r="H107" i="10"/>
  <c r="I107" i="10" s="1"/>
  <c r="H42" i="10"/>
  <c r="I42" i="10" s="1"/>
  <c r="F42" i="10"/>
  <c r="AB3" i="12"/>
  <c r="AA13" i="12"/>
  <c r="AB13" i="12" s="1"/>
  <c r="Y3" i="12"/>
  <c r="X13" i="12"/>
  <c r="Y13" i="12" s="1"/>
  <c r="G36" i="18"/>
  <c r="H36" i="18" s="1"/>
  <c r="E36" i="18"/>
  <c r="G49" i="18"/>
  <c r="H49" i="18" s="1"/>
  <c r="E49" i="18"/>
  <c r="V54" i="18"/>
  <c r="W54" i="18" s="1"/>
  <c r="W3" i="18"/>
  <c r="D10" i="12"/>
  <c r="F10" i="12"/>
  <c r="G10" i="12" s="1"/>
  <c r="E44" i="18"/>
  <c r="G44" i="18"/>
  <c r="H44" i="18" s="1"/>
  <c r="D4" i="12"/>
  <c r="F4" i="12"/>
  <c r="G4" i="12" s="1"/>
  <c r="E24" i="18"/>
  <c r="G24" i="18"/>
  <c r="H24" i="18" s="1"/>
  <c r="H97" i="10"/>
  <c r="I97" i="10" s="1"/>
  <c r="F97" i="10"/>
  <c r="H33" i="10"/>
  <c r="I33" i="10" s="1"/>
  <c r="F33" i="10"/>
  <c r="G23" i="18"/>
  <c r="H23" i="18" s="1"/>
  <c r="E23" i="18"/>
  <c r="H121" i="10"/>
  <c r="I121" i="10" s="1"/>
  <c r="F121" i="10"/>
  <c r="H56" i="10"/>
  <c r="I56" i="10" s="1"/>
  <c r="F56" i="10"/>
  <c r="E21" i="18"/>
  <c r="G21" i="18"/>
  <c r="H21" i="18" s="1"/>
  <c r="AE54" i="18"/>
  <c r="AF54" i="18" s="1"/>
  <c r="AF3" i="18"/>
  <c r="H95" i="10"/>
  <c r="I95" i="10" s="1"/>
  <c r="F95" i="10"/>
  <c r="H31" i="10"/>
  <c r="I31" i="10" s="1"/>
  <c r="F31" i="10"/>
  <c r="F77" i="10"/>
  <c r="H77" i="10"/>
  <c r="I77" i="10" s="1"/>
  <c r="F13" i="10"/>
  <c r="H13" i="10"/>
  <c r="I13" i="10" s="1"/>
  <c r="E17" i="18"/>
  <c r="G17" i="18"/>
  <c r="H17" i="18" s="1"/>
  <c r="H101" i="10"/>
  <c r="I101" i="10" s="1"/>
  <c r="H36" i="10"/>
  <c r="I36" i="10" s="1"/>
  <c r="F36" i="10"/>
  <c r="G42" i="18"/>
  <c r="H42" i="18" s="1"/>
  <c r="E42" i="18"/>
  <c r="H75" i="10"/>
  <c r="I75" i="10" s="1"/>
  <c r="F75" i="10"/>
  <c r="H11" i="10"/>
  <c r="I11" i="10" s="1"/>
  <c r="F11" i="10"/>
  <c r="H73" i="10"/>
  <c r="I73" i="10" s="1"/>
  <c r="F73" i="10"/>
  <c r="H9" i="10"/>
  <c r="I9" i="10" s="1"/>
  <c r="F9" i="10"/>
  <c r="Y54" i="18"/>
  <c r="Z54" i="18" s="1"/>
  <c r="Z3" i="18"/>
  <c r="H96" i="10"/>
  <c r="I96" i="10" s="1"/>
  <c r="F96" i="10"/>
  <c r="H32" i="10"/>
  <c r="I32" i="10" s="1"/>
  <c r="F32" i="10"/>
  <c r="E38" i="18"/>
  <c r="G38" i="18"/>
  <c r="H38" i="18" s="1"/>
  <c r="H71" i="10"/>
  <c r="I71" i="10" s="1"/>
  <c r="F71" i="10"/>
  <c r="H7" i="10"/>
  <c r="I7" i="10" s="1"/>
  <c r="F7" i="10"/>
  <c r="F85" i="10"/>
  <c r="H85" i="10"/>
  <c r="I85" i="10" s="1"/>
  <c r="F21" i="10"/>
  <c r="H21" i="10"/>
  <c r="I21" i="10" s="1"/>
  <c r="G10" i="18"/>
  <c r="H10" i="18" s="1"/>
  <c r="E10" i="18"/>
  <c r="F109" i="10"/>
  <c r="H109" i="10"/>
  <c r="I109" i="10" s="1"/>
  <c r="F44" i="10"/>
  <c r="H44" i="10"/>
  <c r="I44" i="10" s="1"/>
  <c r="G51" i="18"/>
  <c r="H51" i="18" s="1"/>
  <c r="E51" i="18"/>
  <c r="F83" i="10"/>
  <c r="H83" i="10"/>
  <c r="I83" i="10" s="1"/>
  <c r="F19" i="10"/>
  <c r="H19" i="10"/>
  <c r="I19" i="10" s="1"/>
  <c r="H70" i="10"/>
  <c r="I70" i="10" s="1"/>
  <c r="F70" i="10"/>
  <c r="H6" i="10"/>
  <c r="I6" i="10" s="1"/>
  <c r="F6" i="10"/>
  <c r="F66" i="10"/>
  <c r="H66" i="10"/>
  <c r="I66" i="10" s="1"/>
  <c r="W127" i="10"/>
  <c r="X127" i="10" s="1"/>
  <c r="X3" i="10"/>
  <c r="F78" i="10"/>
  <c r="H78" i="10"/>
  <c r="I78" i="10" s="1"/>
  <c r="F14" i="10"/>
  <c r="H14" i="10"/>
  <c r="I14" i="10" s="1"/>
  <c r="F90" i="10"/>
  <c r="H90" i="10"/>
  <c r="I90" i="10" s="1"/>
  <c r="F26" i="10"/>
  <c r="H26" i="10"/>
  <c r="I26" i="10" s="1"/>
  <c r="U3" i="10"/>
  <c r="T127" i="10"/>
  <c r="U127" i="10" s="1"/>
  <c r="E4" i="12" l="1"/>
  <c r="F10" i="18"/>
  <c r="G70" i="10"/>
  <c r="G78" i="10"/>
  <c r="G66" i="10"/>
  <c r="G90" i="10"/>
  <c r="G26" i="10"/>
  <c r="G14" i="10"/>
  <c r="G19" i="10"/>
  <c r="G109" i="10"/>
  <c r="G21" i="10"/>
  <c r="F38" i="18"/>
  <c r="G13" i="10"/>
  <c r="E10" i="12"/>
  <c r="G22" i="10"/>
  <c r="F27" i="18"/>
  <c r="G87" i="10"/>
  <c r="G48" i="10"/>
  <c r="F14" i="18"/>
  <c r="G89" i="10"/>
  <c r="G91" i="10"/>
  <c r="G52" i="10"/>
  <c r="F19" i="18"/>
  <c r="G47" i="10"/>
  <c r="G72" i="10"/>
  <c r="G49" i="10"/>
  <c r="F40" i="18"/>
  <c r="E12" i="12"/>
  <c r="G123" i="10"/>
  <c r="G98" i="10"/>
  <c r="G51" i="10"/>
  <c r="G76" i="10"/>
  <c r="G53" i="10"/>
  <c r="G43" i="10"/>
  <c r="F9" i="18"/>
  <c r="G68" i="10"/>
  <c r="F30" i="18"/>
  <c r="G88" i="10"/>
  <c r="G65" i="10"/>
  <c r="E11" i="12"/>
  <c r="E9" i="12"/>
  <c r="G74" i="10"/>
  <c r="G62" i="10"/>
  <c r="G3" i="10"/>
  <c r="G54" i="10"/>
  <c r="F45" i="18"/>
  <c r="F34" i="18"/>
  <c r="G55" i="10"/>
  <c r="G80" i="10"/>
  <c r="G57" i="10"/>
  <c r="F25" i="18"/>
  <c r="G79" i="10"/>
  <c r="G40" i="10"/>
  <c r="G81" i="10"/>
  <c r="E8" i="12"/>
  <c r="G71" i="10"/>
  <c r="G32" i="10"/>
  <c r="G73" i="10"/>
  <c r="G75" i="10"/>
  <c r="G36" i="10"/>
  <c r="G95" i="10"/>
  <c r="G121" i="10"/>
  <c r="G33" i="10"/>
  <c r="F36" i="18"/>
  <c r="G94" i="10"/>
  <c r="G82" i="10"/>
  <c r="F37" i="18"/>
  <c r="G125" i="10"/>
  <c r="G37" i="10"/>
  <c r="F33" i="18"/>
  <c r="F53" i="18"/>
  <c r="G38" i="10"/>
  <c r="G64" i="10"/>
  <c r="G41" i="10"/>
  <c r="G45" i="10"/>
  <c r="F29" i="18"/>
  <c r="F50" i="18"/>
  <c r="G115" i="10"/>
  <c r="G67" i="10"/>
  <c r="G28" i="10"/>
  <c r="G5" i="10"/>
  <c r="F12" i="18"/>
  <c r="G59" i="10"/>
  <c r="G61" i="10"/>
  <c r="F46" i="18"/>
  <c r="F7" i="18"/>
  <c r="G44" i="10"/>
  <c r="G85" i="10"/>
  <c r="F17" i="18"/>
  <c r="G77" i="10"/>
  <c r="F21" i="18"/>
  <c r="F24" i="18"/>
  <c r="F44" i="18"/>
  <c r="G107" i="10"/>
  <c r="G86" i="10"/>
  <c r="G100" i="10"/>
  <c r="G23" i="10"/>
  <c r="F43" i="18"/>
  <c r="G113" i="10"/>
  <c r="G25" i="10"/>
  <c r="G27" i="10"/>
  <c r="F52" i="18"/>
  <c r="G117" i="10"/>
  <c r="G29" i="10"/>
  <c r="G112" i="10"/>
  <c r="G8" i="10"/>
  <c r="F39" i="18"/>
  <c r="G114" i="10"/>
  <c r="E6" i="12"/>
  <c r="F15" i="18"/>
  <c r="G58" i="10"/>
  <c r="G111" i="10"/>
  <c r="G34" i="10"/>
  <c r="G116" i="10"/>
  <c r="G12" i="10"/>
  <c r="F47" i="18"/>
  <c r="G118" i="10"/>
  <c r="G104" i="10"/>
  <c r="F3" i="18"/>
  <c r="F31" i="18"/>
  <c r="G106" i="10"/>
  <c r="G4" i="10"/>
  <c r="G110" i="10"/>
  <c r="G63" i="10"/>
  <c r="G24" i="10"/>
  <c r="F16" i="18"/>
  <c r="F32" i="18"/>
  <c r="F48" i="18"/>
  <c r="F20" i="18"/>
  <c r="G10" i="10"/>
  <c r="H127" i="10"/>
  <c r="I127" i="10" s="1"/>
  <c r="I3" i="10"/>
  <c r="G119" i="10"/>
  <c r="F4" i="18"/>
  <c r="G120" i="10"/>
  <c r="G16" i="10"/>
  <c r="G122" i="10"/>
  <c r="F26" i="18"/>
  <c r="G84" i="10"/>
  <c r="G15" i="10"/>
  <c r="G105" i="10"/>
  <c r="G17" i="10"/>
  <c r="F28" i="18"/>
  <c r="E3" i="12"/>
  <c r="G83" i="10"/>
  <c r="G6" i="10"/>
  <c r="F51" i="18"/>
  <c r="G7" i="10"/>
  <c r="G96" i="10"/>
  <c r="G9" i="10"/>
  <c r="G11" i="10"/>
  <c r="F42" i="18"/>
  <c r="G101" i="10"/>
  <c r="G31" i="10"/>
  <c r="G56" i="10"/>
  <c r="F23" i="18"/>
  <c r="G97" i="10"/>
  <c r="F49" i="18"/>
  <c r="G42" i="10"/>
  <c r="G30" i="10"/>
  <c r="G18" i="10"/>
  <c r="G35" i="10"/>
  <c r="G60" i="10"/>
  <c r="G102" i="10"/>
  <c r="G93" i="10"/>
  <c r="F13" i="18"/>
  <c r="E7" i="12"/>
  <c r="G46" i="10"/>
  <c r="G103" i="10"/>
  <c r="F18" i="18"/>
  <c r="G39" i="10"/>
  <c r="F5" i="18"/>
  <c r="H3" i="18"/>
  <c r="G54" i="18"/>
  <c r="H54" i="18" s="1"/>
  <c r="G108" i="10"/>
  <c r="F35" i="18"/>
  <c r="F41" i="18"/>
  <c r="F11" i="18"/>
  <c r="E5" i="12"/>
  <c r="G50" i="10"/>
  <c r="G92" i="10"/>
  <c r="G69" i="10"/>
  <c r="F22" i="18"/>
  <c r="F8" i="18"/>
  <c r="G124" i="10"/>
  <c r="G20" i="10"/>
  <c r="G126" i="10"/>
  <c r="F6" i="18"/>
  <c r="F13" i="12"/>
  <c r="G13" i="12" s="1"/>
  <c r="G3" i="12"/>
</calcChain>
</file>

<file path=xl/sharedStrings.xml><?xml version="1.0" encoding="utf-8"?>
<sst xmlns="http://schemas.openxmlformats.org/spreadsheetml/2006/main" count="3594" uniqueCount="1256">
  <si>
    <t>Dealer Name</t>
  </si>
  <si>
    <t>F N Traders</t>
  </si>
  <si>
    <t>Mymensingh</t>
  </si>
  <si>
    <t>Bismillah Telecom</t>
  </si>
  <si>
    <t>M/S Zaman Enterprise</t>
  </si>
  <si>
    <t>M/S. Mukul Enterprise</t>
  </si>
  <si>
    <t>Priyo Telecom</t>
  </si>
  <si>
    <t>Shaheen Multimedia &amp; Telecom</t>
  </si>
  <si>
    <t>Rathura Enterprise</t>
  </si>
  <si>
    <t>Mobile Point</t>
  </si>
  <si>
    <t>S.M Tel</t>
  </si>
  <si>
    <t>M/S Siddique Enterprise</t>
  </si>
  <si>
    <t>Rathura Enterprise – 2</t>
  </si>
  <si>
    <t>Repon Enterprise</t>
  </si>
  <si>
    <t>New Samanta Telecom</t>
  </si>
  <si>
    <t>M/S Saidur Electronics</t>
  </si>
  <si>
    <t>Shisha Stationary &amp; Electronics</t>
  </si>
  <si>
    <t>M/S. Sumon Telecoms</t>
  </si>
  <si>
    <t>M/S. Sujan Telecom</t>
  </si>
  <si>
    <t>Trade plus</t>
  </si>
  <si>
    <t>Dhaka North</t>
  </si>
  <si>
    <t>Zaara Corporation</t>
  </si>
  <si>
    <t>Gopa Telecom</t>
  </si>
  <si>
    <t>Sylhet</t>
  </si>
  <si>
    <t>Mehereen Telecom</t>
  </si>
  <si>
    <t>Dhaka South</t>
  </si>
  <si>
    <t>Zeshan Telecom</t>
  </si>
  <si>
    <t>M/S. Murad Enterprise</t>
  </si>
  <si>
    <t>Satata Mobile Centre</t>
  </si>
  <si>
    <t>StarTel Distribution-2</t>
  </si>
  <si>
    <t>Star Tel</t>
  </si>
  <si>
    <t>New Era Telecom</t>
  </si>
  <si>
    <t>Samiya Telecom</t>
  </si>
  <si>
    <t>Samiya Telecom-2</t>
  </si>
  <si>
    <t>Mobile House</t>
  </si>
  <si>
    <t>Saif Telecom</t>
  </si>
  <si>
    <t>Sarker Telecom</t>
  </si>
  <si>
    <t>MM Communication</t>
  </si>
  <si>
    <t>TM Communication</t>
  </si>
  <si>
    <t>Nashua Associate</t>
  </si>
  <si>
    <t>Zaman Electronics</t>
  </si>
  <si>
    <t>Barisal</t>
  </si>
  <si>
    <t>A One Tel</t>
  </si>
  <si>
    <t>Toushi Mobile Showroom &amp; Servicing</t>
  </si>
  <si>
    <t>My Fone</t>
  </si>
  <si>
    <t>Winner Electronics</t>
  </si>
  <si>
    <t>One Telecom, Jatrabari</t>
  </si>
  <si>
    <t>City Telecom</t>
  </si>
  <si>
    <t>Shore Distribution</t>
  </si>
  <si>
    <t>One Telecom</t>
  </si>
  <si>
    <t>Taj Telecom</t>
  </si>
  <si>
    <t>Nandan World Link</t>
  </si>
  <si>
    <t>S S Enterprise</t>
  </si>
  <si>
    <t>Khulna</t>
  </si>
  <si>
    <t>Pacific Electronics – 2</t>
  </si>
  <si>
    <t>Rangpur</t>
  </si>
  <si>
    <t>M/S. Nodi Nishat Enterprise</t>
  </si>
  <si>
    <t>Swaranika  Enterprise</t>
  </si>
  <si>
    <t>Pacific Electronics</t>
  </si>
  <si>
    <t>Tarek &amp; Brothers</t>
  </si>
  <si>
    <t>A.S.R. Trading</t>
  </si>
  <si>
    <t>World Media</t>
  </si>
  <si>
    <t>Missing link trade and distribution</t>
  </si>
  <si>
    <t>Paul Telecom</t>
  </si>
  <si>
    <t>Shahil Distribution</t>
  </si>
  <si>
    <t>Mobile Plaza</t>
  </si>
  <si>
    <t>Feroz Telecom</t>
  </si>
  <si>
    <t>Edison Electronics Ltd.</t>
  </si>
  <si>
    <t>Haque Enterprise</t>
  </si>
  <si>
    <t>Rajshahi</t>
  </si>
  <si>
    <t>Nabil Enterprise</t>
  </si>
  <si>
    <t>Star Telecom</t>
  </si>
  <si>
    <t>One Telecom (CTG Road)</t>
  </si>
  <si>
    <t>Nishat Telecom</t>
  </si>
  <si>
    <t>One Telecom, Narayangonj</t>
  </si>
  <si>
    <t>Dohar Enterprise</t>
  </si>
  <si>
    <t>M/S. Panguchi Enterprise</t>
  </si>
  <si>
    <t>Ananda Electronics</t>
  </si>
  <si>
    <t>M K Trading Co.</t>
  </si>
  <si>
    <t>M/S Sholav Bitan</t>
  </si>
  <si>
    <t>Chittagong</t>
  </si>
  <si>
    <t>Desh Link</t>
  </si>
  <si>
    <t>Prime Mobile Center</t>
  </si>
  <si>
    <t>Mobile Zone,Patia</t>
  </si>
  <si>
    <t>M/S Saad Telecom</t>
  </si>
  <si>
    <t>M/S Faiz Enterprise</t>
  </si>
  <si>
    <t>Mridha Telecom</t>
  </si>
  <si>
    <t>Noor Electronics</t>
  </si>
  <si>
    <t>M/S. National Electronics</t>
  </si>
  <si>
    <t>M/S. Rasel Enterprise</t>
  </si>
  <si>
    <t>Max Tel</t>
  </si>
  <si>
    <t>The National Carrier</t>
  </si>
  <si>
    <t>Ideal Communication</t>
  </si>
  <si>
    <t>Biswa Bani Telecom</t>
  </si>
  <si>
    <t>Shadhin Telecom</t>
  </si>
  <si>
    <t>Mobile Plus</t>
  </si>
  <si>
    <t>Hello Prithibi</t>
  </si>
  <si>
    <t>Konica Trading</t>
  </si>
  <si>
    <t>Mohima Telecom</t>
  </si>
  <si>
    <t>Mobile Shop</t>
  </si>
  <si>
    <t>Mobile Village</t>
  </si>
  <si>
    <t>Toyabiya Telecom</t>
  </si>
  <si>
    <t>Mobile Media Center</t>
  </si>
  <si>
    <t>M. R. Traders</t>
  </si>
  <si>
    <t>Hello Naogaon</t>
  </si>
  <si>
    <t>M/S Chowdhury Enterprise</t>
  </si>
  <si>
    <t>M/S BTB Telecom</t>
  </si>
  <si>
    <t>Tulip Distribution</t>
  </si>
  <si>
    <t>Swastidip Enterprise</t>
  </si>
  <si>
    <t>Hello Rajshahi</t>
  </si>
  <si>
    <t>Prithibi Corporation</t>
  </si>
  <si>
    <t>Sarkar Telecom, Sirajgonj</t>
  </si>
  <si>
    <t>Satata Enterprise</t>
  </si>
  <si>
    <t>New Sarker Electronics</t>
  </si>
  <si>
    <t>Sanjog Mobile</t>
  </si>
  <si>
    <t>Mobile Collection &amp; Ghori Ghor</t>
  </si>
  <si>
    <t>Salim Telecom &amp; Electronics</t>
  </si>
  <si>
    <t>Sibgat Telecom</t>
  </si>
  <si>
    <t>Dhaka Telecom</t>
  </si>
  <si>
    <t>Satkania Store</t>
  </si>
  <si>
    <t>Mobile Heaven</t>
  </si>
  <si>
    <t>Biponon Communications</t>
  </si>
  <si>
    <t>Polly Mobile Distribution</t>
  </si>
  <si>
    <t>Fantasy Telecom</t>
  </si>
  <si>
    <t>M/S. Alam Trade Link</t>
  </si>
  <si>
    <t>M Enterprise</t>
  </si>
  <si>
    <t>Tahia Enterprise</t>
  </si>
  <si>
    <t>Himel Mobile Center</t>
  </si>
  <si>
    <t>M/S. Lotus Telecom</t>
  </si>
  <si>
    <t>BL95</t>
  </si>
  <si>
    <t>L23i</t>
  </si>
  <si>
    <t>B23</t>
  </si>
  <si>
    <t>D52j</t>
  </si>
  <si>
    <t>L65j</t>
  </si>
  <si>
    <t>L62</t>
  </si>
  <si>
    <t>Grand Total</t>
  </si>
  <si>
    <t>Region</t>
  </si>
  <si>
    <t>Click Mobile Corner</t>
  </si>
  <si>
    <t>Total</t>
  </si>
  <si>
    <t>TGT</t>
  </si>
  <si>
    <t>Ach.</t>
  </si>
  <si>
    <t>Ach%</t>
  </si>
  <si>
    <t>Dinajpur</t>
  </si>
  <si>
    <t>Thakurgaon</t>
  </si>
  <si>
    <t>Naogaon</t>
  </si>
  <si>
    <t>Chandpur</t>
  </si>
  <si>
    <t>Rangamati</t>
  </si>
  <si>
    <t>Noakhali</t>
  </si>
  <si>
    <t>Uttara</t>
  </si>
  <si>
    <t>Pirojpur</t>
  </si>
  <si>
    <t>Paltan</t>
  </si>
  <si>
    <t>Patuakhali</t>
  </si>
  <si>
    <t>Faridpur</t>
  </si>
  <si>
    <t>Jamalpur</t>
  </si>
  <si>
    <t>Gazipur</t>
  </si>
  <si>
    <t>Tangail</t>
  </si>
  <si>
    <t>EEL</t>
  </si>
  <si>
    <t>Nilphamari</t>
  </si>
  <si>
    <t>Hobiganj</t>
  </si>
  <si>
    <t>Cox's Bazar</t>
  </si>
  <si>
    <t>Narayangonj</t>
  </si>
  <si>
    <t>Netrokona</t>
  </si>
  <si>
    <t>Gulshan</t>
  </si>
  <si>
    <t>Jhenaidah</t>
  </si>
  <si>
    <t>Jessore</t>
  </si>
  <si>
    <t>Savar</t>
  </si>
  <si>
    <t>Pabna</t>
  </si>
  <si>
    <t>Dhaka Center</t>
  </si>
  <si>
    <t>Mirpur</t>
  </si>
  <si>
    <t>Bhaluka</t>
  </si>
  <si>
    <t>Party Name</t>
  </si>
  <si>
    <t>Rank</t>
  </si>
  <si>
    <t>Zone</t>
  </si>
  <si>
    <t>Gopalganj</t>
  </si>
  <si>
    <t>Chittagong-North</t>
  </si>
  <si>
    <t>Chittagong-South</t>
  </si>
  <si>
    <t>Dhanmondi</t>
  </si>
  <si>
    <t>Jatrabari</t>
  </si>
  <si>
    <t>Munshiganj</t>
  </si>
  <si>
    <t>Chittagong Road</t>
  </si>
  <si>
    <t>Keraniganj</t>
  </si>
  <si>
    <t>Kushtia</t>
  </si>
  <si>
    <t>Satkhira</t>
  </si>
  <si>
    <t>Mymensingh Outer</t>
  </si>
  <si>
    <t>Bogura</t>
  </si>
  <si>
    <t>Sirajgonj</t>
  </si>
  <si>
    <t>Lalmonirhat</t>
  </si>
  <si>
    <t>Cumilla</t>
  </si>
  <si>
    <t>Brahmanbaria</t>
  </si>
  <si>
    <t>Narsingdhi</t>
  </si>
  <si>
    <t>Rest</t>
  </si>
  <si>
    <t>QTY</t>
  </si>
  <si>
    <t>%</t>
  </si>
  <si>
    <t>V92</t>
  </si>
  <si>
    <t>V97</t>
  </si>
  <si>
    <t>V94</t>
  </si>
  <si>
    <t>V135</t>
  </si>
  <si>
    <t>V44</t>
  </si>
  <si>
    <t>B12i</t>
  </si>
  <si>
    <t>Tulip-2</t>
  </si>
  <si>
    <t>V128</t>
  </si>
  <si>
    <t>M/S. Karachi Store</t>
  </si>
  <si>
    <t>Shifa Enterprise</t>
  </si>
  <si>
    <t>V48</t>
  </si>
  <si>
    <t>Mobile collection and ghori ghor</t>
  </si>
  <si>
    <t>Channel Partners</t>
  </si>
  <si>
    <t>DSR ID</t>
  </si>
  <si>
    <t>DSR Name</t>
  </si>
  <si>
    <t>DSR-0034</t>
  </si>
  <si>
    <t>Md.Shahin Khan</t>
  </si>
  <si>
    <t>DSR-0060</t>
  </si>
  <si>
    <t>Polash Chandra Sarker</t>
  </si>
  <si>
    <t>DSR-0078</t>
  </si>
  <si>
    <t>Hridoy</t>
  </si>
  <si>
    <t>DSR-0097</t>
  </si>
  <si>
    <t>Shifat</t>
  </si>
  <si>
    <t>DSR-0301</t>
  </si>
  <si>
    <t>Polash Sakhari</t>
  </si>
  <si>
    <t>DSR-0517</t>
  </si>
  <si>
    <t>Md.Mizan</t>
  </si>
  <si>
    <t>DSR-0518</t>
  </si>
  <si>
    <t>Sohag</t>
  </si>
  <si>
    <t>DSR-0009</t>
  </si>
  <si>
    <t>Monir</t>
  </si>
  <si>
    <t>DSR-0117</t>
  </si>
  <si>
    <t>Aminul</t>
  </si>
  <si>
    <t>DSR-0705</t>
  </si>
  <si>
    <t>Kaium</t>
  </si>
  <si>
    <t>DSR-0344</t>
  </si>
  <si>
    <t>Shojib</t>
  </si>
  <si>
    <t>DSR-0345</t>
  </si>
  <si>
    <t>Mithun Halder</t>
  </si>
  <si>
    <t>DSR-0275</t>
  </si>
  <si>
    <t>Mr.Razib</t>
  </si>
  <si>
    <t>DSR-0276</t>
  </si>
  <si>
    <t>Md. Monirul Islam</t>
  </si>
  <si>
    <t>DSR-0277</t>
  </si>
  <si>
    <t>Mr. Kumod Kanti</t>
  </si>
  <si>
    <t>DSR-0278</t>
  </si>
  <si>
    <t>DSR-0542</t>
  </si>
  <si>
    <t>Md. Zubair Himel</t>
  </si>
  <si>
    <t>DSR-0734</t>
  </si>
  <si>
    <t>Md. Sujon Mollah</t>
  </si>
  <si>
    <t>DSR-0279</t>
  </si>
  <si>
    <t>Mr. Chandon</t>
  </si>
  <si>
    <t>DSR-0280</t>
  </si>
  <si>
    <t>Mr. Jiban Chandra Barai</t>
  </si>
  <si>
    <t>DSR-0461</t>
  </si>
  <si>
    <t>Mr. Shital Chandra roy</t>
  </si>
  <si>
    <t>DSR-0606</t>
  </si>
  <si>
    <t>Mr. Tusar Mondol</t>
  </si>
  <si>
    <t>DSR-0577</t>
  </si>
  <si>
    <t>Md. Siful Islam</t>
  </si>
  <si>
    <t>DSR-0578</t>
  </si>
  <si>
    <t>Mr. Rony</t>
  </si>
  <si>
    <t>DSR-0579</t>
  </si>
  <si>
    <t>Helal Sardar</t>
  </si>
  <si>
    <t>DSR-0580</t>
  </si>
  <si>
    <t>Md. Rubel Sheakh</t>
  </si>
  <si>
    <t>DSR-0553</t>
  </si>
  <si>
    <t>Md. Shahin Mia</t>
  </si>
  <si>
    <t>DSR-0554</t>
  </si>
  <si>
    <t>Md. Rakibul Hasan</t>
  </si>
  <si>
    <t>DSR-0305</t>
  </si>
  <si>
    <t>Md. Mamun</t>
  </si>
  <si>
    <t>DSR-0306</t>
  </si>
  <si>
    <t>Jony Datta</t>
  </si>
  <si>
    <t>DSR-0643</t>
  </si>
  <si>
    <t>Shuvo</t>
  </si>
  <si>
    <t>DSR-0644</t>
  </si>
  <si>
    <t>Dipongkar Biswas</t>
  </si>
  <si>
    <t>DSR-0645</t>
  </si>
  <si>
    <t>Mr. Musfhiq</t>
  </si>
  <si>
    <t>DSR-0646</t>
  </si>
  <si>
    <t>Shafikul Islam</t>
  </si>
  <si>
    <t>DSR-0365</t>
  </si>
  <si>
    <t>Md.Sumon Mia</t>
  </si>
  <si>
    <t>DSR-0366</t>
  </si>
  <si>
    <t xml:space="preserve">Md. Hasan </t>
  </si>
  <si>
    <t>DSR-0284</t>
  </si>
  <si>
    <t>Ripon</t>
  </si>
  <si>
    <t>DSR-0285</t>
  </si>
  <si>
    <t>Alok</t>
  </si>
  <si>
    <t>DSR-0173</t>
  </si>
  <si>
    <t>Md. Imam Hossain Nayon</t>
  </si>
  <si>
    <t>DSR-0174</t>
  </si>
  <si>
    <t>Abu Jafor</t>
  </si>
  <si>
    <t>DSR-0175</t>
  </si>
  <si>
    <t>Md. Hasnanin Ahmed Antor</t>
  </si>
  <si>
    <t>DSR-0612</t>
  </si>
  <si>
    <t>Mr. Alamin</t>
  </si>
  <si>
    <t>DSR-0176</t>
  </si>
  <si>
    <t>Md Roni</t>
  </si>
  <si>
    <t>DSR-0177</t>
  </si>
  <si>
    <t>Mr.Shumon</t>
  </si>
  <si>
    <t>DSR-0178</t>
  </si>
  <si>
    <t>Mr.Sonjib</t>
  </si>
  <si>
    <t>DSR-0563</t>
  </si>
  <si>
    <t>Mr.Partho</t>
  </si>
  <si>
    <t>DSR-0747</t>
  </si>
  <si>
    <t>Mr. Rahat</t>
  </si>
  <si>
    <t>DSR-0748</t>
  </si>
  <si>
    <t>Md. Shawon</t>
  </si>
  <si>
    <t>DSR-0339</t>
  </si>
  <si>
    <t>Md Mamun</t>
  </si>
  <si>
    <t>DSR-0340</t>
  </si>
  <si>
    <t>Md. Delwor</t>
  </si>
  <si>
    <t>DSR-0343</t>
  </si>
  <si>
    <t>Md Shariar</t>
  </si>
  <si>
    <t>DSR-0626</t>
  </si>
  <si>
    <t>Jakir Hossain</t>
  </si>
  <si>
    <t>DSR-0624</t>
  </si>
  <si>
    <t>Sohan Ahmed Babul</t>
  </si>
  <si>
    <t>DSR-0625</t>
  </si>
  <si>
    <t>Mostofa Kamal</t>
  </si>
  <si>
    <t>DSR-0623</t>
  </si>
  <si>
    <t>Rejaul Karim Liton</t>
  </si>
  <si>
    <t>DSR-0430</t>
  </si>
  <si>
    <t>Shamim Hossain</t>
  </si>
  <si>
    <t>DSR-0545</t>
  </si>
  <si>
    <t>Md. Hadi Miaje</t>
  </si>
  <si>
    <t>DSR-0431</t>
  </si>
  <si>
    <t>Nur Alam Gazi</t>
  </si>
  <si>
    <t>DSR-0198</t>
  </si>
  <si>
    <t>Morshed Alam</t>
  </si>
  <si>
    <t>DSR-0199</t>
  </si>
  <si>
    <t>Kopil Uddin Saykot</t>
  </si>
  <si>
    <t>DSR-0200</t>
  </si>
  <si>
    <t>Md.Sumon Hossain</t>
  </si>
  <si>
    <t>DSR-0390</t>
  </si>
  <si>
    <t>Mr. Salauddin</t>
  </si>
  <si>
    <t>DSR-0712</t>
  </si>
  <si>
    <t>Md. Mohiuddin Sumon</t>
  </si>
  <si>
    <t>DSR-0674</t>
  </si>
  <si>
    <t>H.M. Arshad</t>
  </si>
  <si>
    <t>DSR-0663</t>
  </si>
  <si>
    <t>Ariful Hoque</t>
  </si>
  <si>
    <t>DSR-0675</t>
  </si>
  <si>
    <t>Rahatul Islam</t>
  </si>
  <si>
    <t>DSR-0118</t>
  </si>
  <si>
    <t>Md. Tareq Rahman</t>
  </si>
  <si>
    <t>DSR-0678</t>
  </si>
  <si>
    <t>Jahidul Islam</t>
  </si>
  <si>
    <t>DSR-0677</t>
  </si>
  <si>
    <t>Kazi Mohammad Azimuddin</t>
  </si>
  <si>
    <t>DSR-0692</t>
  </si>
  <si>
    <t>Md Juwel</t>
  </si>
  <si>
    <t>DSR-0691</t>
  </si>
  <si>
    <t>Md. Muslim</t>
  </si>
  <si>
    <t>DSR-0693</t>
  </si>
  <si>
    <t>Md.Nipon</t>
  </si>
  <si>
    <t>DSR-0658</t>
  </si>
  <si>
    <t>Mohmmad Hasan</t>
  </si>
  <si>
    <t>DSR-0695</t>
  </si>
  <si>
    <t>Md. Nahid</t>
  </si>
  <si>
    <t>DSR-0659</t>
  </si>
  <si>
    <t>Md. Nurul Alam</t>
  </si>
  <si>
    <t>DSR-0429</t>
  </si>
  <si>
    <t>Mr. Rifat</t>
  </si>
  <si>
    <t>DSR-0427</t>
  </si>
  <si>
    <t>Mr. Rubel</t>
  </si>
  <si>
    <t>DSR-0392</t>
  </si>
  <si>
    <t>Md.Tofajjal</t>
  </si>
  <si>
    <t>DSR-0394</t>
  </si>
  <si>
    <t>Md.Saiful Islam</t>
  </si>
  <si>
    <t>DSR-0726</t>
  </si>
  <si>
    <t>Abdul Momin Azad</t>
  </si>
  <si>
    <t>DSR-0393</t>
  </si>
  <si>
    <t>Md. Rimon</t>
  </si>
  <si>
    <t>DSR-0568</t>
  </si>
  <si>
    <t>Imam Hossain</t>
  </si>
  <si>
    <t>DSR-0569</t>
  </si>
  <si>
    <t>Md. Selim</t>
  </si>
  <si>
    <t>DSR-0570</t>
  </si>
  <si>
    <t>Md. Harun</t>
  </si>
  <si>
    <t>DSR-0425</t>
  </si>
  <si>
    <t>Md.Sajjad Hossen</t>
  </si>
  <si>
    <t>DSR-0197</t>
  </si>
  <si>
    <t>Mr. Sahadat Hossain</t>
  </si>
  <si>
    <t>DSR-0195</t>
  </si>
  <si>
    <t>Md.Nejam Uddin</t>
  </si>
  <si>
    <t>DSR-0196</t>
  </si>
  <si>
    <t>Md.Aminul Islam</t>
  </si>
  <si>
    <t>DSR-0564</t>
  </si>
  <si>
    <t>Md. Alamgir Khokon</t>
  </si>
  <si>
    <t>DSR-0400</t>
  </si>
  <si>
    <t xml:space="preserve">Md Faisal </t>
  </si>
  <si>
    <t>DSR-0567</t>
  </si>
  <si>
    <t xml:space="preserve">Md. Abubakkar Shiddque </t>
  </si>
  <si>
    <t>DSR-0399</t>
  </si>
  <si>
    <t>Md.Lokman Uddin</t>
  </si>
  <si>
    <t>DSR-0562</t>
  </si>
  <si>
    <t>Jhontu Sarma</t>
  </si>
  <si>
    <t>DSR-0387</t>
  </si>
  <si>
    <t>Md. Firoz</t>
  </si>
  <si>
    <t>DSR-0389</t>
  </si>
  <si>
    <t>Md. Masud</t>
  </si>
  <si>
    <t>DSR-0388</t>
  </si>
  <si>
    <t>Md. Morshed Alam</t>
  </si>
  <si>
    <t>DSR-0604</t>
  </si>
  <si>
    <t>Abdur Rahman</t>
  </si>
  <si>
    <t>DSR-0605</t>
  </si>
  <si>
    <t>Md. Shopon Uddin Johir</t>
  </si>
  <si>
    <t>DSR-0522</t>
  </si>
  <si>
    <t>Md. Rakib</t>
  </si>
  <si>
    <t>DSR-0523</t>
  </si>
  <si>
    <t>Md.Rasel</t>
  </si>
  <si>
    <t>DSR-0521</t>
  </si>
  <si>
    <t>Md. Ashraf Mahmud (Sumon)</t>
  </si>
  <si>
    <t>DSR-0005</t>
  </si>
  <si>
    <t>Md. Iqbal Hossain</t>
  </si>
  <si>
    <t>DSR-0500</t>
  </si>
  <si>
    <t>Tausib Bhuiyan</t>
  </si>
  <si>
    <t>DSR-0080</t>
  </si>
  <si>
    <t>Md. Maine Uddin Jiku</t>
  </si>
  <si>
    <t>DSR-0057</t>
  </si>
  <si>
    <t>Mr. Mamun Hossain</t>
  </si>
  <si>
    <t>DSR-0095</t>
  </si>
  <si>
    <t>Mr. Bappy</t>
  </si>
  <si>
    <t>DSR-0030</t>
  </si>
  <si>
    <t>Mr. Iqbal Hossain (Ridoy)</t>
  </si>
  <si>
    <t>DSR-0434</t>
  </si>
  <si>
    <t>Md. Sarwar Hossen Sujon</t>
  </si>
  <si>
    <t>DSR-0704</t>
  </si>
  <si>
    <t>Md. Belal Hossain</t>
  </si>
  <si>
    <t>DSR-0633</t>
  </si>
  <si>
    <t>Md. Ashik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</si>
  <si>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</si>
  <si>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</si>
  <si>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</si>
  <si>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</si>
  <si>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</si>
  <si>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</si>
  <si>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</si>
  <si>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Raju Barua</t>
  </si>
  <si>
    <t>DSR-0439</t>
  </si>
  <si>
    <t>Nayan Dey</t>
  </si>
  <si>
    <t>DSR-0651</t>
  </si>
  <si>
    <t>Rana Mir</t>
  </si>
  <si>
    <t>DSR-0045</t>
  </si>
  <si>
    <t>Md. Mahbubur Rahman</t>
  </si>
  <si>
    <t>DSR-0020</t>
  </si>
  <si>
    <t xml:space="preserve">Md. Alamin Mia </t>
  </si>
  <si>
    <t>DSR-0068</t>
  </si>
  <si>
    <t>Md. Rajib Miah (Remon)</t>
  </si>
  <si>
    <t>DSR-0549</t>
  </si>
  <si>
    <t>Md. Alal Hossain</t>
  </si>
  <si>
    <t>DSR-0739</t>
  </si>
  <si>
    <t>Md. Akbar Hosen</t>
  </si>
  <si>
    <t>DSR-0550</t>
  </si>
  <si>
    <t>Md. Manir Hossain</t>
  </si>
  <si>
    <t>DSR-0552</t>
  </si>
  <si>
    <t>Md. Rafiqul Islam Niloy</t>
  </si>
  <si>
    <t>DSR-0551</t>
  </si>
  <si>
    <t>Md. Jewel Rana</t>
  </si>
  <si>
    <t>DSR-0108</t>
  </si>
  <si>
    <t>Md Jalal Uddin</t>
  </si>
  <si>
    <t>DSR-0459</t>
  </si>
  <si>
    <t>Md Babul Hossain</t>
  </si>
  <si>
    <t>DSR-0697</t>
  </si>
  <si>
    <t>MD Farhaduzzaman</t>
  </si>
  <si>
    <t>DSR-0121</t>
  </si>
  <si>
    <t>Md. Alauddin</t>
  </si>
  <si>
    <t>DSR-0092</t>
  </si>
  <si>
    <t>Md Nahidul Islam</t>
  </si>
  <si>
    <t>DSR-0054</t>
  </si>
  <si>
    <t>Md.Ibrahim Khalil</t>
  </si>
  <si>
    <t>DSR-0499</t>
  </si>
  <si>
    <t>Nazrul Islam</t>
  </si>
  <si>
    <t>DSR-0024</t>
  </si>
  <si>
    <t>Md. Farid Uddin</t>
  </si>
  <si>
    <t>DSR-0049</t>
  </si>
  <si>
    <t>Md Jihad ul islam</t>
  </si>
  <si>
    <t>DSR-0075</t>
  </si>
  <si>
    <t>Md Zakir hossain</t>
  </si>
  <si>
    <t>DSR-0137</t>
  </si>
  <si>
    <t>Noman miah</t>
  </si>
  <si>
    <t>DSR-0224</t>
  </si>
  <si>
    <t>Abdul Matin</t>
  </si>
  <si>
    <t>DSR-0666</t>
  </si>
  <si>
    <t>Md. Rabbi</t>
  </si>
  <si>
    <t>DSR-0667</t>
  </si>
  <si>
    <t>Md. Faruk Islam</t>
  </si>
  <si>
    <t>DSR-0668</t>
  </si>
  <si>
    <t>Md. Jahidul Islam</t>
  </si>
  <si>
    <t>DSR-0208</t>
  </si>
  <si>
    <t>DSR-0210</t>
  </si>
  <si>
    <t>Md. Sumon</t>
  </si>
  <si>
    <t>DSR-0061</t>
  </si>
  <si>
    <t>Md. Reyaz Uddin</t>
  </si>
  <si>
    <t>DSR-0003</t>
  </si>
  <si>
    <t>Md. Alamin</t>
  </si>
  <si>
    <t>DSR-0038</t>
  </si>
  <si>
    <t>Md Naeem Islam</t>
  </si>
  <si>
    <t>DSR-0028</t>
  </si>
  <si>
    <t>Md. Mahabub</t>
  </si>
  <si>
    <t>DSR-0209</t>
  </si>
  <si>
    <t>Sagor Islam</t>
  </si>
  <si>
    <t>DSR-0012</t>
  </si>
  <si>
    <t>Md.Delowar</t>
  </si>
  <si>
    <t>DSR-0093</t>
  </si>
  <si>
    <t>Md.Forid</t>
  </si>
  <si>
    <t>DSR-0090</t>
  </si>
  <si>
    <t>Md.Ibrahim</t>
  </si>
  <si>
    <t>DSR-0037</t>
  </si>
  <si>
    <t>Anik Das Bappi</t>
  </si>
  <si>
    <t>DSR-0485</t>
  </si>
  <si>
    <t>Md Saiful</t>
  </si>
  <si>
    <t>DSR-0127</t>
  </si>
  <si>
    <t>Md.Sowob</t>
  </si>
  <si>
    <t>DSR-0066</t>
  </si>
  <si>
    <t>Md.Shohel</t>
  </si>
  <si>
    <t>DSR-0116</t>
  </si>
  <si>
    <t>Md.feroz</t>
  </si>
  <si>
    <t>DSR-0589</t>
  </si>
  <si>
    <t>Md.Razu</t>
  </si>
  <si>
    <t>DSR-0112</t>
  </si>
  <si>
    <t>Ali Hossain</t>
  </si>
  <si>
    <t>DSR-0130</t>
  </si>
  <si>
    <t>Bappy</t>
  </si>
  <si>
    <t>DSR-0050</t>
  </si>
  <si>
    <t>DSR-0056</t>
  </si>
  <si>
    <t>Md.Shapan</t>
  </si>
  <si>
    <t>DSR-0091</t>
  </si>
  <si>
    <t>Sonjit Barmon</t>
  </si>
  <si>
    <t>DSR-0025</t>
  </si>
  <si>
    <t>Sumon</t>
  </si>
  <si>
    <t>DSR-0650</t>
  </si>
  <si>
    <t>Abir Hossain</t>
  </si>
  <si>
    <t>DSR-0649</t>
  </si>
  <si>
    <t>Lablu Mia</t>
  </si>
  <si>
    <t>DSR-0648</t>
  </si>
  <si>
    <t>Saiful Islam</t>
  </si>
  <si>
    <t>DSR-0369</t>
  </si>
  <si>
    <t>Md  Shakil  Hossain</t>
  </si>
  <si>
    <t>DSR-0370</t>
  </si>
  <si>
    <t>Md Shamim Hossain</t>
  </si>
  <si>
    <t>DSR-0371</t>
  </si>
  <si>
    <t>Md Kabir    Hossain</t>
  </si>
  <si>
    <t>DSR-0491</t>
  </si>
  <si>
    <t>Md  Siyam  Miah</t>
  </si>
  <si>
    <t>DSR-0016</t>
  </si>
  <si>
    <t xml:space="preserve">Md. Mahim Ahmed  </t>
  </si>
  <si>
    <t>DSR-0086</t>
  </si>
  <si>
    <t>Md Mamun Mia</t>
  </si>
  <si>
    <t>DSR-0070</t>
  </si>
  <si>
    <t>Md. Jony</t>
  </si>
  <si>
    <t>DSR-0041</t>
  </si>
  <si>
    <t>Md. Habib</t>
  </si>
  <si>
    <t>DSR-0446</t>
  </si>
  <si>
    <t>Md. Imran Hossen Imon</t>
  </si>
  <si>
    <t>DSR-0479</t>
  </si>
  <si>
    <t xml:space="preserve">Md. Masud Rana </t>
  </si>
  <si>
    <t>DSR-0507</t>
  </si>
  <si>
    <t>Md. Farhad Hossen</t>
  </si>
  <si>
    <t>DSR-0027</t>
  </si>
  <si>
    <t>Md Ahsan habib shamim</t>
  </si>
  <si>
    <t>DSR-0154</t>
  </si>
  <si>
    <t>Md. Saiful Islam</t>
  </si>
  <si>
    <t>DSR-0048</t>
  </si>
  <si>
    <t>Md. Badhon Hossain</t>
  </si>
  <si>
    <t>DSR-0023</t>
  </si>
  <si>
    <t>Md. Mosaddek Billah</t>
  </si>
  <si>
    <t>DSR-0002</t>
  </si>
  <si>
    <t>Md. Lokman Hossain</t>
  </si>
  <si>
    <t>DSR-0153</t>
  </si>
  <si>
    <t>DSR-0152</t>
  </si>
  <si>
    <t>DSR-0150</t>
  </si>
  <si>
    <t>Md. Kawsar</t>
  </si>
  <si>
    <t>DSR-0014</t>
  </si>
  <si>
    <t>Md. Sofiullah</t>
  </si>
  <si>
    <t>DSR-0085</t>
  </si>
  <si>
    <t>Md.Kawser Molla</t>
  </si>
  <si>
    <t>DSR-0063</t>
  </si>
  <si>
    <t>Md. Ariful Islam</t>
  </si>
  <si>
    <t>DSR-0039</t>
  </si>
  <si>
    <t>Md. Mahfuzur Rahman Masum</t>
  </si>
  <si>
    <t>DSR-0119</t>
  </si>
  <si>
    <t>Sirajul Islam (Nayan)</t>
  </si>
  <si>
    <t>Nandan world Link</t>
  </si>
  <si>
    <t>DSR-0281</t>
  </si>
  <si>
    <t>DSR-0282</t>
  </si>
  <si>
    <t>jobayer Ahmed Joy</t>
  </si>
  <si>
    <t>DSR-0283</t>
  </si>
  <si>
    <t>Jobayer Anik</t>
  </si>
  <si>
    <t>DSR-0447</t>
  </si>
  <si>
    <t>Md. Abdul Mannan Shapon</t>
  </si>
  <si>
    <t>DSR-0559</t>
  </si>
  <si>
    <t>Md. Shiplu Hossain</t>
  </si>
  <si>
    <t>DSR-0303</t>
  </si>
  <si>
    <t>Md. Robiul Islam</t>
  </si>
  <si>
    <t>DSR-0304</t>
  </si>
  <si>
    <t>Md. Tusher</t>
  </si>
  <si>
    <t>DSR-0257</t>
  </si>
  <si>
    <t>Gautam Ghosh Rony</t>
  </si>
  <si>
    <t>DSR-0653</t>
  </si>
  <si>
    <t>Hasan Ali Kahn</t>
  </si>
  <si>
    <t>DSR-0267</t>
  </si>
  <si>
    <t>Faruk Khan</t>
  </si>
  <si>
    <t>One Telecom* Jatrabari</t>
  </si>
  <si>
    <t>DSR-0134</t>
  </si>
  <si>
    <t>Md. Toukir</t>
  </si>
  <si>
    <t>DSR-0145</t>
  </si>
  <si>
    <t>Ashiq Ahmed</t>
  </si>
  <si>
    <t>DSR-0139</t>
  </si>
  <si>
    <t>Faysal Ahmed</t>
  </si>
  <si>
    <t>DSR-0148</t>
  </si>
  <si>
    <t>Md. Shohel Rana</t>
  </si>
  <si>
    <t>DSR-0149</t>
  </si>
  <si>
    <t>Md. Shohag Molla</t>
  </si>
  <si>
    <t>DSR-0015</t>
  </si>
  <si>
    <t>Md. Abu Taher</t>
  </si>
  <si>
    <t>DSR-0088</t>
  </si>
  <si>
    <t>Md. Shahadat hossen</t>
  </si>
  <si>
    <t>DSR-0504</t>
  </si>
  <si>
    <t xml:space="preserve"> Md. Sharfin Ahmed </t>
  </si>
  <si>
    <t>DSR-0558</t>
  </si>
  <si>
    <t xml:space="preserve">Md.Ashraf hossain Rahim </t>
  </si>
  <si>
    <t>DSR-0315</t>
  </si>
  <si>
    <t>Sumon Das</t>
  </si>
  <si>
    <t>DSR-0432</t>
  </si>
  <si>
    <t>Rafiul Islam</t>
  </si>
  <si>
    <t>DSR-0480</t>
  </si>
  <si>
    <t>Shohel Khan</t>
  </si>
  <si>
    <t>DSR-0557</t>
  </si>
  <si>
    <t>Md. Emon</t>
  </si>
  <si>
    <t>DSR-0482</t>
  </si>
  <si>
    <t>Md. Al Amin</t>
  </si>
  <si>
    <t>DSR-0452</t>
  </si>
  <si>
    <t>Md. Maruf</t>
  </si>
  <si>
    <t>DSR-0560</t>
  </si>
  <si>
    <t>Md. Rabby Khan</t>
  </si>
  <si>
    <t>DSR-0453</t>
  </si>
  <si>
    <t>Md. Imran</t>
  </si>
  <si>
    <t>DSR-0454</t>
  </si>
  <si>
    <t>Md. Nahid Hasan Rubel</t>
  </si>
  <si>
    <t>Max tel</t>
  </si>
  <si>
    <t>DSR-0010</t>
  </si>
  <si>
    <t>Hirok Mondal</t>
  </si>
  <si>
    <t>DSR-0035</t>
  </si>
  <si>
    <t>DSR-0055</t>
  </si>
  <si>
    <t>DSR-0081</t>
  </si>
  <si>
    <t>Md. Sheik Shoel</t>
  </si>
  <si>
    <t>DSR-0100</t>
  </si>
  <si>
    <t>Md. Shahin Hossain (Jony)</t>
  </si>
  <si>
    <t>DSR-0533</t>
  </si>
  <si>
    <t>Md. Alauddin Sheikh</t>
  </si>
  <si>
    <t>DSR-0124</t>
  </si>
  <si>
    <t>Md. Shimul Hossan</t>
  </si>
  <si>
    <t>DSR-0743</t>
  </si>
  <si>
    <t>MD. EMON 2</t>
  </si>
  <si>
    <t>DSR-0183</t>
  </si>
  <si>
    <t>Ariful Islam Tipu</t>
  </si>
  <si>
    <t>DSR-0184</t>
  </si>
  <si>
    <t>Md. Sujon Sheikh</t>
  </si>
  <si>
    <t>DSR-0185</t>
  </si>
  <si>
    <t>Md. Ariful Islam Mezbah</t>
  </si>
  <si>
    <t>DSR-0186</t>
  </si>
  <si>
    <t>S.K Linkon</t>
  </si>
  <si>
    <t>DSR-0742</t>
  </si>
  <si>
    <t>DSR-0336</t>
  </si>
  <si>
    <t>Mr. Shopon</t>
  </si>
  <si>
    <t>DSR-0337</t>
  </si>
  <si>
    <t>Md. Allauddin Howladar</t>
  </si>
  <si>
    <t>DSR-0338</t>
  </si>
  <si>
    <t>Partha haldar</t>
  </si>
  <si>
    <t>DSR-0555</t>
  </si>
  <si>
    <t>Md. Hassan</t>
  </si>
  <si>
    <t>DSR-0594</t>
  </si>
  <si>
    <t>Md. Sakil Sheikh</t>
  </si>
  <si>
    <t>DSR-0652</t>
  </si>
  <si>
    <t>Manos Kumar Das</t>
  </si>
  <si>
    <t>DSR-0352</t>
  </si>
  <si>
    <t>Sheuly</t>
  </si>
  <si>
    <t>DSR-0353</t>
  </si>
  <si>
    <t>Biplob Hossain</t>
  </si>
  <si>
    <t>DSR-0588</t>
  </si>
  <si>
    <t>Md. Ramjan khan</t>
  </si>
  <si>
    <t>DSR-0464</t>
  </si>
  <si>
    <t>Saiful Alam Sumon</t>
  </si>
  <si>
    <t>DSR-0465</t>
  </si>
  <si>
    <t>Mostafa Kamal</t>
  </si>
  <si>
    <t>DSR-0466</t>
  </si>
  <si>
    <t>DSR-0467</t>
  </si>
  <si>
    <t>Shahin Reza</t>
  </si>
  <si>
    <t>DSR-0584</t>
  </si>
  <si>
    <t>Md. Imran Hossain</t>
  </si>
  <si>
    <t>DSR-0220</t>
  </si>
  <si>
    <t>Md. Ekram hossain</t>
  </si>
  <si>
    <t>DSR-0221</t>
  </si>
  <si>
    <t>Md. Fazlul halim Panna</t>
  </si>
  <si>
    <t>DSR-0222</t>
  </si>
  <si>
    <t>Md. Abdul barek</t>
  </si>
  <si>
    <t>DSR-0354</t>
  </si>
  <si>
    <t>Mr. Raton</t>
  </si>
  <si>
    <t>DSR-0223</t>
  </si>
  <si>
    <t>Mr. Shubod</t>
  </si>
  <si>
    <t>DSR-0168</t>
  </si>
  <si>
    <t>Palash Kumar Ghosh(Palash)</t>
  </si>
  <si>
    <t>DSR-0169</t>
  </si>
  <si>
    <t>Kalam</t>
  </si>
  <si>
    <t>DSR-0170</t>
  </si>
  <si>
    <t>Habibur Rahman Habib(Habib)</t>
  </si>
  <si>
    <t>DSR-0171</t>
  </si>
  <si>
    <t>Md. Monirul Islam Milon</t>
  </si>
  <si>
    <t>DSR-0172</t>
  </si>
  <si>
    <t>Shawpon Kumar Mondol(Shawpon)</t>
  </si>
  <si>
    <t>DSR-0745</t>
  </si>
  <si>
    <t>Md. Monjurul Islam</t>
  </si>
  <si>
    <t>DSR-0597</t>
  </si>
  <si>
    <t>Md. Mijanur Rahman</t>
  </si>
  <si>
    <t>DSR-0475</t>
  </si>
  <si>
    <t>Shamol</t>
  </si>
  <si>
    <t>DSR-0735</t>
  </si>
  <si>
    <t>Alif Sheikh</t>
  </si>
  <si>
    <t>DSR-0181</t>
  </si>
  <si>
    <t>Md. Saddam Hossen</t>
  </si>
  <si>
    <t>DSR-0182</t>
  </si>
  <si>
    <t>Sujoy kumar</t>
  </si>
  <si>
    <t>DSR-0180</t>
  </si>
  <si>
    <t>Uttam kumar</t>
  </si>
  <si>
    <t>DSR-0164</t>
  </si>
  <si>
    <t>Abdur Rahim</t>
  </si>
  <si>
    <t>DSR-0166</t>
  </si>
  <si>
    <t>Md. Lockman Al Hakim</t>
  </si>
  <si>
    <t>DSR-0163</t>
  </si>
  <si>
    <t>Porimal Kumar</t>
  </si>
  <si>
    <t>DSR-0167</t>
  </si>
  <si>
    <t>Md. Asif Hossen</t>
  </si>
  <si>
    <t>DSR-0165</t>
  </si>
  <si>
    <t>Saydur Rahman Jewel</t>
  </si>
  <si>
    <t>DSR-0332</t>
  </si>
  <si>
    <t>Animesh</t>
  </si>
  <si>
    <t>DSR-0333</t>
  </si>
  <si>
    <t>DSR-0008</t>
  </si>
  <si>
    <t>Md. Jafor Ahmed Kajol</t>
  </si>
  <si>
    <t>DSR-0033</t>
  </si>
  <si>
    <t>Harun Or Rashid</t>
  </si>
  <si>
    <t>DSR-0065</t>
  </si>
  <si>
    <t>Md. Babor Ali</t>
  </si>
  <si>
    <t>DSR-0087</t>
  </si>
  <si>
    <t>Md. Taijal Hossain Rony</t>
  </si>
  <si>
    <t>DSR-0096</t>
  </si>
  <si>
    <t>Md. Shahidul Islam</t>
  </si>
  <si>
    <t>DSR-0110</t>
  </si>
  <si>
    <t>Naser</t>
  </si>
  <si>
    <t>DSR-0508</t>
  </si>
  <si>
    <t>Atahar Uddin Masum</t>
  </si>
  <si>
    <t>DSR-0509</t>
  </si>
  <si>
    <t>Anamul</t>
  </si>
  <si>
    <t>DSR-0544</t>
  </si>
  <si>
    <t>Shahin</t>
  </si>
  <si>
    <t>DSR-0627</t>
  </si>
  <si>
    <t>Moin</t>
  </si>
  <si>
    <t>Mobile point</t>
  </si>
  <si>
    <t>DSR-0187</t>
  </si>
  <si>
    <t>Md.Liton Mia</t>
  </si>
  <si>
    <t>DSR-0188</t>
  </si>
  <si>
    <t>Md. Sujon Mia</t>
  </si>
  <si>
    <t>DSR-0042</t>
  </si>
  <si>
    <t>Md. Shohag Mia</t>
  </si>
  <si>
    <t>DSR-0725</t>
  </si>
  <si>
    <t>Md. Nazmul Islam</t>
  </si>
  <si>
    <t>DSR-0102</t>
  </si>
  <si>
    <t>Hafijul Islam</t>
  </si>
  <si>
    <t>DSR-0673</t>
  </si>
  <si>
    <t>Md. Imrul Hossain</t>
  </si>
  <si>
    <t>DSR-0300</t>
  </si>
  <si>
    <t>Md. Liton Mia</t>
  </si>
  <si>
    <t>DSR-0483</t>
  </si>
  <si>
    <t>Md. Sumon Mia</t>
  </si>
  <si>
    <t>DSR-0484</t>
  </si>
  <si>
    <t>Md. Rasel</t>
  </si>
  <si>
    <t>DSR-0494</t>
  </si>
  <si>
    <t>Md. Sajib Talukdar</t>
  </si>
  <si>
    <t>DSR-0064</t>
  </si>
  <si>
    <t>Md. Rabbi Ahmed</t>
  </si>
  <si>
    <t>DSR-0017</t>
  </si>
  <si>
    <t>Md. Shofiqul Islam</t>
  </si>
  <si>
    <t>DSR-0493</t>
  </si>
  <si>
    <t>Md. Morshed Mia</t>
  </si>
  <si>
    <t>DSR-0591</t>
  </si>
  <si>
    <t>Md. Shejan Mia</t>
  </si>
  <si>
    <t>DSR-0592</t>
  </si>
  <si>
    <t>Md. Tareq Mia</t>
  </si>
  <si>
    <t>DSR-0618</t>
  </si>
  <si>
    <t>Kajal Roy</t>
  </si>
  <si>
    <t>DSR-0608</t>
  </si>
  <si>
    <t>Md. Shohel</t>
  </si>
  <si>
    <t>DSR-0442</t>
  </si>
  <si>
    <t>Md. Juwel Rana</t>
  </si>
  <si>
    <t>DSR-0404</t>
  </si>
  <si>
    <t>Md. Ratul Islam</t>
  </si>
  <si>
    <t>DSR-0403</t>
  </si>
  <si>
    <t>Md Saroar</t>
  </si>
  <si>
    <t>DSR-0401</t>
  </si>
  <si>
    <t>Md. Jahangir Alam</t>
  </si>
  <si>
    <t>DSR-0405</t>
  </si>
  <si>
    <t>Md. Tara</t>
  </si>
  <si>
    <t>DSR-0724</t>
  </si>
  <si>
    <t>DSR-0104</t>
  </si>
  <si>
    <t>Amdad</t>
  </si>
  <si>
    <t>DSR-0072</t>
  </si>
  <si>
    <t>Md. Bokul mia</t>
  </si>
  <si>
    <t>DSR-0520</t>
  </si>
  <si>
    <t>DSR-0714</t>
  </si>
  <si>
    <t>Md. Hafiz</t>
  </si>
  <si>
    <t>DSR-0716</t>
  </si>
  <si>
    <t>Md. Sohel</t>
  </si>
  <si>
    <t>DSR-0582</t>
  </si>
  <si>
    <t>Md. Saddam</t>
  </si>
  <si>
    <t>DSR-0566</t>
  </si>
  <si>
    <t>Md. Mahin</t>
  </si>
  <si>
    <t>DSR-0571</t>
  </si>
  <si>
    <t>Md. Mridul</t>
  </si>
  <si>
    <t>DSR-0565</t>
  </si>
  <si>
    <t>Mr.Jahirul Islam</t>
  </si>
  <si>
    <t>DSR-0718</t>
  </si>
  <si>
    <t>Md Akash</t>
  </si>
  <si>
    <t>DSR-0719</t>
  </si>
  <si>
    <t>Md Delwar</t>
  </si>
  <si>
    <t>DSR-0190</t>
  </si>
  <si>
    <t>Md. Rafiqul Islam</t>
  </si>
  <si>
    <t>DSR-0189</t>
  </si>
  <si>
    <t>Md. Mosarrof Hossain</t>
  </si>
  <si>
    <t>DSR-0191</t>
  </si>
  <si>
    <t>Lipon Chandra</t>
  </si>
  <si>
    <t>DSR-0192</t>
  </si>
  <si>
    <t>Md. Shamim Ahmed</t>
  </si>
  <si>
    <t>DSR-0018</t>
  </si>
  <si>
    <t>Md. Mazharul Islam (Riyadh)</t>
  </si>
  <si>
    <t>DSR-0051</t>
  </si>
  <si>
    <t>Awlad Hossain</t>
  </si>
  <si>
    <t>DSR-0082</t>
  </si>
  <si>
    <t>Md. Shamim Rana</t>
  </si>
  <si>
    <t>DSR-0573</t>
  </si>
  <si>
    <t>DSR-0572</t>
  </si>
  <si>
    <t>Md. Salauddin</t>
  </si>
  <si>
    <t>DSR-0665</t>
  </si>
  <si>
    <t>DSR-0418</t>
  </si>
  <si>
    <t>DSR-0419</t>
  </si>
  <si>
    <t>Md. Angur Hasan</t>
  </si>
  <si>
    <t>DSR-0420</t>
  </si>
  <si>
    <t xml:space="preserve">Md. Ashraful </t>
  </si>
  <si>
    <t>DSR-0656</t>
  </si>
  <si>
    <t>Md. Tarikul Islam</t>
  </si>
  <si>
    <t>DSR-0323</t>
  </si>
  <si>
    <t>Mohammad Ali</t>
  </si>
  <si>
    <t>DSR-0327</t>
  </si>
  <si>
    <t>Md. Ripon Khan</t>
  </si>
  <si>
    <t>DSR-0411</t>
  </si>
  <si>
    <t>Md. Ali Hossain</t>
  </si>
  <si>
    <t>DSR-0410</t>
  </si>
  <si>
    <t>Md. Bappy</t>
  </si>
  <si>
    <t>DSR-0409</t>
  </si>
  <si>
    <t>Md. Billal Hossain</t>
  </si>
  <si>
    <t>DSR-0445</t>
  </si>
  <si>
    <t>Md. Mehedi Hasan</t>
  </si>
  <si>
    <t>DSR-0737</t>
  </si>
  <si>
    <t>DSR-0408</t>
  </si>
  <si>
    <t>Md. Sajib Hossain</t>
  </si>
  <si>
    <t>DSR-0655</t>
  </si>
  <si>
    <t>Md. Sojol Rahman</t>
  </si>
  <si>
    <t>DSR-0412</t>
  </si>
  <si>
    <t>Md. Tuhin</t>
  </si>
  <si>
    <t>DSR-0414</t>
  </si>
  <si>
    <t>Md. Abdul Majid</t>
  </si>
  <si>
    <t>DSR-0415</t>
  </si>
  <si>
    <t>MD. Sujon</t>
  </si>
  <si>
    <t>DSR-0413</t>
  </si>
  <si>
    <t>Md. Sopon Mia</t>
  </si>
  <si>
    <t>DSR-0019</t>
  </si>
  <si>
    <t>Nure Alam</t>
  </si>
  <si>
    <t>DSR-0044</t>
  </si>
  <si>
    <t>MD.Shamim</t>
  </si>
  <si>
    <t>DSR-0069</t>
  </si>
  <si>
    <t>Md. Sumon Sikder</t>
  </si>
  <si>
    <t>DSR-0107</t>
  </si>
  <si>
    <t>Shadin Hasan</t>
  </si>
  <si>
    <t>DSR-0113</t>
  </si>
  <si>
    <t>Md. Rakibul</t>
  </si>
  <si>
    <t>DSR-0123</t>
  </si>
  <si>
    <t>Mir Awal</t>
  </si>
  <si>
    <t>DSR-0133</t>
  </si>
  <si>
    <t>Saiful</t>
  </si>
  <si>
    <t>DSR-0141</t>
  </si>
  <si>
    <t>Syed Shafiqur Islam</t>
  </si>
  <si>
    <t>DSR-0142</t>
  </si>
  <si>
    <t xml:space="preserve">Md. Daulat Khan </t>
  </si>
  <si>
    <t>DSR-0703</t>
  </si>
  <si>
    <t>Rased</t>
  </si>
  <si>
    <t>DSR-0524</t>
  </si>
  <si>
    <t>Md. Sumon Haider</t>
  </si>
  <si>
    <t>DSR-0576</t>
  </si>
  <si>
    <t>Alamgir Hossain</t>
  </si>
  <si>
    <t>DSR-0406</t>
  </si>
  <si>
    <t>Md Arif Hossain</t>
  </si>
  <si>
    <t>DSR-0407</t>
  </si>
  <si>
    <t>Md Harun or Rashid</t>
  </si>
  <si>
    <t>DSR-0574</t>
  </si>
  <si>
    <t>Md Kabir Hosssen</t>
  </si>
  <si>
    <t>DSR-0516</t>
  </si>
  <si>
    <t>Shakil Miah</t>
  </si>
  <si>
    <t>DSR-0628</t>
  </si>
  <si>
    <t>Md Rakib Hasan</t>
  </si>
  <si>
    <t>DSR-0593</t>
  </si>
  <si>
    <t>Md Jahirul Islam</t>
  </si>
  <si>
    <t>DSR-0515</t>
  </si>
  <si>
    <t>Md Momin</t>
  </si>
  <si>
    <t>DSR-0441</t>
  </si>
  <si>
    <t>Md. Murad</t>
  </si>
  <si>
    <t>DSR-0609</t>
  </si>
  <si>
    <t>Md. Ahad</t>
  </si>
  <si>
    <t>DSR-0006</t>
  </si>
  <si>
    <t>Abu Bakkar Siddiq</t>
  </si>
  <si>
    <t>DSR-0079</t>
  </si>
  <si>
    <t>Md. Mahbub Alam</t>
  </si>
  <si>
    <t>DSR-0098</t>
  </si>
  <si>
    <t>Md. Faruk Hossain</t>
  </si>
  <si>
    <t>DSR-0114</t>
  </si>
  <si>
    <t>Md. Rashed Alam</t>
  </si>
  <si>
    <t>DSR-0131</t>
  </si>
  <si>
    <t>Md. Bayzid Bostami</t>
  </si>
  <si>
    <t>DSR-0146</t>
  </si>
  <si>
    <t>Md.Zobayed Hasan</t>
  </si>
  <si>
    <t>DSR-0160</t>
  </si>
  <si>
    <t>Ali Musa Chowdhury</t>
  </si>
  <si>
    <t>DSR-0161</t>
  </si>
  <si>
    <t>DSR-0495</t>
  </si>
  <si>
    <t>Md. Monowar Hossain</t>
  </si>
  <si>
    <t>DSR-0496</t>
  </si>
  <si>
    <t>DSR-0497</t>
  </si>
  <si>
    <t>Md. Nasir Uddin</t>
  </si>
  <si>
    <t>DSR-0498</t>
  </si>
  <si>
    <t>Md. Khairul Islam</t>
  </si>
  <si>
    <t>DSR-0246</t>
  </si>
  <si>
    <t>Md.James Hossain</t>
  </si>
  <si>
    <t>DSR-0247</t>
  </si>
  <si>
    <t>Md. Atiq Islam</t>
  </si>
  <si>
    <t>DSR-0248</t>
  </si>
  <si>
    <t>Md. Haider Ali</t>
  </si>
  <si>
    <t>DSR-0619</t>
  </si>
  <si>
    <t>Md. Murad Rahman</t>
  </si>
  <si>
    <t>DSR-0349</t>
  </si>
  <si>
    <t>Prodip Kumer</t>
  </si>
  <si>
    <t>DSR-0350</t>
  </si>
  <si>
    <t>Rabiul Islam</t>
  </si>
  <si>
    <t>DSR-0351</t>
  </si>
  <si>
    <t>Shoel Rana</t>
  </si>
  <si>
    <t>DSR-0001</t>
  </si>
  <si>
    <t>Mr. Shanto</t>
  </si>
  <si>
    <t>DSR-0026</t>
  </si>
  <si>
    <t>Md. Rubel</t>
  </si>
  <si>
    <t>DSR-0477</t>
  </si>
  <si>
    <t>DSR-0157</t>
  </si>
  <si>
    <t xml:space="preserve">Md. Estiak Ahmed </t>
  </si>
  <si>
    <t>DSR-0661</t>
  </si>
  <si>
    <t>Md. Riaz Hosain</t>
  </si>
  <si>
    <t>DSR-0155</t>
  </si>
  <si>
    <t>Ramu Ghosh</t>
  </si>
  <si>
    <t>DSR-0156</t>
  </si>
  <si>
    <t>Protic Basak</t>
  </si>
  <si>
    <t>DSR-0158</t>
  </si>
  <si>
    <t>Al-amin Hosan Noyon</t>
  </si>
  <si>
    <t>DSR-0159</t>
  </si>
  <si>
    <t>DSR-0162</t>
  </si>
  <si>
    <t>Md. Sahin Alom</t>
  </si>
  <si>
    <t>DSR-0216</t>
  </si>
  <si>
    <t>Md. Jasim Uddin</t>
  </si>
  <si>
    <t>DSR-0217</t>
  </si>
  <si>
    <t>Md. Abdul Khalek</t>
  </si>
  <si>
    <t>DSR-0218</t>
  </si>
  <si>
    <t>Md. Shawon Ali</t>
  </si>
  <si>
    <t>DSR-0621</t>
  </si>
  <si>
    <t>Md. Akash Ali</t>
  </si>
  <si>
    <t>DSR-0622</t>
  </si>
  <si>
    <t>Md. Alamin Hossain</t>
  </si>
  <si>
    <t>DSR-0699</t>
  </si>
  <si>
    <t>DSR-0616</t>
  </si>
  <si>
    <t>Mithu Kumar Ghosh</t>
  </si>
  <si>
    <t>DSR-0614</t>
  </si>
  <si>
    <t>Md. Rezaul Karim</t>
  </si>
  <si>
    <t>DSR-0700</t>
  </si>
  <si>
    <t>Md. Moshiur Rahman</t>
  </si>
  <si>
    <t>DSR-0698</t>
  </si>
  <si>
    <t>Dipak Kumar</t>
  </si>
  <si>
    <t>DSR-0617</t>
  </si>
  <si>
    <t>DSR-0232</t>
  </si>
  <si>
    <t>DSR-0234</t>
  </si>
  <si>
    <t>Md. Samim Reza</t>
  </si>
  <si>
    <t>DSR-0236</t>
  </si>
  <si>
    <t>Md. Foysal</t>
  </si>
  <si>
    <t>DSR-0225</t>
  </si>
  <si>
    <t>Bikash Chandra Das</t>
  </si>
  <si>
    <t>DSR-0227</t>
  </si>
  <si>
    <t>Md. Salim Babu</t>
  </si>
  <si>
    <t>DSR-0229</t>
  </si>
  <si>
    <t>Krishno Kumar Ghosh</t>
  </si>
  <si>
    <t>DSR-0230</t>
  </si>
  <si>
    <t>Md. Shafiq Sheikh</t>
  </si>
  <si>
    <t>DSR-0243</t>
  </si>
  <si>
    <t>Md.Mosaibur Rahman</t>
  </si>
  <si>
    <t>DSR-0244</t>
  </si>
  <si>
    <t>Md. Younus Ali</t>
  </si>
  <si>
    <t>DSR-0228</t>
  </si>
  <si>
    <t>Md.Karimul Islam</t>
  </si>
  <si>
    <t>DSR-0245</t>
  </si>
  <si>
    <t>Md.Sajedur Rahman</t>
  </si>
  <si>
    <t>DSR-0058</t>
  </si>
  <si>
    <t>Md Moynul Islam</t>
  </si>
  <si>
    <t>DSR-0083</t>
  </si>
  <si>
    <t>Md. Sagor Ahmed</t>
  </si>
  <si>
    <t>DSR-0309</t>
  </si>
  <si>
    <t>Md.Maruf-Un-Nabe Munna</t>
  </si>
  <si>
    <t>DSR-0310</t>
  </si>
  <si>
    <t>Md. Ashik Rahman</t>
  </si>
  <si>
    <t>DSR-0706</t>
  </si>
  <si>
    <t xml:space="preserve"> Md. Shafiqul Islam </t>
  </si>
  <si>
    <t>DSR-0311</t>
  </si>
  <si>
    <t>Md. Atiqul Islam</t>
  </si>
  <si>
    <t>DSR-0312</t>
  </si>
  <si>
    <t>Md.Rabiul Islam (Robi)</t>
  </si>
  <si>
    <t>DSR-0590</t>
  </si>
  <si>
    <t>Md. Shipon Sarker</t>
  </si>
  <si>
    <t>DSR-0036</t>
  </si>
  <si>
    <t>Md. Ruhul Islam</t>
  </si>
  <si>
    <t>DSR-0575</t>
  </si>
  <si>
    <t xml:space="preserve"> Soikot </t>
  </si>
  <si>
    <t>DSR-0744</t>
  </si>
  <si>
    <t>Somor</t>
  </si>
  <si>
    <t>DSR-0636</t>
  </si>
  <si>
    <t>Md. Johorul Islam</t>
  </si>
  <si>
    <t>DSR-0640</t>
  </si>
  <si>
    <t>Md. Tanzirul Rahman</t>
  </si>
  <si>
    <t>DSR-0639</t>
  </si>
  <si>
    <t>Md. Nasfikur Rahman Babu</t>
  </si>
  <si>
    <t>DSR-0688</t>
  </si>
  <si>
    <t>Md.Monsur Rahman</t>
  </si>
  <si>
    <t>DSR-0689</t>
  </si>
  <si>
    <t>Md. Mahfuz Ahmed</t>
  </si>
  <si>
    <t>DSR-0681</t>
  </si>
  <si>
    <t>Md.Rashed Siraj</t>
  </si>
  <si>
    <t>DSR-0683</t>
  </si>
  <si>
    <t>Ashim kumar Roy</t>
  </si>
  <si>
    <t>DSR-0684</t>
  </si>
  <si>
    <t>Md. Shamim Islam</t>
  </si>
  <si>
    <t>DSR-0685</t>
  </si>
  <si>
    <t>Md.Humayun Kabir</t>
  </si>
  <si>
    <t>DSR-0687</t>
  </si>
  <si>
    <t>Md. Arif Hossain</t>
  </si>
  <si>
    <t>DSR-0686</t>
  </si>
  <si>
    <t>Md. Nahiduzzaman Suzan</t>
  </si>
  <si>
    <t>DSR-0682</t>
  </si>
  <si>
    <t>Md.Raihan Ali</t>
  </si>
  <si>
    <t>DSR-0258</t>
  </si>
  <si>
    <t>Md.Mithul</t>
  </si>
  <si>
    <t>DSR-0259</t>
  </si>
  <si>
    <t>Mr. Golzar Rahaman</t>
  </si>
  <si>
    <t>DSR-0260</t>
  </si>
  <si>
    <t>Md. Nazmul Hossain Sajol</t>
  </si>
  <si>
    <t>DSR-0634</t>
  </si>
  <si>
    <t>Md. Moznu Mia</t>
  </si>
  <si>
    <t>DSR-0599</t>
  </si>
  <si>
    <t>Md. Zobayer Al Mahmud</t>
  </si>
  <si>
    <t>DSR-0600</t>
  </si>
  <si>
    <t>Md. Manzir Hossain Mohaddes</t>
  </si>
  <si>
    <t>DSR-0598</t>
  </si>
  <si>
    <t>Rony Ahmed</t>
  </si>
  <si>
    <t>DSR-0268</t>
  </si>
  <si>
    <t>Mr. Rubel ahmed</t>
  </si>
  <si>
    <t>DSR-0269</t>
  </si>
  <si>
    <t>Mr. Sri Ujjol Sarker</t>
  </si>
  <si>
    <t>DSR-0270</t>
  </si>
  <si>
    <t>Mr. Raihanur Rahman</t>
  </si>
  <si>
    <t>DSR-0271</t>
  </si>
  <si>
    <t>Ariful Islam</t>
  </si>
  <si>
    <t>DSR-0328</t>
  </si>
  <si>
    <t>Mr. Ratan Kumar Roy</t>
  </si>
  <si>
    <t>DSR-0329</t>
  </si>
  <si>
    <t>Md. Ataur Rahman (Lavlu)</t>
  </si>
  <si>
    <t>DSR-0330</t>
  </si>
  <si>
    <t>Jahangir Hossain (Lulu)</t>
  </si>
  <si>
    <t>DSR-0331</t>
  </si>
  <si>
    <t>Banasour Chandra Barman</t>
  </si>
  <si>
    <t>DSR-0629</t>
  </si>
  <si>
    <t>Md. Joynal Abedin</t>
  </si>
  <si>
    <t>DSR-0250</t>
  </si>
  <si>
    <t>Mr. Sulov Sen</t>
  </si>
  <si>
    <t>DSR-0251</t>
  </si>
  <si>
    <t>Selim Khan</t>
  </si>
  <si>
    <t>DSR-0252</t>
  </si>
  <si>
    <t>Mr. Shimul Ahmed</t>
  </si>
  <si>
    <t>DSR-0253</t>
  </si>
  <si>
    <t>Mr. Salim Iqbal</t>
  </si>
  <si>
    <t>Missing Link Trade and Distribution</t>
  </si>
  <si>
    <t>DSR-0254</t>
  </si>
  <si>
    <t>Mr. Suruzzaman</t>
  </si>
  <si>
    <t>DSR-0255</t>
  </si>
  <si>
    <t>Md. Shahinur Rahman</t>
  </si>
  <si>
    <t>DSR-0541</t>
  </si>
  <si>
    <t>Md. Shirajul Islam</t>
  </si>
  <si>
    <t>DSR-0313</t>
  </si>
  <si>
    <t>Mr. Enamul Haque</t>
  </si>
  <si>
    <t>DSR-0314</t>
  </si>
  <si>
    <t>Mr.Monirul Islam</t>
  </si>
  <si>
    <t>DSR-0261</t>
  </si>
  <si>
    <t>Md. Palash</t>
  </si>
  <si>
    <t>DSR-0262</t>
  </si>
  <si>
    <t>Md. Shahin Sarkar</t>
  </si>
  <si>
    <t>DSR-0264</t>
  </si>
  <si>
    <t>Md.Hasanul Haque</t>
  </si>
  <si>
    <t>DSR-0265</t>
  </si>
  <si>
    <t>DSR-0266</t>
  </si>
  <si>
    <t>Md. Naim Sarkar</t>
  </si>
  <si>
    <t>DSR-0324</t>
  </si>
  <si>
    <t>Md.Mustahid Hasan Hridoy</t>
  </si>
  <si>
    <t>DSR-0723</t>
  </si>
  <si>
    <t>Md.Raju Ahmed</t>
  </si>
  <si>
    <t>DSR-0721</t>
  </si>
  <si>
    <t>Md.Musa</t>
  </si>
  <si>
    <t>DSR-0722</t>
  </si>
  <si>
    <t>Md.Abu Jafor</t>
  </si>
  <si>
    <t>DSR-0546</t>
  </si>
  <si>
    <t>Md. Nur Alif Bappy</t>
  </si>
  <si>
    <t>DSR-0547</t>
  </si>
  <si>
    <t>Md. Jony Islam</t>
  </si>
  <si>
    <t>DSR-0720</t>
  </si>
  <si>
    <t>Md.Jahidul Islam</t>
  </si>
  <si>
    <t>DSR-0586</t>
  </si>
  <si>
    <t>Md. Nawab Shiraj-u-Ddula</t>
  </si>
  <si>
    <t>DSR-0587</t>
  </si>
  <si>
    <t>Md. Rasheduzzaman</t>
  </si>
  <si>
    <t>DSR-0486</t>
  </si>
  <si>
    <t>Md. Ujjal</t>
  </si>
  <si>
    <t>DSR-0607</t>
  </si>
  <si>
    <t>DSR-0487</t>
  </si>
  <si>
    <t>Md. Arifur Rahman</t>
  </si>
  <si>
    <t>DSR-0488</t>
  </si>
  <si>
    <t>Miner Hossain</t>
  </si>
  <si>
    <t>DSR-0489</t>
  </si>
  <si>
    <t>Zahid Hasan</t>
  </si>
  <si>
    <t>DSR-0053</t>
  </si>
  <si>
    <t>Ruhul Amin Pappu</t>
  </si>
  <si>
    <t>DSR-0730</t>
  </si>
  <si>
    <t>Ridoy Chandra</t>
  </si>
  <si>
    <t>DSR-0732</t>
  </si>
  <si>
    <t>DSR-0728</t>
  </si>
  <si>
    <t>Abdullah</t>
  </si>
  <si>
    <t>DSR-0729</t>
  </si>
  <si>
    <t>Md. Amanullah Suhel</t>
  </si>
  <si>
    <t>DSR-0727</t>
  </si>
  <si>
    <t>Md Sajjad</t>
  </si>
  <si>
    <t>DSR-0731</t>
  </si>
  <si>
    <t>Shariar</t>
  </si>
  <si>
    <t>DSR-0422</t>
  </si>
  <si>
    <t>Shazidur Rahman sabuj</t>
  </si>
  <si>
    <t>DSR-0423</t>
  </si>
  <si>
    <t>Moin Uddin</t>
  </si>
  <si>
    <t>DSR-0421</t>
  </si>
  <si>
    <t>Md. Shakil</t>
  </si>
  <si>
    <t>DSR-0424</t>
  </si>
  <si>
    <t>Nizam Haider Chowdhury</t>
  </si>
  <si>
    <t>DSR-0272</t>
  </si>
  <si>
    <t>Md. Abdul Kadir</t>
  </si>
  <si>
    <t>DSR-0273</t>
  </si>
  <si>
    <t>Md. Sobuj Miah</t>
  </si>
  <si>
    <t>DSR-0274</t>
  </si>
  <si>
    <t>Md. Nazmul Hasan Foton</t>
  </si>
  <si>
    <t>DSR-0458</t>
  </si>
  <si>
    <t>Shemul Mitra</t>
  </si>
  <si>
    <t>DSR-0490</t>
  </si>
  <si>
    <t>Md. Khokon Mia (Sujon)</t>
  </si>
  <si>
    <t>DSR-0736</t>
  </si>
  <si>
    <t>Rajib Ahmed</t>
  </si>
  <si>
    <t>DSR-0472</t>
  </si>
  <si>
    <t>Md. Sajal Ahmed</t>
  </si>
  <si>
    <t>DSR-0473</t>
  </si>
  <si>
    <t>Sagar Saha</t>
  </si>
  <si>
    <t>DSR-0470</t>
  </si>
  <si>
    <t>Md. Obaidul Khan</t>
  </si>
  <si>
    <t>DSR-0471</t>
  </si>
  <si>
    <t>Md. Shamsujjaman</t>
  </si>
  <si>
    <t>DSR-0416</t>
  </si>
  <si>
    <t>Junaeid Hasan</t>
  </si>
  <si>
    <t>DSR-0417</t>
  </si>
  <si>
    <t>Md. Ataur Rahman</t>
  </si>
  <si>
    <t>DSR-0203</t>
  </si>
  <si>
    <t>DSR-0204</t>
  </si>
  <si>
    <t>Himel Bhuiyan</t>
  </si>
  <si>
    <t>DSR-0468</t>
  </si>
  <si>
    <t>Md. Sabbir Hussain Ripon</t>
  </si>
  <si>
    <t>DSR-0478</t>
  </si>
  <si>
    <t>Md. Mamun Khan</t>
  </si>
  <si>
    <t>DSR-0657</t>
  </si>
  <si>
    <t>Md. Al Main</t>
  </si>
  <si>
    <t>DSR-0630</t>
  </si>
  <si>
    <t>Md. Mominul Islam</t>
  </si>
  <si>
    <t>DSR-0631</t>
  </si>
  <si>
    <t>Sagar Chandra</t>
  </si>
  <si>
    <t>DSR-0376</t>
  </si>
  <si>
    <t>Biplob Talukder</t>
  </si>
  <si>
    <t>DSR-0377</t>
  </si>
  <si>
    <t>Md. Abul Kasem</t>
  </si>
  <si>
    <t>DSR-0378</t>
  </si>
  <si>
    <t>Fazly Rabbi</t>
  </si>
  <si>
    <t>DSR-0534</t>
  </si>
  <si>
    <t>Md. Shamsul Islam Nabed</t>
  </si>
  <si>
    <t>DSR-0620</t>
  </si>
  <si>
    <t>Md. Alomgir Hussain</t>
  </si>
  <si>
    <t>DSR-0701</t>
  </si>
  <si>
    <t>Saidur Rahman</t>
  </si>
  <si>
    <t>DSR-0702</t>
  </si>
  <si>
    <t>Md. Jubayer Ahmed</t>
  </si>
  <si>
    <t>DSR-0535</t>
  </si>
  <si>
    <t>Anwar Hossain</t>
  </si>
  <si>
    <t>DSR-0709</t>
  </si>
  <si>
    <t>Sumon Kumar Das</t>
  </si>
  <si>
    <t>DSR-0710</t>
  </si>
  <si>
    <t xml:space="preserve">Apurba Das </t>
  </si>
  <si>
    <t>DSR-0711</t>
  </si>
  <si>
    <t>Susmoy Chanda</t>
  </si>
  <si>
    <t>DSR-0359</t>
  </si>
  <si>
    <t>Bablu Kumar Das</t>
  </si>
  <si>
    <t>DSR-0360</t>
  </si>
  <si>
    <t>Dijen Talukdar</t>
  </si>
  <si>
    <t>DSR-0361</t>
  </si>
  <si>
    <t>Drobo Pal Jibon</t>
  </si>
  <si>
    <t>DSR-0746</t>
  </si>
  <si>
    <t>Rajesh Das</t>
  </si>
  <si>
    <t>DSR-0672</t>
  </si>
  <si>
    <t>Ponkoz</t>
  </si>
  <si>
    <t>DSR-0382</t>
  </si>
  <si>
    <t>Samresh Das</t>
  </si>
  <si>
    <t>DSR-0474</t>
  </si>
  <si>
    <t>Md.Monirul Islam</t>
  </si>
  <si>
    <t>DSR-0671</t>
  </si>
  <si>
    <t>Anamul Haque Sumon</t>
  </si>
  <si>
    <t>DSR-0669</t>
  </si>
  <si>
    <t>Sukhdeb Das</t>
  </si>
  <si>
    <t>DSR-0670</t>
  </si>
  <si>
    <t>Pranesh</t>
  </si>
  <si>
    <t>DSR-0374</t>
  </si>
  <si>
    <t>Md. Asif Ahmed</t>
  </si>
  <si>
    <t>DSR-0556</t>
  </si>
  <si>
    <t>Md. Karim Ahmed</t>
  </si>
  <si>
    <t>DSR-0610</t>
  </si>
  <si>
    <t>Md. Dolon Das</t>
  </si>
  <si>
    <t>Ram</t>
  </si>
  <si>
    <t>Rom</t>
  </si>
  <si>
    <t>V155</t>
  </si>
  <si>
    <t>V48_SKD</t>
  </si>
  <si>
    <t>Anika Traders</t>
  </si>
  <si>
    <t>DSR-0450</t>
  </si>
  <si>
    <t>Mizanur Rahman Rasel</t>
  </si>
  <si>
    <t>Mugdho Corporation</t>
  </si>
  <si>
    <t>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</si>
</sst>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theme="9" tint="0.59999389629810485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0" tint="-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56">
    <xf numFmtId="0" fontId="0" fillId="0" borderId="0" xfId="0"/>
    <xf numFmtId="164" fontId="0" fillId="0" borderId="1" xfId="1" applyNumberFormat="1" applyFont="1" applyBorder="1"/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1" xfId="1" applyNumberFormat="1" applyFont="1" applyFill="1" applyBorder="1" applyAlignment="1" applyProtection="1">
      <alignment horizontal="center" vertical="center"/>
      <protection hidden="1"/>
    </xf>
    <xf numFmtId="164" fontId="4" fillId="0" borderId="1" xfId="1" applyNumberFormat="1" applyFont="1" applyBorder="1"/>
    <xf numFmtId="164" fontId="5" fillId="5" borderId="1" xfId="1" applyNumberFormat="1" applyFont="1" applyFill="1" applyBorder="1" applyAlignment="1">
      <alignment vertical="center"/>
    </xf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164" fontId="1" fillId="0" borderId="1" xfId="1" applyNumberFormat="1" applyFont="1" applyBorder="1"/>
    <xf numFmtId="0" fontId="0" fillId="0" borderId="1" xfId="0" applyBorder="1"/>
    <xf numFmtId="0" fontId="0" fillId="6" borderId="1" xfId="0" applyFill="1" applyBorder="1"/>
    <xf numFmtId="0" fontId="0" fillId="0" borderId="1" xfId="1" applyNumberFormat="1" applyFont="1" applyFill="1" applyBorder="1" applyAlignment="1" applyProtection="1">
      <alignment horizontal="center" vertical="center"/>
      <protection hidden="1"/>
    </xf>
    <xf numFmtId="0" fontId="0" fillId="7" borderId="1" xfId="1" applyNumberFormat="1" applyFont="1" applyFill="1" applyBorder="1" applyAlignment="1" applyProtection="1">
      <alignment horizontal="center" vertical="center"/>
      <protection hidden="1"/>
    </xf>
    <xf numFmtId="164" fontId="0" fillId="7" borderId="1" xfId="1" applyNumberFormat="1" applyFont="1" applyFill="1" applyBorder="1" applyProtection="1">
      <protection hidden="1"/>
    </xf>
    <xf numFmtId="164" fontId="0" fillId="4" borderId="1" xfId="1" applyNumberFormat="1" applyFont="1" applyFill="1" applyBorder="1" applyProtection="1">
      <protection hidden="1"/>
    </xf>
    <xf numFmtId="164" fontId="0" fillId="0" borderId="1" xfId="1" applyNumberFormat="1" applyFont="1" applyFill="1" applyBorder="1" applyProtection="1">
      <protection hidden="1"/>
    </xf>
    <xf numFmtId="164" fontId="0" fillId="8" borderId="1" xfId="1" applyNumberFormat="1" applyFont="1" applyFill="1" applyBorder="1" applyProtection="1">
      <protection hidden="1"/>
    </xf>
    <xf numFmtId="164" fontId="0" fillId="7" borderId="1" xfId="1" applyNumberFormat="1" applyFont="1" applyFill="1" applyBorder="1" applyAlignment="1" applyProtection="1">
      <alignment horizontal="center" vertical="center"/>
      <protection hidden="1"/>
    </xf>
    <xf numFmtId="164" fontId="0" fillId="4" borderId="1" xfId="1" applyNumberFormat="1" applyFont="1" applyFill="1" applyBorder="1" applyAlignment="1" applyProtection="1">
      <alignment horizontal="center" vertical="center"/>
      <protection hidden="1"/>
    </xf>
    <xf numFmtId="0" fontId="3" fillId="0" borderId="1" xfId="1" applyNumberFormat="1" applyFont="1" applyFill="1" applyBorder="1" applyAlignment="1" applyProtection="1">
      <alignment horizontal="center" vertical="center"/>
      <protection hidden="1"/>
    </xf>
    <xf numFmtId="164" fontId="3" fillId="0" borderId="1" xfId="1" applyNumberFormat="1" applyFont="1" applyFill="1" applyBorder="1" applyProtection="1">
      <protection hidden="1"/>
    </xf>
    <xf numFmtId="9" fontId="3" fillId="0" borderId="1" xfId="2" applyFont="1" applyFill="1" applyBorder="1" applyAlignment="1" applyProtection="1">
      <alignment horizontal="center" vertical="center"/>
      <protection hidden="1"/>
    </xf>
    <xf numFmtId="164" fontId="3" fillId="0" borderId="1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2" fontId="0" fillId="0" borderId="0" xfId="1" applyNumberFormat="1" applyFont="1" applyProtection="1">
      <protection hidden="1"/>
    </xf>
    <xf numFmtId="9" fontId="0" fillId="0" borderId="0" xfId="2" applyFont="1" applyProtection="1">
      <protection hidden="1"/>
    </xf>
    <xf numFmtId="164" fontId="0" fillId="0" borderId="0" xfId="1" applyNumberFormat="1" applyFont="1" applyProtection="1">
      <protection hidden="1"/>
    </xf>
    <xf numFmtId="164" fontId="3" fillId="9" borderId="1" xfId="1" applyNumberFormat="1" applyFont="1" applyFill="1" applyBorder="1" applyAlignment="1" applyProtection="1">
      <alignment horizontal="center" vertical="center"/>
      <protection hidden="1"/>
    </xf>
    <xf numFmtId="164" fontId="0" fillId="5" borderId="1" xfId="1" applyNumberFormat="1" applyFont="1" applyFill="1" applyBorder="1"/>
    <xf numFmtId="164" fontId="0" fillId="5" borderId="1" xfId="1" applyNumberFormat="1" applyFont="1" applyFill="1" applyBorder="1" applyAlignment="1" applyProtection="1">
      <alignment horizontal="center" vertical="center"/>
      <protection hidden="1"/>
    </xf>
    <xf numFmtId="1" fontId="8" fillId="0" borderId="1" xfId="2" applyNumberFormat="1" applyFont="1" applyBorder="1" applyAlignment="1">
      <alignment horizontal="right"/>
    </xf>
    <xf numFmtId="1" fontId="0" fillId="0" borderId="1" xfId="0" applyNumberFormat="1" applyBorder="1"/>
    <xf numFmtId="0" fontId="2" fillId="2" borderId="5" xfId="0" applyFont="1" applyFill="1" applyBorder="1" applyAlignment="1" applyProtection="1">
      <alignment horizontal="center" vertical="center"/>
      <protection hidden="1"/>
    </xf>
    <xf numFmtId="9" fontId="2" fillId="2" borderId="5" xfId="2" applyFont="1" applyFill="1" applyBorder="1" applyAlignment="1" applyProtection="1">
      <alignment horizontal="center" vertical="center"/>
      <protection hidden="1"/>
    </xf>
    <xf numFmtId="164" fontId="2" fillId="2" borderId="5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1" fontId="0" fillId="0" borderId="1" xfId="2" applyNumberFormat="1" applyFont="1" applyFill="1" applyBorder="1" applyProtection="1">
      <protection hidden="1"/>
    </xf>
    <xf numFmtId="9" fontId="0" fillId="0" borderId="1" xfId="2" applyFont="1" applyFill="1" applyBorder="1" applyProtection="1">
      <protection hidden="1"/>
    </xf>
    <xf numFmtId="0" fontId="0" fillId="3" borderId="1" xfId="0" applyFill="1" applyBorder="1"/>
    <xf numFmtId="0" fontId="0" fillId="11" borderId="1" xfId="0" applyFill="1" applyBorder="1"/>
    <xf numFmtId="0" fontId="3" fillId="0" borderId="1" xfId="0" applyFont="1" applyBorder="1" applyAlignment="1" applyProtection="1">
      <alignment horizontal="left" vertical="center"/>
      <protection hidden="1"/>
    </xf>
    <xf numFmtId="0" fontId="0" fillId="5" borderId="1" xfId="0" applyFont="1" applyFill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0" fillId="0" borderId="1" xfId="1" applyNumberFormat="1" applyFont="1" applyBorder="1" applyAlignment="1">
      <alignment horizontal="left" vertical="center"/>
    </xf>
    <xf numFmtId="164" fontId="3" fillId="9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49" fontId="0" fillId="0" borderId="1" xfId="4" applyNumberFormat="1" applyFont="1" applyBorder="1" applyAlignment="1">
      <alignment horizontal="left" vertical="center"/>
    </xf>
    <xf numFmtId="0" fontId="3" fillId="0" borderId="1" xfId="0" applyFont="1" applyFill="1" applyBorder="1" applyAlignment="1" applyProtection="1">
      <alignment horizontal="left" vertical="center"/>
      <protection hidden="1"/>
    </xf>
    <xf numFmtId="164" fontId="0" fillId="5" borderId="1" xfId="1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164" fontId="3" fillId="5" borderId="1" xfId="3" applyNumberFormat="1" applyFont="1" applyFill="1" applyBorder="1" applyAlignment="1">
      <alignment horizontal="left" vertical="center"/>
    </xf>
    <xf numFmtId="0" fontId="3" fillId="5" borderId="1" xfId="3" applyFont="1" applyFill="1" applyBorder="1" applyAlignment="1">
      <alignment horizontal="left" vertical="center"/>
    </xf>
    <xf numFmtId="49" fontId="3" fillId="0" borderId="1" xfId="3" applyNumberFormat="1" applyFont="1" applyBorder="1" applyAlignment="1">
      <alignment horizontal="left" vertical="center"/>
    </xf>
    <xf numFmtId="0" fontId="3" fillId="0" borderId="0" xfId="0" applyFont="1"/>
    <xf numFmtId="0" fontId="10" fillId="0" borderId="1" xfId="0" applyFont="1" applyBorder="1" applyAlignment="1">
      <alignment horizontal="left" vertical="center"/>
    </xf>
    <xf numFmtId="0" fontId="0" fillId="5" borderId="1" xfId="3" applyFont="1" applyFill="1" applyBorder="1" applyAlignment="1">
      <alignment horizontal="left" vertical="center"/>
    </xf>
    <xf numFmtId="49" fontId="0" fillId="0" borderId="1" xfId="3" applyNumberFormat="1" applyFont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1" fontId="3" fillId="5" borderId="1" xfId="0" applyNumberFormat="1" applyFont="1" applyFill="1" applyBorder="1" applyAlignment="1">
      <alignment horizontal="left" vertical="center"/>
    </xf>
    <xf numFmtId="1" fontId="0" fillId="5" borderId="1" xfId="0" applyNumberFormat="1" applyFont="1" applyFill="1" applyBorder="1" applyAlignment="1">
      <alignment horizontal="left" vertical="center"/>
    </xf>
    <xf numFmtId="164" fontId="3" fillId="5" borderId="1" xfId="1" applyNumberFormat="1" applyFont="1" applyFill="1" applyBorder="1" applyAlignment="1">
      <alignment horizontal="left" vertical="center"/>
    </xf>
    <xf numFmtId="1" fontId="4" fillId="5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9" fontId="4" fillId="5" borderId="1" xfId="2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 wrapText="1"/>
    </xf>
    <xf numFmtId="164" fontId="0" fillId="0" borderId="0" xfId="0" applyNumberFormat="1" applyProtection="1">
      <protection hidden="1"/>
    </xf>
    <xf numFmtId="0" fontId="3" fillId="0" borderId="0" xfId="0" applyFont="1" applyProtection="1">
      <protection hidden="1"/>
    </xf>
    <xf numFmtId="0" fontId="2" fillId="2" borderId="5" xfId="0" applyFont="1" applyFill="1" applyBorder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center" vertical="center"/>
      <protection hidden="1"/>
    </xf>
    <xf numFmtId="0" fontId="2" fillId="2" borderId="10" xfId="0" applyFont="1" applyFill="1" applyBorder="1" applyAlignment="1" applyProtection="1">
      <alignment horizontal="center" vertical="center"/>
      <protection hidden="1"/>
    </xf>
    <xf numFmtId="0" fontId="18" fillId="0" borderId="0" xfId="0" applyFont="1" applyProtection="1">
      <protection hidden="1"/>
    </xf>
    <xf numFmtId="9" fontId="3" fillId="9" borderId="1" xfId="2" applyFont="1" applyFill="1" applyBorder="1" applyAlignment="1" applyProtection="1">
      <alignment horizontal="center" vertical="center"/>
      <protection hidden="1"/>
    </xf>
    <xf numFmtId="0" fontId="3" fillId="3" borderId="1" xfId="0" applyNumberFormat="1" applyFont="1" applyFill="1" applyBorder="1" applyAlignment="1" applyProtection="1">
      <alignment horizontal="center" vertical="center"/>
      <protection hidden="1"/>
    </xf>
    <xf numFmtId="164" fontId="0" fillId="10" borderId="1" xfId="1" applyNumberFormat="1" applyFont="1" applyFill="1" applyBorder="1" applyAlignment="1" applyProtection="1">
      <alignment horizontal="center"/>
      <protection hidden="1"/>
    </xf>
    <xf numFmtId="9" fontId="0" fillId="10" borderId="1" xfId="2" applyFont="1" applyFill="1" applyBorder="1" applyAlignment="1" applyProtection="1">
      <alignment horizontal="center"/>
      <protection hidden="1"/>
    </xf>
    <xf numFmtId="9" fontId="0" fillId="7" borderId="1" xfId="2" applyFont="1" applyFill="1" applyBorder="1" applyProtection="1">
      <protection hidden="1"/>
    </xf>
    <xf numFmtId="1" fontId="0" fillId="4" borderId="1" xfId="1" applyNumberFormat="1" applyFont="1" applyFill="1" applyBorder="1" applyAlignment="1" applyProtection="1">
      <alignment horizontal="center" vertical="center"/>
      <protection hidden="1"/>
    </xf>
    <xf numFmtId="9" fontId="0" fillId="4" borderId="1" xfId="2" applyFont="1" applyFill="1" applyBorder="1" applyProtection="1">
      <protection hidden="1"/>
    </xf>
    <xf numFmtId="1" fontId="0" fillId="0" borderId="1" xfId="1" applyNumberFormat="1" applyFont="1" applyFill="1" applyBorder="1" applyAlignment="1" applyProtection="1">
      <alignment horizontal="center" vertical="center"/>
      <protection hidden="1"/>
    </xf>
    <xf numFmtId="1" fontId="0" fillId="7" borderId="1" xfId="1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Protection="1">
      <protection hidden="1"/>
    </xf>
    <xf numFmtId="164" fontId="3" fillId="0" borderId="1" xfId="1" applyNumberFormat="1" applyFont="1" applyBorder="1" applyAlignment="1" applyProtection="1">
      <alignment horizontal="center" vertical="center"/>
      <protection hidden="1"/>
    </xf>
    <xf numFmtId="0" fontId="3" fillId="0" borderId="1" xfId="0" applyNumberFormat="1" applyFont="1" applyBorder="1" applyProtection="1">
      <protection hidden="1"/>
    </xf>
    <xf numFmtId="9" fontId="3" fillId="0" borderId="1" xfId="2" applyFont="1" applyFill="1" applyBorder="1" applyAlignment="1" applyProtection="1">
      <alignment horizontal="center"/>
      <protection hidden="1"/>
    </xf>
    <xf numFmtId="9" fontId="3" fillId="0" borderId="1" xfId="2" applyFont="1" applyBorder="1" applyProtection="1"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 applyProtection="1">
      <alignment horizontal="center" vertical="center"/>
      <protection hidden="1"/>
    </xf>
    <xf numFmtId="1" fontId="0" fillId="10" borderId="1" xfId="0" applyNumberFormat="1" applyFill="1" applyBorder="1" applyAlignment="1" applyProtection="1">
      <alignment horizontal="center"/>
      <protection hidden="1"/>
    </xf>
    <xf numFmtId="9" fontId="0" fillId="5" borderId="1" xfId="2" applyFont="1" applyFill="1" applyBorder="1" applyProtection="1"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0" fillId="0" borderId="1" xfId="0" applyNumberFormat="1" applyBorder="1" applyProtection="1">
      <protection hidden="1"/>
    </xf>
    <xf numFmtId="9" fontId="3" fillId="0" borderId="1" xfId="2" applyFont="1" applyFill="1" applyBorder="1" applyProtection="1">
      <protection hidden="1"/>
    </xf>
    <xf numFmtId="164" fontId="7" fillId="0" borderId="1" xfId="1" applyNumberFormat="1" applyFont="1" applyFill="1" applyBorder="1" applyProtection="1">
      <protection hidden="1"/>
    </xf>
    <xf numFmtId="0" fontId="3" fillId="0" borderId="1" xfId="0" applyFont="1" applyFill="1" applyBorder="1" applyProtection="1">
      <protection hidden="1"/>
    </xf>
    <xf numFmtId="9" fontId="3" fillId="9" borderId="1" xfId="2" applyFont="1" applyFill="1" applyBorder="1" applyProtection="1">
      <protection hidden="1"/>
    </xf>
    <xf numFmtId="164" fontId="4" fillId="7" borderId="1" xfId="1" applyNumberFormat="1" applyFont="1" applyFill="1" applyBorder="1" applyProtection="1">
      <protection hidden="1"/>
    </xf>
    <xf numFmtId="164" fontId="4" fillId="4" borderId="1" xfId="1" applyNumberFormat="1" applyFont="1" applyFill="1" applyBorder="1" applyProtection="1">
      <protection hidden="1"/>
    </xf>
    <xf numFmtId="164" fontId="4" fillId="0" borderId="1" xfId="1" applyNumberFormat="1" applyFont="1" applyFill="1" applyBorder="1" applyProtection="1">
      <protection hidden="1"/>
    </xf>
    <xf numFmtId="164" fontId="4" fillId="8" borderId="1" xfId="1" applyNumberFormat="1" applyFont="1" applyFill="1" applyBorder="1" applyProtection="1">
      <protection hidden="1"/>
    </xf>
    <xf numFmtId="9" fontId="0" fillId="8" borderId="1" xfId="2" applyFont="1" applyFill="1" applyBorder="1" applyProtection="1">
      <protection hidden="1"/>
    </xf>
    <xf numFmtId="0" fontId="0" fillId="0" borderId="1" xfId="0" applyFill="1" applyBorder="1"/>
    <xf numFmtId="9" fontId="0" fillId="7" borderId="1" xfId="2" applyFont="1" applyFill="1" applyBorder="1" applyAlignment="1" applyProtection="1">
      <alignment horizontal="center" vertical="center"/>
      <protection hidden="1"/>
    </xf>
    <xf numFmtId="9" fontId="0" fillId="4" borderId="1" xfId="2" applyFont="1" applyFill="1" applyBorder="1" applyAlignment="1" applyProtection="1">
      <alignment horizontal="center" vertical="center"/>
      <protection hidden="1"/>
    </xf>
    <xf numFmtId="9" fontId="0" fillId="0" borderId="1" xfId="2" applyFont="1" applyFill="1" applyBorder="1" applyAlignment="1" applyProtection="1">
      <alignment horizontal="center" vertical="center"/>
      <protection hidden="1"/>
    </xf>
    <xf numFmtId="9" fontId="0" fillId="8" borderId="1" xfId="2" applyFont="1" applyFill="1" applyBorder="1" applyAlignment="1" applyProtection="1">
      <alignment horizontal="center" vertical="center"/>
      <protection hidden="1"/>
    </xf>
    <xf numFmtId="164" fontId="3" fillId="7" borderId="1" xfId="0" applyNumberFormat="1" applyFont="1" applyFill="1" applyBorder="1" applyAlignment="1" applyProtection="1">
      <alignment horizontal="center" vertical="center"/>
      <protection hidden="1"/>
    </xf>
    <xf numFmtId="164" fontId="3" fillId="4" borderId="1" xfId="0" applyNumberFormat="1" applyFont="1" applyFill="1" applyBorder="1" applyAlignment="1" applyProtection="1">
      <alignment horizontal="center" vertical="center"/>
      <protection hidden="1"/>
    </xf>
    <xf numFmtId="164" fontId="3" fillId="0" borderId="1" xfId="0" applyNumberFormat="1" applyFont="1" applyFill="1" applyBorder="1" applyAlignment="1" applyProtection="1">
      <alignment horizontal="center" vertical="center"/>
      <protection hidden="1"/>
    </xf>
    <xf numFmtId="164" fontId="3" fillId="8" borderId="1" xfId="0" applyNumberFormat="1" applyFont="1" applyFill="1" applyBorder="1" applyAlignment="1" applyProtection="1">
      <alignment horizontal="center" vertical="center"/>
      <protection hidden="1"/>
    </xf>
    <xf numFmtId="9" fontId="3" fillId="9" borderId="1" xfId="2" applyFont="1" applyFill="1" applyBorder="1" applyAlignment="1" applyProtection="1">
      <alignment horizontal="center"/>
      <protection hidden="1"/>
    </xf>
    <xf numFmtId="0" fontId="11" fillId="0" borderId="1" xfId="0" applyFont="1" applyBorder="1" applyAlignment="1">
      <alignment horizontal="left" vertical="center"/>
    </xf>
    <xf numFmtId="49" fontId="0" fillId="0" borderId="1" xfId="3" applyNumberFormat="1" applyFont="1" applyBorder="1" applyAlignment="1">
      <alignment horizontal="left" vertical="center" wrapText="1"/>
    </xf>
    <xf numFmtId="1" fontId="12" fillId="5" borderId="1" xfId="0" applyNumberFormat="1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2" fillId="2" borderId="5" xfId="0" applyFont="1" applyFill="1" applyBorder="1" applyAlignment="1" applyProtection="1">
      <alignment horizontal="center" vertical="center"/>
      <protection hidden="1"/>
    </xf>
    <xf numFmtId="0" fontId="2" fillId="2" borderId="5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164" fontId="0" fillId="0" borderId="0" xfId="1" applyNumberFormat="1" applyFont="1"/>
    <xf numFmtId="9" fontId="0" fillId="0" borderId="0" xfId="2" applyFont="1"/>
    <xf numFmtId="0" fontId="2" fillId="2" borderId="8" xfId="0" applyFont="1" applyFill="1" applyBorder="1" applyAlignment="1" applyProtection="1">
      <alignment horizontal="center" vertic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Alignment="1" applyProtection="1">
      <alignment horizontal="center" vertical="center"/>
      <protection hidden="1"/>
    </xf>
    <xf numFmtId="0" fontId="2" fillId="2" borderId="5" xfId="0" applyFont="1" applyFill="1" applyBorder="1" applyAlignment="1" applyProtection="1">
      <alignment horizontal="center"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0" fontId="9" fillId="2" borderId="6" xfId="0" applyFont="1" applyFill="1" applyBorder="1" applyAlignment="1" applyProtection="1">
      <alignment horizontal="center"/>
      <protection hidden="1"/>
    </xf>
    <xf numFmtId="0" fontId="9" fillId="2" borderId="7" xfId="0" applyFont="1" applyFill="1" applyBorder="1" applyAlignment="1" applyProtection="1">
      <alignment horizontal="center"/>
      <protection hidden="1"/>
    </xf>
    <xf numFmtId="0" fontId="6" fillId="2" borderId="8" xfId="0" applyFont="1" applyFill="1" applyBorder="1" applyAlignment="1" applyProtection="1">
      <alignment horizontal="center" vertical="center"/>
      <protection hidden="1"/>
    </xf>
    <xf numFmtId="0" fontId="6" fillId="2" borderId="9" xfId="0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center"/>
      <protection hidden="1"/>
    </xf>
    <xf numFmtId="0" fontId="9" fillId="2" borderId="12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>
      <alignment horizontal="center" vertical="center"/>
    </xf>
  </cellXfs>
  <cellStyles count="5">
    <cellStyle name="Comma" xfId="1" builtinId="3"/>
    <cellStyle name="Comma 2" xfId="4" xr:uid="{00000000-0005-0000-0000-000001000000}"/>
    <cellStyle name="Normal" xfId="0" builtinId="0"/>
    <cellStyle name="Normal 2" xfId="3" xr:uid="{00000000-0005-0000-0000-000003000000}"/>
    <cellStyle name="Percent" xfId="2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"/>
  <sheetViews>
    <sheetView showGridLines="0" workbookViewId="0">
      <selection activeCell="C13" sqref="C13"/>
    </sheetView>
  </sheetViews>
  <sheetFormatPr defaultColWidth="7" defaultRowHeight="15" x14ac:dyDescent="0.25"/>
  <cols>
    <col min="1" max="1" width="11" style="30" bestFit="1" customWidth="1"/>
    <col min="2" max="2" width="8.5703125" style="30" bestFit="1" customWidth="1"/>
    <col min="3" max="3" width="7.5703125" style="30" bestFit="1" customWidth="1"/>
    <col min="4" max="4" width="5.28515625" style="30" bestFit="1" customWidth="1"/>
    <col min="5" max="5" width="4.7109375" style="30" bestFit="1" customWidth="1"/>
    <col min="6" max="6" width="7.5703125" style="30" bestFit="1" customWidth="1"/>
    <col min="7" max="7" width="4.28515625" style="30" bestFit="1" customWidth="1"/>
    <col min="8" max="9" width="6.5703125" style="30" bestFit="1" customWidth="1"/>
    <col min="10" max="10" width="5.28515625" style="30" bestFit="1" customWidth="1"/>
    <col min="11" max="12" width="7.5703125" style="30" bestFit="1" customWidth="1"/>
    <col min="13" max="13" width="5.28515625" style="30" bestFit="1" customWidth="1"/>
    <col min="14" max="15" width="6.5703125" style="30" bestFit="1" customWidth="1"/>
    <col min="16" max="16" width="5.28515625" style="30" bestFit="1" customWidth="1"/>
    <col min="17" max="18" width="7.5703125" style="30" bestFit="1" customWidth="1"/>
    <col min="19" max="19" width="5.28515625" style="30" bestFit="1" customWidth="1"/>
    <col min="20" max="21" width="7.5703125" style="30" bestFit="1" customWidth="1"/>
    <col min="22" max="22" width="5.28515625" style="30" bestFit="1" customWidth="1"/>
    <col min="23" max="24" width="6.5703125" style="30" bestFit="1" customWidth="1"/>
    <col min="25" max="25" width="5.28515625" style="30" bestFit="1" customWidth="1"/>
    <col min="26" max="26" width="7.5703125" style="30" bestFit="1" customWidth="1"/>
    <col min="27" max="27" width="6.5703125" style="30" bestFit="1" customWidth="1"/>
    <col min="28" max="28" width="5.28515625" style="30" bestFit="1" customWidth="1"/>
    <col min="29" max="30" width="6.5703125" style="30" bestFit="1" customWidth="1"/>
    <col min="31" max="31" width="5.28515625" style="30" bestFit="1" customWidth="1"/>
    <col min="32" max="33" width="7" style="30"/>
    <col min="34" max="34" width="10.140625" style="30" bestFit="1" customWidth="1"/>
    <col min="35" max="16384" width="7" style="30"/>
  </cols>
  <sheetData>
    <row r="1" spans="1:34" x14ac:dyDescent="0.25">
      <c r="A1" s="143" t="s">
        <v>136</v>
      </c>
      <c r="B1" s="145" t="s">
        <v>138</v>
      </c>
      <c r="C1" s="145"/>
      <c r="D1" s="145"/>
      <c r="E1" s="145" t="s">
        <v>171</v>
      </c>
      <c r="F1" s="145" t="s">
        <v>190</v>
      </c>
      <c r="G1" s="145"/>
      <c r="H1" s="147" t="s">
        <v>197</v>
      </c>
      <c r="I1" s="147"/>
      <c r="J1" s="147"/>
      <c r="K1" s="147" t="s">
        <v>203</v>
      </c>
      <c r="L1" s="147"/>
      <c r="M1" s="147"/>
      <c r="N1" s="148" t="s">
        <v>193</v>
      </c>
      <c r="O1" s="148"/>
      <c r="P1" s="148"/>
      <c r="Q1" s="148" t="s">
        <v>195</v>
      </c>
      <c r="R1" s="148"/>
      <c r="S1" s="148"/>
      <c r="T1" s="148" t="s">
        <v>194</v>
      </c>
      <c r="U1" s="148"/>
      <c r="V1" s="148"/>
      <c r="W1" s="148" t="s">
        <v>1249</v>
      </c>
      <c r="X1" s="148"/>
      <c r="Y1" s="148"/>
      <c r="Z1" s="148" t="s">
        <v>200</v>
      </c>
      <c r="AA1" s="148"/>
      <c r="AB1" s="148"/>
      <c r="AC1" s="148" t="s">
        <v>196</v>
      </c>
      <c r="AD1" s="148"/>
      <c r="AE1" s="149"/>
    </row>
    <row r="2" spans="1:34" x14ac:dyDescent="0.25">
      <c r="A2" s="144"/>
      <c r="B2" s="40" t="s">
        <v>139</v>
      </c>
      <c r="C2" s="40" t="s">
        <v>140</v>
      </c>
      <c r="D2" s="88" t="s">
        <v>141</v>
      </c>
      <c r="E2" s="146"/>
      <c r="F2" s="40" t="s">
        <v>191</v>
      </c>
      <c r="G2" s="40" t="s">
        <v>192</v>
      </c>
      <c r="H2" s="40" t="s">
        <v>139</v>
      </c>
      <c r="I2" s="40" t="s">
        <v>140</v>
      </c>
      <c r="J2" s="40" t="s">
        <v>141</v>
      </c>
      <c r="K2" s="40" t="s">
        <v>139</v>
      </c>
      <c r="L2" s="40" t="s">
        <v>140</v>
      </c>
      <c r="M2" s="40" t="s">
        <v>141</v>
      </c>
      <c r="N2" s="40" t="s">
        <v>139</v>
      </c>
      <c r="O2" s="40" t="s">
        <v>140</v>
      </c>
      <c r="P2" s="40" t="s">
        <v>141</v>
      </c>
      <c r="Q2" s="40" t="s">
        <v>139</v>
      </c>
      <c r="R2" s="40" t="s">
        <v>140</v>
      </c>
      <c r="S2" s="40" t="s">
        <v>141</v>
      </c>
      <c r="T2" s="40" t="s">
        <v>139</v>
      </c>
      <c r="U2" s="40" t="s">
        <v>140</v>
      </c>
      <c r="V2" s="40" t="s">
        <v>141</v>
      </c>
      <c r="W2" s="40" t="s">
        <v>139</v>
      </c>
      <c r="X2" s="40" t="s">
        <v>140</v>
      </c>
      <c r="Y2" s="40" t="s">
        <v>141</v>
      </c>
      <c r="Z2" s="138" t="s">
        <v>139</v>
      </c>
      <c r="AA2" s="138" t="s">
        <v>140</v>
      </c>
      <c r="AB2" s="138" t="s">
        <v>141</v>
      </c>
      <c r="AC2" s="40" t="s">
        <v>139</v>
      </c>
      <c r="AD2" s="40" t="s">
        <v>140</v>
      </c>
      <c r="AE2" s="90" t="s">
        <v>141</v>
      </c>
    </row>
    <row r="3" spans="1:34" s="101" customFormat="1" x14ac:dyDescent="0.25">
      <c r="A3" s="48" t="s">
        <v>41</v>
      </c>
      <c r="B3" s="35">
        <f>SUM(H3,K3,N3,Q3,T3,W3,Z3,AC3)</f>
        <v>8848.2074405462681</v>
      </c>
      <c r="C3" s="35">
        <v>5751</v>
      </c>
      <c r="D3" s="92">
        <f>C3/B3</f>
        <v>0.64996215771868771</v>
      </c>
      <c r="E3" s="93">
        <f>_xlfn.RANK.AVG(D3,$D$3:$D$12,0)</f>
        <v>5</v>
      </c>
      <c r="F3" s="94">
        <f>B3-C3</f>
        <v>3097.2074405462681</v>
      </c>
      <c r="G3" s="95">
        <f>F3/B3</f>
        <v>0.35003784228131224</v>
      </c>
      <c r="H3" s="19">
        <v>152</v>
      </c>
      <c r="I3" s="19">
        <v>253</v>
      </c>
      <c r="J3" s="96">
        <f>I3/H3</f>
        <v>1.6644736842105263</v>
      </c>
      <c r="K3" s="97">
        <v>2138</v>
      </c>
      <c r="L3" s="6">
        <v>1257</v>
      </c>
      <c r="M3" s="98">
        <f>L3/K3</f>
        <v>0.587932647333957</v>
      </c>
      <c r="N3" s="99">
        <v>273</v>
      </c>
      <c r="O3" s="18">
        <v>359</v>
      </c>
      <c r="P3" s="45">
        <f t="shared" ref="P3:P13" si="0">O3/N3</f>
        <v>1.315018315018315</v>
      </c>
      <c r="Q3" s="100">
        <v>2781</v>
      </c>
      <c r="R3" s="19">
        <v>1492</v>
      </c>
      <c r="S3" s="96">
        <f t="shared" ref="S3:S13" si="1">R3/Q3</f>
        <v>0.53649766271125499</v>
      </c>
      <c r="T3" s="97">
        <v>1347</v>
      </c>
      <c r="U3" s="6">
        <v>933</v>
      </c>
      <c r="V3" s="98">
        <f t="shared" ref="V3:V13" si="2">U3/T3</f>
        <v>0.69265033407572385</v>
      </c>
      <c r="W3" s="99">
        <v>473.68872145043559</v>
      </c>
      <c r="X3" s="18">
        <v>391</v>
      </c>
      <c r="Y3" s="45">
        <f t="shared" ref="Y3:Y12" si="3">X3/W3</f>
        <v>0.82543658376065487</v>
      </c>
      <c r="Z3" s="97">
        <v>1327.5187190958322</v>
      </c>
      <c r="AA3" s="97">
        <v>799</v>
      </c>
      <c r="AB3" s="123">
        <f t="shared" ref="AB3:AB12" si="4">AA3/Z3</f>
        <v>0.60187475212718333</v>
      </c>
      <c r="AC3" s="100">
        <v>356</v>
      </c>
      <c r="AD3" s="19">
        <v>267</v>
      </c>
      <c r="AE3" s="96">
        <f t="shared" ref="AE3:AE13" si="5">AD3/AC3</f>
        <v>0.75</v>
      </c>
      <c r="AF3" s="33"/>
      <c r="AH3" s="34"/>
    </row>
    <row r="4" spans="1:34" s="101" customFormat="1" x14ac:dyDescent="0.25">
      <c r="A4" s="48" t="s">
        <v>80</v>
      </c>
      <c r="B4" s="35">
        <f t="shared" ref="B4:B12" si="6">SUM(H4,K4,N4,Q4,T4,W4,Z4,AC4)</f>
        <v>12999.977160348481</v>
      </c>
      <c r="C4" s="35">
        <v>12002</v>
      </c>
      <c r="D4" s="92">
        <f t="shared" ref="D4:D12" si="7">C4/B4</f>
        <v>0.92323239125431444</v>
      </c>
      <c r="E4" s="93">
        <f t="shared" ref="E4:E12" si="8">_xlfn.RANK.AVG(D4,$D$3:$D$12,0)</f>
        <v>2</v>
      </c>
      <c r="F4" s="94">
        <f t="shared" ref="F4:F12" si="9">B4-C4</f>
        <v>997.97716034848054</v>
      </c>
      <c r="G4" s="95">
        <f t="shared" ref="G4:G12" si="10">F4/B4</f>
        <v>7.6767608745685556E-2</v>
      </c>
      <c r="H4" s="100">
        <v>227</v>
      </c>
      <c r="I4" s="19">
        <v>274</v>
      </c>
      <c r="J4" s="96">
        <f t="shared" ref="J4:J12" si="11">I4/H4</f>
        <v>1.2070484581497798</v>
      </c>
      <c r="K4" s="97">
        <v>3145</v>
      </c>
      <c r="L4" s="6">
        <v>3448</v>
      </c>
      <c r="M4" s="98">
        <f t="shared" ref="M4:M11" si="12">L4/K4</f>
        <v>1.0963434022257552</v>
      </c>
      <c r="N4" s="99">
        <v>402</v>
      </c>
      <c r="O4" s="18">
        <v>688</v>
      </c>
      <c r="P4" s="45">
        <f t="shared" si="0"/>
        <v>1.7114427860696517</v>
      </c>
      <c r="Q4" s="100">
        <v>4095</v>
      </c>
      <c r="R4" s="19">
        <v>3386</v>
      </c>
      <c r="S4" s="96">
        <f t="shared" si="1"/>
        <v>0.82686202686202681</v>
      </c>
      <c r="T4" s="97">
        <v>1980</v>
      </c>
      <c r="U4" s="6">
        <v>1734</v>
      </c>
      <c r="V4" s="98">
        <f t="shared" si="2"/>
        <v>0.87575757575757573</v>
      </c>
      <c r="W4" s="99">
        <v>691.90487402872623</v>
      </c>
      <c r="X4" s="18">
        <v>552</v>
      </c>
      <c r="Y4" s="45">
        <f t="shared" si="3"/>
        <v>0.79779753072975501</v>
      </c>
      <c r="Z4" s="97">
        <v>1939.0722863197552</v>
      </c>
      <c r="AA4" s="97">
        <v>1527</v>
      </c>
      <c r="AB4" s="123">
        <f t="shared" si="4"/>
        <v>0.78748998207702503</v>
      </c>
      <c r="AC4" s="100">
        <v>520</v>
      </c>
      <c r="AD4" s="19">
        <v>393</v>
      </c>
      <c r="AE4" s="96">
        <f t="shared" si="5"/>
        <v>0.75576923076923075</v>
      </c>
      <c r="AF4" s="33"/>
    </row>
    <row r="5" spans="1:34" s="101" customFormat="1" x14ac:dyDescent="0.25">
      <c r="A5" s="48" t="s">
        <v>20</v>
      </c>
      <c r="B5" s="35">
        <f t="shared" si="6"/>
        <v>13119.394160583941</v>
      </c>
      <c r="C5" s="35">
        <v>8414</v>
      </c>
      <c r="D5" s="92">
        <f t="shared" si="7"/>
        <v>0.64134059065616911</v>
      </c>
      <c r="E5" s="93">
        <f t="shared" si="8"/>
        <v>6</v>
      </c>
      <c r="F5" s="94">
        <f t="shared" si="9"/>
        <v>4705.3941605839409</v>
      </c>
      <c r="G5" s="95">
        <f t="shared" si="10"/>
        <v>0.35865940934383095</v>
      </c>
      <c r="H5" s="19">
        <v>226</v>
      </c>
      <c r="I5" s="19">
        <v>394</v>
      </c>
      <c r="J5" s="96">
        <f t="shared" si="11"/>
        <v>1.7433628318584071</v>
      </c>
      <c r="K5" s="97">
        <v>3170</v>
      </c>
      <c r="L5" s="6">
        <v>2059</v>
      </c>
      <c r="M5" s="98">
        <f t="shared" si="12"/>
        <v>0.64952681388012623</v>
      </c>
      <c r="N5" s="99">
        <v>405</v>
      </c>
      <c r="O5" s="18">
        <v>677</v>
      </c>
      <c r="P5" s="45">
        <f t="shared" si="0"/>
        <v>1.6716049382716049</v>
      </c>
      <c r="Q5" s="100">
        <v>4128</v>
      </c>
      <c r="R5" s="19">
        <v>1473</v>
      </c>
      <c r="S5" s="96">
        <f t="shared" si="1"/>
        <v>0.35683139534883723</v>
      </c>
      <c r="T5" s="97">
        <v>1997</v>
      </c>
      <c r="U5" s="6">
        <v>1467</v>
      </c>
      <c r="V5" s="98">
        <f t="shared" si="2"/>
        <v>0.7346019028542814</v>
      </c>
      <c r="W5" s="99">
        <v>701.21897810218979</v>
      </c>
      <c r="X5" s="18">
        <v>188</v>
      </c>
      <c r="Y5" s="45">
        <f t="shared" si="3"/>
        <v>0.26810455203139477</v>
      </c>
      <c r="Z5" s="97">
        <v>1965.1751824817518</v>
      </c>
      <c r="AA5" s="97">
        <v>1680</v>
      </c>
      <c r="AB5" s="123">
        <f t="shared" si="4"/>
        <v>0.85488561781977424</v>
      </c>
      <c r="AC5" s="100">
        <v>527</v>
      </c>
      <c r="AD5" s="19">
        <v>476</v>
      </c>
      <c r="AE5" s="96">
        <f t="shared" si="5"/>
        <v>0.90322580645161288</v>
      </c>
      <c r="AF5" s="33"/>
    </row>
    <row r="6" spans="1:34" s="101" customFormat="1" x14ac:dyDescent="0.25">
      <c r="A6" s="48" t="s">
        <v>25</v>
      </c>
      <c r="B6" s="35">
        <f t="shared" si="6"/>
        <v>12456.845302566517</v>
      </c>
      <c r="C6" s="35">
        <v>6603</v>
      </c>
      <c r="D6" s="92">
        <f t="shared" si="7"/>
        <v>0.53007000084038669</v>
      </c>
      <c r="E6" s="93">
        <f t="shared" si="8"/>
        <v>9</v>
      </c>
      <c r="F6" s="94">
        <f t="shared" si="9"/>
        <v>5853.8453025665167</v>
      </c>
      <c r="G6" s="95">
        <f t="shared" si="10"/>
        <v>0.46992999915961337</v>
      </c>
      <c r="H6" s="19">
        <v>215</v>
      </c>
      <c r="I6" s="19">
        <v>292</v>
      </c>
      <c r="J6" s="96">
        <f t="shared" si="11"/>
        <v>1.3581395348837209</v>
      </c>
      <c r="K6" s="97">
        <v>3008</v>
      </c>
      <c r="L6" s="6">
        <v>1677</v>
      </c>
      <c r="M6" s="98">
        <f>L6/K6</f>
        <v>0.55751329787234039</v>
      </c>
      <c r="N6" s="99">
        <v>385</v>
      </c>
      <c r="O6" s="18">
        <v>504</v>
      </c>
      <c r="P6" s="45">
        <f t="shared" si="0"/>
        <v>1.3090909090909091</v>
      </c>
      <c r="Q6" s="100">
        <v>3919</v>
      </c>
      <c r="R6" s="19">
        <v>1669</v>
      </c>
      <c r="S6" s="96">
        <f t="shared" si="1"/>
        <v>0.42587394743557028</v>
      </c>
      <c r="T6" s="97">
        <v>1894</v>
      </c>
      <c r="U6" s="6">
        <v>1260</v>
      </c>
      <c r="V6" s="98">
        <f t="shared" si="2"/>
        <v>0.66525871172122497</v>
      </c>
      <c r="W6" s="99">
        <v>666.62373440075351</v>
      </c>
      <c r="X6" s="18">
        <v>147</v>
      </c>
      <c r="Y6" s="45">
        <f t="shared" si="3"/>
        <v>0.22051420076145709</v>
      </c>
      <c r="Z6" s="97">
        <v>1868.221568165764</v>
      </c>
      <c r="AA6" s="97">
        <v>495</v>
      </c>
      <c r="AB6" s="123">
        <f t="shared" si="4"/>
        <v>0.26495786604476218</v>
      </c>
      <c r="AC6" s="100">
        <v>501</v>
      </c>
      <c r="AD6" s="19">
        <v>559</v>
      </c>
      <c r="AE6" s="96">
        <f t="shared" si="5"/>
        <v>1.1157684630738522</v>
      </c>
      <c r="AF6" s="33"/>
    </row>
    <row r="7" spans="1:34" s="101" customFormat="1" x14ac:dyDescent="0.25">
      <c r="A7" s="48" t="s">
        <v>53</v>
      </c>
      <c r="B7" s="35">
        <f t="shared" si="6"/>
        <v>10941.211443371792</v>
      </c>
      <c r="C7" s="35">
        <v>6462</v>
      </c>
      <c r="D7" s="92">
        <f t="shared" si="7"/>
        <v>0.59061101537478211</v>
      </c>
      <c r="E7" s="93">
        <f t="shared" si="8"/>
        <v>8</v>
      </c>
      <c r="F7" s="94">
        <f t="shared" si="9"/>
        <v>4479.2114433717925</v>
      </c>
      <c r="G7" s="95">
        <f t="shared" si="10"/>
        <v>0.40938898462521789</v>
      </c>
      <c r="H7" s="19">
        <v>187</v>
      </c>
      <c r="I7" s="19">
        <v>198</v>
      </c>
      <c r="J7" s="96">
        <f t="shared" si="11"/>
        <v>1.0588235294117647</v>
      </c>
      <c r="K7" s="97">
        <v>2643</v>
      </c>
      <c r="L7" s="6">
        <v>1180</v>
      </c>
      <c r="M7" s="98">
        <f t="shared" si="12"/>
        <v>0.44646235338630347</v>
      </c>
      <c r="N7" s="99">
        <v>338</v>
      </c>
      <c r="O7" s="18">
        <v>243</v>
      </c>
      <c r="P7" s="45">
        <f t="shared" si="0"/>
        <v>0.71893491124260356</v>
      </c>
      <c r="Q7" s="100">
        <v>3442</v>
      </c>
      <c r="R7" s="19">
        <v>1246</v>
      </c>
      <c r="S7" s="96">
        <f t="shared" si="1"/>
        <v>0.36199883788495063</v>
      </c>
      <c r="T7" s="97">
        <v>1665</v>
      </c>
      <c r="U7" s="6">
        <v>1175</v>
      </c>
      <c r="V7" s="98">
        <f t="shared" si="2"/>
        <v>0.70570570570570568</v>
      </c>
      <c r="W7" s="99">
        <v>585.45797033199904</v>
      </c>
      <c r="X7" s="18">
        <v>883</v>
      </c>
      <c r="Y7" s="45">
        <f t="shared" si="3"/>
        <v>1.5082209906533035</v>
      </c>
      <c r="Z7" s="97">
        <v>1640.7534730397927</v>
      </c>
      <c r="AA7" s="97">
        <v>868</v>
      </c>
      <c r="AB7" s="123">
        <f t="shared" si="4"/>
        <v>0.52902524008794138</v>
      </c>
      <c r="AC7" s="100">
        <v>440</v>
      </c>
      <c r="AD7" s="19">
        <v>669</v>
      </c>
      <c r="AE7" s="96">
        <f t="shared" si="5"/>
        <v>1.5204545454545455</v>
      </c>
      <c r="AF7" s="33"/>
    </row>
    <row r="8" spans="1:34" s="101" customFormat="1" x14ac:dyDescent="0.25">
      <c r="A8" s="48" t="s">
        <v>2</v>
      </c>
      <c r="B8" s="35">
        <f t="shared" si="6"/>
        <v>15475.113020955969</v>
      </c>
      <c r="C8" s="35">
        <v>9527</v>
      </c>
      <c r="D8" s="92">
        <f t="shared" si="7"/>
        <v>0.61563362975758562</v>
      </c>
      <c r="E8" s="93">
        <f t="shared" si="8"/>
        <v>7</v>
      </c>
      <c r="F8" s="94">
        <f t="shared" si="9"/>
        <v>5948.1130209559688</v>
      </c>
      <c r="G8" s="95">
        <f t="shared" si="10"/>
        <v>0.38436637024241432</v>
      </c>
      <c r="H8" s="19">
        <v>266</v>
      </c>
      <c r="I8" s="19">
        <v>165</v>
      </c>
      <c r="J8" s="96">
        <f t="shared" si="11"/>
        <v>0.62030075187969924</v>
      </c>
      <c r="K8" s="97">
        <v>3738</v>
      </c>
      <c r="L8" s="6">
        <v>2292</v>
      </c>
      <c r="M8" s="98">
        <f t="shared" si="12"/>
        <v>0.6131621187800963</v>
      </c>
      <c r="N8" s="99">
        <v>479</v>
      </c>
      <c r="O8" s="18">
        <v>459</v>
      </c>
      <c r="P8" s="45">
        <f t="shared" si="0"/>
        <v>0.95824634655532359</v>
      </c>
      <c r="Q8" s="100">
        <v>4865</v>
      </c>
      <c r="R8" s="19">
        <v>2510</v>
      </c>
      <c r="S8" s="96">
        <f t="shared" si="1"/>
        <v>0.51593011305241521</v>
      </c>
      <c r="T8" s="97">
        <v>2352</v>
      </c>
      <c r="U8" s="6">
        <v>1916</v>
      </c>
      <c r="V8" s="98">
        <f t="shared" si="2"/>
        <v>0.81462585034013602</v>
      </c>
      <c r="W8" s="99">
        <v>828.95526253826233</v>
      </c>
      <c r="X8" s="18">
        <v>527</v>
      </c>
      <c r="Y8" s="45">
        <f t="shared" si="3"/>
        <v>0.63573997755479006</v>
      </c>
      <c r="Z8" s="97">
        <v>2323.1577584177066</v>
      </c>
      <c r="AA8" s="97">
        <v>1034</v>
      </c>
      <c r="AB8" s="123">
        <f t="shared" si="4"/>
        <v>0.44508385031253894</v>
      </c>
      <c r="AC8" s="100">
        <v>623</v>
      </c>
      <c r="AD8" s="19">
        <v>624</v>
      </c>
      <c r="AE8" s="96">
        <f t="shared" si="5"/>
        <v>1.0016051364365972</v>
      </c>
      <c r="AF8" s="33"/>
    </row>
    <row r="9" spans="1:34" s="101" customFormat="1" x14ac:dyDescent="0.25">
      <c r="A9" s="48" t="s">
        <v>69</v>
      </c>
      <c r="B9" s="35">
        <f t="shared" si="6"/>
        <v>8813.0882976218509</v>
      </c>
      <c r="C9" s="35">
        <v>6202</v>
      </c>
      <c r="D9" s="92">
        <f t="shared" si="7"/>
        <v>0.70372607087955374</v>
      </c>
      <c r="E9" s="93">
        <f t="shared" si="8"/>
        <v>4</v>
      </c>
      <c r="F9" s="94">
        <f t="shared" si="9"/>
        <v>2611.0882976218509</v>
      </c>
      <c r="G9" s="95">
        <f t="shared" si="10"/>
        <v>0.29627392912044631</v>
      </c>
      <c r="H9" s="19">
        <v>152</v>
      </c>
      <c r="I9" s="19">
        <v>163</v>
      </c>
      <c r="J9" s="96">
        <f t="shared" si="11"/>
        <v>1.0723684210526316</v>
      </c>
      <c r="K9" s="97">
        <v>2130</v>
      </c>
      <c r="L9" s="6">
        <v>1317</v>
      </c>
      <c r="M9" s="98">
        <f t="shared" si="12"/>
        <v>0.61830985915492953</v>
      </c>
      <c r="N9" s="99">
        <v>272</v>
      </c>
      <c r="O9" s="18">
        <v>135</v>
      </c>
      <c r="P9" s="45">
        <f t="shared" si="0"/>
        <v>0.49632352941176472</v>
      </c>
      <c r="Q9" s="100">
        <v>2773</v>
      </c>
      <c r="R9" s="19">
        <v>1545</v>
      </c>
      <c r="S9" s="96">
        <f t="shared" si="1"/>
        <v>0.55715831229715107</v>
      </c>
      <c r="T9" s="97">
        <v>1341</v>
      </c>
      <c r="U9" s="6">
        <v>1203</v>
      </c>
      <c r="V9" s="98">
        <f t="shared" si="2"/>
        <v>0.8970917225950783</v>
      </c>
      <c r="W9" s="99">
        <v>471.02754885801744</v>
      </c>
      <c r="X9" s="18">
        <v>397</v>
      </c>
      <c r="Y9" s="45">
        <f t="shared" si="3"/>
        <v>0.84283817573410835</v>
      </c>
      <c r="Z9" s="97">
        <v>1320.0607487638333</v>
      </c>
      <c r="AA9" s="97">
        <v>885</v>
      </c>
      <c r="AB9" s="123">
        <f t="shared" si="4"/>
        <v>0.67042369135568602</v>
      </c>
      <c r="AC9" s="100">
        <v>354</v>
      </c>
      <c r="AD9" s="19">
        <v>557</v>
      </c>
      <c r="AE9" s="96">
        <f t="shared" si="5"/>
        <v>1.5734463276836159</v>
      </c>
      <c r="AF9" s="33"/>
    </row>
    <row r="10" spans="1:34" s="101" customFormat="1" x14ac:dyDescent="0.25">
      <c r="A10" s="48" t="s">
        <v>55</v>
      </c>
      <c r="B10" s="35">
        <f t="shared" si="6"/>
        <v>9485.6371556392751</v>
      </c>
      <c r="C10" s="35">
        <v>7596</v>
      </c>
      <c r="D10" s="92">
        <f t="shared" si="7"/>
        <v>0.8007896438969444</v>
      </c>
      <c r="E10" s="93">
        <f t="shared" si="8"/>
        <v>3</v>
      </c>
      <c r="F10" s="94">
        <f t="shared" si="9"/>
        <v>1889.6371556392751</v>
      </c>
      <c r="G10" s="95">
        <f t="shared" si="10"/>
        <v>0.19921035610305557</v>
      </c>
      <c r="H10" s="19">
        <v>165</v>
      </c>
      <c r="I10" s="19">
        <v>361</v>
      </c>
      <c r="J10" s="96">
        <f t="shared" si="11"/>
        <v>2.187878787878788</v>
      </c>
      <c r="K10" s="97">
        <v>2295</v>
      </c>
      <c r="L10" s="6">
        <v>1846</v>
      </c>
      <c r="M10" s="98">
        <f t="shared" si="12"/>
        <v>0.80435729847494553</v>
      </c>
      <c r="N10" s="99">
        <v>294</v>
      </c>
      <c r="O10" s="18">
        <v>303</v>
      </c>
      <c r="P10" s="45">
        <f t="shared" si="0"/>
        <v>1.0306122448979591</v>
      </c>
      <c r="Q10" s="100">
        <v>2985</v>
      </c>
      <c r="R10" s="19">
        <v>2017</v>
      </c>
      <c r="S10" s="96">
        <f t="shared" si="1"/>
        <v>0.67571189279731991</v>
      </c>
      <c r="T10" s="97">
        <v>1444</v>
      </c>
      <c r="U10" s="6">
        <v>1318</v>
      </c>
      <c r="V10" s="98">
        <f t="shared" si="2"/>
        <v>0.91274238227146809</v>
      </c>
      <c r="W10" s="99">
        <v>505.62279255945379</v>
      </c>
      <c r="X10" s="18">
        <v>510</v>
      </c>
      <c r="Y10" s="45">
        <f t="shared" si="3"/>
        <v>1.0086570611629053</v>
      </c>
      <c r="Z10" s="97">
        <v>1417.0143630798211</v>
      </c>
      <c r="AA10" s="97">
        <v>355</v>
      </c>
      <c r="AB10" s="123">
        <f t="shared" si="4"/>
        <v>0.25052674782238793</v>
      </c>
      <c r="AC10" s="100">
        <v>380</v>
      </c>
      <c r="AD10" s="19">
        <v>886</v>
      </c>
      <c r="AE10" s="96">
        <f t="shared" si="5"/>
        <v>2.331578947368421</v>
      </c>
      <c r="AF10" s="33"/>
    </row>
    <row r="11" spans="1:34" s="101" customFormat="1" x14ac:dyDescent="0.25">
      <c r="A11" s="48" t="s">
        <v>23</v>
      </c>
      <c r="B11" s="35">
        <f t="shared" si="6"/>
        <v>9067.6840122439371</v>
      </c>
      <c r="C11" s="35">
        <v>9462</v>
      </c>
      <c r="D11" s="92">
        <f t="shared" si="7"/>
        <v>1.0434858545162828</v>
      </c>
      <c r="E11" s="93">
        <f t="shared" si="8"/>
        <v>1</v>
      </c>
      <c r="F11" s="94">
        <f t="shared" si="9"/>
        <v>-394.3159877560629</v>
      </c>
      <c r="G11" s="95">
        <f t="shared" si="10"/>
        <v>-4.348585451628275E-2</v>
      </c>
      <c r="H11" s="19">
        <v>156</v>
      </c>
      <c r="I11" s="19">
        <v>299</v>
      </c>
      <c r="J11" s="96">
        <f t="shared" si="11"/>
        <v>1.9166666666666667</v>
      </c>
      <c r="K11" s="97">
        <v>2192</v>
      </c>
      <c r="L11" s="6">
        <v>2368</v>
      </c>
      <c r="M11" s="98">
        <f t="shared" si="12"/>
        <v>1.0802919708029197</v>
      </c>
      <c r="N11" s="99">
        <v>280</v>
      </c>
      <c r="O11" s="18">
        <v>650</v>
      </c>
      <c r="P11" s="45">
        <f t="shared" si="0"/>
        <v>2.3214285714285716</v>
      </c>
      <c r="Q11" s="100">
        <v>2855</v>
      </c>
      <c r="R11" s="19">
        <v>2824</v>
      </c>
      <c r="S11" s="96">
        <f t="shared" si="1"/>
        <v>0.98914185639229424</v>
      </c>
      <c r="T11" s="97">
        <v>1379</v>
      </c>
      <c r="U11" s="6">
        <v>1184</v>
      </c>
      <c r="V11" s="98">
        <f t="shared" si="2"/>
        <v>0.85859318346627989</v>
      </c>
      <c r="W11" s="99">
        <v>484.33341182010832</v>
      </c>
      <c r="X11" s="18">
        <v>768</v>
      </c>
      <c r="Y11" s="45">
        <f t="shared" si="3"/>
        <v>1.5856845331274636</v>
      </c>
      <c r="Z11" s="97">
        <v>1357.3506004238286</v>
      </c>
      <c r="AA11" s="97">
        <v>966</v>
      </c>
      <c r="AB11" s="123">
        <f t="shared" si="4"/>
        <v>0.71168053390065134</v>
      </c>
      <c r="AC11" s="100">
        <v>364</v>
      </c>
      <c r="AD11" s="19">
        <v>403</v>
      </c>
      <c r="AE11" s="96">
        <f t="shared" si="5"/>
        <v>1.1071428571428572</v>
      </c>
      <c r="AF11" s="33"/>
    </row>
    <row r="12" spans="1:34" s="101" customFormat="1" x14ac:dyDescent="0.25">
      <c r="A12" s="48" t="s">
        <v>156</v>
      </c>
      <c r="B12" s="35">
        <f t="shared" si="6"/>
        <v>4536.8420061219686</v>
      </c>
      <c r="C12" s="35">
        <v>519</v>
      </c>
      <c r="D12" s="92">
        <f t="shared" si="7"/>
        <v>0.11439675423999043</v>
      </c>
      <c r="E12" s="93">
        <f t="shared" si="8"/>
        <v>10</v>
      </c>
      <c r="F12" s="94">
        <f t="shared" si="9"/>
        <v>4017.8420061219686</v>
      </c>
      <c r="G12" s="95">
        <f t="shared" si="10"/>
        <v>0.88560324576000959</v>
      </c>
      <c r="H12" s="19">
        <v>78</v>
      </c>
      <c r="I12" s="19">
        <v>0</v>
      </c>
      <c r="J12" s="96">
        <f t="shared" si="11"/>
        <v>0</v>
      </c>
      <c r="K12" s="97">
        <v>1097</v>
      </c>
      <c r="L12" s="6">
        <v>40</v>
      </c>
      <c r="M12" s="98">
        <f>L12/K12</f>
        <v>3.6463081130355512E-2</v>
      </c>
      <c r="N12" s="99">
        <v>140</v>
      </c>
      <c r="O12" s="18">
        <v>100</v>
      </c>
      <c r="P12" s="45">
        <f t="shared" si="0"/>
        <v>0.7142857142857143</v>
      </c>
      <c r="Q12" s="100">
        <v>1428</v>
      </c>
      <c r="R12" s="19">
        <v>115</v>
      </c>
      <c r="S12" s="96">
        <f t="shared" si="1"/>
        <v>8.0532212885154067E-2</v>
      </c>
      <c r="T12" s="97">
        <v>691</v>
      </c>
      <c r="U12" s="6">
        <v>68</v>
      </c>
      <c r="V12" s="98">
        <f t="shared" si="2"/>
        <v>9.8408104196816212E-2</v>
      </c>
      <c r="W12" s="99">
        <v>242.16670591005416</v>
      </c>
      <c r="X12" s="18">
        <v>136</v>
      </c>
      <c r="Y12" s="45">
        <f t="shared" si="3"/>
        <v>0.56159660548264334</v>
      </c>
      <c r="Z12" s="97">
        <v>678.6753002119143</v>
      </c>
      <c r="AA12" s="97">
        <v>20</v>
      </c>
      <c r="AB12" s="123">
        <f t="shared" si="4"/>
        <v>2.9469173246403781E-2</v>
      </c>
      <c r="AC12" s="100">
        <v>182</v>
      </c>
      <c r="AD12" s="19">
        <v>40</v>
      </c>
      <c r="AE12" s="96">
        <f t="shared" si="5"/>
        <v>0.21978021978021978</v>
      </c>
      <c r="AF12" s="33"/>
    </row>
    <row r="13" spans="1:34" s="87" customFormat="1" x14ac:dyDescent="0.25">
      <c r="A13" s="48" t="s">
        <v>135</v>
      </c>
      <c r="B13" s="102">
        <f>SUM(B3:B12)</f>
        <v>105743.99999999999</v>
      </c>
      <c r="C13" s="102">
        <f>SUM(C3:C12)</f>
        <v>72538</v>
      </c>
      <c r="D13" s="28">
        <f>C13/B13</f>
        <v>0.68597745498562579</v>
      </c>
      <c r="E13" s="103"/>
      <c r="F13" s="102">
        <f>SUM(F3:F12)</f>
        <v>33206</v>
      </c>
      <c r="G13" s="104">
        <f>F13/B13</f>
        <v>0.31402254501437438</v>
      </c>
      <c r="H13" s="102">
        <f t="shared" ref="H13:I13" si="13">SUM(H3:H12)</f>
        <v>1824</v>
      </c>
      <c r="I13" s="102">
        <f t="shared" si="13"/>
        <v>2399</v>
      </c>
      <c r="J13" s="105">
        <f>I13/H13</f>
        <v>1.3152412280701755</v>
      </c>
      <c r="K13" s="102">
        <f t="shared" ref="K13" si="14">SUM(K3:K12)</f>
        <v>25556</v>
      </c>
      <c r="L13" s="102">
        <f>SUM(L3:L12)</f>
        <v>17484</v>
      </c>
      <c r="M13" s="105">
        <f>L13/K13</f>
        <v>0.68414462357176398</v>
      </c>
      <c r="N13" s="102">
        <f t="shared" ref="N13:O13" si="15">SUM(N3:N12)</f>
        <v>3268</v>
      </c>
      <c r="O13" s="102">
        <f t="shared" si="15"/>
        <v>4118</v>
      </c>
      <c r="P13" s="105">
        <f t="shared" si="0"/>
        <v>1.2600979192166462</v>
      </c>
      <c r="Q13" s="102">
        <f t="shared" ref="Q13:R13" si="16">SUM(Q3:Q12)</f>
        <v>33271</v>
      </c>
      <c r="R13" s="102">
        <f t="shared" si="16"/>
        <v>18277</v>
      </c>
      <c r="S13" s="105">
        <f t="shared" si="1"/>
        <v>0.54933726067746691</v>
      </c>
      <c r="T13" s="102">
        <f t="shared" ref="T13:U13" si="17">SUM(T3:T12)</f>
        <v>16090</v>
      </c>
      <c r="U13" s="102">
        <f t="shared" si="17"/>
        <v>12258</v>
      </c>
      <c r="V13" s="105">
        <f t="shared" si="2"/>
        <v>0.76183965195773773</v>
      </c>
      <c r="W13" s="102">
        <f t="shared" ref="W13:X13" si="18">SUM(W3:W12)</f>
        <v>5651.0000000000009</v>
      </c>
      <c r="X13" s="102">
        <f t="shared" si="18"/>
        <v>4499</v>
      </c>
      <c r="Y13" s="105">
        <f>X13/W13</f>
        <v>0.79614227570341523</v>
      </c>
      <c r="Z13" s="102">
        <f>SUM(Z3:Z12)</f>
        <v>15837</v>
      </c>
      <c r="AA13" s="102">
        <f>SUM(AA3:AA12)</f>
        <v>8629</v>
      </c>
      <c r="AB13" s="105">
        <f>AA13/Z13</f>
        <v>0.54486329481593732</v>
      </c>
      <c r="AC13" s="102">
        <f t="shared" ref="AC13:AD13" si="19">SUM(AC3:AC12)</f>
        <v>4247</v>
      </c>
      <c r="AD13" s="102">
        <f t="shared" si="19"/>
        <v>4874</v>
      </c>
      <c r="AE13" s="105">
        <f t="shared" si="5"/>
        <v>1.1476336237344007</v>
      </c>
    </row>
    <row r="15" spans="1:34" x14ac:dyDescent="0.25">
      <c r="A15" s="91" t="s">
        <v>1250</v>
      </c>
    </row>
    <row r="16" spans="1:34" x14ac:dyDescent="0.25">
      <c r="B16" s="87"/>
      <c r="C16" s="34"/>
      <c r="E16" s="86"/>
    </row>
    <row r="17" spans="2:5" x14ac:dyDescent="0.25">
      <c r="B17" s="87"/>
      <c r="C17" s="34"/>
      <c r="E17" s="86"/>
    </row>
    <row r="18" spans="2:5" x14ac:dyDescent="0.25">
      <c r="B18" s="87"/>
      <c r="C18" s="34"/>
      <c r="E18" s="86"/>
    </row>
    <row r="19" spans="2:5" x14ac:dyDescent="0.25">
      <c r="B19" s="87"/>
      <c r="C19" s="34"/>
      <c r="E19" s="86"/>
    </row>
    <row r="20" spans="2:5" x14ac:dyDescent="0.25">
      <c r="B20" s="87"/>
      <c r="C20" s="34"/>
      <c r="E20" s="86"/>
    </row>
    <row r="21" spans="2:5" x14ac:dyDescent="0.25">
      <c r="B21" s="87"/>
      <c r="C21" s="34"/>
      <c r="E21" s="86"/>
    </row>
    <row r="22" spans="2:5" x14ac:dyDescent="0.25">
      <c r="B22" s="87"/>
      <c r="C22" s="34"/>
      <c r="E22" s="86"/>
    </row>
    <row r="23" spans="2:5" x14ac:dyDescent="0.25">
      <c r="C23" s="86"/>
      <c r="E23" s="86"/>
    </row>
    <row r="24" spans="2:5" x14ac:dyDescent="0.25">
      <c r="D24" s="86"/>
    </row>
    <row r="25" spans="2:5" x14ac:dyDescent="0.25">
      <c r="C25" s="86"/>
    </row>
  </sheetData>
  <mergeCells count="12">
    <mergeCell ref="AC1:AE1"/>
    <mergeCell ref="Q1:S1"/>
    <mergeCell ref="T1:V1"/>
    <mergeCell ref="W1:Y1"/>
    <mergeCell ref="B1:D1"/>
    <mergeCell ref="F1:G1"/>
    <mergeCell ref="Z1:AB1"/>
    <mergeCell ref="A1:A2"/>
    <mergeCell ref="E1:E2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4"/>
  <sheetViews>
    <sheetView showGridLines="0"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D54" sqref="D54"/>
    </sheetView>
  </sheetViews>
  <sheetFormatPr defaultColWidth="9" defaultRowHeight="15" x14ac:dyDescent="0.25"/>
  <cols>
    <col min="1" max="2" width="18.28515625" style="30" bestFit="1" customWidth="1"/>
    <col min="3" max="4" width="8.5703125" style="30" bestFit="1" customWidth="1"/>
    <col min="5" max="5" width="5.140625" style="30" bestFit="1" customWidth="1"/>
    <col min="6" max="6" width="4.5703125" style="30" bestFit="1" customWidth="1"/>
    <col min="7" max="7" width="6.85546875" style="30" bestFit="1" customWidth="1"/>
    <col min="8" max="8" width="5.28515625" style="30" bestFit="1" customWidth="1"/>
    <col min="9" max="9" width="8.85546875" style="30" bestFit="1" customWidth="1"/>
    <col min="10" max="10" width="6.85546875" style="30" bestFit="1" customWidth="1"/>
    <col min="11" max="11" width="5.28515625" style="33" bestFit="1" customWidth="1"/>
    <col min="12" max="12" width="8.5703125" style="30" bestFit="1" customWidth="1"/>
    <col min="13" max="13" width="7.5703125" style="30" bestFit="1" customWidth="1"/>
    <col min="14" max="14" width="5.28515625" style="30" bestFit="1" customWidth="1"/>
    <col min="15" max="15" width="8.5703125" style="30" bestFit="1" customWidth="1"/>
    <col min="16" max="16" width="7.5703125" style="30" bestFit="1" customWidth="1"/>
    <col min="17" max="17" width="5.28515625" style="30" bestFit="1" customWidth="1"/>
    <col min="18" max="19" width="7.5703125" style="30" bestFit="1" customWidth="1"/>
    <col min="20" max="20" width="5.28515625" style="30" bestFit="1" customWidth="1"/>
    <col min="21" max="21" width="8.5703125" style="30" bestFit="1" customWidth="1"/>
    <col min="22" max="22" width="7.5703125" style="30" bestFit="1" customWidth="1"/>
    <col min="23" max="23" width="5.28515625" style="30" bestFit="1" customWidth="1"/>
    <col min="24" max="24" width="8.5703125" style="34" bestFit="1" customWidth="1"/>
    <col min="25" max="25" width="7.5703125" style="30" bestFit="1" customWidth="1"/>
    <col min="26" max="26" width="5.28515625" style="30" bestFit="1" customWidth="1"/>
    <col min="27" max="27" width="8.5703125" style="30" bestFit="1" customWidth="1"/>
    <col min="28" max="28" width="7.5703125" style="30" bestFit="1" customWidth="1"/>
    <col min="29" max="29" width="5.28515625" style="30" bestFit="1" customWidth="1"/>
    <col min="30" max="30" width="7.5703125" style="30" bestFit="1" customWidth="1"/>
    <col min="31" max="31" width="6.5703125" style="30" bestFit="1" customWidth="1"/>
    <col min="32" max="32" width="5.140625" style="30" bestFit="1" customWidth="1"/>
    <col min="33" max="16384" width="9" style="30"/>
  </cols>
  <sheetData>
    <row r="1" spans="1:36" x14ac:dyDescent="0.25">
      <c r="A1" s="150" t="s">
        <v>172</v>
      </c>
      <c r="B1" s="145" t="s">
        <v>136</v>
      </c>
      <c r="C1" s="145" t="s">
        <v>138</v>
      </c>
      <c r="D1" s="145"/>
      <c r="E1" s="145"/>
      <c r="F1" s="145" t="s">
        <v>171</v>
      </c>
      <c r="G1" s="145" t="s">
        <v>190</v>
      </c>
      <c r="H1" s="145"/>
      <c r="I1" s="147" t="s">
        <v>197</v>
      </c>
      <c r="J1" s="147"/>
      <c r="K1" s="147"/>
      <c r="L1" s="147" t="s">
        <v>203</v>
      </c>
      <c r="M1" s="147"/>
      <c r="N1" s="147"/>
      <c r="O1" s="148" t="s">
        <v>193</v>
      </c>
      <c r="P1" s="148"/>
      <c r="Q1" s="148"/>
      <c r="R1" s="148" t="s">
        <v>195</v>
      </c>
      <c r="S1" s="148"/>
      <c r="T1" s="148"/>
      <c r="U1" s="148" t="s">
        <v>194</v>
      </c>
      <c r="V1" s="148"/>
      <c r="W1" s="148"/>
      <c r="X1" s="148" t="s">
        <v>1249</v>
      </c>
      <c r="Y1" s="148"/>
      <c r="Z1" s="152"/>
      <c r="AA1" s="148" t="s">
        <v>200</v>
      </c>
      <c r="AB1" s="148"/>
      <c r="AC1" s="148"/>
      <c r="AD1" s="153" t="s">
        <v>196</v>
      </c>
      <c r="AE1" s="148"/>
      <c r="AF1" s="149"/>
      <c r="AJ1" s="30" t="s">
        <v>1250</v>
      </c>
    </row>
    <row r="2" spans="1:36" x14ac:dyDescent="0.25">
      <c r="A2" s="151"/>
      <c r="B2" s="146"/>
      <c r="C2" s="89" t="s">
        <v>139</v>
      </c>
      <c r="D2" s="89" t="s">
        <v>140</v>
      </c>
      <c r="E2" s="89" t="s">
        <v>141</v>
      </c>
      <c r="F2" s="146"/>
      <c r="G2" s="89" t="s">
        <v>191</v>
      </c>
      <c r="H2" s="89" t="s">
        <v>192</v>
      </c>
      <c r="I2" s="89" t="s">
        <v>139</v>
      </c>
      <c r="J2" s="89" t="s">
        <v>140</v>
      </c>
      <c r="K2" s="41" t="s">
        <v>141</v>
      </c>
      <c r="L2" s="89" t="s">
        <v>139</v>
      </c>
      <c r="M2" s="89" t="s">
        <v>140</v>
      </c>
      <c r="N2" s="89" t="s">
        <v>141</v>
      </c>
      <c r="O2" s="89" t="s">
        <v>139</v>
      </c>
      <c r="P2" s="89" t="s">
        <v>140</v>
      </c>
      <c r="Q2" s="89" t="s">
        <v>141</v>
      </c>
      <c r="R2" s="89" t="s">
        <v>139</v>
      </c>
      <c r="S2" s="89" t="s">
        <v>140</v>
      </c>
      <c r="T2" s="89" t="s">
        <v>141</v>
      </c>
      <c r="U2" s="89" t="s">
        <v>139</v>
      </c>
      <c r="V2" s="89" t="s">
        <v>140</v>
      </c>
      <c r="W2" s="89" t="s">
        <v>141</v>
      </c>
      <c r="X2" s="42" t="s">
        <v>139</v>
      </c>
      <c r="Y2" s="89" t="s">
        <v>140</v>
      </c>
      <c r="Z2" s="89" t="s">
        <v>141</v>
      </c>
      <c r="AA2" s="139" t="s">
        <v>139</v>
      </c>
      <c r="AB2" s="139" t="s">
        <v>140</v>
      </c>
      <c r="AC2" s="139" t="s">
        <v>141</v>
      </c>
      <c r="AD2" s="89" t="s">
        <v>139</v>
      </c>
      <c r="AE2" s="89" t="s">
        <v>140</v>
      </c>
      <c r="AF2" s="90" t="s">
        <v>141</v>
      </c>
    </row>
    <row r="3" spans="1:36" x14ac:dyDescent="0.25">
      <c r="A3" s="48" t="s">
        <v>41</v>
      </c>
      <c r="B3" s="48" t="s">
        <v>41</v>
      </c>
      <c r="C3" s="35">
        <f>SUM(I3,L3,O3,R3,U3,X3,AA3,AD3)</f>
        <v>1333.1572874970566</v>
      </c>
      <c r="D3" s="35">
        <v>1331</v>
      </c>
      <c r="E3" s="92">
        <f>D3/C3</f>
        <v>0.99838182072191439</v>
      </c>
      <c r="F3" s="107">
        <f>_xlfn.RANK.AVG(E3,$E$3:$E$53,0)</f>
        <v>6</v>
      </c>
      <c r="G3" s="108">
        <f>C3-D3</f>
        <v>2.1572874970565863</v>
      </c>
      <c r="H3" s="95">
        <f>G3/C3</f>
        <v>1.618179278085632E-3</v>
      </c>
      <c r="I3" s="24">
        <v>24</v>
      </c>
      <c r="J3" s="24">
        <v>116</v>
      </c>
      <c r="K3" s="96">
        <f>J3/I3</f>
        <v>4.833333333333333</v>
      </c>
      <c r="L3" s="25">
        <v>323</v>
      </c>
      <c r="M3" s="25">
        <v>310</v>
      </c>
      <c r="N3" s="98">
        <f t="shared" ref="N3:N54" si="0">M3/L3</f>
        <v>0.95975232198142413</v>
      </c>
      <c r="O3" s="37">
        <v>42</v>
      </c>
      <c r="P3" s="37">
        <v>107</v>
      </c>
      <c r="Q3" s="109">
        <f t="shared" ref="Q3:Q54" si="1">P3/O3</f>
        <v>2.5476190476190474</v>
      </c>
      <c r="R3" s="24">
        <v>419</v>
      </c>
      <c r="S3" s="24">
        <v>224</v>
      </c>
      <c r="T3" s="96">
        <f t="shared" ref="T3:T54" si="2">S3/R3</f>
        <v>0.53460620525059666</v>
      </c>
      <c r="U3" s="25">
        <v>204</v>
      </c>
      <c r="V3" s="25">
        <v>201</v>
      </c>
      <c r="W3" s="98">
        <f t="shared" ref="W3:W54" si="3">V3/U3</f>
        <v>0.98529411764705888</v>
      </c>
      <c r="X3" s="37">
        <v>70.521073699081725</v>
      </c>
      <c r="Y3" s="37">
        <v>103</v>
      </c>
      <c r="Z3" s="109">
        <f t="shared" ref="Z3:Z54" si="4">Y3/X3</f>
        <v>1.4605563216395157</v>
      </c>
      <c r="AA3" s="25">
        <v>197.63621379797505</v>
      </c>
      <c r="AB3" s="25">
        <v>218</v>
      </c>
      <c r="AC3" s="98">
        <f t="shared" ref="AC3:AC53" si="5">AB3/AA3</f>
        <v>1.1030367148342608</v>
      </c>
      <c r="AD3" s="24">
        <v>53</v>
      </c>
      <c r="AE3" s="24">
        <v>52</v>
      </c>
      <c r="AF3" s="96">
        <f t="shared" ref="AF3:AF53" si="6">AE3/AD3</f>
        <v>0.98113207547169812</v>
      </c>
      <c r="AG3" s="33"/>
    </row>
    <row r="4" spans="1:36" x14ac:dyDescent="0.25">
      <c r="A4" s="48" t="s">
        <v>152</v>
      </c>
      <c r="B4" s="48" t="s">
        <v>41</v>
      </c>
      <c r="C4" s="35">
        <f t="shared" ref="C4:C53" si="7">SUM(I4,L4,O4,R4,U4,X4,AA4,AD4)</f>
        <v>2426.8380032964446</v>
      </c>
      <c r="D4" s="35">
        <v>2119</v>
      </c>
      <c r="E4" s="92">
        <f t="shared" ref="E4:E53" si="8">D4/C4</f>
        <v>0.87315263611403016</v>
      </c>
      <c r="F4" s="107">
        <f t="shared" ref="F4:F53" si="9">_xlfn.RANK.AVG(E4,$E$3:$E$53,0)</f>
        <v>14</v>
      </c>
      <c r="G4" s="108">
        <f t="shared" ref="G4:G53" si="10">C4-D4</f>
        <v>307.83800329644464</v>
      </c>
      <c r="H4" s="95">
        <f t="shared" ref="H4:H53" si="11">G4/C4</f>
        <v>0.12684736388596987</v>
      </c>
      <c r="I4" s="24">
        <v>42</v>
      </c>
      <c r="J4" s="24">
        <v>27</v>
      </c>
      <c r="K4" s="96">
        <f t="shared" ref="K4:K54" si="12">J4/I4</f>
        <v>0.6428571428571429</v>
      </c>
      <c r="L4" s="25">
        <v>585</v>
      </c>
      <c r="M4" s="25">
        <v>414</v>
      </c>
      <c r="N4" s="98">
        <f t="shared" si="0"/>
        <v>0.70769230769230773</v>
      </c>
      <c r="O4" s="37">
        <v>75</v>
      </c>
      <c r="P4" s="37">
        <v>98</v>
      </c>
      <c r="Q4" s="109">
        <f t="shared" si="1"/>
        <v>1.3066666666666666</v>
      </c>
      <c r="R4" s="24">
        <v>763</v>
      </c>
      <c r="S4" s="24">
        <v>680</v>
      </c>
      <c r="T4" s="96">
        <f t="shared" si="2"/>
        <v>0.89121887287024903</v>
      </c>
      <c r="U4" s="25">
        <v>368</v>
      </c>
      <c r="V4" s="25">
        <v>328</v>
      </c>
      <c r="W4" s="98">
        <f t="shared" si="3"/>
        <v>0.89130434782608692</v>
      </c>
      <c r="X4" s="37">
        <v>130.39745702849072</v>
      </c>
      <c r="Y4" s="37">
        <v>127</v>
      </c>
      <c r="Z4" s="109">
        <f t="shared" si="4"/>
        <v>0.97394537358386979</v>
      </c>
      <c r="AA4" s="25">
        <v>365.44054626795383</v>
      </c>
      <c r="AB4" s="25">
        <v>336</v>
      </c>
      <c r="AC4" s="98">
        <f t="shared" si="5"/>
        <v>0.91943820528779807</v>
      </c>
      <c r="AD4" s="24">
        <v>98</v>
      </c>
      <c r="AE4" s="24">
        <v>109</v>
      </c>
      <c r="AF4" s="96">
        <f t="shared" si="6"/>
        <v>1.1122448979591837</v>
      </c>
      <c r="AG4" s="33"/>
    </row>
    <row r="5" spans="1:36" x14ac:dyDescent="0.25">
      <c r="A5" s="48" t="s">
        <v>173</v>
      </c>
      <c r="B5" s="48" t="s">
        <v>41</v>
      </c>
      <c r="C5" s="35">
        <f t="shared" si="7"/>
        <v>2677.4337179185309</v>
      </c>
      <c r="D5" s="35">
        <v>1136</v>
      </c>
      <c r="E5" s="92">
        <f t="shared" si="8"/>
        <v>0.42428688052944219</v>
      </c>
      <c r="F5" s="107">
        <f t="shared" si="9"/>
        <v>47</v>
      </c>
      <c r="G5" s="108">
        <f t="shared" si="10"/>
        <v>1541.4337179185309</v>
      </c>
      <c r="H5" s="95">
        <f t="shared" si="11"/>
        <v>0.57571311947055781</v>
      </c>
      <c r="I5" s="24">
        <v>45</v>
      </c>
      <c r="J5" s="24">
        <v>45</v>
      </c>
      <c r="K5" s="96">
        <f t="shared" si="12"/>
        <v>1</v>
      </c>
      <c r="L5" s="25">
        <v>647</v>
      </c>
      <c r="M5" s="25">
        <v>331</v>
      </c>
      <c r="N5" s="98">
        <f t="shared" si="0"/>
        <v>0.51159196290571873</v>
      </c>
      <c r="O5" s="37">
        <v>82</v>
      </c>
      <c r="P5" s="37">
        <v>80</v>
      </c>
      <c r="Q5" s="109">
        <f t="shared" si="1"/>
        <v>0.97560975609756095</v>
      </c>
      <c r="R5" s="24">
        <v>841</v>
      </c>
      <c r="S5" s="24">
        <v>286</v>
      </c>
      <c r="T5" s="96">
        <f t="shared" si="2"/>
        <v>0.34007134363852559</v>
      </c>
      <c r="U5" s="25">
        <v>408</v>
      </c>
      <c r="V5" s="25">
        <v>162</v>
      </c>
      <c r="W5" s="98">
        <f t="shared" si="3"/>
        <v>0.39705882352941174</v>
      </c>
      <c r="X5" s="37">
        <v>143.70331999058163</v>
      </c>
      <c r="Y5" s="37">
        <v>95</v>
      </c>
      <c r="Z5" s="109">
        <f t="shared" si="4"/>
        <v>0.66108423943320405</v>
      </c>
      <c r="AA5" s="25">
        <v>402.73039792794918</v>
      </c>
      <c r="AB5" s="25">
        <v>65</v>
      </c>
      <c r="AC5" s="98">
        <f t="shared" si="5"/>
        <v>0.16139829606710959</v>
      </c>
      <c r="AD5" s="24">
        <v>108</v>
      </c>
      <c r="AE5" s="24">
        <v>72</v>
      </c>
      <c r="AF5" s="96">
        <f t="shared" si="6"/>
        <v>0.66666666666666663</v>
      </c>
      <c r="AG5" s="33"/>
    </row>
    <row r="6" spans="1:36" x14ac:dyDescent="0.25">
      <c r="A6" s="48" t="s">
        <v>151</v>
      </c>
      <c r="B6" s="48" t="s">
        <v>41</v>
      </c>
      <c r="C6" s="35">
        <f t="shared" si="7"/>
        <v>2410.778431834236</v>
      </c>
      <c r="D6" s="35">
        <v>1165</v>
      </c>
      <c r="E6" s="92">
        <f t="shared" si="8"/>
        <v>0.48324640067134333</v>
      </c>
      <c r="F6" s="107">
        <f t="shared" si="9"/>
        <v>42</v>
      </c>
      <c r="G6" s="108">
        <f t="shared" si="10"/>
        <v>1245.778431834236</v>
      </c>
      <c r="H6" s="95">
        <f t="shared" si="11"/>
        <v>0.51675359932865661</v>
      </c>
      <c r="I6" s="24">
        <v>41</v>
      </c>
      <c r="J6" s="24">
        <v>65</v>
      </c>
      <c r="K6" s="96">
        <f t="shared" si="12"/>
        <v>1.5853658536585367</v>
      </c>
      <c r="L6" s="25">
        <v>583</v>
      </c>
      <c r="M6" s="25">
        <v>202</v>
      </c>
      <c r="N6" s="98">
        <f t="shared" si="0"/>
        <v>0.346483704974271</v>
      </c>
      <c r="O6" s="37">
        <v>74</v>
      </c>
      <c r="P6" s="37">
        <v>74</v>
      </c>
      <c r="Q6" s="109">
        <f t="shared" si="1"/>
        <v>1</v>
      </c>
      <c r="R6" s="24">
        <v>758</v>
      </c>
      <c r="S6" s="24">
        <v>302</v>
      </c>
      <c r="T6" s="96">
        <f t="shared" si="2"/>
        <v>0.39841688654353563</v>
      </c>
      <c r="U6" s="25">
        <v>367</v>
      </c>
      <c r="V6" s="25">
        <v>242</v>
      </c>
      <c r="W6" s="98">
        <f t="shared" si="3"/>
        <v>0.65940054495912803</v>
      </c>
      <c r="X6" s="37">
        <v>129.06687073228161</v>
      </c>
      <c r="Y6" s="37">
        <v>66</v>
      </c>
      <c r="Z6" s="109">
        <f t="shared" si="4"/>
        <v>0.51136282785457188</v>
      </c>
      <c r="AA6" s="25">
        <v>361.71156110195432</v>
      </c>
      <c r="AB6" s="25">
        <v>180</v>
      </c>
      <c r="AC6" s="98">
        <f t="shared" si="5"/>
        <v>0.49763408018154015</v>
      </c>
      <c r="AD6" s="24">
        <v>97</v>
      </c>
      <c r="AE6" s="24">
        <v>34</v>
      </c>
      <c r="AF6" s="96">
        <f t="shared" si="6"/>
        <v>0.35051546391752575</v>
      </c>
      <c r="AG6" s="33"/>
    </row>
    <row r="7" spans="1:36" x14ac:dyDescent="0.25">
      <c r="A7" s="48" t="s">
        <v>145</v>
      </c>
      <c r="B7" s="48" t="s">
        <v>80</v>
      </c>
      <c r="C7" s="35">
        <f t="shared" si="7"/>
        <v>2341.5997174476101</v>
      </c>
      <c r="D7" s="35">
        <v>2302</v>
      </c>
      <c r="E7" s="92">
        <f t="shared" si="8"/>
        <v>0.98308860513069474</v>
      </c>
      <c r="F7" s="107">
        <f t="shared" si="9"/>
        <v>8</v>
      </c>
      <c r="G7" s="108">
        <f t="shared" si="10"/>
        <v>39.599717447610146</v>
      </c>
      <c r="H7" s="95">
        <f t="shared" si="11"/>
        <v>1.6911394869305253E-2</v>
      </c>
      <c r="I7" s="24">
        <v>41</v>
      </c>
      <c r="J7" s="24">
        <v>39</v>
      </c>
      <c r="K7" s="96">
        <f t="shared" si="12"/>
        <v>0.95121951219512191</v>
      </c>
      <c r="L7" s="25">
        <v>565</v>
      </c>
      <c r="M7" s="25">
        <v>649</v>
      </c>
      <c r="N7" s="98">
        <f t="shared" si="0"/>
        <v>1.1486725663716815</v>
      </c>
      <c r="O7" s="37">
        <v>73</v>
      </c>
      <c r="P7" s="37">
        <v>123</v>
      </c>
      <c r="Q7" s="109">
        <f t="shared" si="1"/>
        <v>1.6849315068493151</v>
      </c>
      <c r="R7" s="24">
        <v>737</v>
      </c>
      <c r="S7" s="24">
        <v>687</v>
      </c>
      <c r="T7" s="96">
        <f t="shared" si="2"/>
        <v>0.93215739484396198</v>
      </c>
      <c r="U7" s="25">
        <v>356</v>
      </c>
      <c r="V7" s="25">
        <v>282</v>
      </c>
      <c r="W7" s="98">
        <f t="shared" si="3"/>
        <v>0.7921348314606742</v>
      </c>
      <c r="X7" s="37">
        <v>125.07511184365437</v>
      </c>
      <c r="Y7" s="37">
        <v>120</v>
      </c>
      <c r="Z7" s="109">
        <f t="shared" si="4"/>
        <v>0.95942348746409012</v>
      </c>
      <c r="AA7" s="25">
        <v>350.52460560395576</v>
      </c>
      <c r="AB7" s="25">
        <v>332</v>
      </c>
      <c r="AC7" s="98">
        <f t="shared" si="5"/>
        <v>0.9471517682131394</v>
      </c>
      <c r="AD7" s="24">
        <v>94</v>
      </c>
      <c r="AE7" s="24">
        <v>70</v>
      </c>
      <c r="AF7" s="96">
        <f t="shared" si="6"/>
        <v>0.74468085106382975</v>
      </c>
      <c r="AG7" s="33"/>
    </row>
    <row r="8" spans="1:36" x14ac:dyDescent="0.25">
      <c r="A8" s="48" t="s">
        <v>174</v>
      </c>
      <c r="B8" s="48" t="s">
        <v>80</v>
      </c>
      <c r="C8" s="35">
        <f t="shared" si="7"/>
        <v>1768.229573816812</v>
      </c>
      <c r="D8" s="35">
        <v>1590</v>
      </c>
      <c r="E8" s="92">
        <f t="shared" si="8"/>
        <v>0.89920450576330169</v>
      </c>
      <c r="F8" s="107">
        <f t="shared" si="9"/>
        <v>9</v>
      </c>
      <c r="G8" s="108">
        <f t="shared" si="10"/>
        <v>178.22957381681204</v>
      </c>
      <c r="H8" s="95">
        <f t="shared" si="11"/>
        <v>0.10079549423669834</v>
      </c>
      <c r="I8" s="24">
        <v>31</v>
      </c>
      <c r="J8" s="24">
        <v>21</v>
      </c>
      <c r="K8" s="96">
        <f t="shared" si="12"/>
        <v>0.67741935483870963</v>
      </c>
      <c r="L8" s="25">
        <v>427</v>
      </c>
      <c r="M8" s="25">
        <v>560</v>
      </c>
      <c r="N8" s="98">
        <f t="shared" si="0"/>
        <v>1.3114754098360655</v>
      </c>
      <c r="O8" s="37">
        <v>55</v>
      </c>
      <c r="P8" s="37">
        <v>74</v>
      </c>
      <c r="Q8" s="109">
        <f t="shared" si="1"/>
        <v>1.3454545454545455</v>
      </c>
      <c r="R8" s="24">
        <v>556</v>
      </c>
      <c r="S8" s="24">
        <v>404</v>
      </c>
      <c r="T8" s="96">
        <f t="shared" si="2"/>
        <v>0.72661870503597126</v>
      </c>
      <c r="U8" s="25">
        <v>269</v>
      </c>
      <c r="V8" s="25">
        <v>242</v>
      </c>
      <c r="W8" s="98">
        <f t="shared" si="3"/>
        <v>0.8996282527881041</v>
      </c>
      <c r="X8" s="37">
        <v>94.471627030845312</v>
      </c>
      <c r="Y8" s="37">
        <v>19</v>
      </c>
      <c r="Z8" s="109">
        <f t="shared" si="4"/>
        <v>0.20111858551770717</v>
      </c>
      <c r="AA8" s="25">
        <v>264.75794678596657</v>
      </c>
      <c r="AB8" s="25">
        <v>220</v>
      </c>
      <c r="AC8" s="98">
        <f t="shared" si="5"/>
        <v>0.83094767379296297</v>
      </c>
      <c r="AD8" s="24">
        <v>71</v>
      </c>
      <c r="AE8" s="24">
        <v>50</v>
      </c>
      <c r="AF8" s="96">
        <f t="shared" si="6"/>
        <v>0.70422535211267601</v>
      </c>
      <c r="AG8" s="33"/>
    </row>
    <row r="9" spans="1:36" x14ac:dyDescent="0.25">
      <c r="A9" s="48" t="s">
        <v>175</v>
      </c>
      <c r="B9" s="48" t="s">
        <v>80</v>
      </c>
      <c r="C9" s="35">
        <f t="shared" si="7"/>
        <v>3242.7442900871206</v>
      </c>
      <c r="D9" s="35">
        <v>2367</v>
      </c>
      <c r="E9" s="92">
        <f t="shared" si="8"/>
        <v>0.72993729639299043</v>
      </c>
      <c r="F9" s="107">
        <f t="shared" si="9"/>
        <v>23</v>
      </c>
      <c r="G9" s="108">
        <f t="shared" si="10"/>
        <v>875.74429008712059</v>
      </c>
      <c r="H9" s="95">
        <f t="shared" si="11"/>
        <v>0.27006270360700951</v>
      </c>
      <c r="I9" s="24">
        <v>56</v>
      </c>
      <c r="J9" s="24">
        <v>51</v>
      </c>
      <c r="K9" s="96">
        <f t="shared" si="12"/>
        <v>0.9107142857142857</v>
      </c>
      <c r="L9" s="25">
        <v>784</v>
      </c>
      <c r="M9" s="25">
        <v>698</v>
      </c>
      <c r="N9" s="98">
        <f t="shared" si="0"/>
        <v>0.89030612244897955</v>
      </c>
      <c r="O9" s="37">
        <v>100</v>
      </c>
      <c r="P9" s="37">
        <v>157</v>
      </c>
      <c r="Q9" s="109">
        <f t="shared" si="1"/>
        <v>1.57</v>
      </c>
      <c r="R9" s="24">
        <v>1021</v>
      </c>
      <c r="S9" s="24">
        <v>595</v>
      </c>
      <c r="T9" s="96">
        <f t="shared" si="2"/>
        <v>0.58276199804113615</v>
      </c>
      <c r="U9" s="25">
        <v>494</v>
      </c>
      <c r="V9" s="25">
        <v>453</v>
      </c>
      <c r="W9" s="98">
        <f t="shared" si="3"/>
        <v>0.917004048582996</v>
      </c>
      <c r="X9" s="37">
        <v>172.97621850718158</v>
      </c>
      <c r="Y9" s="37">
        <v>77</v>
      </c>
      <c r="Z9" s="109">
        <f t="shared" si="4"/>
        <v>0.44514789758109513</v>
      </c>
      <c r="AA9" s="25">
        <v>484.76807157993881</v>
      </c>
      <c r="AB9" s="25">
        <v>221</v>
      </c>
      <c r="AC9" s="98">
        <f t="shared" si="5"/>
        <v>0.45588811012186647</v>
      </c>
      <c r="AD9" s="24">
        <v>130</v>
      </c>
      <c r="AE9" s="24">
        <v>115</v>
      </c>
      <c r="AF9" s="96">
        <f t="shared" si="6"/>
        <v>0.88461538461538458</v>
      </c>
      <c r="AG9" s="33"/>
    </row>
    <row r="10" spans="1:36" x14ac:dyDescent="0.25">
      <c r="A10" s="48" t="s">
        <v>159</v>
      </c>
      <c r="B10" s="48" t="s">
        <v>80</v>
      </c>
      <c r="C10" s="35">
        <f t="shared" si="7"/>
        <v>1772.1700023546032</v>
      </c>
      <c r="D10" s="35">
        <v>1063</v>
      </c>
      <c r="E10" s="92">
        <f t="shared" si="8"/>
        <v>0.59982958665796138</v>
      </c>
      <c r="F10" s="107">
        <f t="shared" si="9"/>
        <v>33</v>
      </c>
      <c r="G10" s="108">
        <f t="shared" si="10"/>
        <v>709.17000235460318</v>
      </c>
      <c r="H10" s="95">
        <f t="shared" si="11"/>
        <v>0.40017041334203868</v>
      </c>
      <c r="I10" s="24">
        <v>32</v>
      </c>
      <c r="J10" s="24">
        <v>35</v>
      </c>
      <c r="K10" s="96">
        <f t="shared" si="12"/>
        <v>1.09375</v>
      </c>
      <c r="L10" s="25">
        <v>431</v>
      </c>
      <c r="M10" s="25">
        <v>159</v>
      </c>
      <c r="N10" s="98">
        <f t="shared" si="0"/>
        <v>0.36890951276102091</v>
      </c>
      <c r="O10" s="37">
        <v>54</v>
      </c>
      <c r="P10" s="37">
        <v>64</v>
      </c>
      <c r="Q10" s="109">
        <f t="shared" si="1"/>
        <v>1.1851851851851851</v>
      </c>
      <c r="R10" s="24">
        <v>560</v>
      </c>
      <c r="S10" s="24">
        <v>387</v>
      </c>
      <c r="T10" s="96">
        <f t="shared" si="2"/>
        <v>0.69107142857142856</v>
      </c>
      <c r="U10" s="25">
        <v>271</v>
      </c>
      <c r="V10" s="25">
        <v>165</v>
      </c>
      <c r="W10" s="98">
        <f t="shared" si="3"/>
        <v>0.60885608856088558</v>
      </c>
      <c r="X10" s="37">
        <v>93.141040734636235</v>
      </c>
      <c r="Y10" s="37">
        <v>50</v>
      </c>
      <c r="Z10" s="109">
        <f t="shared" si="4"/>
        <v>0.53682028465252662</v>
      </c>
      <c r="AA10" s="25">
        <v>261.02896161996705</v>
      </c>
      <c r="AB10" s="25">
        <v>181</v>
      </c>
      <c r="AC10" s="98">
        <f t="shared" si="5"/>
        <v>0.69340964648788095</v>
      </c>
      <c r="AD10" s="24">
        <v>70</v>
      </c>
      <c r="AE10" s="24">
        <v>22</v>
      </c>
      <c r="AF10" s="96">
        <f t="shared" si="6"/>
        <v>0.31428571428571428</v>
      </c>
      <c r="AG10" s="33"/>
    </row>
    <row r="11" spans="1:36" x14ac:dyDescent="0.25">
      <c r="A11" s="48" t="s">
        <v>147</v>
      </c>
      <c r="B11" s="48" t="s">
        <v>80</v>
      </c>
      <c r="C11" s="35">
        <f t="shared" si="7"/>
        <v>2730.493289380739</v>
      </c>
      <c r="D11" s="35">
        <v>3754</v>
      </c>
      <c r="E11" s="92">
        <f t="shared" si="8"/>
        <v>1.3748431518216206</v>
      </c>
      <c r="F11" s="107">
        <f t="shared" si="9"/>
        <v>3</v>
      </c>
      <c r="G11" s="108">
        <f t="shared" si="10"/>
        <v>-1023.506710619261</v>
      </c>
      <c r="H11" s="95">
        <f t="shared" si="11"/>
        <v>-0.37484315182162076</v>
      </c>
      <c r="I11" s="24">
        <v>47</v>
      </c>
      <c r="J11" s="24">
        <v>97</v>
      </c>
      <c r="K11" s="96">
        <f t="shared" si="12"/>
        <v>2.0638297872340425</v>
      </c>
      <c r="L11" s="25">
        <v>661</v>
      </c>
      <c r="M11" s="25">
        <v>1080</v>
      </c>
      <c r="N11" s="98">
        <f t="shared" si="0"/>
        <v>1.6338880484114977</v>
      </c>
      <c r="O11" s="37">
        <v>85</v>
      </c>
      <c r="P11" s="37">
        <v>188</v>
      </c>
      <c r="Q11" s="109">
        <f t="shared" si="1"/>
        <v>2.2117647058823531</v>
      </c>
      <c r="R11" s="24">
        <v>861</v>
      </c>
      <c r="S11" s="24">
        <v>1084</v>
      </c>
      <c r="T11" s="96">
        <f t="shared" si="2"/>
        <v>1.2590011614401859</v>
      </c>
      <c r="U11" s="25">
        <v>416</v>
      </c>
      <c r="V11" s="25">
        <v>481</v>
      </c>
      <c r="W11" s="98">
        <f t="shared" si="3"/>
        <v>1.15625</v>
      </c>
      <c r="X11" s="37">
        <v>145.03390628679068</v>
      </c>
      <c r="Y11" s="37">
        <v>243</v>
      </c>
      <c r="Z11" s="109">
        <f t="shared" si="4"/>
        <v>1.675470282924675</v>
      </c>
      <c r="AA11" s="25">
        <v>406.45938309394865</v>
      </c>
      <c r="AB11" s="25">
        <v>478</v>
      </c>
      <c r="AC11" s="98">
        <f t="shared" si="5"/>
        <v>1.1760092641028181</v>
      </c>
      <c r="AD11" s="24">
        <v>109</v>
      </c>
      <c r="AE11" s="24">
        <v>103</v>
      </c>
      <c r="AF11" s="96">
        <f t="shared" si="6"/>
        <v>0.94495412844036697</v>
      </c>
      <c r="AG11" s="33"/>
    </row>
    <row r="12" spans="1:36" x14ac:dyDescent="0.25">
      <c r="A12" s="48" t="s">
        <v>146</v>
      </c>
      <c r="B12" s="48" t="s">
        <v>80</v>
      </c>
      <c r="C12" s="35">
        <f t="shared" si="7"/>
        <v>1144.7402872615964</v>
      </c>
      <c r="D12" s="35">
        <v>926</v>
      </c>
      <c r="E12" s="92">
        <f t="shared" si="8"/>
        <v>0.80891710574382025</v>
      </c>
      <c r="F12" s="107">
        <f t="shared" si="9"/>
        <v>19</v>
      </c>
      <c r="G12" s="108">
        <f t="shared" si="10"/>
        <v>218.74028726159645</v>
      </c>
      <c r="H12" s="95">
        <f t="shared" si="11"/>
        <v>0.19108289425617975</v>
      </c>
      <c r="I12" s="24">
        <v>20</v>
      </c>
      <c r="J12" s="24">
        <v>31</v>
      </c>
      <c r="K12" s="96">
        <f t="shared" si="12"/>
        <v>1.55</v>
      </c>
      <c r="L12" s="25">
        <v>277</v>
      </c>
      <c r="M12" s="25">
        <v>302</v>
      </c>
      <c r="N12" s="98">
        <f t="shared" si="0"/>
        <v>1.0902527075812274</v>
      </c>
      <c r="O12" s="37">
        <v>35</v>
      </c>
      <c r="P12" s="37">
        <v>82</v>
      </c>
      <c r="Q12" s="109">
        <f t="shared" si="1"/>
        <v>2.342857142857143</v>
      </c>
      <c r="R12" s="24">
        <v>360</v>
      </c>
      <c r="S12" s="24">
        <v>229</v>
      </c>
      <c r="T12" s="96">
        <f t="shared" si="2"/>
        <v>0.63611111111111107</v>
      </c>
      <c r="U12" s="25">
        <v>174</v>
      </c>
      <c r="V12" s="25">
        <v>111</v>
      </c>
      <c r="W12" s="98">
        <f t="shared" si="3"/>
        <v>0.63793103448275867</v>
      </c>
      <c r="X12" s="37">
        <v>61.206969625618093</v>
      </c>
      <c r="Y12" s="37">
        <v>43</v>
      </c>
      <c r="Z12" s="109">
        <f t="shared" si="4"/>
        <v>0.70253437252352402</v>
      </c>
      <c r="AA12" s="25">
        <v>171.53331763597834</v>
      </c>
      <c r="AB12" s="25">
        <v>95</v>
      </c>
      <c r="AC12" s="98">
        <f t="shared" si="5"/>
        <v>0.55382826677208852</v>
      </c>
      <c r="AD12" s="24">
        <v>46</v>
      </c>
      <c r="AE12" s="24">
        <v>33</v>
      </c>
      <c r="AF12" s="96">
        <f t="shared" si="6"/>
        <v>0.71739130434782605</v>
      </c>
      <c r="AG12" s="33"/>
    </row>
    <row r="13" spans="1:36" x14ac:dyDescent="0.25">
      <c r="A13" s="48" t="s">
        <v>167</v>
      </c>
      <c r="B13" s="48" t="s">
        <v>20</v>
      </c>
      <c r="C13" s="35">
        <f t="shared" si="7"/>
        <v>1908.5870025900635</v>
      </c>
      <c r="D13" s="35">
        <v>1221</v>
      </c>
      <c r="E13" s="92">
        <f t="shared" si="8"/>
        <v>0.63974028867588006</v>
      </c>
      <c r="F13" s="107">
        <f t="shared" si="9"/>
        <v>29</v>
      </c>
      <c r="G13" s="108">
        <f t="shared" si="10"/>
        <v>687.58700259006355</v>
      </c>
      <c r="H13" s="95">
        <f t="shared" si="11"/>
        <v>0.36025971132411988</v>
      </c>
      <c r="I13" s="24">
        <v>33</v>
      </c>
      <c r="J13" s="24">
        <v>58</v>
      </c>
      <c r="K13" s="96">
        <f t="shared" si="12"/>
        <v>1.7575757575757576</v>
      </c>
      <c r="L13" s="25">
        <v>461</v>
      </c>
      <c r="M13" s="25">
        <v>293</v>
      </c>
      <c r="N13" s="98">
        <f t="shared" si="0"/>
        <v>0.63557483731019526</v>
      </c>
      <c r="O13" s="37">
        <v>58</v>
      </c>
      <c r="P13" s="37">
        <v>62</v>
      </c>
      <c r="Q13" s="109">
        <f t="shared" si="1"/>
        <v>1.0689655172413792</v>
      </c>
      <c r="R13" s="24">
        <v>600</v>
      </c>
      <c r="S13" s="24">
        <v>239</v>
      </c>
      <c r="T13" s="96">
        <f t="shared" si="2"/>
        <v>0.39833333333333332</v>
      </c>
      <c r="U13" s="25">
        <v>290</v>
      </c>
      <c r="V13" s="25">
        <v>225</v>
      </c>
      <c r="W13" s="98">
        <f t="shared" si="3"/>
        <v>0.77586206896551724</v>
      </c>
      <c r="X13" s="37">
        <v>102.45514480809985</v>
      </c>
      <c r="Y13" s="37">
        <v>18</v>
      </c>
      <c r="Z13" s="109">
        <f t="shared" si="4"/>
        <v>0.17568663861355419</v>
      </c>
      <c r="AA13" s="25">
        <v>287.13185778196373</v>
      </c>
      <c r="AB13" s="25">
        <v>255</v>
      </c>
      <c r="AC13" s="98">
        <f t="shared" si="5"/>
        <v>0.88809372101662309</v>
      </c>
      <c r="AD13" s="24">
        <v>77</v>
      </c>
      <c r="AE13" s="24">
        <v>71</v>
      </c>
      <c r="AF13" s="96">
        <f t="shared" si="6"/>
        <v>0.92207792207792205</v>
      </c>
      <c r="AG13" s="33"/>
    </row>
    <row r="14" spans="1:36" x14ac:dyDescent="0.25">
      <c r="A14" s="48" t="s">
        <v>162</v>
      </c>
      <c r="B14" s="48" t="s">
        <v>20</v>
      </c>
      <c r="C14" s="35">
        <f t="shared" si="7"/>
        <v>2841.7911466917822</v>
      </c>
      <c r="D14" s="35">
        <v>1592</v>
      </c>
      <c r="E14" s="92">
        <f t="shared" si="8"/>
        <v>0.56021006394269923</v>
      </c>
      <c r="F14" s="107">
        <f t="shared" si="9"/>
        <v>37</v>
      </c>
      <c r="G14" s="108">
        <f t="shared" si="10"/>
        <v>1249.7911466917822</v>
      </c>
      <c r="H14" s="95">
        <f t="shared" si="11"/>
        <v>0.43978993605730071</v>
      </c>
      <c r="I14" s="24">
        <v>49</v>
      </c>
      <c r="J14" s="24">
        <v>72</v>
      </c>
      <c r="K14" s="96">
        <f t="shared" si="12"/>
        <v>1.4693877551020409</v>
      </c>
      <c r="L14" s="25">
        <v>687</v>
      </c>
      <c r="M14" s="25">
        <v>330</v>
      </c>
      <c r="N14" s="98">
        <f t="shared" si="0"/>
        <v>0.48034934497816595</v>
      </c>
      <c r="O14" s="37">
        <v>88</v>
      </c>
      <c r="P14" s="37">
        <v>270</v>
      </c>
      <c r="Q14" s="109">
        <f t="shared" si="1"/>
        <v>3.0681818181818183</v>
      </c>
      <c r="R14" s="24">
        <v>894</v>
      </c>
      <c r="S14" s="24">
        <v>241</v>
      </c>
      <c r="T14" s="96">
        <f t="shared" si="2"/>
        <v>0.26957494407158838</v>
      </c>
      <c r="U14" s="25">
        <v>433</v>
      </c>
      <c r="V14" s="25">
        <v>292</v>
      </c>
      <c r="W14" s="98">
        <f t="shared" si="3"/>
        <v>0.67436489607390304</v>
      </c>
      <c r="X14" s="37">
        <v>151.68683776783615</v>
      </c>
      <c r="Y14" s="37">
        <v>47</v>
      </c>
      <c r="Z14" s="109">
        <f t="shared" si="4"/>
        <v>0.30984890114154606</v>
      </c>
      <c r="AA14" s="25">
        <v>425.10430892394629</v>
      </c>
      <c r="AB14" s="25">
        <v>320</v>
      </c>
      <c r="AC14" s="98">
        <f t="shared" si="5"/>
        <v>0.75275642538182297</v>
      </c>
      <c r="AD14" s="24">
        <v>114</v>
      </c>
      <c r="AE14" s="24">
        <v>20</v>
      </c>
      <c r="AF14" s="96">
        <f t="shared" si="6"/>
        <v>0.17543859649122806</v>
      </c>
      <c r="AG14" s="33"/>
    </row>
    <row r="15" spans="1:36" x14ac:dyDescent="0.25">
      <c r="A15" s="48" t="s">
        <v>168</v>
      </c>
      <c r="B15" s="48" t="s">
        <v>20</v>
      </c>
      <c r="C15" s="35">
        <f t="shared" si="7"/>
        <v>2468.8975747586528</v>
      </c>
      <c r="D15" s="35">
        <v>1626</v>
      </c>
      <c r="E15" s="92">
        <f t="shared" si="8"/>
        <v>0.65859354256887293</v>
      </c>
      <c r="F15" s="107">
        <f t="shared" si="9"/>
        <v>26</v>
      </c>
      <c r="G15" s="108">
        <f t="shared" si="10"/>
        <v>842.89757475865281</v>
      </c>
      <c r="H15" s="95">
        <f t="shared" si="11"/>
        <v>0.34140645743112707</v>
      </c>
      <c r="I15" s="24">
        <v>43</v>
      </c>
      <c r="J15" s="24">
        <v>62</v>
      </c>
      <c r="K15" s="96">
        <f t="shared" si="12"/>
        <v>1.441860465116279</v>
      </c>
      <c r="L15" s="25">
        <v>597</v>
      </c>
      <c r="M15" s="25">
        <v>510</v>
      </c>
      <c r="N15" s="98">
        <f t="shared" si="0"/>
        <v>0.85427135678391963</v>
      </c>
      <c r="O15" s="37">
        <v>76</v>
      </c>
      <c r="P15" s="37">
        <v>85</v>
      </c>
      <c r="Q15" s="109">
        <f t="shared" si="1"/>
        <v>1.118421052631579</v>
      </c>
      <c r="R15" s="24">
        <v>777</v>
      </c>
      <c r="S15" s="24">
        <v>319</v>
      </c>
      <c r="T15" s="96">
        <f t="shared" si="2"/>
        <v>0.41055341055341055</v>
      </c>
      <c r="U15" s="25">
        <v>376</v>
      </c>
      <c r="V15" s="25">
        <v>210</v>
      </c>
      <c r="W15" s="98">
        <f t="shared" si="3"/>
        <v>0.55851063829787229</v>
      </c>
      <c r="X15" s="37">
        <v>131.7280433246998</v>
      </c>
      <c r="Y15" s="37">
        <v>25</v>
      </c>
      <c r="Z15" s="109">
        <f t="shared" si="4"/>
        <v>0.18978494911958013</v>
      </c>
      <c r="AA15" s="25">
        <v>369.16953143395335</v>
      </c>
      <c r="AB15" s="25">
        <v>330</v>
      </c>
      <c r="AC15" s="98">
        <f t="shared" si="5"/>
        <v>0.89389825514091481</v>
      </c>
      <c r="AD15" s="24">
        <v>99</v>
      </c>
      <c r="AE15" s="24">
        <v>85</v>
      </c>
      <c r="AF15" s="96">
        <f t="shared" si="6"/>
        <v>0.85858585858585856</v>
      </c>
      <c r="AG15" s="33"/>
    </row>
    <row r="16" spans="1:36" x14ac:dyDescent="0.25">
      <c r="A16" s="48" t="s">
        <v>165</v>
      </c>
      <c r="B16" s="48" t="s">
        <v>20</v>
      </c>
      <c r="C16" s="35">
        <f t="shared" si="7"/>
        <v>2488.9571462208619</v>
      </c>
      <c r="D16" s="35">
        <v>1147</v>
      </c>
      <c r="E16" s="92">
        <f t="shared" si="8"/>
        <v>0.46083557595258773</v>
      </c>
      <c r="F16" s="107">
        <f t="shared" si="9"/>
        <v>44</v>
      </c>
      <c r="G16" s="108">
        <f t="shared" si="10"/>
        <v>1341.9571462208619</v>
      </c>
      <c r="H16" s="95">
        <f t="shared" si="11"/>
        <v>0.53916442404741227</v>
      </c>
      <c r="I16" s="24">
        <v>43</v>
      </c>
      <c r="J16" s="24">
        <v>72</v>
      </c>
      <c r="K16" s="96">
        <f t="shared" si="12"/>
        <v>1.6744186046511629</v>
      </c>
      <c r="L16" s="25">
        <v>601</v>
      </c>
      <c r="M16" s="25">
        <v>205</v>
      </c>
      <c r="N16" s="98">
        <f t="shared" si="0"/>
        <v>0.34109816971713808</v>
      </c>
      <c r="O16" s="37">
        <v>77</v>
      </c>
      <c r="P16" s="37">
        <v>75</v>
      </c>
      <c r="Q16" s="109">
        <f t="shared" si="1"/>
        <v>0.97402597402597402</v>
      </c>
      <c r="R16" s="24">
        <v>783</v>
      </c>
      <c r="S16" s="24">
        <v>220</v>
      </c>
      <c r="T16" s="96">
        <f t="shared" si="2"/>
        <v>0.28097062579821203</v>
      </c>
      <c r="U16" s="25">
        <v>379</v>
      </c>
      <c r="V16" s="25">
        <v>215</v>
      </c>
      <c r="W16" s="98">
        <f t="shared" si="3"/>
        <v>0.56728232189973615</v>
      </c>
      <c r="X16" s="37">
        <v>133.0586296209089</v>
      </c>
      <c r="Y16" s="37">
        <v>40</v>
      </c>
      <c r="Z16" s="109">
        <f t="shared" si="4"/>
        <v>0.3006193594054149</v>
      </c>
      <c r="AA16" s="25">
        <v>372.89851659995293</v>
      </c>
      <c r="AB16" s="25">
        <v>235</v>
      </c>
      <c r="AC16" s="98">
        <f t="shared" si="5"/>
        <v>0.63019826987434491</v>
      </c>
      <c r="AD16" s="24">
        <v>100</v>
      </c>
      <c r="AE16" s="24">
        <v>85</v>
      </c>
      <c r="AF16" s="96">
        <f t="shared" si="6"/>
        <v>0.85</v>
      </c>
      <c r="AG16" s="33"/>
    </row>
    <row r="17" spans="1:33" x14ac:dyDescent="0.25">
      <c r="A17" s="48" t="s">
        <v>148</v>
      </c>
      <c r="B17" s="48" t="s">
        <v>20</v>
      </c>
      <c r="C17" s="35">
        <f t="shared" si="7"/>
        <v>3411.161290322581</v>
      </c>
      <c r="D17" s="35">
        <v>2828</v>
      </c>
      <c r="E17" s="92">
        <f t="shared" si="8"/>
        <v>0.82904317893821033</v>
      </c>
      <c r="F17" s="107">
        <f t="shared" si="9"/>
        <v>16</v>
      </c>
      <c r="G17" s="108">
        <f t="shared" si="10"/>
        <v>583.16129032258095</v>
      </c>
      <c r="H17" s="95">
        <f t="shared" si="11"/>
        <v>0.17095682106178964</v>
      </c>
      <c r="I17" s="24">
        <v>58</v>
      </c>
      <c r="J17" s="24">
        <v>130</v>
      </c>
      <c r="K17" s="96">
        <f t="shared" si="12"/>
        <v>2.2413793103448274</v>
      </c>
      <c r="L17" s="25">
        <v>824</v>
      </c>
      <c r="M17" s="25">
        <v>721</v>
      </c>
      <c r="N17" s="98">
        <f t="shared" si="0"/>
        <v>0.875</v>
      </c>
      <c r="O17" s="37">
        <v>106</v>
      </c>
      <c r="P17" s="37">
        <v>185</v>
      </c>
      <c r="Q17" s="109">
        <f t="shared" si="1"/>
        <v>1.7452830188679245</v>
      </c>
      <c r="R17" s="24">
        <v>1074</v>
      </c>
      <c r="S17" s="24">
        <v>454</v>
      </c>
      <c r="T17" s="96">
        <f t="shared" si="2"/>
        <v>0.42271880819366853</v>
      </c>
      <c r="U17" s="25">
        <v>519</v>
      </c>
      <c r="V17" s="25">
        <v>525</v>
      </c>
      <c r="W17" s="98">
        <f t="shared" si="3"/>
        <v>1.0115606936416186</v>
      </c>
      <c r="X17" s="37">
        <v>182.29032258064518</v>
      </c>
      <c r="Y17" s="37">
        <v>58</v>
      </c>
      <c r="Z17" s="109">
        <f t="shared" si="4"/>
        <v>0.31817377455317641</v>
      </c>
      <c r="AA17" s="25">
        <v>510.87096774193549</v>
      </c>
      <c r="AB17" s="25">
        <v>540</v>
      </c>
      <c r="AC17" s="98">
        <f t="shared" si="5"/>
        <v>1.0570183746921766</v>
      </c>
      <c r="AD17" s="24">
        <v>137</v>
      </c>
      <c r="AE17" s="24">
        <v>215</v>
      </c>
      <c r="AF17" s="96">
        <f t="shared" si="6"/>
        <v>1.5693430656934306</v>
      </c>
      <c r="AG17" s="33"/>
    </row>
    <row r="18" spans="1:33" x14ac:dyDescent="0.25">
      <c r="A18" s="48" t="s">
        <v>179</v>
      </c>
      <c r="B18" s="48" t="s">
        <v>25</v>
      </c>
      <c r="C18" s="35">
        <f t="shared" si="7"/>
        <v>2481.9571462208619</v>
      </c>
      <c r="D18" s="35">
        <v>1291</v>
      </c>
      <c r="E18" s="92">
        <f t="shared" si="8"/>
        <v>0.52015402520778165</v>
      </c>
      <c r="F18" s="107">
        <f t="shared" si="9"/>
        <v>40</v>
      </c>
      <c r="G18" s="108">
        <f t="shared" si="10"/>
        <v>1190.9571462208619</v>
      </c>
      <c r="H18" s="95">
        <f t="shared" si="11"/>
        <v>0.47984597479221835</v>
      </c>
      <c r="I18" s="24">
        <v>43</v>
      </c>
      <c r="J18" s="24">
        <v>50</v>
      </c>
      <c r="K18" s="96">
        <f t="shared" si="12"/>
        <v>1.1627906976744187</v>
      </c>
      <c r="L18" s="25">
        <v>599</v>
      </c>
      <c r="M18" s="25">
        <v>335</v>
      </c>
      <c r="N18" s="98">
        <f t="shared" si="0"/>
        <v>0.55926544240400666</v>
      </c>
      <c r="O18" s="37">
        <v>77</v>
      </c>
      <c r="P18" s="37">
        <v>111</v>
      </c>
      <c r="Q18" s="109">
        <f t="shared" si="1"/>
        <v>1.4415584415584415</v>
      </c>
      <c r="R18" s="24">
        <v>780</v>
      </c>
      <c r="S18" s="24">
        <v>325</v>
      </c>
      <c r="T18" s="96">
        <f t="shared" si="2"/>
        <v>0.41666666666666669</v>
      </c>
      <c r="U18" s="25">
        <v>377</v>
      </c>
      <c r="V18" s="25">
        <v>233</v>
      </c>
      <c r="W18" s="98">
        <f t="shared" si="3"/>
        <v>0.61803713527851456</v>
      </c>
      <c r="X18" s="37">
        <v>133.0586296209089</v>
      </c>
      <c r="Y18" s="37">
        <v>33</v>
      </c>
      <c r="Z18" s="109">
        <f t="shared" si="4"/>
        <v>0.2480109715094673</v>
      </c>
      <c r="AA18" s="25">
        <v>372.89851659995293</v>
      </c>
      <c r="AB18" s="25">
        <v>90</v>
      </c>
      <c r="AC18" s="98">
        <f t="shared" si="5"/>
        <v>0.24135252888804698</v>
      </c>
      <c r="AD18" s="24">
        <v>100</v>
      </c>
      <c r="AE18" s="24">
        <v>114</v>
      </c>
      <c r="AF18" s="96">
        <f t="shared" si="6"/>
        <v>1.1399999999999999</v>
      </c>
      <c r="AG18" s="33"/>
    </row>
    <row r="19" spans="1:33" x14ac:dyDescent="0.25">
      <c r="A19" s="48" t="s">
        <v>176</v>
      </c>
      <c r="B19" s="48" t="s">
        <v>25</v>
      </c>
      <c r="C19" s="35">
        <f t="shared" si="7"/>
        <v>1330.1572874970566</v>
      </c>
      <c r="D19" s="35">
        <v>467</v>
      </c>
      <c r="E19" s="92">
        <f t="shared" si="8"/>
        <v>0.35108629963509741</v>
      </c>
      <c r="F19" s="107">
        <f t="shared" si="9"/>
        <v>49</v>
      </c>
      <c r="G19" s="108">
        <f t="shared" si="10"/>
        <v>863.15728749705659</v>
      </c>
      <c r="H19" s="95">
        <f t="shared" si="11"/>
        <v>0.64891370036490259</v>
      </c>
      <c r="I19" s="24">
        <v>23</v>
      </c>
      <c r="J19" s="24">
        <v>7</v>
      </c>
      <c r="K19" s="96">
        <f t="shared" si="12"/>
        <v>0.30434782608695654</v>
      </c>
      <c r="L19" s="25">
        <v>322</v>
      </c>
      <c r="M19" s="25">
        <v>167</v>
      </c>
      <c r="N19" s="98">
        <f t="shared" si="0"/>
        <v>0.51863354037267084</v>
      </c>
      <c r="O19" s="37">
        <v>41</v>
      </c>
      <c r="P19" s="37">
        <v>16</v>
      </c>
      <c r="Q19" s="109">
        <f t="shared" si="1"/>
        <v>0.3902439024390244</v>
      </c>
      <c r="R19" s="24">
        <v>420</v>
      </c>
      <c r="S19" s="24">
        <v>128</v>
      </c>
      <c r="T19" s="96">
        <f t="shared" si="2"/>
        <v>0.30476190476190479</v>
      </c>
      <c r="U19" s="25">
        <v>203</v>
      </c>
      <c r="V19" s="25">
        <v>93</v>
      </c>
      <c r="W19" s="98">
        <f t="shared" si="3"/>
        <v>0.45812807881773399</v>
      </c>
      <c r="X19" s="37">
        <v>70.521073699081725</v>
      </c>
      <c r="Y19" s="37">
        <v>15</v>
      </c>
      <c r="Z19" s="109">
        <f t="shared" si="4"/>
        <v>0.21270237693779354</v>
      </c>
      <c r="AA19" s="25">
        <v>197.63621379797505</v>
      </c>
      <c r="AB19" s="25">
        <v>22</v>
      </c>
      <c r="AC19" s="98">
        <f t="shared" si="5"/>
        <v>0.11131563177226485</v>
      </c>
      <c r="AD19" s="24">
        <v>53</v>
      </c>
      <c r="AE19" s="24">
        <v>19</v>
      </c>
      <c r="AF19" s="96">
        <f t="shared" si="6"/>
        <v>0.35849056603773582</v>
      </c>
      <c r="AG19" s="33"/>
    </row>
    <row r="20" spans="1:33" x14ac:dyDescent="0.25">
      <c r="A20" s="48" t="s">
        <v>177</v>
      </c>
      <c r="B20" s="48" t="s">
        <v>25</v>
      </c>
      <c r="C20" s="35">
        <f t="shared" si="7"/>
        <v>1858.4678596656463</v>
      </c>
      <c r="D20" s="35">
        <v>1061</v>
      </c>
      <c r="E20" s="92">
        <f t="shared" si="8"/>
        <v>0.57090037607154676</v>
      </c>
      <c r="F20" s="107">
        <f t="shared" si="9"/>
        <v>35</v>
      </c>
      <c r="G20" s="108">
        <f t="shared" si="10"/>
        <v>797.4678596656463</v>
      </c>
      <c r="H20" s="95">
        <f t="shared" si="11"/>
        <v>0.4290996239284533</v>
      </c>
      <c r="I20" s="24">
        <v>32</v>
      </c>
      <c r="J20" s="24">
        <v>76</v>
      </c>
      <c r="K20" s="96">
        <f t="shared" si="12"/>
        <v>2.375</v>
      </c>
      <c r="L20" s="25">
        <v>448</v>
      </c>
      <c r="M20" s="25">
        <v>280</v>
      </c>
      <c r="N20" s="98">
        <f t="shared" si="0"/>
        <v>0.625</v>
      </c>
      <c r="O20" s="37">
        <v>58</v>
      </c>
      <c r="P20" s="37">
        <v>107</v>
      </c>
      <c r="Q20" s="109">
        <f t="shared" si="1"/>
        <v>1.8448275862068966</v>
      </c>
      <c r="R20" s="24">
        <v>584</v>
      </c>
      <c r="S20" s="24">
        <v>185</v>
      </c>
      <c r="T20" s="96">
        <f t="shared" si="2"/>
        <v>0.31678082191780821</v>
      </c>
      <c r="U20" s="25">
        <v>282</v>
      </c>
      <c r="V20" s="25">
        <v>250</v>
      </c>
      <c r="W20" s="98">
        <f t="shared" si="3"/>
        <v>0.88652482269503541</v>
      </c>
      <c r="X20" s="37">
        <v>99.793972215681677</v>
      </c>
      <c r="Y20" s="37">
        <v>26</v>
      </c>
      <c r="Z20" s="109">
        <f t="shared" si="4"/>
        <v>0.26053677815135962</v>
      </c>
      <c r="AA20" s="25">
        <v>279.6738874499647</v>
      </c>
      <c r="AB20" s="25">
        <v>57</v>
      </c>
      <c r="AC20" s="98">
        <f t="shared" si="5"/>
        <v>0.20380880217212854</v>
      </c>
      <c r="AD20" s="24">
        <v>75</v>
      </c>
      <c r="AE20" s="24">
        <v>80</v>
      </c>
      <c r="AF20" s="96">
        <f t="shared" si="6"/>
        <v>1.0666666666666667</v>
      </c>
      <c r="AG20" s="33"/>
    </row>
    <row r="21" spans="1:33" x14ac:dyDescent="0.25">
      <c r="A21" s="48" t="s">
        <v>180</v>
      </c>
      <c r="B21" s="48" t="s">
        <v>25</v>
      </c>
      <c r="C21" s="35">
        <f t="shared" si="7"/>
        <v>1304.0977160348482</v>
      </c>
      <c r="D21" s="35">
        <v>575</v>
      </c>
      <c r="E21" s="92">
        <f t="shared" si="8"/>
        <v>0.44091787979531649</v>
      </c>
      <c r="F21" s="107">
        <f t="shared" si="9"/>
        <v>45</v>
      </c>
      <c r="G21" s="108">
        <f t="shared" si="10"/>
        <v>729.09771603484819</v>
      </c>
      <c r="H21" s="95">
        <f t="shared" si="11"/>
        <v>0.55908212020468351</v>
      </c>
      <c r="I21" s="24">
        <v>23</v>
      </c>
      <c r="J21" s="24">
        <v>0</v>
      </c>
      <c r="K21" s="96">
        <f t="shared" si="12"/>
        <v>0</v>
      </c>
      <c r="L21" s="25">
        <v>316</v>
      </c>
      <c r="M21" s="25">
        <v>165</v>
      </c>
      <c r="N21" s="98">
        <f t="shared" si="0"/>
        <v>0.52215189873417722</v>
      </c>
      <c r="O21" s="37">
        <v>40</v>
      </c>
      <c r="P21" s="37">
        <v>15</v>
      </c>
      <c r="Q21" s="109">
        <f t="shared" si="1"/>
        <v>0.375</v>
      </c>
      <c r="R21" s="24">
        <v>411</v>
      </c>
      <c r="S21" s="24">
        <v>185</v>
      </c>
      <c r="T21" s="96">
        <f t="shared" si="2"/>
        <v>0.45012165450121655</v>
      </c>
      <c r="U21" s="25">
        <v>199</v>
      </c>
      <c r="V21" s="25">
        <v>115</v>
      </c>
      <c r="W21" s="98">
        <f t="shared" si="3"/>
        <v>0.57788944723618085</v>
      </c>
      <c r="X21" s="37">
        <v>69.190487402872634</v>
      </c>
      <c r="Y21" s="37">
        <v>10</v>
      </c>
      <c r="Z21" s="109">
        <f t="shared" si="4"/>
        <v>0.14452853817568023</v>
      </c>
      <c r="AA21" s="25">
        <v>193.90722863197553</v>
      </c>
      <c r="AB21" s="25">
        <v>25</v>
      </c>
      <c r="AC21" s="98">
        <f t="shared" si="5"/>
        <v>0.12892763295301654</v>
      </c>
      <c r="AD21" s="24">
        <v>52</v>
      </c>
      <c r="AE21" s="24">
        <v>60</v>
      </c>
      <c r="AF21" s="96">
        <f t="shared" si="6"/>
        <v>1.1538461538461537</v>
      </c>
      <c r="AG21" s="33"/>
    </row>
    <row r="22" spans="1:33" x14ac:dyDescent="0.25">
      <c r="A22" s="48" t="s">
        <v>178</v>
      </c>
      <c r="B22" s="48" t="s">
        <v>25</v>
      </c>
      <c r="C22" s="35">
        <f t="shared" si="7"/>
        <v>1062.5615728749706</v>
      </c>
      <c r="D22" s="35">
        <v>943</v>
      </c>
      <c r="E22" s="92">
        <f t="shared" si="8"/>
        <v>0.88747798158042446</v>
      </c>
      <c r="F22" s="107">
        <f t="shared" si="9"/>
        <v>11</v>
      </c>
      <c r="G22" s="108">
        <f t="shared" si="10"/>
        <v>119.56157287497058</v>
      </c>
      <c r="H22" s="95">
        <f t="shared" si="11"/>
        <v>0.11252201841957553</v>
      </c>
      <c r="I22" s="24">
        <v>18</v>
      </c>
      <c r="J22" s="24">
        <v>53</v>
      </c>
      <c r="K22" s="96">
        <f t="shared" si="12"/>
        <v>2.9444444444444446</v>
      </c>
      <c r="L22" s="25">
        <v>256</v>
      </c>
      <c r="M22" s="25">
        <v>232</v>
      </c>
      <c r="N22" s="98">
        <f t="shared" si="0"/>
        <v>0.90625</v>
      </c>
      <c r="O22" s="37">
        <v>33</v>
      </c>
      <c r="P22" s="37">
        <v>64</v>
      </c>
      <c r="Q22" s="109">
        <f t="shared" si="1"/>
        <v>1.9393939393939394</v>
      </c>
      <c r="R22" s="24">
        <v>334</v>
      </c>
      <c r="S22" s="24">
        <v>283</v>
      </c>
      <c r="T22" s="96">
        <f t="shared" si="2"/>
        <v>0.84730538922155685</v>
      </c>
      <c r="U22" s="25">
        <v>161</v>
      </c>
      <c r="V22" s="25">
        <v>129</v>
      </c>
      <c r="W22" s="98">
        <f t="shared" si="3"/>
        <v>0.80124223602484468</v>
      </c>
      <c r="X22" s="37">
        <v>57.215210736990826</v>
      </c>
      <c r="Y22" s="37">
        <v>19</v>
      </c>
      <c r="Z22" s="109">
        <f t="shared" si="4"/>
        <v>0.33207952492458626</v>
      </c>
      <c r="AA22" s="25">
        <v>160.34636213797975</v>
      </c>
      <c r="AB22" s="25">
        <v>102</v>
      </c>
      <c r="AC22" s="98">
        <f t="shared" si="5"/>
        <v>0.63612294435609285</v>
      </c>
      <c r="AD22" s="24">
        <v>43</v>
      </c>
      <c r="AE22" s="24">
        <v>61</v>
      </c>
      <c r="AF22" s="96">
        <f t="shared" si="6"/>
        <v>1.4186046511627908</v>
      </c>
      <c r="AG22" s="33"/>
    </row>
    <row r="23" spans="1:33" x14ac:dyDescent="0.25">
      <c r="A23" s="48" t="s">
        <v>160</v>
      </c>
      <c r="B23" s="48" t="s">
        <v>25</v>
      </c>
      <c r="C23" s="35">
        <f t="shared" si="7"/>
        <v>2263.4210030609843</v>
      </c>
      <c r="D23" s="35">
        <v>924</v>
      </c>
      <c r="E23" s="92">
        <f t="shared" si="8"/>
        <v>0.40823160991720475</v>
      </c>
      <c r="F23" s="107">
        <f t="shared" si="9"/>
        <v>48</v>
      </c>
      <c r="G23" s="108">
        <f t="shared" si="10"/>
        <v>1339.4210030609843</v>
      </c>
      <c r="H23" s="95">
        <f t="shared" si="11"/>
        <v>0.59176839008279525</v>
      </c>
      <c r="I23" s="24">
        <v>39</v>
      </c>
      <c r="J23" s="24">
        <v>54</v>
      </c>
      <c r="K23" s="96">
        <f t="shared" si="12"/>
        <v>1.3846153846153846</v>
      </c>
      <c r="L23" s="25">
        <v>547</v>
      </c>
      <c r="M23" s="25">
        <v>170</v>
      </c>
      <c r="N23" s="98">
        <f t="shared" si="0"/>
        <v>0.31078610603290674</v>
      </c>
      <c r="O23" s="37">
        <v>70</v>
      </c>
      <c r="P23" s="37">
        <v>90</v>
      </c>
      <c r="Q23" s="109">
        <f t="shared" si="1"/>
        <v>1.2857142857142858</v>
      </c>
      <c r="R23" s="24">
        <v>712</v>
      </c>
      <c r="S23" s="24">
        <v>235</v>
      </c>
      <c r="T23" s="96">
        <f t="shared" si="2"/>
        <v>0.3300561797752809</v>
      </c>
      <c r="U23" s="25">
        <v>344</v>
      </c>
      <c r="V23" s="25">
        <v>180</v>
      </c>
      <c r="W23" s="98">
        <f t="shared" si="3"/>
        <v>0.52325581395348841</v>
      </c>
      <c r="X23" s="37">
        <v>121.0833529550271</v>
      </c>
      <c r="Y23" s="37">
        <v>30</v>
      </c>
      <c r="Z23" s="109">
        <f t="shared" si="4"/>
        <v>0.24776320830116616</v>
      </c>
      <c r="AA23" s="25">
        <v>339.33765010595715</v>
      </c>
      <c r="AB23" s="25">
        <v>45</v>
      </c>
      <c r="AC23" s="98">
        <f t="shared" si="5"/>
        <v>0.13261127960881702</v>
      </c>
      <c r="AD23" s="24">
        <v>91</v>
      </c>
      <c r="AE23" s="24">
        <v>120</v>
      </c>
      <c r="AF23" s="96">
        <f t="shared" si="6"/>
        <v>1.3186813186813187</v>
      </c>
      <c r="AG23" s="33"/>
    </row>
    <row r="24" spans="1:33" x14ac:dyDescent="0.25">
      <c r="A24" s="48" t="s">
        <v>150</v>
      </c>
      <c r="B24" s="48" t="s">
        <v>25</v>
      </c>
      <c r="C24" s="35">
        <f t="shared" si="7"/>
        <v>2156.1827172121498</v>
      </c>
      <c r="D24" s="35">
        <v>1342</v>
      </c>
      <c r="E24" s="92">
        <f t="shared" si="8"/>
        <v>0.62239623260460386</v>
      </c>
      <c r="F24" s="107">
        <f t="shared" si="9"/>
        <v>31</v>
      </c>
      <c r="G24" s="108">
        <f t="shared" si="10"/>
        <v>814.18271721214978</v>
      </c>
      <c r="H24" s="95">
        <f t="shared" si="11"/>
        <v>0.37760376739539614</v>
      </c>
      <c r="I24" s="24">
        <v>37</v>
      </c>
      <c r="J24" s="24">
        <v>52</v>
      </c>
      <c r="K24" s="96">
        <f t="shared" si="12"/>
        <v>1.4054054054054055</v>
      </c>
      <c r="L24" s="25">
        <v>520</v>
      </c>
      <c r="M24" s="25">
        <v>328</v>
      </c>
      <c r="N24" s="98">
        <f t="shared" si="0"/>
        <v>0.63076923076923075</v>
      </c>
      <c r="O24" s="37">
        <v>66</v>
      </c>
      <c r="P24" s="37">
        <v>101</v>
      </c>
      <c r="Q24" s="109">
        <f t="shared" si="1"/>
        <v>1.5303030303030303</v>
      </c>
      <c r="R24" s="24">
        <v>678</v>
      </c>
      <c r="S24" s="24">
        <v>328</v>
      </c>
      <c r="T24" s="96">
        <f t="shared" si="2"/>
        <v>0.48377581120943952</v>
      </c>
      <c r="U24" s="25">
        <v>328</v>
      </c>
      <c r="V24" s="25">
        <v>260</v>
      </c>
      <c r="W24" s="98">
        <f t="shared" si="3"/>
        <v>0.79268292682926833</v>
      </c>
      <c r="X24" s="37">
        <v>115.76100777019074</v>
      </c>
      <c r="Y24" s="37">
        <v>14</v>
      </c>
      <c r="Z24" s="109">
        <f t="shared" si="4"/>
        <v>0.12093882274930486</v>
      </c>
      <c r="AA24" s="25">
        <v>324.42170944195902</v>
      </c>
      <c r="AB24" s="25">
        <v>154</v>
      </c>
      <c r="AC24" s="98">
        <f t="shared" si="5"/>
        <v>0.47469079755758919</v>
      </c>
      <c r="AD24" s="24">
        <v>87</v>
      </c>
      <c r="AE24" s="24">
        <v>105</v>
      </c>
      <c r="AF24" s="96">
        <f t="shared" si="6"/>
        <v>1.2068965517241379</v>
      </c>
      <c r="AG24" s="33"/>
    </row>
    <row r="25" spans="1:33" x14ac:dyDescent="0.25">
      <c r="A25" s="48" t="s">
        <v>164</v>
      </c>
      <c r="B25" s="48" t="s">
        <v>53</v>
      </c>
      <c r="C25" s="35">
        <f t="shared" si="7"/>
        <v>2317.5401459854015</v>
      </c>
      <c r="D25" s="35">
        <v>1117</v>
      </c>
      <c r="E25" s="92">
        <f t="shared" si="8"/>
        <v>0.48197654825308733</v>
      </c>
      <c r="F25" s="107">
        <f t="shared" si="9"/>
        <v>43</v>
      </c>
      <c r="G25" s="108">
        <f t="shared" si="10"/>
        <v>1200.5401459854015</v>
      </c>
      <c r="H25" s="95">
        <f t="shared" si="11"/>
        <v>0.51802345174691267</v>
      </c>
      <c r="I25" s="24">
        <v>40</v>
      </c>
      <c r="J25" s="24">
        <v>15</v>
      </c>
      <c r="K25" s="96">
        <f t="shared" si="12"/>
        <v>0.375</v>
      </c>
      <c r="L25" s="25">
        <v>560</v>
      </c>
      <c r="M25" s="25">
        <v>212</v>
      </c>
      <c r="N25" s="98">
        <f t="shared" si="0"/>
        <v>0.37857142857142856</v>
      </c>
      <c r="O25" s="37">
        <v>72</v>
      </c>
      <c r="P25" s="37">
        <v>25</v>
      </c>
      <c r="Q25" s="109">
        <f t="shared" si="1"/>
        <v>0.34722222222222221</v>
      </c>
      <c r="R25" s="24">
        <v>729</v>
      </c>
      <c r="S25" s="24">
        <v>281</v>
      </c>
      <c r="T25" s="96">
        <f t="shared" si="2"/>
        <v>0.38545953360768176</v>
      </c>
      <c r="U25" s="25">
        <v>353</v>
      </c>
      <c r="V25" s="25">
        <v>150</v>
      </c>
      <c r="W25" s="98">
        <f t="shared" si="3"/>
        <v>0.42492917847025496</v>
      </c>
      <c r="X25" s="37">
        <v>123.74452554744528</v>
      </c>
      <c r="Y25" s="37">
        <v>148</v>
      </c>
      <c r="Z25" s="109">
        <f t="shared" si="4"/>
        <v>1.1960125051613282</v>
      </c>
      <c r="AA25" s="25">
        <v>346.79562043795625</v>
      </c>
      <c r="AB25" s="25">
        <v>175</v>
      </c>
      <c r="AC25" s="98">
        <f t="shared" si="5"/>
        <v>0.50461998274083886</v>
      </c>
      <c r="AD25" s="24">
        <v>93</v>
      </c>
      <c r="AE25" s="24">
        <v>111</v>
      </c>
      <c r="AF25" s="96">
        <f t="shared" si="6"/>
        <v>1.1935483870967742</v>
      </c>
      <c r="AG25" s="33"/>
    </row>
    <row r="26" spans="1:33" x14ac:dyDescent="0.25">
      <c r="A26" s="48" t="s">
        <v>163</v>
      </c>
      <c r="B26" s="48" t="s">
        <v>53</v>
      </c>
      <c r="C26" s="35">
        <f t="shared" si="7"/>
        <v>1936.6465740522722</v>
      </c>
      <c r="D26" s="35">
        <v>1142</v>
      </c>
      <c r="E26" s="92">
        <f t="shared" si="8"/>
        <v>0.58967909545336394</v>
      </c>
      <c r="F26" s="107">
        <f t="shared" si="9"/>
        <v>34</v>
      </c>
      <c r="G26" s="108">
        <f t="shared" si="10"/>
        <v>794.64657405227217</v>
      </c>
      <c r="H26" s="95">
        <f t="shared" si="11"/>
        <v>0.41032090454663611</v>
      </c>
      <c r="I26" s="24">
        <v>33</v>
      </c>
      <c r="J26" s="24">
        <v>40</v>
      </c>
      <c r="K26" s="96">
        <f t="shared" si="12"/>
        <v>1.2121212121212122</v>
      </c>
      <c r="L26" s="25">
        <v>468</v>
      </c>
      <c r="M26" s="25">
        <v>202</v>
      </c>
      <c r="N26" s="98">
        <f t="shared" si="0"/>
        <v>0.43162393162393164</v>
      </c>
      <c r="O26" s="37">
        <v>60</v>
      </c>
      <c r="P26" s="37">
        <v>57</v>
      </c>
      <c r="Q26" s="109">
        <f t="shared" si="1"/>
        <v>0.95</v>
      </c>
      <c r="R26" s="24">
        <v>609</v>
      </c>
      <c r="S26" s="24">
        <v>244</v>
      </c>
      <c r="T26" s="96">
        <f t="shared" si="2"/>
        <v>0.40065681444991791</v>
      </c>
      <c r="U26" s="25">
        <v>294</v>
      </c>
      <c r="V26" s="25">
        <v>222</v>
      </c>
      <c r="W26" s="98">
        <f t="shared" si="3"/>
        <v>0.75510204081632648</v>
      </c>
      <c r="X26" s="37">
        <v>103.78573110430894</v>
      </c>
      <c r="Y26" s="37">
        <v>162</v>
      </c>
      <c r="Z26" s="109">
        <f t="shared" si="4"/>
        <v>1.5609082122973468</v>
      </c>
      <c r="AA26" s="25">
        <v>290.86084294796325</v>
      </c>
      <c r="AB26" s="25">
        <v>110</v>
      </c>
      <c r="AC26" s="98">
        <f t="shared" si="5"/>
        <v>0.37818772332884859</v>
      </c>
      <c r="AD26" s="24">
        <v>78</v>
      </c>
      <c r="AE26" s="24">
        <v>105</v>
      </c>
      <c r="AF26" s="96">
        <f t="shared" si="6"/>
        <v>1.3461538461538463</v>
      </c>
      <c r="AG26" s="33"/>
    </row>
    <row r="27" spans="1:33" x14ac:dyDescent="0.25">
      <c r="A27" s="48" t="s">
        <v>53</v>
      </c>
      <c r="B27" s="48" t="s">
        <v>53</v>
      </c>
      <c r="C27" s="35">
        <f t="shared" si="7"/>
        <v>1761.229573816812</v>
      </c>
      <c r="D27" s="35">
        <v>917</v>
      </c>
      <c r="E27" s="92">
        <f t="shared" si="8"/>
        <v>0.52065898371939245</v>
      </c>
      <c r="F27" s="107">
        <f t="shared" si="9"/>
        <v>39</v>
      </c>
      <c r="G27" s="108">
        <f t="shared" si="10"/>
        <v>844.22957381681204</v>
      </c>
      <c r="H27" s="95">
        <f t="shared" si="11"/>
        <v>0.47934101628060755</v>
      </c>
      <c r="I27" s="24">
        <v>30</v>
      </c>
      <c r="J27" s="24">
        <v>10</v>
      </c>
      <c r="K27" s="96">
        <f t="shared" si="12"/>
        <v>0.33333333333333331</v>
      </c>
      <c r="L27" s="25">
        <v>425</v>
      </c>
      <c r="M27" s="25">
        <v>225</v>
      </c>
      <c r="N27" s="98">
        <f t="shared" si="0"/>
        <v>0.52941176470588236</v>
      </c>
      <c r="O27" s="37">
        <v>54</v>
      </c>
      <c r="P27" s="37">
        <v>45</v>
      </c>
      <c r="Q27" s="109">
        <f t="shared" si="1"/>
        <v>0.83333333333333337</v>
      </c>
      <c r="R27" s="24">
        <v>554</v>
      </c>
      <c r="S27" s="24">
        <v>160</v>
      </c>
      <c r="T27" s="96">
        <f t="shared" si="2"/>
        <v>0.28880866425992779</v>
      </c>
      <c r="U27" s="25">
        <v>268</v>
      </c>
      <c r="V27" s="25">
        <v>210</v>
      </c>
      <c r="W27" s="98">
        <f t="shared" si="3"/>
        <v>0.78358208955223885</v>
      </c>
      <c r="X27" s="37">
        <v>94.471627030845312</v>
      </c>
      <c r="Y27" s="37">
        <v>87</v>
      </c>
      <c r="Z27" s="109">
        <f t="shared" si="4"/>
        <v>0.9209114178968697</v>
      </c>
      <c r="AA27" s="25">
        <v>264.75794678596657</v>
      </c>
      <c r="AB27" s="25">
        <v>125</v>
      </c>
      <c r="AC27" s="98">
        <f t="shared" si="5"/>
        <v>0.47212936010963807</v>
      </c>
      <c r="AD27" s="24">
        <v>71</v>
      </c>
      <c r="AE27" s="24">
        <v>55</v>
      </c>
      <c r="AF27" s="96">
        <f t="shared" si="6"/>
        <v>0.77464788732394363</v>
      </c>
      <c r="AG27" s="33"/>
    </row>
    <row r="28" spans="1:33" x14ac:dyDescent="0.25">
      <c r="A28" s="48" t="s">
        <v>181</v>
      </c>
      <c r="B28" s="48" t="s">
        <v>53</v>
      </c>
      <c r="C28" s="35">
        <f t="shared" si="7"/>
        <v>1993.7657169766894</v>
      </c>
      <c r="D28" s="35">
        <v>1409</v>
      </c>
      <c r="E28" s="92">
        <f t="shared" si="8"/>
        <v>0.70670289292394006</v>
      </c>
      <c r="F28" s="107">
        <f t="shared" si="9"/>
        <v>24</v>
      </c>
      <c r="G28" s="108">
        <f t="shared" si="10"/>
        <v>584.76571697668942</v>
      </c>
      <c r="H28" s="95">
        <f t="shared" si="11"/>
        <v>0.29329710707605988</v>
      </c>
      <c r="I28" s="24">
        <v>34</v>
      </c>
      <c r="J28" s="24">
        <v>54</v>
      </c>
      <c r="K28" s="96">
        <f t="shared" si="12"/>
        <v>1.588235294117647</v>
      </c>
      <c r="L28" s="25">
        <v>482</v>
      </c>
      <c r="M28" s="25">
        <v>232</v>
      </c>
      <c r="N28" s="98">
        <f t="shared" si="0"/>
        <v>0.48132780082987553</v>
      </c>
      <c r="O28" s="37">
        <v>61</v>
      </c>
      <c r="P28" s="37">
        <v>70</v>
      </c>
      <c r="Q28" s="109">
        <f t="shared" si="1"/>
        <v>1.1475409836065573</v>
      </c>
      <c r="R28" s="24">
        <v>628</v>
      </c>
      <c r="S28" s="24">
        <v>275</v>
      </c>
      <c r="T28" s="96">
        <f t="shared" si="2"/>
        <v>0.43789808917197454</v>
      </c>
      <c r="U28" s="25">
        <v>304</v>
      </c>
      <c r="V28" s="25">
        <v>252</v>
      </c>
      <c r="W28" s="98">
        <f t="shared" si="3"/>
        <v>0.82894736842105265</v>
      </c>
      <c r="X28" s="37">
        <v>106.44690369672712</v>
      </c>
      <c r="Y28" s="37">
        <v>208</v>
      </c>
      <c r="Z28" s="109">
        <f t="shared" si="4"/>
        <v>1.954025836135197</v>
      </c>
      <c r="AA28" s="25">
        <v>298.31881327996234</v>
      </c>
      <c r="AB28" s="25">
        <v>150</v>
      </c>
      <c r="AC28" s="98">
        <f t="shared" si="5"/>
        <v>0.50281776851676452</v>
      </c>
      <c r="AD28" s="24">
        <v>80</v>
      </c>
      <c r="AE28" s="24">
        <v>168</v>
      </c>
      <c r="AF28" s="96">
        <f t="shared" si="6"/>
        <v>2.1</v>
      </c>
      <c r="AG28" s="33"/>
    </row>
    <row r="29" spans="1:33" x14ac:dyDescent="0.25">
      <c r="A29" s="48" t="s">
        <v>149</v>
      </c>
      <c r="B29" s="48" t="s">
        <v>53</v>
      </c>
      <c r="C29" s="35">
        <f t="shared" si="7"/>
        <v>1569.7530021191428</v>
      </c>
      <c r="D29" s="35">
        <v>848</v>
      </c>
      <c r="E29" s="92">
        <f t="shared" si="8"/>
        <v>0.54021237663200061</v>
      </c>
      <c r="F29" s="107">
        <f t="shared" si="9"/>
        <v>38</v>
      </c>
      <c r="G29" s="108">
        <f t="shared" si="10"/>
        <v>721.75300211914282</v>
      </c>
      <c r="H29" s="95">
        <f t="shared" si="11"/>
        <v>0.45978762336799939</v>
      </c>
      <c r="I29" s="24">
        <v>27</v>
      </c>
      <c r="J29" s="24">
        <v>59</v>
      </c>
      <c r="K29" s="96">
        <f t="shared" si="12"/>
        <v>2.1851851851851851</v>
      </c>
      <c r="L29" s="25">
        <v>379</v>
      </c>
      <c r="M29" s="25">
        <v>129</v>
      </c>
      <c r="N29" s="98">
        <f t="shared" si="0"/>
        <v>0.34036939313984171</v>
      </c>
      <c r="O29" s="37">
        <v>49</v>
      </c>
      <c r="P29" s="37">
        <v>30</v>
      </c>
      <c r="Q29" s="109">
        <f t="shared" si="1"/>
        <v>0.61224489795918369</v>
      </c>
      <c r="R29" s="24">
        <v>494</v>
      </c>
      <c r="S29" s="24">
        <v>196</v>
      </c>
      <c r="T29" s="96">
        <f t="shared" si="2"/>
        <v>0.39676113360323889</v>
      </c>
      <c r="U29" s="25">
        <v>239</v>
      </c>
      <c r="V29" s="25">
        <v>94</v>
      </c>
      <c r="W29" s="98">
        <f t="shared" si="3"/>
        <v>0.39330543933054396</v>
      </c>
      <c r="X29" s="37">
        <v>83.82693666117261</v>
      </c>
      <c r="Y29" s="37">
        <v>89</v>
      </c>
      <c r="Z29" s="109">
        <f t="shared" si="4"/>
        <v>1.0617112296461082</v>
      </c>
      <c r="AA29" s="25">
        <v>234.92606545797034</v>
      </c>
      <c r="AB29" s="25">
        <v>153</v>
      </c>
      <c r="AC29" s="98">
        <f t="shared" si="5"/>
        <v>0.65126872874552355</v>
      </c>
      <c r="AD29" s="24">
        <v>63</v>
      </c>
      <c r="AE29" s="24">
        <v>98</v>
      </c>
      <c r="AF29" s="96">
        <f t="shared" si="6"/>
        <v>1.5555555555555556</v>
      </c>
      <c r="AG29" s="33"/>
    </row>
    <row r="30" spans="1:33" x14ac:dyDescent="0.25">
      <c r="A30" s="48" t="s">
        <v>182</v>
      </c>
      <c r="B30" s="48" t="s">
        <v>53</v>
      </c>
      <c r="C30" s="35">
        <f t="shared" si="7"/>
        <v>1362.2764304214741</v>
      </c>
      <c r="D30" s="35">
        <v>1029</v>
      </c>
      <c r="E30" s="92">
        <f t="shared" si="8"/>
        <v>0.75535330203256779</v>
      </c>
      <c r="F30" s="107">
        <f t="shared" si="9"/>
        <v>22</v>
      </c>
      <c r="G30" s="108">
        <f t="shared" si="10"/>
        <v>333.27643042147406</v>
      </c>
      <c r="H30" s="95">
        <f t="shared" si="11"/>
        <v>0.24464669796743221</v>
      </c>
      <c r="I30" s="24">
        <v>23</v>
      </c>
      <c r="J30" s="24">
        <v>20</v>
      </c>
      <c r="K30" s="96">
        <f t="shared" si="12"/>
        <v>0.86956521739130432</v>
      </c>
      <c r="L30" s="25">
        <v>329</v>
      </c>
      <c r="M30" s="25">
        <v>180</v>
      </c>
      <c r="N30" s="98">
        <f t="shared" si="0"/>
        <v>0.54711246200607899</v>
      </c>
      <c r="O30" s="37">
        <v>42</v>
      </c>
      <c r="P30" s="37">
        <v>16</v>
      </c>
      <c r="Q30" s="109">
        <f t="shared" si="1"/>
        <v>0.38095238095238093</v>
      </c>
      <c r="R30" s="24">
        <v>428</v>
      </c>
      <c r="S30" s="24">
        <v>90</v>
      </c>
      <c r="T30" s="96">
        <f t="shared" si="2"/>
        <v>0.2102803738317757</v>
      </c>
      <c r="U30" s="25">
        <v>207</v>
      </c>
      <c r="V30" s="25">
        <v>247</v>
      </c>
      <c r="W30" s="98">
        <f t="shared" si="3"/>
        <v>1.1932367149758454</v>
      </c>
      <c r="X30" s="37">
        <v>73.182246291499894</v>
      </c>
      <c r="Y30" s="37">
        <v>189</v>
      </c>
      <c r="Z30" s="109">
        <f t="shared" si="4"/>
        <v>2.5825935876192463</v>
      </c>
      <c r="AA30" s="25">
        <v>205.09418412997408</v>
      </c>
      <c r="AB30" s="25">
        <v>155</v>
      </c>
      <c r="AC30" s="98">
        <f t="shared" si="5"/>
        <v>0.75575034298277344</v>
      </c>
      <c r="AD30" s="24">
        <v>55</v>
      </c>
      <c r="AE30" s="24">
        <v>132</v>
      </c>
      <c r="AF30" s="96">
        <f t="shared" si="6"/>
        <v>2.4</v>
      </c>
      <c r="AG30" s="33"/>
    </row>
    <row r="31" spans="1:33" x14ac:dyDescent="0.25">
      <c r="A31" s="48" t="s">
        <v>169</v>
      </c>
      <c r="B31" s="48" t="s">
        <v>2</v>
      </c>
      <c r="C31" s="35">
        <f t="shared" si="7"/>
        <v>1711.1104308923946</v>
      </c>
      <c r="D31" s="35">
        <v>1061</v>
      </c>
      <c r="E31" s="92">
        <f t="shared" si="8"/>
        <v>0.62006518155970636</v>
      </c>
      <c r="F31" s="107">
        <f t="shared" si="9"/>
        <v>32</v>
      </c>
      <c r="G31" s="108">
        <f t="shared" si="10"/>
        <v>650.11043089239456</v>
      </c>
      <c r="H31" s="95">
        <f t="shared" si="11"/>
        <v>0.37993481844029364</v>
      </c>
      <c r="I31" s="24">
        <v>30</v>
      </c>
      <c r="J31" s="24">
        <v>25</v>
      </c>
      <c r="K31" s="96">
        <f t="shared" si="12"/>
        <v>0.83333333333333337</v>
      </c>
      <c r="L31" s="25">
        <v>413</v>
      </c>
      <c r="M31" s="25">
        <v>201</v>
      </c>
      <c r="N31" s="98">
        <f t="shared" si="0"/>
        <v>0.48668280871670705</v>
      </c>
      <c r="O31" s="37">
        <v>53</v>
      </c>
      <c r="P31" s="37">
        <v>54</v>
      </c>
      <c r="Q31" s="109">
        <f t="shared" si="1"/>
        <v>1.0188679245283019</v>
      </c>
      <c r="R31" s="24">
        <v>538</v>
      </c>
      <c r="S31" s="24">
        <v>282</v>
      </c>
      <c r="T31" s="96">
        <f t="shared" si="2"/>
        <v>0.52416356877323422</v>
      </c>
      <c r="U31" s="25">
        <v>259</v>
      </c>
      <c r="V31" s="25">
        <v>254</v>
      </c>
      <c r="W31" s="98">
        <f t="shared" si="3"/>
        <v>0.98069498069498073</v>
      </c>
      <c r="X31" s="37">
        <v>91.810454438427143</v>
      </c>
      <c r="Y31" s="37">
        <v>97</v>
      </c>
      <c r="Z31" s="109">
        <f t="shared" si="4"/>
        <v>1.0565245602291755</v>
      </c>
      <c r="AA31" s="25">
        <v>257.29997645396753</v>
      </c>
      <c r="AB31" s="25">
        <v>73</v>
      </c>
      <c r="AC31" s="98">
        <f t="shared" si="5"/>
        <v>0.28371553315342074</v>
      </c>
      <c r="AD31" s="24">
        <v>69</v>
      </c>
      <c r="AE31" s="24">
        <v>75</v>
      </c>
      <c r="AF31" s="96">
        <f t="shared" si="6"/>
        <v>1.0869565217391304</v>
      </c>
      <c r="AG31" s="33"/>
    </row>
    <row r="32" spans="1:33" x14ac:dyDescent="0.25">
      <c r="A32" s="48" t="s">
        <v>154</v>
      </c>
      <c r="B32" s="48" t="s">
        <v>2</v>
      </c>
      <c r="C32" s="35">
        <f t="shared" si="7"/>
        <v>4058.7101483400047</v>
      </c>
      <c r="D32" s="35">
        <v>2602</v>
      </c>
      <c r="E32" s="92">
        <f t="shared" si="8"/>
        <v>0.64109037228593602</v>
      </c>
      <c r="F32" s="107">
        <f t="shared" si="9"/>
        <v>28</v>
      </c>
      <c r="G32" s="108">
        <f t="shared" si="10"/>
        <v>1456.7101483400047</v>
      </c>
      <c r="H32" s="95">
        <f t="shared" si="11"/>
        <v>0.35890962771406404</v>
      </c>
      <c r="I32" s="24">
        <v>70</v>
      </c>
      <c r="J32" s="24">
        <v>50</v>
      </c>
      <c r="K32" s="96">
        <f t="shared" si="12"/>
        <v>0.7142857142857143</v>
      </c>
      <c r="L32" s="25">
        <v>981</v>
      </c>
      <c r="M32" s="25">
        <v>745</v>
      </c>
      <c r="N32" s="98">
        <f t="shared" si="0"/>
        <v>0.75942915392456678</v>
      </c>
      <c r="O32" s="37">
        <v>126</v>
      </c>
      <c r="P32" s="37">
        <v>110</v>
      </c>
      <c r="Q32" s="109">
        <f t="shared" si="1"/>
        <v>0.87301587301587302</v>
      </c>
      <c r="R32" s="24">
        <v>1277</v>
      </c>
      <c r="S32" s="24">
        <v>609</v>
      </c>
      <c r="T32" s="96">
        <f t="shared" si="2"/>
        <v>0.4768989819890368</v>
      </c>
      <c r="U32" s="25">
        <v>617</v>
      </c>
      <c r="V32" s="25">
        <v>611</v>
      </c>
      <c r="W32" s="98">
        <f t="shared" si="3"/>
        <v>0.99027552674230146</v>
      </c>
      <c r="X32" s="37">
        <v>216.8855662820815</v>
      </c>
      <c r="Y32" s="37">
        <v>21</v>
      </c>
      <c r="Z32" s="109">
        <f t="shared" si="4"/>
        <v>9.6825253796222602E-2</v>
      </c>
      <c r="AA32" s="25">
        <v>607.82458205792318</v>
      </c>
      <c r="AB32" s="25">
        <v>275</v>
      </c>
      <c r="AC32" s="98">
        <f t="shared" si="5"/>
        <v>0.45243316594555505</v>
      </c>
      <c r="AD32" s="24">
        <v>163</v>
      </c>
      <c r="AE32" s="24">
        <v>181</v>
      </c>
      <c r="AF32" s="96">
        <f t="shared" si="6"/>
        <v>1.1104294478527608</v>
      </c>
      <c r="AG32" s="33"/>
    </row>
    <row r="33" spans="1:33" x14ac:dyDescent="0.25">
      <c r="A33" s="48" t="s">
        <v>153</v>
      </c>
      <c r="B33" s="48" t="s">
        <v>2</v>
      </c>
      <c r="C33" s="35">
        <f t="shared" si="7"/>
        <v>2111.0635742877325</v>
      </c>
      <c r="D33" s="35">
        <v>925</v>
      </c>
      <c r="E33" s="92">
        <f t="shared" si="8"/>
        <v>0.4381677611542763</v>
      </c>
      <c r="F33" s="107">
        <f t="shared" si="9"/>
        <v>46</v>
      </c>
      <c r="G33" s="108">
        <f t="shared" si="10"/>
        <v>1186.0635742877325</v>
      </c>
      <c r="H33" s="95">
        <f t="shared" si="11"/>
        <v>0.56183223884572375</v>
      </c>
      <c r="I33" s="24">
        <v>36</v>
      </c>
      <c r="J33" s="24">
        <v>30</v>
      </c>
      <c r="K33" s="96">
        <f t="shared" si="12"/>
        <v>0.83333333333333337</v>
      </c>
      <c r="L33" s="25">
        <v>510</v>
      </c>
      <c r="M33" s="25">
        <v>224</v>
      </c>
      <c r="N33" s="98">
        <f t="shared" si="0"/>
        <v>0.4392156862745098</v>
      </c>
      <c r="O33" s="37">
        <v>65</v>
      </c>
      <c r="P33" s="37">
        <v>60</v>
      </c>
      <c r="Q33" s="109">
        <f t="shared" si="1"/>
        <v>0.92307692307692313</v>
      </c>
      <c r="R33" s="24">
        <v>664</v>
      </c>
      <c r="S33" s="24">
        <v>259</v>
      </c>
      <c r="T33" s="96">
        <f t="shared" si="2"/>
        <v>0.39006024096385544</v>
      </c>
      <c r="U33" s="25">
        <v>321</v>
      </c>
      <c r="V33" s="25">
        <v>142</v>
      </c>
      <c r="W33" s="98">
        <f t="shared" si="3"/>
        <v>0.44236760124610591</v>
      </c>
      <c r="X33" s="37">
        <v>113.09983517777256</v>
      </c>
      <c r="Y33" s="37">
        <v>50</v>
      </c>
      <c r="Z33" s="109">
        <f t="shared" si="4"/>
        <v>0.44208729324325724</v>
      </c>
      <c r="AA33" s="25">
        <v>316.96373910995993</v>
      </c>
      <c r="AB33" s="25">
        <v>120</v>
      </c>
      <c r="AC33" s="98">
        <f t="shared" si="5"/>
        <v>0.37859220217732864</v>
      </c>
      <c r="AD33" s="24">
        <v>85</v>
      </c>
      <c r="AE33" s="24">
        <v>40</v>
      </c>
      <c r="AF33" s="96">
        <f t="shared" si="6"/>
        <v>0.47058823529411764</v>
      </c>
      <c r="AG33" s="33"/>
    </row>
    <row r="34" spans="1:33" x14ac:dyDescent="0.25">
      <c r="A34" s="48" t="s">
        <v>2</v>
      </c>
      <c r="B34" s="48" t="s">
        <v>2</v>
      </c>
      <c r="C34" s="35">
        <f t="shared" si="7"/>
        <v>1940.6465740522722</v>
      </c>
      <c r="D34" s="35">
        <v>1107</v>
      </c>
      <c r="E34" s="92">
        <f t="shared" si="8"/>
        <v>0.57042844111922386</v>
      </c>
      <c r="F34" s="107">
        <f t="shared" si="9"/>
        <v>36</v>
      </c>
      <c r="G34" s="108">
        <f t="shared" si="10"/>
        <v>833.64657405227217</v>
      </c>
      <c r="H34" s="95">
        <f t="shared" si="11"/>
        <v>0.42957155888077614</v>
      </c>
      <c r="I34" s="24">
        <v>33</v>
      </c>
      <c r="J34" s="24">
        <v>29</v>
      </c>
      <c r="K34" s="96">
        <f t="shared" si="12"/>
        <v>0.87878787878787878</v>
      </c>
      <c r="L34" s="25">
        <v>469</v>
      </c>
      <c r="M34" s="25">
        <v>300</v>
      </c>
      <c r="N34" s="98">
        <f t="shared" si="0"/>
        <v>0.63965884861407252</v>
      </c>
      <c r="O34" s="37">
        <v>60</v>
      </c>
      <c r="P34" s="37">
        <v>78</v>
      </c>
      <c r="Q34" s="109">
        <f t="shared" si="1"/>
        <v>1.3</v>
      </c>
      <c r="R34" s="24">
        <v>611</v>
      </c>
      <c r="S34" s="24">
        <v>266</v>
      </c>
      <c r="T34" s="96">
        <f t="shared" si="2"/>
        <v>0.43535188216039278</v>
      </c>
      <c r="U34" s="25">
        <v>295</v>
      </c>
      <c r="V34" s="25">
        <v>147</v>
      </c>
      <c r="W34" s="98">
        <f t="shared" si="3"/>
        <v>0.49830508474576274</v>
      </c>
      <c r="X34" s="37">
        <v>103.78573110430894</v>
      </c>
      <c r="Y34" s="37">
        <v>65</v>
      </c>
      <c r="Z34" s="109">
        <f t="shared" si="4"/>
        <v>0.62629033209461449</v>
      </c>
      <c r="AA34" s="25">
        <v>290.86084294796325</v>
      </c>
      <c r="AB34" s="25">
        <v>107</v>
      </c>
      <c r="AC34" s="98">
        <f t="shared" si="5"/>
        <v>0.36787351269260726</v>
      </c>
      <c r="AD34" s="24">
        <v>78</v>
      </c>
      <c r="AE34" s="24">
        <v>115</v>
      </c>
      <c r="AF34" s="96">
        <f t="shared" si="6"/>
        <v>1.4743589743589745</v>
      </c>
      <c r="AG34" s="33"/>
    </row>
    <row r="35" spans="1:33" x14ac:dyDescent="0.25">
      <c r="A35" s="48" t="s">
        <v>183</v>
      </c>
      <c r="B35" s="48" t="s">
        <v>2</v>
      </c>
      <c r="C35" s="35">
        <f t="shared" si="7"/>
        <v>919.20414410171884</v>
      </c>
      <c r="D35" s="35">
        <v>760</v>
      </c>
      <c r="E35" s="92">
        <f t="shared" si="8"/>
        <v>0.82680219065232874</v>
      </c>
      <c r="F35" s="107">
        <f t="shared" si="9"/>
        <v>17</v>
      </c>
      <c r="G35" s="108">
        <f t="shared" si="10"/>
        <v>159.20414410171884</v>
      </c>
      <c r="H35" s="95">
        <f t="shared" si="11"/>
        <v>0.17319780934767126</v>
      </c>
      <c r="I35" s="24">
        <v>15</v>
      </c>
      <c r="J35" s="24">
        <v>11</v>
      </c>
      <c r="K35" s="96">
        <f t="shared" si="12"/>
        <v>0.73333333333333328</v>
      </c>
      <c r="L35" s="25">
        <v>223</v>
      </c>
      <c r="M35" s="25">
        <v>141</v>
      </c>
      <c r="N35" s="98">
        <f t="shared" si="0"/>
        <v>0.63228699551569512</v>
      </c>
      <c r="O35" s="37">
        <v>28</v>
      </c>
      <c r="P35" s="37">
        <v>15</v>
      </c>
      <c r="Q35" s="109">
        <f t="shared" si="1"/>
        <v>0.5357142857142857</v>
      </c>
      <c r="R35" s="24">
        <v>289</v>
      </c>
      <c r="S35" s="24">
        <v>231</v>
      </c>
      <c r="T35" s="96">
        <f t="shared" si="2"/>
        <v>0.79930795847750868</v>
      </c>
      <c r="U35" s="25">
        <v>140</v>
      </c>
      <c r="V35" s="25">
        <v>112</v>
      </c>
      <c r="W35" s="98">
        <f t="shared" si="3"/>
        <v>0.8</v>
      </c>
      <c r="X35" s="37">
        <v>49.231692959736293</v>
      </c>
      <c r="Y35" s="37">
        <v>64</v>
      </c>
      <c r="Z35" s="109">
        <f t="shared" si="4"/>
        <v>1.2999756082396321</v>
      </c>
      <c r="AA35" s="25">
        <v>137.97245114198256</v>
      </c>
      <c r="AB35" s="25">
        <v>105</v>
      </c>
      <c r="AC35" s="98">
        <f t="shared" si="5"/>
        <v>0.76102148748483289</v>
      </c>
      <c r="AD35" s="24">
        <v>37</v>
      </c>
      <c r="AE35" s="24">
        <v>81</v>
      </c>
      <c r="AF35" s="96">
        <f t="shared" si="6"/>
        <v>2.189189189189189</v>
      </c>
      <c r="AG35" s="33"/>
    </row>
    <row r="36" spans="1:33" x14ac:dyDescent="0.25">
      <c r="A36" s="48" t="s">
        <v>161</v>
      </c>
      <c r="B36" s="48" t="s">
        <v>2</v>
      </c>
      <c r="C36" s="35">
        <f t="shared" si="7"/>
        <v>2866.9102896161994</v>
      </c>
      <c r="D36" s="35">
        <v>1896</v>
      </c>
      <c r="E36" s="92">
        <f t="shared" si="8"/>
        <v>0.66133914509540592</v>
      </c>
      <c r="F36" s="107">
        <f t="shared" si="9"/>
        <v>25</v>
      </c>
      <c r="G36" s="108">
        <f t="shared" si="10"/>
        <v>970.91028961619941</v>
      </c>
      <c r="H36" s="95">
        <f t="shared" si="11"/>
        <v>0.33866085490459402</v>
      </c>
      <c r="I36" s="24">
        <v>49</v>
      </c>
      <c r="J36" s="24">
        <v>15</v>
      </c>
      <c r="K36" s="96">
        <f t="shared" si="12"/>
        <v>0.30612244897959184</v>
      </c>
      <c r="L36" s="25">
        <v>691</v>
      </c>
      <c r="M36" s="25">
        <v>395</v>
      </c>
      <c r="N36" s="98">
        <f t="shared" si="0"/>
        <v>0.5716353111432706</v>
      </c>
      <c r="O36" s="37">
        <v>89</v>
      </c>
      <c r="P36" s="37">
        <v>102</v>
      </c>
      <c r="Q36" s="109">
        <f t="shared" si="1"/>
        <v>1.146067415730337</v>
      </c>
      <c r="R36" s="24">
        <v>899</v>
      </c>
      <c r="S36" s="24">
        <v>561</v>
      </c>
      <c r="T36" s="96">
        <f t="shared" si="2"/>
        <v>0.62402669632925478</v>
      </c>
      <c r="U36" s="25">
        <v>436</v>
      </c>
      <c r="V36" s="25">
        <v>437</v>
      </c>
      <c r="W36" s="98">
        <f t="shared" si="3"/>
        <v>1.0022935779816513</v>
      </c>
      <c r="X36" s="37">
        <v>154.34801036025434</v>
      </c>
      <c r="Y36" s="37">
        <v>115</v>
      </c>
      <c r="Z36" s="109">
        <f t="shared" si="4"/>
        <v>0.74506953300911016</v>
      </c>
      <c r="AA36" s="25">
        <v>432.56227925594538</v>
      </c>
      <c r="AB36" s="25">
        <v>197</v>
      </c>
      <c r="AC36" s="98">
        <f t="shared" si="5"/>
        <v>0.45542574895541432</v>
      </c>
      <c r="AD36" s="24">
        <v>116</v>
      </c>
      <c r="AE36" s="24">
        <v>74</v>
      </c>
      <c r="AF36" s="96">
        <f t="shared" si="6"/>
        <v>0.63793103448275867</v>
      </c>
      <c r="AG36" s="33"/>
    </row>
    <row r="37" spans="1:33" x14ac:dyDescent="0.25">
      <c r="A37" s="48" t="s">
        <v>155</v>
      </c>
      <c r="B37" s="48" t="s">
        <v>2</v>
      </c>
      <c r="C37" s="35">
        <f t="shared" si="7"/>
        <v>1867.4678596656463</v>
      </c>
      <c r="D37" s="35">
        <v>1176</v>
      </c>
      <c r="E37" s="92">
        <f t="shared" si="8"/>
        <v>0.62972971337271233</v>
      </c>
      <c r="F37" s="107">
        <f t="shared" si="9"/>
        <v>30</v>
      </c>
      <c r="G37" s="108">
        <f t="shared" si="10"/>
        <v>691.4678596656463</v>
      </c>
      <c r="H37" s="95">
        <f t="shared" si="11"/>
        <v>0.37027028662728767</v>
      </c>
      <c r="I37" s="24">
        <v>33</v>
      </c>
      <c r="J37" s="24">
        <v>5</v>
      </c>
      <c r="K37" s="96">
        <f t="shared" si="12"/>
        <v>0.15151515151515152</v>
      </c>
      <c r="L37" s="25">
        <v>451</v>
      </c>
      <c r="M37" s="25">
        <v>286</v>
      </c>
      <c r="N37" s="98">
        <f t="shared" si="0"/>
        <v>0.63414634146341464</v>
      </c>
      <c r="O37" s="37">
        <v>58</v>
      </c>
      <c r="P37" s="37">
        <v>40</v>
      </c>
      <c r="Q37" s="109">
        <f t="shared" si="1"/>
        <v>0.68965517241379315</v>
      </c>
      <c r="R37" s="24">
        <v>587</v>
      </c>
      <c r="S37" s="24">
        <v>302</v>
      </c>
      <c r="T37" s="96">
        <f t="shared" si="2"/>
        <v>0.51448040885860302</v>
      </c>
      <c r="U37" s="25">
        <v>284</v>
      </c>
      <c r="V37" s="25">
        <v>213</v>
      </c>
      <c r="W37" s="98">
        <f t="shared" si="3"/>
        <v>0.75</v>
      </c>
      <c r="X37" s="37">
        <v>99.793972215681677</v>
      </c>
      <c r="Y37" s="37">
        <v>115</v>
      </c>
      <c r="Z37" s="109">
        <f t="shared" si="4"/>
        <v>1.1523742110540904</v>
      </c>
      <c r="AA37" s="25">
        <v>279.6738874499647</v>
      </c>
      <c r="AB37" s="25">
        <v>157</v>
      </c>
      <c r="AC37" s="98">
        <f t="shared" si="5"/>
        <v>0.56136810422849448</v>
      </c>
      <c r="AD37" s="24">
        <v>75</v>
      </c>
      <c r="AE37" s="24">
        <v>58</v>
      </c>
      <c r="AF37" s="96">
        <f t="shared" si="6"/>
        <v>0.77333333333333332</v>
      </c>
      <c r="AG37" s="33"/>
    </row>
    <row r="38" spans="1:33" x14ac:dyDescent="0.25">
      <c r="A38" s="48" t="s">
        <v>184</v>
      </c>
      <c r="B38" s="48" t="s">
        <v>69</v>
      </c>
      <c r="C38" s="35">
        <f t="shared" si="7"/>
        <v>2200.2422886743584</v>
      </c>
      <c r="D38" s="35">
        <v>1131</v>
      </c>
      <c r="E38" s="92">
        <f t="shared" si="8"/>
        <v>0.51403429786881571</v>
      </c>
      <c r="F38" s="107">
        <f t="shared" si="9"/>
        <v>41</v>
      </c>
      <c r="G38" s="108">
        <f t="shared" si="10"/>
        <v>1069.2422886743584</v>
      </c>
      <c r="H38" s="95">
        <f t="shared" si="11"/>
        <v>0.48596570213118429</v>
      </c>
      <c r="I38" s="24">
        <v>38</v>
      </c>
      <c r="J38" s="24">
        <v>30</v>
      </c>
      <c r="K38" s="96">
        <f t="shared" si="12"/>
        <v>0.78947368421052633</v>
      </c>
      <c r="L38" s="25">
        <v>533</v>
      </c>
      <c r="M38" s="25">
        <v>265</v>
      </c>
      <c r="N38" s="98">
        <f t="shared" si="0"/>
        <v>0.49718574108818009</v>
      </c>
      <c r="O38" s="37">
        <v>68</v>
      </c>
      <c r="P38" s="37">
        <v>2</v>
      </c>
      <c r="Q38" s="109">
        <f t="shared" si="1"/>
        <v>2.9411764705882353E-2</v>
      </c>
      <c r="R38" s="24">
        <v>693</v>
      </c>
      <c r="S38" s="24">
        <v>272</v>
      </c>
      <c r="T38" s="96">
        <f t="shared" si="2"/>
        <v>0.39249639249639251</v>
      </c>
      <c r="U38" s="25">
        <v>335</v>
      </c>
      <c r="V38" s="25">
        <v>239</v>
      </c>
      <c r="W38" s="98">
        <f t="shared" si="3"/>
        <v>0.71343283582089556</v>
      </c>
      <c r="X38" s="37">
        <v>117.09159406639984</v>
      </c>
      <c r="Y38" s="37">
        <v>0</v>
      </c>
      <c r="Z38" s="109">
        <f t="shared" si="4"/>
        <v>0</v>
      </c>
      <c r="AA38" s="25">
        <v>328.15069460795854</v>
      </c>
      <c r="AB38" s="25">
        <v>250</v>
      </c>
      <c r="AC38" s="98">
        <f t="shared" si="5"/>
        <v>0.76184510381327963</v>
      </c>
      <c r="AD38" s="24">
        <v>88</v>
      </c>
      <c r="AE38" s="24">
        <v>73</v>
      </c>
      <c r="AF38" s="96">
        <f t="shared" si="6"/>
        <v>0.82954545454545459</v>
      </c>
      <c r="AG38" s="33"/>
    </row>
    <row r="39" spans="1:33" x14ac:dyDescent="0.25">
      <c r="A39" s="48" t="s">
        <v>144</v>
      </c>
      <c r="B39" s="48" t="s">
        <v>69</v>
      </c>
      <c r="C39" s="35">
        <f t="shared" si="7"/>
        <v>1509.6338591947258</v>
      </c>
      <c r="D39" s="35">
        <v>1172</v>
      </c>
      <c r="E39" s="92">
        <f t="shared" si="8"/>
        <v>0.77634718700941985</v>
      </c>
      <c r="F39" s="107">
        <f t="shared" si="9"/>
        <v>21</v>
      </c>
      <c r="G39" s="108">
        <f t="shared" si="10"/>
        <v>337.6338591947258</v>
      </c>
      <c r="H39" s="95">
        <f t="shared" si="11"/>
        <v>0.22365281299058015</v>
      </c>
      <c r="I39" s="24">
        <v>26</v>
      </c>
      <c r="J39" s="24">
        <v>20</v>
      </c>
      <c r="K39" s="96">
        <f t="shared" si="12"/>
        <v>0.76923076923076927</v>
      </c>
      <c r="L39" s="25">
        <v>364</v>
      </c>
      <c r="M39" s="25">
        <v>255</v>
      </c>
      <c r="N39" s="98">
        <f t="shared" si="0"/>
        <v>0.7005494505494505</v>
      </c>
      <c r="O39" s="37">
        <v>47</v>
      </c>
      <c r="P39" s="37">
        <v>24</v>
      </c>
      <c r="Q39" s="109">
        <f t="shared" si="1"/>
        <v>0.51063829787234039</v>
      </c>
      <c r="R39" s="24">
        <v>474</v>
      </c>
      <c r="S39" s="24">
        <v>298</v>
      </c>
      <c r="T39" s="96">
        <f t="shared" si="2"/>
        <v>0.62869198312236285</v>
      </c>
      <c r="U39" s="25">
        <v>229</v>
      </c>
      <c r="V39" s="25">
        <v>189</v>
      </c>
      <c r="W39" s="98">
        <f t="shared" si="3"/>
        <v>0.8253275109170306</v>
      </c>
      <c r="X39" s="37">
        <v>81.165764068754427</v>
      </c>
      <c r="Y39" s="37">
        <v>120</v>
      </c>
      <c r="Z39" s="109">
        <f t="shared" si="4"/>
        <v>1.4784558659282701</v>
      </c>
      <c r="AA39" s="25">
        <v>227.46809512597127</v>
      </c>
      <c r="AB39" s="25">
        <v>119</v>
      </c>
      <c r="AC39" s="98">
        <f t="shared" si="5"/>
        <v>0.52315029030378124</v>
      </c>
      <c r="AD39" s="24">
        <v>61</v>
      </c>
      <c r="AE39" s="24">
        <v>147</v>
      </c>
      <c r="AF39" s="96">
        <f t="shared" si="6"/>
        <v>2.4098360655737703</v>
      </c>
      <c r="AG39" s="33"/>
    </row>
    <row r="40" spans="1:33" x14ac:dyDescent="0.25">
      <c r="A40" s="48" t="s">
        <v>166</v>
      </c>
      <c r="B40" s="48" t="s">
        <v>69</v>
      </c>
      <c r="C40" s="35">
        <f t="shared" si="7"/>
        <v>2507.0167176830705</v>
      </c>
      <c r="D40" s="35">
        <v>1616</v>
      </c>
      <c r="E40" s="92">
        <f t="shared" si="8"/>
        <v>0.64459083523522398</v>
      </c>
      <c r="F40" s="107">
        <f t="shared" si="9"/>
        <v>27</v>
      </c>
      <c r="G40" s="108">
        <f t="shared" si="10"/>
        <v>891.01671768307051</v>
      </c>
      <c r="H40" s="95">
        <f t="shared" si="11"/>
        <v>0.35540916476477608</v>
      </c>
      <c r="I40" s="24">
        <v>44</v>
      </c>
      <c r="J40" s="24">
        <v>23</v>
      </c>
      <c r="K40" s="96">
        <f t="shared" si="12"/>
        <v>0.52272727272727271</v>
      </c>
      <c r="L40" s="25">
        <v>605</v>
      </c>
      <c r="M40" s="25">
        <v>407</v>
      </c>
      <c r="N40" s="98">
        <f t="shared" si="0"/>
        <v>0.67272727272727273</v>
      </c>
      <c r="O40" s="37">
        <v>77</v>
      </c>
      <c r="P40" s="37">
        <v>39</v>
      </c>
      <c r="Q40" s="109">
        <f t="shared" si="1"/>
        <v>0.50649350649350644</v>
      </c>
      <c r="R40" s="24">
        <v>788</v>
      </c>
      <c r="S40" s="24">
        <v>385</v>
      </c>
      <c r="T40" s="96">
        <f t="shared" si="2"/>
        <v>0.48857868020304568</v>
      </c>
      <c r="U40" s="25">
        <v>381</v>
      </c>
      <c r="V40" s="25">
        <v>307</v>
      </c>
      <c r="W40" s="98">
        <f t="shared" si="3"/>
        <v>0.80577427821522307</v>
      </c>
      <c r="X40" s="37">
        <v>134.38921591711798</v>
      </c>
      <c r="Y40" s="37">
        <v>124</v>
      </c>
      <c r="Z40" s="109">
        <f t="shared" si="4"/>
        <v>0.92269308332355082</v>
      </c>
      <c r="AA40" s="25">
        <v>376.62750176595245</v>
      </c>
      <c r="AB40" s="25">
        <v>228</v>
      </c>
      <c r="AC40" s="98">
        <f t="shared" si="5"/>
        <v>0.60537267971919373</v>
      </c>
      <c r="AD40" s="24">
        <v>101</v>
      </c>
      <c r="AE40" s="24">
        <v>103</v>
      </c>
      <c r="AF40" s="96">
        <f t="shared" si="6"/>
        <v>1.0198019801980198</v>
      </c>
      <c r="AG40" s="33"/>
    </row>
    <row r="41" spans="1:33" x14ac:dyDescent="0.25">
      <c r="A41" s="48" t="s">
        <v>69</v>
      </c>
      <c r="B41" s="48" t="s">
        <v>69</v>
      </c>
      <c r="C41" s="35">
        <f t="shared" si="7"/>
        <v>1144.7402872615964</v>
      </c>
      <c r="D41" s="35">
        <v>1136</v>
      </c>
      <c r="E41" s="92">
        <f t="shared" si="8"/>
        <v>0.99236482950861749</v>
      </c>
      <c r="F41" s="107">
        <f t="shared" si="9"/>
        <v>7</v>
      </c>
      <c r="G41" s="108">
        <f t="shared" si="10"/>
        <v>8.7402872615964498</v>
      </c>
      <c r="H41" s="95">
        <f t="shared" si="11"/>
        <v>7.6351704913824843E-3</v>
      </c>
      <c r="I41" s="24">
        <v>19</v>
      </c>
      <c r="J41" s="24">
        <v>55</v>
      </c>
      <c r="K41" s="96">
        <f t="shared" si="12"/>
        <v>2.8947368421052633</v>
      </c>
      <c r="L41" s="25">
        <v>277</v>
      </c>
      <c r="M41" s="25">
        <v>172</v>
      </c>
      <c r="N41" s="98">
        <f t="shared" si="0"/>
        <v>0.62093862815884482</v>
      </c>
      <c r="O41" s="37">
        <v>35</v>
      </c>
      <c r="P41" s="37">
        <v>43</v>
      </c>
      <c r="Q41" s="109">
        <f t="shared" si="1"/>
        <v>1.2285714285714286</v>
      </c>
      <c r="R41" s="24">
        <v>360</v>
      </c>
      <c r="S41" s="24">
        <v>284</v>
      </c>
      <c r="T41" s="96">
        <f t="shared" si="2"/>
        <v>0.78888888888888886</v>
      </c>
      <c r="U41" s="25">
        <v>175</v>
      </c>
      <c r="V41" s="25">
        <v>235</v>
      </c>
      <c r="W41" s="98">
        <f t="shared" si="3"/>
        <v>1.3428571428571427</v>
      </c>
      <c r="X41" s="37">
        <v>61.206969625618093</v>
      </c>
      <c r="Y41" s="37">
        <v>58</v>
      </c>
      <c r="Z41" s="109">
        <f t="shared" si="4"/>
        <v>0.94760450247359052</v>
      </c>
      <c r="AA41" s="25">
        <v>171.53331763597834</v>
      </c>
      <c r="AB41" s="25">
        <v>107</v>
      </c>
      <c r="AC41" s="98">
        <f t="shared" si="5"/>
        <v>0.62378552152224698</v>
      </c>
      <c r="AD41" s="24">
        <v>46</v>
      </c>
      <c r="AE41" s="24">
        <v>182</v>
      </c>
      <c r="AF41" s="96">
        <f t="shared" si="6"/>
        <v>3.9565217391304346</v>
      </c>
      <c r="AG41" s="33"/>
    </row>
    <row r="42" spans="1:33" x14ac:dyDescent="0.25">
      <c r="A42" s="48" t="s">
        <v>185</v>
      </c>
      <c r="B42" s="48" t="s">
        <v>69</v>
      </c>
      <c r="C42" s="35">
        <f t="shared" si="7"/>
        <v>1451.4551448080997</v>
      </c>
      <c r="D42" s="35">
        <v>1147</v>
      </c>
      <c r="E42" s="92">
        <f t="shared" si="8"/>
        <v>0.79024143743115638</v>
      </c>
      <c r="F42" s="107">
        <f t="shared" si="9"/>
        <v>20</v>
      </c>
      <c r="G42" s="108">
        <f t="shared" si="10"/>
        <v>304.4551448080997</v>
      </c>
      <c r="H42" s="95">
        <f t="shared" si="11"/>
        <v>0.20975856256884359</v>
      </c>
      <c r="I42" s="24">
        <v>25</v>
      </c>
      <c r="J42" s="24">
        <v>35</v>
      </c>
      <c r="K42" s="96">
        <f t="shared" si="12"/>
        <v>1.4</v>
      </c>
      <c r="L42" s="25">
        <v>351</v>
      </c>
      <c r="M42" s="25">
        <v>218</v>
      </c>
      <c r="N42" s="98">
        <f t="shared" si="0"/>
        <v>0.62108262108262113</v>
      </c>
      <c r="O42" s="37">
        <v>45</v>
      </c>
      <c r="P42" s="37">
        <v>27</v>
      </c>
      <c r="Q42" s="109">
        <f t="shared" si="1"/>
        <v>0.6</v>
      </c>
      <c r="R42" s="24">
        <v>458</v>
      </c>
      <c r="S42" s="24">
        <v>306</v>
      </c>
      <c r="T42" s="96">
        <f t="shared" si="2"/>
        <v>0.66812227074235808</v>
      </c>
      <c r="U42" s="25">
        <v>221</v>
      </c>
      <c r="V42" s="25">
        <v>233</v>
      </c>
      <c r="W42" s="98">
        <f t="shared" si="3"/>
        <v>1.0542986425339367</v>
      </c>
      <c r="X42" s="37">
        <v>77.174005180127168</v>
      </c>
      <c r="Y42" s="37">
        <v>95</v>
      </c>
      <c r="Z42" s="109">
        <f t="shared" si="4"/>
        <v>1.2309844458411385</v>
      </c>
      <c r="AA42" s="25">
        <v>216.28113962797269</v>
      </c>
      <c r="AB42" s="25">
        <v>181</v>
      </c>
      <c r="AC42" s="98">
        <f t="shared" si="5"/>
        <v>0.83687371127847709</v>
      </c>
      <c r="AD42" s="24">
        <v>58</v>
      </c>
      <c r="AE42" s="24">
        <v>52</v>
      </c>
      <c r="AF42" s="96">
        <f t="shared" si="6"/>
        <v>0.89655172413793105</v>
      </c>
      <c r="AG42" s="33"/>
    </row>
    <row r="43" spans="1:33" x14ac:dyDescent="0.25">
      <c r="A43" s="48" t="s">
        <v>142</v>
      </c>
      <c r="B43" s="48" t="s">
        <v>55</v>
      </c>
      <c r="C43" s="35">
        <f t="shared" si="7"/>
        <v>555.3105721685896</v>
      </c>
      <c r="D43" s="35">
        <v>950</v>
      </c>
      <c r="E43" s="92">
        <f t="shared" si="8"/>
        <v>1.7107543915291867</v>
      </c>
      <c r="F43" s="107">
        <f t="shared" si="9"/>
        <v>1</v>
      </c>
      <c r="G43" s="108">
        <f t="shared" si="10"/>
        <v>-394.6894278314104</v>
      </c>
      <c r="H43" s="95">
        <f t="shared" si="11"/>
        <v>-0.71075439152918662</v>
      </c>
      <c r="I43" s="24">
        <v>10</v>
      </c>
      <c r="J43" s="24">
        <v>41</v>
      </c>
      <c r="K43" s="96">
        <f t="shared" si="12"/>
        <v>4.0999999999999996</v>
      </c>
      <c r="L43" s="25">
        <v>135</v>
      </c>
      <c r="M43" s="25">
        <v>200</v>
      </c>
      <c r="N43" s="98">
        <f t="shared" si="0"/>
        <v>1.4814814814814814</v>
      </c>
      <c r="O43" s="37">
        <v>17</v>
      </c>
      <c r="P43" s="37">
        <v>46</v>
      </c>
      <c r="Q43" s="109">
        <f t="shared" si="1"/>
        <v>2.7058823529411766</v>
      </c>
      <c r="R43" s="24">
        <v>175</v>
      </c>
      <c r="S43" s="24">
        <v>252</v>
      </c>
      <c r="T43" s="96">
        <f t="shared" si="2"/>
        <v>1.44</v>
      </c>
      <c r="U43" s="25">
        <v>85</v>
      </c>
      <c r="V43" s="25">
        <v>194</v>
      </c>
      <c r="W43" s="98">
        <f t="shared" si="3"/>
        <v>2.2823529411764705</v>
      </c>
      <c r="X43" s="37">
        <v>29.272898516599959</v>
      </c>
      <c r="Y43" s="37">
        <v>44</v>
      </c>
      <c r="Z43" s="109">
        <f t="shared" si="4"/>
        <v>1.5030967970270745</v>
      </c>
      <c r="AA43" s="25">
        <v>82.037673651989635</v>
      </c>
      <c r="AB43" s="25">
        <v>73</v>
      </c>
      <c r="AC43" s="98">
        <f t="shared" si="5"/>
        <v>0.88983508125391064</v>
      </c>
      <c r="AD43" s="24">
        <v>22</v>
      </c>
      <c r="AE43" s="24">
        <v>100</v>
      </c>
      <c r="AF43" s="96">
        <f t="shared" si="6"/>
        <v>4.5454545454545459</v>
      </c>
      <c r="AG43" s="33"/>
    </row>
    <row r="44" spans="1:33" x14ac:dyDescent="0.25">
      <c r="A44" s="48" t="s">
        <v>186</v>
      </c>
      <c r="B44" s="48" t="s">
        <v>55</v>
      </c>
      <c r="C44" s="35">
        <f t="shared" si="7"/>
        <v>1551.6934306569342</v>
      </c>
      <c r="D44" s="35">
        <v>1359</v>
      </c>
      <c r="E44" s="92">
        <f t="shared" si="8"/>
        <v>0.87581733166495757</v>
      </c>
      <c r="F44" s="107">
        <f t="shared" si="9"/>
        <v>13</v>
      </c>
      <c r="G44" s="108">
        <f t="shared" si="10"/>
        <v>192.6934306569342</v>
      </c>
      <c r="H44" s="95">
        <f t="shared" si="11"/>
        <v>0.12418266833504242</v>
      </c>
      <c r="I44" s="24">
        <v>27</v>
      </c>
      <c r="J44" s="24">
        <v>59</v>
      </c>
      <c r="K44" s="96">
        <f t="shared" si="12"/>
        <v>2.1851851851851851</v>
      </c>
      <c r="L44" s="25">
        <v>376</v>
      </c>
      <c r="M44" s="25">
        <v>349</v>
      </c>
      <c r="N44" s="98">
        <f t="shared" si="0"/>
        <v>0.92819148936170215</v>
      </c>
      <c r="O44" s="37">
        <v>48</v>
      </c>
      <c r="P44" s="37">
        <v>30</v>
      </c>
      <c r="Q44" s="109">
        <f t="shared" si="1"/>
        <v>0.625</v>
      </c>
      <c r="R44" s="24">
        <v>489</v>
      </c>
      <c r="S44" s="24">
        <v>411</v>
      </c>
      <c r="T44" s="96">
        <f t="shared" si="2"/>
        <v>0.8404907975460123</v>
      </c>
      <c r="U44" s="25">
        <v>236</v>
      </c>
      <c r="V44" s="25">
        <v>183</v>
      </c>
      <c r="W44" s="98">
        <f t="shared" si="3"/>
        <v>0.77542372881355937</v>
      </c>
      <c r="X44" s="37">
        <v>82.496350364963519</v>
      </c>
      <c r="Y44" s="37">
        <v>123</v>
      </c>
      <c r="Z44" s="109">
        <f t="shared" si="4"/>
        <v>1.490975048663953</v>
      </c>
      <c r="AA44" s="25">
        <v>231.19708029197079</v>
      </c>
      <c r="AB44" s="25">
        <v>90</v>
      </c>
      <c r="AC44" s="98">
        <f t="shared" si="5"/>
        <v>0.38927827240007579</v>
      </c>
      <c r="AD44" s="24">
        <v>62</v>
      </c>
      <c r="AE44" s="24">
        <v>114</v>
      </c>
      <c r="AF44" s="96">
        <f t="shared" si="6"/>
        <v>1.8387096774193548</v>
      </c>
      <c r="AG44" s="33"/>
    </row>
    <row r="45" spans="1:33" x14ac:dyDescent="0.25">
      <c r="A45" s="48" t="s">
        <v>157</v>
      </c>
      <c r="B45" s="48" t="s">
        <v>55</v>
      </c>
      <c r="C45" s="35">
        <f t="shared" si="7"/>
        <v>2646.3145749941132</v>
      </c>
      <c r="D45" s="35">
        <v>893</v>
      </c>
      <c r="E45" s="92">
        <f t="shared" si="8"/>
        <v>0.33745043330760727</v>
      </c>
      <c r="F45" s="107">
        <f t="shared" si="9"/>
        <v>50</v>
      </c>
      <c r="G45" s="108">
        <f t="shared" si="10"/>
        <v>1753.3145749941132</v>
      </c>
      <c r="H45" s="95">
        <f t="shared" si="11"/>
        <v>0.66254956669239273</v>
      </c>
      <c r="I45" s="24">
        <v>46</v>
      </c>
      <c r="J45" s="24">
        <v>33</v>
      </c>
      <c r="K45" s="96">
        <f t="shared" si="12"/>
        <v>0.71739130434782605</v>
      </c>
      <c r="L45" s="25">
        <v>640</v>
      </c>
      <c r="M45" s="25">
        <v>230</v>
      </c>
      <c r="N45" s="98">
        <f t="shared" si="0"/>
        <v>0.359375</v>
      </c>
      <c r="O45" s="37">
        <v>82</v>
      </c>
      <c r="P45" s="37">
        <v>34</v>
      </c>
      <c r="Q45" s="109">
        <f t="shared" si="1"/>
        <v>0.41463414634146339</v>
      </c>
      <c r="R45" s="24">
        <v>833</v>
      </c>
      <c r="S45" s="24">
        <v>243</v>
      </c>
      <c r="T45" s="96">
        <f t="shared" si="2"/>
        <v>0.29171668667466988</v>
      </c>
      <c r="U45" s="25">
        <v>403</v>
      </c>
      <c r="V45" s="25">
        <v>172</v>
      </c>
      <c r="W45" s="98">
        <f t="shared" si="3"/>
        <v>0.42679900744416871</v>
      </c>
      <c r="X45" s="37">
        <v>141.04214739816345</v>
      </c>
      <c r="Y45" s="37">
        <v>25</v>
      </c>
      <c r="Z45" s="109">
        <f t="shared" si="4"/>
        <v>0.17725198078149462</v>
      </c>
      <c r="AA45" s="25">
        <v>395.27242759595009</v>
      </c>
      <c r="AB45" s="25">
        <v>66</v>
      </c>
      <c r="AC45" s="98">
        <f t="shared" si="5"/>
        <v>0.16697344765839728</v>
      </c>
      <c r="AD45" s="24">
        <v>106</v>
      </c>
      <c r="AE45" s="24">
        <v>90</v>
      </c>
      <c r="AF45" s="96">
        <f t="shared" si="6"/>
        <v>0.84905660377358494</v>
      </c>
      <c r="AG45" s="33"/>
    </row>
    <row r="46" spans="1:33" x14ac:dyDescent="0.25">
      <c r="A46" s="48" t="s">
        <v>55</v>
      </c>
      <c r="B46" s="48" t="s">
        <v>55</v>
      </c>
      <c r="C46" s="35">
        <f t="shared" si="7"/>
        <v>3128.5060042382856</v>
      </c>
      <c r="D46" s="35">
        <v>2716</v>
      </c>
      <c r="E46" s="92">
        <f t="shared" si="8"/>
        <v>0.86814600845277246</v>
      </c>
      <c r="F46" s="107">
        <f t="shared" si="9"/>
        <v>15</v>
      </c>
      <c r="G46" s="108">
        <f t="shared" si="10"/>
        <v>412.50600423828564</v>
      </c>
      <c r="H46" s="95">
        <f t="shared" si="11"/>
        <v>0.13185399154722757</v>
      </c>
      <c r="I46" s="24">
        <v>54</v>
      </c>
      <c r="J46" s="24">
        <v>168</v>
      </c>
      <c r="K46" s="96">
        <f t="shared" si="12"/>
        <v>3.1111111111111112</v>
      </c>
      <c r="L46" s="25">
        <v>756</v>
      </c>
      <c r="M46" s="25">
        <v>751</v>
      </c>
      <c r="N46" s="98">
        <f t="shared" si="0"/>
        <v>0.99338624338624337</v>
      </c>
      <c r="O46" s="37">
        <v>97</v>
      </c>
      <c r="P46" s="37">
        <v>125</v>
      </c>
      <c r="Q46" s="109">
        <f t="shared" si="1"/>
        <v>1.2886597938144331</v>
      </c>
      <c r="R46" s="24">
        <v>983</v>
      </c>
      <c r="S46" s="24">
        <v>637</v>
      </c>
      <c r="T46" s="96">
        <f t="shared" si="2"/>
        <v>0.64801627670396744</v>
      </c>
      <c r="U46" s="25">
        <v>475</v>
      </c>
      <c r="V46" s="25">
        <v>426</v>
      </c>
      <c r="W46" s="98">
        <f t="shared" si="3"/>
        <v>0.89684210526315788</v>
      </c>
      <c r="X46" s="37">
        <v>167.65387332234522</v>
      </c>
      <c r="Y46" s="37">
        <v>195</v>
      </c>
      <c r="Z46" s="109">
        <f t="shared" si="4"/>
        <v>1.163110616747141</v>
      </c>
      <c r="AA46" s="25">
        <v>469.85213091594068</v>
      </c>
      <c r="AB46" s="25">
        <v>86</v>
      </c>
      <c r="AC46" s="98">
        <f t="shared" si="5"/>
        <v>0.18303630938599683</v>
      </c>
      <c r="AD46" s="24">
        <v>126</v>
      </c>
      <c r="AE46" s="24">
        <v>328</v>
      </c>
      <c r="AF46" s="96">
        <f t="shared" si="6"/>
        <v>2.6031746031746033</v>
      </c>
      <c r="AG46" s="33"/>
    </row>
    <row r="47" spans="1:33" x14ac:dyDescent="0.25">
      <c r="A47" s="48" t="s">
        <v>143</v>
      </c>
      <c r="B47" s="48" t="s">
        <v>55</v>
      </c>
      <c r="C47" s="35">
        <f t="shared" si="7"/>
        <v>1603.8125735813514</v>
      </c>
      <c r="D47" s="35">
        <v>1678</v>
      </c>
      <c r="E47" s="92">
        <f t="shared" si="8"/>
        <v>1.0462569178223777</v>
      </c>
      <c r="F47" s="107">
        <f t="shared" si="9"/>
        <v>5</v>
      </c>
      <c r="G47" s="108">
        <f t="shared" si="10"/>
        <v>-74.187426418648556</v>
      </c>
      <c r="H47" s="95">
        <f t="shared" si="11"/>
        <v>-4.6256917822377633E-2</v>
      </c>
      <c r="I47" s="24">
        <v>28</v>
      </c>
      <c r="J47" s="24">
        <v>60</v>
      </c>
      <c r="K47" s="96">
        <f t="shared" si="12"/>
        <v>2.1428571428571428</v>
      </c>
      <c r="L47" s="25">
        <v>388</v>
      </c>
      <c r="M47" s="25">
        <v>316</v>
      </c>
      <c r="N47" s="98">
        <f t="shared" si="0"/>
        <v>0.81443298969072164</v>
      </c>
      <c r="O47" s="37">
        <v>50</v>
      </c>
      <c r="P47" s="37">
        <v>68</v>
      </c>
      <c r="Q47" s="109">
        <f t="shared" si="1"/>
        <v>1.36</v>
      </c>
      <c r="R47" s="24">
        <v>505</v>
      </c>
      <c r="S47" s="24">
        <v>474</v>
      </c>
      <c r="T47" s="96">
        <f t="shared" si="2"/>
        <v>0.93861386138613856</v>
      </c>
      <c r="U47" s="25">
        <v>245</v>
      </c>
      <c r="V47" s="25">
        <v>343</v>
      </c>
      <c r="W47" s="98">
        <f t="shared" si="3"/>
        <v>1.4</v>
      </c>
      <c r="X47" s="37">
        <v>85.157522957381701</v>
      </c>
      <c r="Y47" s="37">
        <v>123</v>
      </c>
      <c r="Z47" s="109">
        <f t="shared" si="4"/>
        <v>1.4443820783932044</v>
      </c>
      <c r="AA47" s="25">
        <v>238.65505062396986</v>
      </c>
      <c r="AB47" s="25">
        <v>40</v>
      </c>
      <c r="AC47" s="98">
        <f t="shared" si="5"/>
        <v>0.16760592283892151</v>
      </c>
      <c r="AD47" s="24">
        <v>64</v>
      </c>
      <c r="AE47" s="24">
        <v>254</v>
      </c>
      <c r="AF47" s="96">
        <f t="shared" si="6"/>
        <v>3.96875</v>
      </c>
      <c r="AG47" s="33"/>
    </row>
    <row r="48" spans="1:33" x14ac:dyDescent="0.25">
      <c r="A48" s="48" t="s">
        <v>188</v>
      </c>
      <c r="B48" s="48" t="s">
        <v>23</v>
      </c>
      <c r="C48" s="35">
        <f t="shared" si="7"/>
        <v>949.26371556392758</v>
      </c>
      <c r="D48" s="35">
        <v>853</v>
      </c>
      <c r="E48" s="92">
        <f t="shared" si="8"/>
        <v>0.89859117757730755</v>
      </c>
      <c r="F48" s="107">
        <f t="shared" si="9"/>
        <v>10</v>
      </c>
      <c r="G48" s="108">
        <f t="shared" si="10"/>
        <v>96.263715563927576</v>
      </c>
      <c r="H48" s="95">
        <f t="shared" si="11"/>
        <v>0.10140882242269246</v>
      </c>
      <c r="I48" s="24">
        <v>17</v>
      </c>
      <c r="J48" s="24">
        <v>15</v>
      </c>
      <c r="K48" s="96">
        <f t="shared" si="12"/>
        <v>0.88235294117647056</v>
      </c>
      <c r="L48" s="25">
        <v>230</v>
      </c>
      <c r="M48" s="25">
        <v>204</v>
      </c>
      <c r="N48" s="98">
        <f t="shared" si="0"/>
        <v>0.88695652173913042</v>
      </c>
      <c r="O48" s="37">
        <v>29</v>
      </c>
      <c r="P48" s="37">
        <v>35</v>
      </c>
      <c r="Q48" s="109">
        <f t="shared" si="1"/>
        <v>1.2068965517241379</v>
      </c>
      <c r="R48" s="24">
        <v>299</v>
      </c>
      <c r="S48" s="24">
        <v>203</v>
      </c>
      <c r="T48" s="96">
        <f t="shared" si="2"/>
        <v>0.67892976588628762</v>
      </c>
      <c r="U48" s="25">
        <v>144</v>
      </c>
      <c r="V48" s="25">
        <v>140</v>
      </c>
      <c r="W48" s="98">
        <f t="shared" si="3"/>
        <v>0.97222222222222221</v>
      </c>
      <c r="X48" s="37">
        <v>50.562279255945384</v>
      </c>
      <c r="Y48" s="37">
        <v>58</v>
      </c>
      <c r="Z48" s="109">
        <f t="shared" si="4"/>
        <v>1.1471001872048727</v>
      </c>
      <c r="AA48" s="25">
        <v>141.70143630798211</v>
      </c>
      <c r="AB48" s="25">
        <v>153</v>
      </c>
      <c r="AC48" s="98">
        <f t="shared" si="5"/>
        <v>1.0797349976570523</v>
      </c>
      <c r="AD48" s="24">
        <v>38</v>
      </c>
      <c r="AE48" s="24">
        <v>45</v>
      </c>
      <c r="AF48" s="96">
        <f t="shared" si="6"/>
        <v>1.1842105263157894</v>
      </c>
      <c r="AG48" s="33"/>
    </row>
    <row r="49" spans="1:33" x14ac:dyDescent="0.25">
      <c r="A49" s="48" t="s">
        <v>187</v>
      </c>
      <c r="B49" s="48" t="s">
        <v>23</v>
      </c>
      <c r="C49" s="35">
        <f t="shared" si="7"/>
        <v>2744.5528608429481</v>
      </c>
      <c r="D49" s="35">
        <v>2237</v>
      </c>
      <c r="E49" s="92">
        <f t="shared" si="8"/>
        <v>0.81506901612852856</v>
      </c>
      <c r="F49" s="107">
        <f t="shared" si="9"/>
        <v>18</v>
      </c>
      <c r="G49" s="108">
        <f t="shared" si="10"/>
        <v>507.55286084294812</v>
      </c>
      <c r="H49" s="95">
        <f t="shared" si="11"/>
        <v>0.18493098387147147</v>
      </c>
      <c r="I49" s="24">
        <v>47</v>
      </c>
      <c r="J49" s="24">
        <v>75</v>
      </c>
      <c r="K49" s="96">
        <f t="shared" si="12"/>
        <v>1.5957446808510638</v>
      </c>
      <c r="L49" s="25">
        <v>664</v>
      </c>
      <c r="M49" s="25">
        <v>611</v>
      </c>
      <c r="N49" s="98">
        <f t="shared" si="0"/>
        <v>0.92018072289156627</v>
      </c>
      <c r="O49" s="37">
        <v>85</v>
      </c>
      <c r="P49" s="37">
        <v>166</v>
      </c>
      <c r="Q49" s="109">
        <f t="shared" si="1"/>
        <v>1.9529411764705882</v>
      </c>
      <c r="R49" s="24">
        <v>864</v>
      </c>
      <c r="S49" s="24">
        <v>540</v>
      </c>
      <c r="T49" s="96">
        <f t="shared" si="2"/>
        <v>0.625</v>
      </c>
      <c r="U49" s="25">
        <v>418</v>
      </c>
      <c r="V49" s="25">
        <v>300</v>
      </c>
      <c r="W49" s="98">
        <f t="shared" si="3"/>
        <v>0.71770334928229662</v>
      </c>
      <c r="X49" s="37">
        <v>146.36449258299979</v>
      </c>
      <c r="Y49" s="37">
        <v>191</v>
      </c>
      <c r="Z49" s="109">
        <f t="shared" si="4"/>
        <v>1.304961310146233</v>
      </c>
      <c r="AA49" s="25">
        <v>410.18836825994816</v>
      </c>
      <c r="AB49" s="25">
        <v>259</v>
      </c>
      <c r="AC49" s="98">
        <f t="shared" si="5"/>
        <v>0.63141722204044615</v>
      </c>
      <c r="AD49" s="24">
        <v>110</v>
      </c>
      <c r="AE49" s="24">
        <v>95</v>
      </c>
      <c r="AF49" s="96">
        <f t="shared" si="6"/>
        <v>0.86363636363636365</v>
      </c>
      <c r="AG49" s="33"/>
    </row>
    <row r="50" spans="1:33" x14ac:dyDescent="0.25">
      <c r="A50" s="48" t="s">
        <v>158</v>
      </c>
      <c r="B50" s="48" t="s">
        <v>23</v>
      </c>
      <c r="C50" s="35">
        <f t="shared" si="7"/>
        <v>1074.5615728749706</v>
      </c>
      <c r="D50" s="35">
        <v>1757</v>
      </c>
      <c r="E50" s="92">
        <f t="shared" si="8"/>
        <v>1.6350854565729327</v>
      </c>
      <c r="F50" s="107">
        <f t="shared" si="9"/>
        <v>2</v>
      </c>
      <c r="G50" s="108">
        <f t="shared" si="10"/>
        <v>-682.43842712502942</v>
      </c>
      <c r="H50" s="95">
        <f t="shared" si="11"/>
        <v>-0.63508545657293269</v>
      </c>
      <c r="I50" s="24">
        <v>18</v>
      </c>
      <c r="J50" s="24">
        <v>45</v>
      </c>
      <c r="K50" s="96">
        <f t="shared" si="12"/>
        <v>2.5</v>
      </c>
      <c r="L50" s="25">
        <v>260</v>
      </c>
      <c r="M50" s="25">
        <v>406</v>
      </c>
      <c r="N50" s="98">
        <f t="shared" si="0"/>
        <v>1.5615384615384615</v>
      </c>
      <c r="O50" s="37">
        <v>33</v>
      </c>
      <c r="P50" s="37">
        <v>43</v>
      </c>
      <c r="Q50" s="109">
        <f t="shared" si="1"/>
        <v>1.303030303030303</v>
      </c>
      <c r="R50" s="24">
        <v>339</v>
      </c>
      <c r="S50" s="24">
        <v>648</v>
      </c>
      <c r="T50" s="96">
        <f t="shared" si="2"/>
        <v>1.9115044247787611</v>
      </c>
      <c r="U50" s="25">
        <v>164</v>
      </c>
      <c r="V50" s="25">
        <v>225</v>
      </c>
      <c r="W50" s="98">
        <f t="shared" si="3"/>
        <v>1.3719512195121952</v>
      </c>
      <c r="X50" s="37">
        <v>57.215210736990826</v>
      </c>
      <c r="Y50" s="37">
        <v>134</v>
      </c>
      <c r="Z50" s="109">
        <f t="shared" si="4"/>
        <v>2.3420345442049766</v>
      </c>
      <c r="AA50" s="25">
        <v>160.34636213797975</v>
      </c>
      <c r="AB50" s="25">
        <v>214</v>
      </c>
      <c r="AC50" s="98">
        <f t="shared" si="5"/>
        <v>1.3346108832569006</v>
      </c>
      <c r="AD50" s="24">
        <v>43</v>
      </c>
      <c r="AE50" s="24">
        <v>42</v>
      </c>
      <c r="AF50" s="96">
        <f t="shared" si="6"/>
        <v>0.97674418604651159</v>
      </c>
      <c r="AG50" s="33"/>
    </row>
    <row r="51" spans="1:33" x14ac:dyDescent="0.25">
      <c r="A51" s="48" t="s">
        <v>189</v>
      </c>
      <c r="B51" s="48" t="s">
        <v>23</v>
      </c>
      <c r="C51" s="35">
        <f t="shared" si="7"/>
        <v>1581.8125735813514</v>
      </c>
      <c r="D51" s="35">
        <v>1403</v>
      </c>
      <c r="E51" s="92">
        <f t="shared" si="8"/>
        <v>0.8869571676393333</v>
      </c>
      <c r="F51" s="107">
        <f t="shared" si="9"/>
        <v>12</v>
      </c>
      <c r="G51" s="108">
        <f t="shared" si="10"/>
        <v>178.81257358135144</v>
      </c>
      <c r="H51" s="95">
        <f t="shared" si="11"/>
        <v>0.11304283236066669</v>
      </c>
      <c r="I51" s="24">
        <v>27</v>
      </c>
      <c r="J51" s="24">
        <v>63</v>
      </c>
      <c r="K51" s="96">
        <f t="shared" si="12"/>
        <v>2.3333333333333335</v>
      </c>
      <c r="L51" s="25">
        <v>381</v>
      </c>
      <c r="M51" s="25">
        <v>322</v>
      </c>
      <c r="N51" s="98">
        <f t="shared" si="0"/>
        <v>0.84514435695538059</v>
      </c>
      <c r="O51" s="37">
        <v>49</v>
      </c>
      <c r="P51" s="37">
        <v>86</v>
      </c>
      <c r="Q51" s="109">
        <f t="shared" si="1"/>
        <v>1.7551020408163265</v>
      </c>
      <c r="R51" s="24">
        <v>497</v>
      </c>
      <c r="S51" s="24">
        <v>373</v>
      </c>
      <c r="T51" s="96">
        <f t="shared" si="2"/>
        <v>0.75050301810865194</v>
      </c>
      <c r="U51" s="25">
        <v>240</v>
      </c>
      <c r="V51" s="25">
        <v>267</v>
      </c>
      <c r="W51" s="98">
        <f t="shared" si="3"/>
        <v>1.1125</v>
      </c>
      <c r="X51" s="37">
        <v>85.157522957381701</v>
      </c>
      <c r="Y51" s="37">
        <v>156</v>
      </c>
      <c r="Z51" s="109">
        <f t="shared" si="4"/>
        <v>1.8318992213767471</v>
      </c>
      <c r="AA51" s="25">
        <v>238.65505062396986</v>
      </c>
      <c r="AB51" s="25">
        <v>42</v>
      </c>
      <c r="AC51" s="98">
        <f t="shared" si="5"/>
        <v>0.17598621898086758</v>
      </c>
      <c r="AD51" s="24">
        <v>64</v>
      </c>
      <c r="AE51" s="24">
        <v>94</v>
      </c>
      <c r="AF51" s="96">
        <f t="shared" si="6"/>
        <v>1.46875</v>
      </c>
      <c r="AG51" s="33"/>
    </row>
    <row r="52" spans="1:33" x14ac:dyDescent="0.25">
      <c r="A52" s="48" t="s">
        <v>23</v>
      </c>
      <c r="B52" s="48" t="s">
        <v>23</v>
      </c>
      <c r="C52" s="35">
        <f t="shared" si="7"/>
        <v>2717.493289380739</v>
      </c>
      <c r="D52" s="35">
        <v>3212</v>
      </c>
      <c r="E52" s="92">
        <f t="shared" si="8"/>
        <v>1.1819716400226876</v>
      </c>
      <c r="F52" s="107">
        <f t="shared" si="9"/>
        <v>4</v>
      </c>
      <c r="G52" s="108">
        <f t="shared" si="10"/>
        <v>-494.50671061926096</v>
      </c>
      <c r="H52" s="95">
        <f t="shared" si="11"/>
        <v>-0.18197164002268756</v>
      </c>
      <c r="I52" s="24">
        <v>47</v>
      </c>
      <c r="J52" s="24">
        <v>101</v>
      </c>
      <c r="K52" s="96">
        <f t="shared" si="12"/>
        <v>2.1489361702127661</v>
      </c>
      <c r="L52" s="25">
        <v>657</v>
      </c>
      <c r="M52" s="25">
        <v>825</v>
      </c>
      <c r="N52" s="98">
        <f t="shared" si="0"/>
        <v>1.2557077625570776</v>
      </c>
      <c r="O52" s="37">
        <v>84</v>
      </c>
      <c r="P52" s="37">
        <v>320</v>
      </c>
      <c r="Q52" s="109">
        <f t="shared" si="1"/>
        <v>3.8095238095238093</v>
      </c>
      <c r="R52" s="24">
        <v>856</v>
      </c>
      <c r="S52" s="24">
        <v>1060</v>
      </c>
      <c r="T52" s="96">
        <f t="shared" si="2"/>
        <v>1.2383177570093458</v>
      </c>
      <c r="U52" s="25">
        <v>413</v>
      </c>
      <c r="V52" s="25">
        <v>252</v>
      </c>
      <c r="W52" s="98">
        <f t="shared" si="3"/>
        <v>0.61016949152542377</v>
      </c>
      <c r="X52" s="37">
        <v>145.03390628679068</v>
      </c>
      <c r="Y52" s="37">
        <v>229</v>
      </c>
      <c r="Z52" s="109">
        <f t="shared" si="4"/>
        <v>1.5789411308220189</v>
      </c>
      <c r="AA52" s="25">
        <v>406.45938309394865</v>
      </c>
      <c r="AB52" s="25">
        <v>298</v>
      </c>
      <c r="AC52" s="98">
        <f t="shared" si="5"/>
        <v>0.73316058724401634</v>
      </c>
      <c r="AD52" s="24">
        <v>109</v>
      </c>
      <c r="AE52" s="24">
        <v>127</v>
      </c>
      <c r="AF52" s="96">
        <f t="shared" si="6"/>
        <v>1.165137614678899</v>
      </c>
      <c r="AG52" s="33"/>
    </row>
    <row r="53" spans="1:33" x14ac:dyDescent="0.25">
      <c r="A53" s="48" t="s">
        <v>156</v>
      </c>
      <c r="B53" s="48" t="s">
        <v>156</v>
      </c>
      <c r="C53" s="35">
        <f t="shared" si="7"/>
        <v>4536.8420061219686</v>
      </c>
      <c r="D53" s="35">
        <v>519</v>
      </c>
      <c r="E53" s="92">
        <f t="shared" si="8"/>
        <v>0.11439675423999043</v>
      </c>
      <c r="F53" s="107">
        <f t="shared" si="9"/>
        <v>51</v>
      </c>
      <c r="G53" s="108">
        <f t="shared" si="10"/>
        <v>4017.8420061219686</v>
      </c>
      <c r="H53" s="95">
        <f t="shared" si="11"/>
        <v>0.88560324576000959</v>
      </c>
      <c r="I53" s="24">
        <v>78</v>
      </c>
      <c r="J53" s="24">
        <v>0</v>
      </c>
      <c r="K53" s="96">
        <f t="shared" si="12"/>
        <v>0</v>
      </c>
      <c r="L53" s="25">
        <v>1097</v>
      </c>
      <c r="M53" s="25">
        <v>40</v>
      </c>
      <c r="N53" s="98">
        <f t="shared" si="0"/>
        <v>3.6463081130355512E-2</v>
      </c>
      <c r="O53" s="37">
        <v>140</v>
      </c>
      <c r="P53" s="37">
        <v>100</v>
      </c>
      <c r="Q53" s="109">
        <f t="shared" si="1"/>
        <v>0.7142857142857143</v>
      </c>
      <c r="R53" s="24">
        <v>1428</v>
      </c>
      <c r="S53" s="24">
        <v>115</v>
      </c>
      <c r="T53" s="96">
        <f t="shared" si="2"/>
        <v>8.0532212885154067E-2</v>
      </c>
      <c r="U53" s="25">
        <v>691</v>
      </c>
      <c r="V53" s="25">
        <v>68</v>
      </c>
      <c r="W53" s="98">
        <f t="shared" si="3"/>
        <v>9.8408104196816212E-2</v>
      </c>
      <c r="X53" s="37">
        <v>242.16670591005419</v>
      </c>
      <c r="Y53" s="37">
        <v>136</v>
      </c>
      <c r="Z53" s="109">
        <f t="shared" si="4"/>
        <v>0.56159660548264323</v>
      </c>
      <c r="AA53" s="25">
        <v>678.6753002119143</v>
      </c>
      <c r="AB53" s="25">
        <v>20</v>
      </c>
      <c r="AC53" s="98">
        <f t="shared" si="5"/>
        <v>2.9469173246403781E-2</v>
      </c>
      <c r="AD53" s="24">
        <v>182</v>
      </c>
      <c r="AE53" s="24">
        <v>40</v>
      </c>
      <c r="AF53" s="96">
        <f t="shared" si="6"/>
        <v>0.21978021978021978</v>
      </c>
      <c r="AG53" s="33"/>
    </row>
    <row r="54" spans="1:33" x14ac:dyDescent="0.25">
      <c r="A54" s="48" t="s">
        <v>138</v>
      </c>
      <c r="B54" s="110"/>
      <c r="C54" s="29">
        <f>SUM(C3:C53)</f>
        <v>105743.99999999997</v>
      </c>
      <c r="D54" s="29">
        <f>SUM(D3:D53)</f>
        <v>72538</v>
      </c>
      <c r="E54" s="28">
        <f>D54/C54</f>
        <v>0.6859774549856259</v>
      </c>
      <c r="F54" s="111"/>
      <c r="G54" s="108">
        <f>SUM(G3:G53)</f>
        <v>33205.999999999993</v>
      </c>
      <c r="H54" s="95">
        <f>G54/C54</f>
        <v>0.31402254501437438</v>
      </c>
      <c r="I54" s="29">
        <f>SUM(I3:I53)</f>
        <v>1824</v>
      </c>
      <c r="J54" s="26">
        <f t="shared" ref="J54:AE54" si="13">SUM(J3:J53)</f>
        <v>2399</v>
      </c>
      <c r="K54" s="112">
        <f t="shared" si="12"/>
        <v>1.3152412280701755</v>
      </c>
      <c r="L54" s="113">
        <f t="shared" si="13"/>
        <v>25556</v>
      </c>
      <c r="M54" s="27">
        <f t="shared" si="13"/>
        <v>17484</v>
      </c>
      <c r="N54" s="112">
        <f t="shared" si="0"/>
        <v>0.68414462357176398</v>
      </c>
      <c r="O54" s="29">
        <f t="shared" si="13"/>
        <v>3268</v>
      </c>
      <c r="P54" s="29">
        <f t="shared" si="13"/>
        <v>4118</v>
      </c>
      <c r="Q54" s="28">
        <f t="shared" si="1"/>
        <v>1.2600979192166462</v>
      </c>
      <c r="R54" s="29">
        <f t="shared" si="13"/>
        <v>33271</v>
      </c>
      <c r="S54" s="29">
        <f t="shared" si="13"/>
        <v>18277</v>
      </c>
      <c r="T54" s="112">
        <f t="shared" si="2"/>
        <v>0.54933726067746691</v>
      </c>
      <c r="U54" s="113">
        <f t="shared" si="13"/>
        <v>16090</v>
      </c>
      <c r="V54" s="27">
        <f t="shared" si="13"/>
        <v>12258</v>
      </c>
      <c r="W54" s="112">
        <f t="shared" si="3"/>
        <v>0.76183965195773773</v>
      </c>
      <c r="X54" s="37">
        <f t="shared" si="13"/>
        <v>5651.0000000000009</v>
      </c>
      <c r="Y54" s="29">
        <f t="shared" si="13"/>
        <v>4499</v>
      </c>
      <c r="Z54" s="28">
        <f t="shared" si="4"/>
        <v>0.79614227570341523</v>
      </c>
      <c r="AA54" s="113">
        <f>SUM(AA3:AA53)</f>
        <v>15836.999999999998</v>
      </c>
      <c r="AB54" s="27">
        <f>SUM(AB3:AB53)</f>
        <v>8629</v>
      </c>
      <c r="AC54" s="112">
        <f>AB54/AA54</f>
        <v>0.54486329481593743</v>
      </c>
      <c r="AD54" s="29">
        <f t="shared" si="13"/>
        <v>4247</v>
      </c>
      <c r="AE54" s="29">
        <f t="shared" si="13"/>
        <v>4874</v>
      </c>
      <c r="AF54" s="28">
        <f>AE54/AD54</f>
        <v>1.1476336237344007</v>
      </c>
      <c r="AG54" s="33"/>
    </row>
  </sheetData>
  <autoFilter ref="A1:AJ2" xr:uid="{00000000-0009-0000-0000-000001000000}">
    <filterColumn colId="2" showButton="0"/>
    <filterColumn colId="3" showButton="0"/>
    <filterColumn colId="6" showButton="0"/>
    <filterColumn colId="8" showButton="0"/>
    <filterColumn colId="9" showButton="0"/>
    <filterColumn colId="11" showButton="0"/>
    <filterColumn colId="12" showButton="0"/>
    <filterColumn colId="14" showButton="0"/>
    <filterColumn colId="15" showButton="0"/>
    <filterColumn colId="17" showButton="0"/>
    <filterColumn colId="18" showButton="0"/>
    <filterColumn colId="20" showButton="0"/>
    <filterColumn colId="21" showButton="0"/>
    <filterColumn colId="23" showButton="0"/>
    <filterColumn colId="24" showButton="0"/>
    <filterColumn colId="26" showButton="0"/>
    <filterColumn colId="27" showButton="0"/>
    <filterColumn colId="29" showButton="0"/>
    <filterColumn colId="30" showButton="0"/>
  </autoFilter>
  <sortState ref="A4:D56">
    <sortCondition ref="A4:A56"/>
    <sortCondition ref="B4:B56"/>
  </sortState>
  <mergeCells count="13">
    <mergeCell ref="X1:Z1"/>
    <mergeCell ref="AD1:AF1"/>
    <mergeCell ref="I1:K1"/>
    <mergeCell ref="L1:N1"/>
    <mergeCell ref="O1:Q1"/>
    <mergeCell ref="R1:T1"/>
    <mergeCell ref="U1:W1"/>
    <mergeCell ref="AA1:AC1"/>
    <mergeCell ref="G1:H1"/>
    <mergeCell ref="C1:E1"/>
    <mergeCell ref="A1:A2"/>
    <mergeCell ref="B1:B2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L128"/>
  <sheetViews>
    <sheetView showGridLines="0" zoomScaleNormal="100" workbookViewId="0">
      <pane xSplit="2" ySplit="2" topLeftCell="C89" activePane="bottomRight" state="frozen"/>
      <selection pane="topRight" activeCell="C1" sqref="C1"/>
      <selection pane="bottomLeft" activeCell="A3" sqref="A3"/>
      <selection pane="bottomRight" activeCell="G99" sqref="G99"/>
    </sheetView>
  </sheetViews>
  <sheetFormatPr defaultColWidth="9" defaultRowHeight="15" x14ac:dyDescent="0.25"/>
  <cols>
    <col min="1" max="1" width="30.42578125" style="30" bestFit="1" customWidth="1"/>
    <col min="2" max="3" width="18.28515625" style="30" bestFit="1" customWidth="1"/>
    <col min="4" max="5" width="8.5703125" style="30" bestFit="1" customWidth="1"/>
    <col min="6" max="6" width="5.28515625" style="30" bestFit="1" customWidth="1"/>
    <col min="7" max="7" width="9.85546875" style="30" bestFit="1" customWidth="1"/>
    <col min="8" max="8" width="6.85546875" style="30" bestFit="1" customWidth="1"/>
    <col min="9" max="9" width="5.85546875" style="30" bestFit="1" customWidth="1"/>
    <col min="10" max="11" width="8.5703125" style="30" bestFit="1" customWidth="1"/>
    <col min="12" max="12" width="6.85546875" style="30" bestFit="1" customWidth="1"/>
    <col min="13" max="13" width="8.5703125" style="30" bestFit="1" customWidth="1"/>
    <col min="14" max="14" width="7.5703125" style="30" bestFit="1" customWidth="1"/>
    <col min="15" max="15" width="6.85546875" style="30" bestFit="1" customWidth="1"/>
    <col min="16" max="16" width="8.5703125" style="30" bestFit="1" customWidth="1"/>
    <col min="17" max="17" width="7.5703125" style="30" bestFit="1" customWidth="1"/>
    <col min="18" max="18" width="6.85546875" style="30" bestFit="1" customWidth="1"/>
    <col min="19" max="20" width="7.5703125" style="30" bestFit="1" customWidth="1"/>
    <col min="21" max="21" width="6.85546875" style="30" bestFit="1" customWidth="1"/>
    <col min="22" max="22" width="8.5703125" style="30" bestFit="1" customWidth="1"/>
    <col min="23" max="23" width="7.5703125" style="30" bestFit="1" customWidth="1"/>
    <col min="24" max="24" width="6.85546875" style="30" bestFit="1" customWidth="1"/>
    <col min="25" max="25" width="9.140625" style="30" bestFit="1" customWidth="1"/>
    <col min="26" max="26" width="7.5703125" style="30" bestFit="1" customWidth="1"/>
    <col min="27" max="27" width="6.85546875" style="30" bestFit="1" customWidth="1"/>
    <col min="28" max="28" width="8.5703125" style="30" bestFit="1" customWidth="1"/>
    <col min="29" max="29" width="7.5703125" style="30" bestFit="1" customWidth="1"/>
    <col min="30" max="30" width="6.85546875" style="30" bestFit="1" customWidth="1"/>
    <col min="31" max="31" width="7.5703125" style="30" bestFit="1" customWidth="1"/>
    <col min="32" max="32" width="6.5703125" style="30" bestFit="1" customWidth="1"/>
    <col min="33" max="33" width="6.85546875" style="30" bestFit="1" customWidth="1"/>
    <col min="34" max="16384" width="9" style="30"/>
  </cols>
  <sheetData>
    <row r="1" spans="1:38" x14ac:dyDescent="0.25">
      <c r="A1" s="143" t="s">
        <v>0</v>
      </c>
      <c r="B1" s="145" t="s">
        <v>136</v>
      </c>
      <c r="C1" s="145" t="s">
        <v>172</v>
      </c>
      <c r="D1" s="145" t="s">
        <v>138</v>
      </c>
      <c r="E1" s="145"/>
      <c r="F1" s="145"/>
      <c r="G1" s="145" t="s">
        <v>171</v>
      </c>
      <c r="H1" s="145" t="s">
        <v>190</v>
      </c>
      <c r="I1" s="145"/>
      <c r="J1" s="147" t="s">
        <v>197</v>
      </c>
      <c r="K1" s="147"/>
      <c r="L1" s="147"/>
      <c r="M1" s="147" t="s">
        <v>203</v>
      </c>
      <c r="N1" s="147"/>
      <c r="O1" s="147"/>
      <c r="P1" s="148" t="s">
        <v>193</v>
      </c>
      <c r="Q1" s="148"/>
      <c r="R1" s="148"/>
      <c r="S1" s="148" t="s">
        <v>195</v>
      </c>
      <c r="T1" s="148"/>
      <c r="U1" s="148"/>
      <c r="V1" s="148" t="s">
        <v>194</v>
      </c>
      <c r="W1" s="148"/>
      <c r="X1" s="148"/>
      <c r="Y1" s="148" t="s">
        <v>1249</v>
      </c>
      <c r="Z1" s="148"/>
      <c r="AA1" s="148"/>
      <c r="AB1" s="148" t="s">
        <v>200</v>
      </c>
      <c r="AC1" s="148"/>
      <c r="AD1" s="148"/>
      <c r="AE1" s="148" t="s">
        <v>196</v>
      </c>
      <c r="AF1" s="148"/>
      <c r="AG1" s="149"/>
      <c r="AL1" s="30" t="s">
        <v>1250</v>
      </c>
    </row>
    <row r="2" spans="1:38" hidden="1" x14ac:dyDescent="0.25">
      <c r="A2" s="144"/>
      <c r="B2" s="146"/>
      <c r="C2" s="146"/>
      <c r="D2" s="89" t="s">
        <v>139</v>
      </c>
      <c r="E2" s="89" t="s">
        <v>140</v>
      </c>
      <c r="F2" s="89" t="s">
        <v>141</v>
      </c>
      <c r="G2" s="146"/>
      <c r="H2" s="89" t="s">
        <v>191</v>
      </c>
      <c r="I2" s="89" t="s">
        <v>192</v>
      </c>
      <c r="J2" s="89" t="s">
        <v>139</v>
      </c>
      <c r="K2" s="89" t="s">
        <v>140</v>
      </c>
      <c r="L2" s="89" t="s">
        <v>141</v>
      </c>
      <c r="M2" s="89" t="s">
        <v>139</v>
      </c>
      <c r="N2" s="89" t="s">
        <v>140</v>
      </c>
      <c r="O2" s="89" t="s">
        <v>141</v>
      </c>
      <c r="P2" s="89" t="s">
        <v>139</v>
      </c>
      <c r="Q2" s="89" t="s">
        <v>140</v>
      </c>
      <c r="R2" s="89" t="s">
        <v>141</v>
      </c>
      <c r="S2" s="89" t="s">
        <v>139</v>
      </c>
      <c r="T2" s="89" t="s">
        <v>140</v>
      </c>
      <c r="U2" s="89" t="s">
        <v>141</v>
      </c>
      <c r="V2" s="89" t="s">
        <v>139</v>
      </c>
      <c r="W2" s="89" t="s">
        <v>140</v>
      </c>
      <c r="X2" s="89" t="s">
        <v>141</v>
      </c>
      <c r="Y2" s="89" t="s">
        <v>139</v>
      </c>
      <c r="Z2" s="89" t="s">
        <v>140</v>
      </c>
      <c r="AA2" s="89" t="s">
        <v>141</v>
      </c>
      <c r="AB2" s="139" t="s">
        <v>139</v>
      </c>
      <c r="AC2" s="139" t="s">
        <v>140</v>
      </c>
      <c r="AD2" s="139" t="s">
        <v>141</v>
      </c>
      <c r="AE2" s="89" t="s">
        <v>139</v>
      </c>
      <c r="AF2" s="89" t="s">
        <v>140</v>
      </c>
      <c r="AG2" s="90" t="s">
        <v>141</v>
      </c>
    </row>
    <row r="3" spans="1:38" hidden="1" x14ac:dyDescent="0.25">
      <c r="A3" s="114" t="s">
        <v>42</v>
      </c>
      <c r="B3" s="114" t="s">
        <v>41</v>
      </c>
      <c r="C3" s="114" t="s">
        <v>41</v>
      </c>
      <c r="D3" s="52">
        <f>SUM(J3,M3,P3,S3,V3,Y3,AB3,AE3)</f>
        <v>727.72757240404985</v>
      </c>
      <c r="E3" s="52">
        <v>835</v>
      </c>
      <c r="F3" s="115">
        <f>E3/D3</f>
        <v>1.1474073975809043</v>
      </c>
      <c r="G3" s="107">
        <f t="shared" ref="G3:G34" si="0">_xlfn.RANK.AVG(F3,$F$3:$F$126,0)</f>
        <v>14</v>
      </c>
      <c r="H3" s="108">
        <f>D3-E3</f>
        <v>-107.27242759595015</v>
      </c>
      <c r="I3" s="95">
        <f>H3/D3</f>
        <v>-0.14740739758090438</v>
      </c>
      <c r="J3" s="116">
        <v>13</v>
      </c>
      <c r="K3" s="20">
        <v>103</v>
      </c>
      <c r="L3" s="96">
        <f>K3/J3</f>
        <v>7.9230769230769234</v>
      </c>
      <c r="M3" s="117">
        <v>176</v>
      </c>
      <c r="N3" s="21">
        <v>140</v>
      </c>
      <c r="O3" s="98">
        <f>N3/M3</f>
        <v>0.79545454545454541</v>
      </c>
      <c r="P3" s="118">
        <v>23</v>
      </c>
      <c r="Q3" s="22">
        <v>100</v>
      </c>
      <c r="R3" s="45">
        <f>Q3/P3</f>
        <v>4.3478260869565215</v>
      </c>
      <c r="S3" s="117">
        <v>229</v>
      </c>
      <c r="T3" s="21">
        <v>160</v>
      </c>
      <c r="U3" s="98">
        <f>T3/S3</f>
        <v>0.69868995633187769</v>
      </c>
      <c r="V3" s="119">
        <v>111</v>
      </c>
      <c r="W3" s="23">
        <v>140</v>
      </c>
      <c r="X3" s="120">
        <f>W3/V3</f>
        <v>1.2612612612612613</v>
      </c>
      <c r="Y3" s="118">
        <v>38.587002590063584</v>
      </c>
      <c r="Z3" s="22">
        <v>42</v>
      </c>
      <c r="AA3" s="45">
        <f>Z3/Y3</f>
        <v>1.0884494047437436</v>
      </c>
      <c r="AB3" s="119">
        <v>108.14056981398633</v>
      </c>
      <c r="AC3" s="23">
        <v>115</v>
      </c>
      <c r="AD3" s="120">
        <f>AC3/AB3</f>
        <v>1.0634306828400539</v>
      </c>
      <c r="AE3" s="44">
        <v>29</v>
      </c>
      <c r="AF3" s="22">
        <v>35</v>
      </c>
      <c r="AG3" s="45">
        <f>AF3/AE3</f>
        <v>1.2068965517241379</v>
      </c>
      <c r="AH3" s="33"/>
      <c r="AL3" s="30">
        <v>15836.999999999998</v>
      </c>
    </row>
    <row r="4" spans="1:38" hidden="1" x14ac:dyDescent="0.25">
      <c r="A4" s="56" t="s">
        <v>201</v>
      </c>
      <c r="B4" s="114" t="s">
        <v>41</v>
      </c>
      <c r="C4" s="114" t="s">
        <v>41</v>
      </c>
      <c r="D4" s="52">
        <f t="shared" ref="D4:D67" si="1">SUM(J4,M4,P4,S4,V4,Y4,AB4,AE4)</f>
        <v>325.77442900871199</v>
      </c>
      <c r="E4" s="52">
        <v>189</v>
      </c>
      <c r="F4" s="115">
        <f t="shared" ref="F4:F67" si="2">E4/D4</f>
        <v>0.5801560318134904</v>
      </c>
      <c r="G4" s="107">
        <f t="shared" si="0"/>
        <v>87</v>
      </c>
      <c r="H4" s="108">
        <f t="shared" ref="H4:H67" si="3">D4-E4</f>
        <v>136.77442900871199</v>
      </c>
      <c r="I4" s="95">
        <f t="shared" ref="I4:I67" si="4">H4/D4</f>
        <v>0.41984396818650954</v>
      </c>
      <c r="J4" s="116">
        <v>6</v>
      </c>
      <c r="K4" s="20">
        <v>3</v>
      </c>
      <c r="L4" s="96">
        <f t="shared" ref="L4:L67" si="5">K4/J4</f>
        <v>0.5</v>
      </c>
      <c r="M4" s="117">
        <v>79</v>
      </c>
      <c r="N4" s="21">
        <v>56</v>
      </c>
      <c r="O4" s="98">
        <f t="shared" ref="O4:O67" si="6">N4/M4</f>
        <v>0.70886075949367089</v>
      </c>
      <c r="P4" s="118">
        <v>10</v>
      </c>
      <c r="Q4" s="22">
        <v>4</v>
      </c>
      <c r="R4" s="45">
        <f t="shared" ref="R4:R67" si="7">Q4/P4</f>
        <v>0.4</v>
      </c>
      <c r="S4" s="117">
        <v>102</v>
      </c>
      <c r="T4" s="21">
        <v>40</v>
      </c>
      <c r="U4" s="98">
        <f t="shared" ref="U4:U67" si="8">T4/S4</f>
        <v>0.39215686274509803</v>
      </c>
      <c r="V4" s="119">
        <v>50</v>
      </c>
      <c r="W4" s="23">
        <v>20</v>
      </c>
      <c r="X4" s="120">
        <f t="shared" ref="X4:X67" si="9">W4/V4</f>
        <v>0.4</v>
      </c>
      <c r="Y4" s="118">
        <v>17.297621850718158</v>
      </c>
      <c r="Z4" s="22">
        <v>21</v>
      </c>
      <c r="AA4" s="45">
        <f t="shared" ref="AA4:AA67" si="10">Z4/Y4</f>
        <v>1.2140397206757141</v>
      </c>
      <c r="AB4" s="119">
        <v>48.476807157993875</v>
      </c>
      <c r="AC4" s="23">
        <v>37</v>
      </c>
      <c r="AD4" s="120">
        <f t="shared" ref="AD4:AD67" si="11">AC4/AB4</f>
        <v>0.76325158708185803</v>
      </c>
      <c r="AE4" s="44">
        <v>13</v>
      </c>
      <c r="AF4" s="22">
        <v>8</v>
      </c>
      <c r="AG4" s="45">
        <f t="shared" ref="AG4:AG67" si="12">AF4/AE4</f>
        <v>0.61538461538461542</v>
      </c>
      <c r="AH4" s="33"/>
    </row>
    <row r="5" spans="1:38" hidden="1" x14ac:dyDescent="0.25">
      <c r="A5" s="114" t="s">
        <v>137</v>
      </c>
      <c r="B5" s="114" t="s">
        <v>41</v>
      </c>
      <c r="C5" s="114" t="s">
        <v>41</v>
      </c>
      <c r="D5" s="52">
        <f t="shared" si="1"/>
        <v>279.6552860842948</v>
      </c>
      <c r="E5" s="52">
        <v>307</v>
      </c>
      <c r="F5" s="115">
        <f t="shared" si="2"/>
        <v>1.0977800716681709</v>
      </c>
      <c r="G5" s="107">
        <f t="shared" si="0"/>
        <v>17</v>
      </c>
      <c r="H5" s="108">
        <f t="shared" si="3"/>
        <v>-27.344713915705199</v>
      </c>
      <c r="I5" s="95">
        <f t="shared" si="4"/>
        <v>-9.7780071668170959E-2</v>
      </c>
      <c r="J5" s="116">
        <v>5</v>
      </c>
      <c r="K5" s="20">
        <v>10</v>
      </c>
      <c r="L5" s="96">
        <f t="shared" si="5"/>
        <v>2</v>
      </c>
      <c r="M5" s="117">
        <v>68</v>
      </c>
      <c r="N5" s="21">
        <v>114</v>
      </c>
      <c r="O5" s="98">
        <f t="shared" si="6"/>
        <v>1.6764705882352942</v>
      </c>
      <c r="P5" s="118">
        <v>9</v>
      </c>
      <c r="Q5" s="22">
        <v>3</v>
      </c>
      <c r="R5" s="45">
        <f t="shared" si="7"/>
        <v>0.33333333333333331</v>
      </c>
      <c r="S5" s="117">
        <v>88</v>
      </c>
      <c r="T5" s="21">
        <v>24</v>
      </c>
      <c r="U5" s="98">
        <f t="shared" si="8"/>
        <v>0.27272727272727271</v>
      </c>
      <c r="V5" s="119">
        <v>43</v>
      </c>
      <c r="W5" s="23">
        <v>41</v>
      </c>
      <c r="X5" s="120">
        <f t="shared" si="9"/>
        <v>0.95348837209302328</v>
      </c>
      <c r="Y5" s="118">
        <v>14.636449258299979</v>
      </c>
      <c r="Z5" s="22">
        <v>40</v>
      </c>
      <c r="AA5" s="45">
        <f t="shared" si="10"/>
        <v>2.7329032673219538</v>
      </c>
      <c r="AB5" s="119">
        <v>41.018836825994818</v>
      </c>
      <c r="AC5" s="23">
        <v>66</v>
      </c>
      <c r="AD5" s="120">
        <f t="shared" si="11"/>
        <v>1.6090168592536467</v>
      </c>
      <c r="AE5" s="44">
        <v>11</v>
      </c>
      <c r="AF5" s="22">
        <v>9</v>
      </c>
      <c r="AG5" s="45">
        <f t="shared" si="12"/>
        <v>0.81818181818181823</v>
      </c>
      <c r="AH5" s="33"/>
    </row>
    <row r="6" spans="1:38" hidden="1" x14ac:dyDescent="0.25">
      <c r="A6" s="114" t="s">
        <v>89</v>
      </c>
      <c r="B6" s="114" t="s">
        <v>41</v>
      </c>
      <c r="C6" s="114" t="s">
        <v>152</v>
      </c>
      <c r="D6" s="52">
        <f t="shared" si="1"/>
        <v>516.25100070638098</v>
      </c>
      <c r="E6" s="52">
        <v>462</v>
      </c>
      <c r="F6" s="115">
        <f t="shared" si="2"/>
        <v>0.89491351952412701</v>
      </c>
      <c r="G6" s="107">
        <f t="shared" si="0"/>
        <v>32</v>
      </c>
      <c r="H6" s="108">
        <f t="shared" si="3"/>
        <v>54.251000706380978</v>
      </c>
      <c r="I6" s="95">
        <f t="shared" si="4"/>
        <v>0.10508648047587295</v>
      </c>
      <c r="J6" s="116">
        <v>9</v>
      </c>
      <c r="K6" s="20">
        <v>2</v>
      </c>
      <c r="L6" s="96">
        <f t="shared" si="5"/>
        <v>0.22222222222222221</v>
      </c>
      <c r="M6" s="117">
        <v>124</v>
      </c>
      <c r="N6" s="21">
        <v>61</v>
      </c>
      <c r="O6" s="98">
        <f t="shared" si="6"/>
        <v>0.49193548387096775</v>
      </c>
      <c r="P6" s="118">
        <v>16</v>
      </c>
      <c r="Q6" s="22">
        <v>5</v>
      </c>
      <c r="R6" s="45">
        <f t="shared" si="7"/>
        <v>0.3125</v>
      </c>
      <c r="S6" s="117">
        <v>162</v>
      </c>
      <c r="T6" s="21">
        <v>153</v>
      </c>
      <c r="U6" s="98">
        <f t="shared" si="8"/>
        <v>0.94444444444444442</v>
      </c>
      <c r="V6" s="119">
        <v>78</v>
      </c>
      <c r="W6" s="23">
        <v>84</v>
      </c>
      <c r="X6" s="120">
        <f t="shared" si="9"/>
        <v>1.0769230769230769</v>
      </c>
      <c r="Y6" s="118">
        <v>27.942312220390868</v>
      </c>
      <c r="Z6" s="22">
        <v>25</v>
      </c>
      <c r="AA6" s="45">
        <f t="shared" si="10"/>
        <v>0.89470047442087774</v>
      </c>
      <c r="AB6" s="119">
        <v>78.308688485990089</v>
      </c>
      <c r="AC6" s="23">
        <v>110</v>
      </c>
      <c r="AD6" s="120">
        <f t="shared" si="11"/>
        <v>1.4046972580785806</v>
      </c>
      <c r="AE6" s="44">
        <v>21</v>
      </c>
      <c r="AF6" s="22">
        <v>22</v>
      </c>
      <c r="AG6" s="45">
        <f t="shared" si="12"/>
        <v>1.0476190476190477</v>
      </c>
      <c r="AH6" s="33"/>
    </row>
    <row r="7" spans="1:38" hidden="1" x14ac:dyDescent="0.25">
      <c r="A7" s="114" t="s">
        <v>88</v>
      </c>
      <c r="B7" s="114" t="s">
        <v>41</v>
      </c>
      <c r="C7" s="114" t="s">
        <v>152</v>
      </c>
      <c r="D7" s="52">
        <f t="shared" si="1"/>
        <v>592.42971509300685</v>
      </c>
      <c r="E7" s="52">
        <v>459</v>
      </c>
      <c r="F7" s="115">
        <f t="shared" si="2"/>
        <v>0.77477545151147686</v>
      </c>
      <c r="G7" s="107">
        <f t="shared" si="0"/>
        <v>52</v>
      </c>
      <c r="H7" s="108">
        <f t="shared" si="3"/>
        <v>133.42971509300685</v>
      </c>
      <c r="I7" s="95">
        <f t="shared" si="4"/>
        <v>0.22522454848852311</v>
      </c>
      <c r="J7" s="116">
        <v>10</v>
      </c>
      <c r="K7" s="20">
        <v>20</v>
      </c>
      <c r="L7" s="96">
        <f t="shared" si="5"/>
        <v>2</v>
      </c>
      <c r="M7" s="117">
        <v>143</v>
      </c>
      <c r="N7" s="21">
        <v>57</v>
      </c>
      <c r="O7" s="98">
        <f t="shared" si="6"/>
        <v>0.39860139860139859</v>
      </c>
      <c r="P7" s="118">
        <v>18</v>
      </c>
      <c r="Q7" s="22">
        <v>20</v>
      </c>
      <c r="R7" s="45">
        <f t="shared" si="7"/>
        <v>1.1111111111111112</v>
      </c>
      <c r="S7" s="117">
        <v>186</v>
      </c>
      <c r="T7" s="21">
        <v>221</v>
      </c>
      <c r="U7" s="98">
        <f t="shared" si="8"/>
        <v>1.1881720430107527</v>
      </c>
      <c r="V7" s="119">
        <v>90</v>
      </c>
      <c r="W7" s="23">
        <v>52</v>
      </c>
      <c r="X7" s="120">
        <f t="shared" si="9"/>
        <v>0.57777777777777772</v>
      </c>
      <c r="Y7" s="118">
        <v>31.934071109018134</v>
      </c>
      <c r="Z7" s="22">
        <v>18</v>
      </c>
      <c r="AA7" s="45">
        <f t="shared" si="10"/>
        <v>0.56366129888515304</v>
      </c>
      <c r="AB7" s="119">
        <v>89.495643983988685</v>
      </c>
      <c r="AC7" s="23">
        <v>59</v>
      </c>
      <c r="AD7" s="120">
        <f t="shared" si="11"/>
        <v>0.6592499631664247</v>
      </c>
      <c r="AE7" s="44">
        <v>24</v>
      </c>
      <c r="AF7" s="22">
        <v>12</v>
      </c>
      <c r="AG7" s="45">
        <f t="shared" si="12"/>
        <v>0.5</v>
      </c>
      <c r="AH7" s="33"/>
    </row>
    <row r="8" spans="1:38" hidden="1" x14ac:dyDescent="0.25">
      <c r="A8" s="114" t="s">
        <v>81</v>
      </c>
      <c r="B8" s="114" t="s">
        <v>41</v>
      </c>
      <c r="C8" s="114" t="s">
        <v>152</v>
      </c>
      <c r="D8" s="52">
        <f t="shared" si="1"/>
        <v>994.38285848834471</v>
      </c>
      <c r="E8" s="52">
        <v>935</v>
      </c>
      <c r="F8" s="115">
        <f t="shared" si="2"/>
        <v>0.94028169534356398</v>
      </c>
      <c r="G8" s="107">
        <f t="shared" si="0"/>
        <v>28</v>
      </c>
      <c r="H8" s="108">
        <f t="shared" si="3"/>
        <v>59.382858488344709</v>
      </c>
      <c r="I8" s="95">
        <f t="shared" si="4"/>
        <v>5.9718304656436051E-2</v>
      </c>
      <c r="J8" s="116">
        <v>17</v>
      </c>
      <c r="K8" s="20">
        <v>0</v>
      </c>
      <c r="L8" s="96">
        <f t="shared" si="5"/>
        <v>0</v>
      </c>
      <c r="M8" s="117">
        <v>240</v>
      </c>
      <c r="N8" s="21">
        <v>230</v>
      </c>
      <c r="O8" s="98">
        <f t="shared" si="6"/>
        <v>0.95833333333333337</v>
      </c>
      <c r="P8" s="118">
        <v>31</v>
      </c>
      <c r="Q8" s="22">
        <v>48</v>
      </c>
      <c r="R8" s="45">
        <f t="shared" si="7"/>
        <v>1.5483870967741935</v>
      </c>
      <c r="S8" s="117">
        <v>313</v>
      </c>
      <c r="T8" s="21">
        <v>268</v>
      </c>
      <c r="U8" s="98">
        <f t="shared" si="8"/>
        <v>0.85623003194888181</v>
      </c>
      <c r="V8" s="119">
        <v>151</v>
      </c>
      <c r="W8" s="23">
        <v>146</v>
      </c>
      <c r="X8" s="120">
        <f t="shared" si="9"/>
        <v>0.9668874172185431</v>
      </c>
      <c r="Y8" s="118">
        <v>53.22345184836356</v>
      </c>
      <c r="Z8" s="22">
        <v>65</v>
      </c>
      <c r="AA8" s="45">
        <f t="shared" si="10"/>
        <v>1.2212661475844981</v>
      </c>
      <c r="AB8" s="119">
        <v>149.15940663998114</v>
      </c>
      <c r="AC8" s="23">
        <v>120</v>
      </c>
      <c r="AD8" s="120">
        <f t="shared" si="11"/>
        <v>0.80450842962682334</v>
      </c>
      <c r="AE8" s="44">
        <v>40</v>
      </c>
      <c r="AF8" s="22">
        <v>58</v>
      </c>
      <c r="AG8" s="45">
        <f t="shared" si="12"/>
        <v>1.45</v>
      </c>
      <c r="AH8" s="33"/>
    </row>
    <row r="9" spans="1:38" hidden="1" x14ac:dyDescent="0.25">
      <c r="A9" s="114" t="s">
        <v>43</v>
      </c>
      <c r="B9" s="114" t="s">
        <v>41</v>
      </c>
      <c r="C9" s="114" t="s">
        <v>152</v>
      </c>
      <c r="D9" s="52">
        <f t="shared" si="1"/>
        <v>323.77442900871199</v>
      </c>
      <c r="E9" s="52">
        <v>263</v>
      </c>
      <c r="F9" s="115">
        <f t="shared" si="2"/>
        <v>0.81229391958227593</v>
      </c>
      <c r="G9" s="107">
        <f t="shared" si="0"/>
        <v>45</v>
      </c>
      <c r="H9" s="108">
        <f t="shared" si="3"/>
        <v>60.774429008711991</v>
      </c>
      <c r="I9" s="95">
        <f t="shared" si="4"/>
        <v>0.18770608041772407</v>
      </c>
      <c r="J9" s="116">
        <v>6</v>
      </c>
      <c r="K9" s="20">
        <v>5</v>
      </c>
      <c r="L9" s="96">
        <f t="shared" si="5"/>
        <v>0.83333333333333337</v>
      </c>
      <c r="M9" s="117">
        <v>78</v>
      </c>
      <c r="N9" s="21">
        <v>66</v>
      </c>
      <c r="O9" s="98">
        <f t="shared" si="6"/>
        <v>0.84615384615384615</v>
      </c>
      <c r="P9" s="118">
        <v>10</v>
      </c>
      <c r="Q9" s="22">
        <v>25</v>
      </c>
      <c r="R9" s="45">
        <f t="shared" si="7"/>
        <v>2.5</v>
      </c>
      <c r="S9" s="117">
        <v>102</v>
      </c>
      <c r="T9" s="21">
        <v>38</v>
      </c>
      <c r="U9" s="98">
        <f t="shared" si="8"/>
        <v>0.37254901960784315</v>
      </c>
      <c r="V9" s="119">
        <v>49</v>
      </c>
      <c r="W9" s="23">
        <v>46</v>
      </c>
      <c r="X9" s="120">
        <f t="shared" si="9"/>
        <v>0.93877551020408168</v>
      </c>
      <c r="Y9" s="118">
        <v>17.297621850718158</v>
      </c>
      <c r="Z9" s="22">
        <v>19</v>
      </c>
      <c r="AA9" s="45">
        <f t="shared" si="10"/>
        <v>1.0984168901351699</v>
      </c>
      <c r="AB9" s="119">
        <v>48.476807157993875</v>
      </c>
      <c r="AC9" s="23">
        <v>47</v>
      </c>
      <c r="AD9" s="120">
        <f t="shared" si="11"/>
        <v>0.96953579980668447</v>
      </c>
      <c r="AE9" s="44">
        <v>13</v>
      </c>
      <c r="AF9" s="22">
        <v>17</v>
      </c>
      <c r="AG9" s="45">
        <f t="shared" si="12"/>
        <v>1.3076923076923077</v>
      </c>
      <c r="AH9" s="33"/>
    </row>
    <row r="10" spans="1:38" hidden="1" x14ac:dyDescent="0.25">
      <c r="A10" s="114" t="s">
        <v>85</v>
      </c>
      <c r="B10" s="114" t="s">
        <v>41</v>
      </c>
      <c r="C10" s="114" t="s">
        <v>173</v>
      </c>
      <c r="D10" s="52">
        <f t="shared" si="1"/>
        <v>595.42971509300685</v>
      </c>
      <c r="E10" s="52">
        <v>185</v>
      </c>
      <c r="F10" s="115">
        <f t="shared" si="2"/>
        <v>0.31069997904135971</v>
      </c>
      <c r="G10" s="107">
        <f t="shared" si="0"/>
        <v>119</v>
      </c>
      <c r="H10" s="108">
        <f t="shared" si="3"/>
        <v>410.42971509300685</v>
      </c>
      <c r="I10" s="95">
        <f t="shared" si="4"/>
        <v>0.68930002095864029</v>
      </c>
      <c r="J10" s="116">
        <v>10</v>
      </c>
      <c r="K10" s="20">
        <v>0</v>
      </c>
      <c r="L10" s="96">
        <f t="shared" si="5"/>
        <v>0</v>
      </c>
      <c r="M10" s="117">
        <v>144</v>
      </c>
      <c r="N10" s="21">
        <v>74</v>
      </c>
      <c r="O10" s="98">
        <f t="shared" si="6"/>
        <v>0.51388888888888884</v>
      </c>
      <c r="P10" s="118">
        <v>18</v>
      </c>
      <c r="Q10" s="22">
        <v>0</v>
      </c>
      <c r="R10" s="45">
        <f t="shared" si="7"/>
        <v>0</v>
      </c>
      <c r="S10" s="117">
        <v>187</v>
      </c>
      <c r="T10" s="21">
        <v>27</v>
      </c>
      <c r="U10" s="98">
        <f t="shared" si="8"/>
        <v>0.14438502673796791</v>
      </c>
      <c r="V10" s="119">
        <v>91</v>
      </c>
      <c r="W10" s="23">
        <v>17</v>
      </c>
      <c r="X10" s="120">
        <f t="shared" si="9"/>
        <v>0.18681318681318682</v>
      </c>
      <c r="Y10" s="118">
        <v>31.934071109018134</v>
      </c>
      <c r="Z10" s="22">
        <v>27</v>
      </c>
      <c r="AA10" s="45">
        <f t="shared" si="10"/>
        <v>0.84549194832772945</v>
      </c>
      <c r="AB10" s="119">
        <v>89.495643983988685</v>
      </c>
      <c r="AC10" s="23">
        <v>32</v>
      </c>
      <c r="AD10" s="120">
        <f t="shared" si="11"/>
        <v>0.35755930205636594</v>
      </c>
      <c r="AE10" s="44">
        <v>24</v>
      </c>
      <c r="AF10" s="22">
        <v>8</v>
      </c>
      <c r="AG10" s="45">
        <f t="shared" si="12"/>
        <v>0.33333333333333331</v>
      </c>
      <c r="AH10" s="33"/>
    </row>
    <row r="11" spans="1:38" hidden="1" x14ac:dyDescent="0.25">
      <c r="A11" s="114" t="s">
        <v>84</v>
      </c>
      <c r="B11" s="114" t="s">
        <v>41</v>
      </c>
      <c r="C11" s="114" t="s">
        <v>173</v>
      </c>
      <c r="D11" s="52">
        <f t="shared" si="1"/>
        <v>421.01271485754648</v>
      </c>
      <c r="E11" s="52">
        <v>226</v>
      </c>
      <c r="F11" s="115">
        <f t="shared" si="2"/>
        <v>0.53680088991247965</v>
      </c>
      <c r="G11" s="107">
        <f t="shared" si="0"/>
        <v>96</v>
      </c>
      <c r="H11" s="108">
        <f t="shared" si="3"/>
        <v>195.01271485754648</v>
      </c>
      <c r="I11" s="95">
        <f t="shared" si="4"/>
        <v>0.46319911008752035</v>
      </c>
      <c r="J11" s="116">
        <v>7</v>
      </c>
      <c r="K11" s="20">
        <v>0</v>
      </c>
      <c r="L11" s="96">
        <f t="shared" si="5"/>
        <v>0</v>
      </c>
      <c r="M11" s="117">
        <v>102</v>
      </c>
      <c r="N11" s="21">
        <v>51</v>
      </c>
      <c r="O11" s="98">
        <f t="shared" si="6"/>
        <v>0.5</v>
      </c>
      <c r="P11" s="118">
        <v>13</v>
      </c>
      <c r="Q11" s="22">
        <v>29</v>
      </c>
      <c r="R11" s="45">
        <f t="shared" si="7"/>
        <v>2.2307692307692308</v>
      </c>
      <c r="S11" s="117">
        <v>132</v>
      </c>
      <c r="T11" s="21">
        <v>90</v>
      </c>
      <c r="U11" s="98">
        <f t="shared" si="8"/>
        <v>0.68181818181818177</v>
      </c>
      <c r="V11" s="119">
        <v>64</v>
      </c>
      <c r="W11" s="23">
        <v>32</v>
      </c>
      <c r="X11" s="120">
        <f t="shared" si="9"/>
        <v>0.5</v>
      </c>
      <c r="Y11" s="118">
        <v>22.619967035554513</v>
      </c>
      <c r="Z11" s="22">
        <v>0</v>
      </c>
      <c r="AA11" s="45">
        <f t="shared" si="10"/>
        <v>0</v>
      </c>
      <c r="AB11" s="119">
        <v>63.392747821991989</v>
      </c>
      <c r="AC11" s="23">
        <v>0</v>
      </c>
      <c r="AD11" s="120">
        <f t="shared" si="11"/>
        <v>0</v>
      </c>
      <c r="AE11" s="44">
        <v>17</v>
      </c>
      <c r="AF11" s="22">
        <v>24</v>
      </c>
      <c r="AG11" s="45">
        <f t="shared" si="12"/>
        <v>1.411764705882353</v>
      </c>
      <c r="AH11" s="33"/>
    </row>
    <row r="12" spans="1:38" hidden="1" x14ac:dyDescent="0.25">
      <c r="A12" s="114" t="s">
        <v>86</v>
      </c>
      <c r="B12" s="114" t="s">
        <v>41</v>
      </c>
      <c r="C12" s="114" t="s">
        <v>173</v>
      </c>
      <c r="D12" s="52">
        <f t="shared" si="1"/>
        <v>716.72757240404985</v>
      </c>
      <c r="E12" s="52">
        <v>404</v>
      </c>
      <c r="F12" s="115">
        <f t="shared" si="2"/>
        <v>0.56367302662140084</v>
      </c>
      <c r="G12" s="107">
        <f t="shared" si="0"/>
        <v>90</v>
      </c>
      <c r="H12" s="108">
        <f t="shared" si="3"/>
        <v>312.72757240404985</v>
      </c>
      <c r="I12" s="95">
        <f t="shared" si="4"/>
        <v>0.43632697337859916</v>
      </c>
      <c r="J12" s="116">
        <v>12</v>
      </c>
      <c r="K12" s="20">
        <v>35</v>
      </c>
      <c r="L12" s="96">
        <f t="shared" si="5"/>
        <v>2.9166666666666665</v>
      </c>
      <c r="M12" s="117">
        <v>173</v>
      </c>
      <c r="N12" s="21">
        <v>118</v>
      </c>
      <c r="O12" s="98">
        <f t="shared" si="6"/>
        <v>0.68208092485549132</v>
      </c>
      <c r="P12" s="118">
        <v>22</v>
      </c>
      <c r="Q12" s="22">
        <v>36</v>
      </c>
      <c r="R12" s="45">
        <f t="shared" si="7"/>
        <v>1.6363636363636365</v>
      </c>
      <c r="S12" s="117">
        <v>225</v>
      </c>
      <c r="T12" s="21">
        <v>107</v>
      </c>
      <c r="U12" s="98">
        <f t="shared" si="8"/>
        <v>0.47555555555555556</v>
      </c>
      <c r="V12" s="119">
        <v>109</v>
      </c>
      <c r="W12" s="23">
        <v>52</v>
      </c>
      <c r="X12" s="120">
        <f t="shared" si="9"/>
        <v>0.47706422018348627</v>
      </c>
      <c r="Y12" s="118">
        <v>38.587002590063584</v>
      </c>
      <c r="Z12" s="22">
        <v>12</v>
      </c>
      <c r="AA12" s="45">
        <f t="shared" si="10"/>
        <v>0.31098554421249819</v>
      </c>
      <c r="AB12" s="119">
        <v>108.14056981398633</v>
      </c>
      <c r="AC12" s="23">
        <v>9</v>
      </c>
      <c r="AD12" s="120">
        <f t="shared" si="11"/>
        <v>8.3225009961395521E-2</v>
      </c>
      <c r="AE12" s="44">
        <v>29</v>
      </c>
      <c r="AF12" s="22">
        <v>35</v>
      </c>
      <c r="AG12" s="45">
        <f t="shared" si="12"/>
        <v>1.2068965517241379</v>
      </c>
      <c r="AH12" s="33"/>
    </row>
    <row r="13" spans="1:38" hidden="1" x14ac:dyDescent="0.25">
      <c r="A13" s="114" t="s">
        <v>45</v>
      </c>
      <c r="B13" s="114" t="s">
        <v>41</v>
      </c>
      <c r="C13" s="114" t="s">
        <v>173</v>
      </c>
      <c r="D13" s="52">
        <f t="shared" si="1"/>
        <v>944.26371556392746</v>
      </c>
      <c r="E13" s="52">
        <v>321</v>
      </c>
      <c r="F13" s="115">
        <f t="shared" si="2"/>
        <v>0.33994740527363621</v>
      </c>
      <c r="G13" s="107">
        <f t="shared" si="0"/>
        <v>116</v>
      </c>
      <c r="H13" s="108">
        <f t="shared" si="3"/>
        <v>623.26371556392746</v>
      </c>
      <c r="I13" s="95">
        <f t="shared" si="4"/>
        <v>0.66005259472636379</v>
      </c>
      <c r="J13" s="116">
        <v>16</v>
      </c>
      <c r="K13" s="20">
        <v>10</v>
      </c>
      <c r="L13" s="96">
        <f t="shared" si="5"/>
        <v>0.625</v>
      </c>
      <c r="M13" s="117">
        <v>228</v>
      </c>
      <c r="N13" s="21">
        <v>88</v>
      </c>
      <c r="O13" s="98">
        <f t="shared" si="6"/>
        <v>0.38596491228070173</v>
      </c>
      <c r="P13" s="118">
        <v>29</v>
      </c>
      <c r="Q13" s="22">
        <v>15</v>
      </c>
      <c r="R13" s="45">
        <f t="shared" si="7"/>
        <v>0.51724137931034486</v>
      </c>
      <c r="S13" s="117">
        <v>297</v>
      </c>
      <c r="T13" s="21">
        <v>62</v>
      </c>
      <c r="U13" s="98">
        <f t="shared" si="8"/>
        <v>0.20875420875420875</v>
      </c>
      <c r="V13" s="119">
        <v>144</v>
      </c>
      <c r="W13" s="23">
        <v>61</v>
      </c>
      <c r="X13" s="120">
        <f t="shared" si="9"/>
        <v>0.4236111111111111</v>
      </c>
      <c r="Y13" s="118">
        <v>50.562279255945384</v>
      </c>
      <c r="Z13" s="22">
        <v>56</v>
      </c>
      <c r="AA13" s="45">
        <f t="shared" si="10"/>
        <v>1.1075450083357392</v>
      </c>
      <c r="AB13" s="119">
        <v>141.70143630798208</v>
      </c>
      <c r="AC13" s="23">
        <v>24</v>
      </c>
      <c r="AD13" s="120">
        <f t="shared" si="11"/>
        <v>0.16937019571091019</v>
      </c>
      <c r="AE13" s="44">
        <v>38</v>
      </c>
      <c r="AF13" s="22">
        <v>5</v>
      </c>
      <c r="AG13" s="45">
        <f t="shared" si="12"/>
        <v>0.13157894736842105</v>
      </c>
      <c r="AH13" s="33"/>
    </row>
    <row r="14" spans="1:38" hidden="1" x14ac:dyDescent="0.25">
      <c r="A14" s="16" t="s">
        <v>44</v>
      </c>
      <c r="B14" s="114" t="s">
        <v>41</v>
      </c>
      <c r="C14" s="114" t="s">
        <v>151</v>
      </c>
      <c r="D14" s="52">
        <f t="shared" si="1"/>
        <v>1037.502001412762</v>
      </c>
      <c r="E14" s="52">
        <v>255</v>
      </c>
      <c r="F14" s="115">
        <f t="shared" si="2"/>
        <v>0.24578265839754296</v>
      </c>
      <c r="G14" s="107">
        <f t="shared" si="0"/>
        <v>121</v>
      </c>
      <c r="H14" s="108">
        <f t="shared" si="3"/>
        <v>782.50200141276196</v>
      </c>
      <c r="I14" s="95">
        <f t="shared" si="4"/>
        <v>0.75421734160245701</v>
      </c>
      <c r="J14" s="116">
        <v>18</v>
      </c>
      <c r="K14" s="20">
        <v>3</v>
      </c>
      <c r="L14" s="96">
        <f t="shared" si="5"/>
        <v>0.16666666666666666</v>
      </c>
      <c r="M14" s="117">
        <v>250</v>
      </c>
      <c r="N14" s="21">
        <v>59</v>
      </c>
      <c r="O14" s="98">
        <f t="shared" si="6"/>
        <v>0.23599999999999999</v>
      </c>
      <c r="P14" s="118">
        <v>32</v>
      </c>
      <c r="Q14" s="22">
        <v>3</v>
      </c>
      <c r="R14" s="45">
        <f t="shared" si="7"/>
        <v>9.375E-2</v>
      </c>
      <c r="S14" s="117">
        <v>326</v>
      </c>
      <c r="T14" s="21">
        <v>58</v>
      </c>
      <c r="U14" s="98">
        <f t="shared" si="8"/>
        <v>0.17791411042944785</v>
      </c>
      <c r="V14" s="119">
        <v>157</v>
      </c>
      <c r="W14" s="23">
        <v>21</v>
      </c>
      <c r="X14" s="120">
        <f t="shared" si="9"/>
        <v>0.13375796178343949</v>
      </c>
      <c r="Y14" s="118">
        <v>55.884624440781735</v>
      </c>
      <c r="Z14" s="22">
        <v>19</v>
      </c>
      <c r="AA14" s="45">
        <f t="shared" si="10"/>
        <v>0.33998618027993355</v>
      </c>
      <c r="AB14" s="119">
        <v>156.61737697198018</v>
      </c>
      <c r="AC14" s="23">
        <v>86</v>
      </c>
      <c r="AD14" s="120">
        <f t="shared" si="11"/>
        <v>0.54910892815799062</v>
      </c>
      <c r="AE14" s="44">
        <v>42</v>
      </c>
      <c r="AF14" s="22">
        <v>6</v>
      </c>
      <c r="AG14" s="45">
        <f t="shared" si="12"/>
        <v>0.14285714285714285</v>
      </c>
      <c r="AH14" s="33"/>
    </row>
    <row r="15" spans="1:38" hidden="1" x14ac:dyDescent="0.25">
      <c r="A15" s="114" t="s">
        <v>87</v>
      </c>
      <c r="B15" s="114" t="s">
        <v>41</v>
      </c>
      <c r="C15" s="114" t="s">
        <v>151</v>
      </c>
      <c r="D15" s="52">
        <f t="shared" si="1"/>
        <v>777.8467153284671</v>
      </c>
      <c r="E15" s="52">
        <v>556</v>
      </c>
      <c r="F15" s="115">
        <f t="shared" si="2"/>
        <v>0.71479378782902459</v>
      </c>
      <c r="G15" s="107">
        <f t="shared" si="0"/>
        <v>61</v>
      </c>
      <c r="H15" s="108">
        <f t="shared" si="3"/>
        <v>221.8467153284671</v>
      </c>
      <c r="I15" s="95">
        <f t="shared" si="4"/>
        <v>0.28520621217097541</v>
      </c>
      <c r="J15" s="116">
        <v>13</v>
      </c>
      <c r="K15" s="20">
        <v>36</v>
      </c>
      <c r="L15" s="96">
        <f t="shared" si="5"/>
        <v>2.7692307692307692</v>
      </c>
      <c r="M15" s="117">
        <v>189</v>
      </c>
      <c r="N15" s="21">
        <v>106</v>
      </c>
      <c r="O15" s="98">
        <f t="shared" si="6"/>
        <v>0.56084656084656082</v>
      </c>
      <c r="P15" s="118">
        <v>24</v>
      </c>
      <c r="Q15" s="22">
        <v>39</v>
      </c>
      <c r="R15" s="45">
        <f t="shared" si="7"/>
        <v>1.625</v>
      </c>
      <c r="S15" s="117">
        <v>245</v>
      </c>
      <c r="T15" s="21">
        <v>161</v>
      </c>
      <c r="U15" s="98">
        <f t="shared" si="8"/>
        <v>0.65714285714285714</v>
      </c>
      <c r="V15" s="119">
        <v>119</v>
      </c>
      <c r="W15" s="23">
        <v>149</v>
      </c>
      <c r="X15" s="120">
        <f t="shared" si="9"/>
        <v>1.2521008403361344</v>
      </c>
      <c r="Y15" s="118">
        <v>41.248175182481759</v>
      </c>
      <c r="Z15" s="22">
        <v>10</v>
      </c>
      <c r="AA15" s="45">
        <f t="shared" si="10"/>
        <v>0.24243496726243138</v>
      </c>
      <c r="AB15" s="119">
        <v>115.59854014598538</v>
      </c>
      <c r="AC15" s="23">
        <v>45</v>
      </c>
      <c r="AD15" s="120">
        <f t="shared" si="11"/>
        <v>0.38927827240007584</v>
      </c>
      <c r="AE15" s="44">
        <v>31</v>
      </c>
      <c r="AF15" s="22">
        <v>10</v>
      </c>
      <c r="AG15" s="45">
        <f t="shared" si="12"/>
        <v>0.32258064516129031</v>
      </c>
      <c r="AH15" s="33"/>
    </row>
    <row r="16" spans="1:38" hidden="1" x14ac:dyDescent="0.25">
      <c r="A16" s="114" t="s">
        <v>40</v>
      </c>
      <c r="B16" s="114" t="s">
        <v>41</v>
      </c>
      <c r="C16" s="114" t="s">
        <v>151</v>
      </c>
      <c r="D16" s="52">
        <f t="shared" si="1"/>
        <v>595.42971509300685</v>
      </c>
      <c r="E16" s="52">
        <v>354</v>
      </c>
      <c r="F16" s="115">
        <f t="shared" si="2"/>
        <v>0.59452860854400724</v>
      </c>
      <c r="G16" s="107">
        <f t="shared" si="0"/>
        <v>85</v>
      </c>
      <c r="H16" s="108">
        <f t="shared" si="3"/>
        <v>241.42971509300685</v>
      </c>
      <c r="I16" s="95">
        <f t="shared" si="4"/>
        <v>0.40547139145599281</v>
      </c>
      <c r="J16" s="116">
        <v>10</v>
      </c>
      <c r="K16" s="20">
        <v>26</v>
      </c>
      <c r="L16" s="96">
        <f t="shared" si="5"/>
        <v>2.6</v>
      </c>
      <c r="M16" s="117">
        <v>144</v>
      </c>
      <c r="N16" s="21">
        <v>37</v>
      </c>
      <c r="O16" s="98">
        <f t="shared" si="6"/>
        <v>0.25694444444444442</v>
      </c>
      <c r="P16" s="118">
        <v>18</v>
      </c>
      <c r="Q16" s="22">
        <v>32</v>
      </c>
      <c r="R16" s="45">
        <f t="shared" si="7"/>
        <v>1.7777777777777777</v>
      </c>
      <c r="S16" s="117">
        <v>187</v>
      </c>
      <c r="T16" s="21">
        <v>83</v>
      </c>
      <c r="U16" s="98">
        <f t="shared" si="8"/>
        <v>0.44385026737967914</v>
      </c>
      <c r="V16" s="119">
        <v>91</v>
      </c>
      <c r="W16" s="23">
        <v>72</v>
      </c>
      <c r="X16" s="120">
        <f t="shared" si="9"/>
        <v>0.79120879120879117</v>
      </c>
      <c r="Y16" s="118">
        <v>31.934071109018134</v>
      </c>
      <c r="Z16" s="22">
        <v>37</v>
      </c>
      <c r="AA16" s="45">
        <f t="shared" si="10"/>
        <v>1.1586371143750367</v>
      </c>
      <c r="AB16" s="119">
        <v>89.495643983988685</v>
      </c>
      <c r="AC16" s="23">
        <v>49</v>
      </c>
      <c r="AD16" s="120">
        <f t="shared" si="11"/>
        <v>0.54751268127381036</v>
      </c>
      <c r="AE16" s="44">
        <v>24</v>
      </c>
      <c r="AF16" s="22">
        <v>18</v>
      </c>
      <c r="AG16" s="45">
        <f t="shared" si="12"/>
        <v>0.75</v>
      </c>
      <c r="AH16" s="33"/>
    </row>
    <row r="17" spans="1:34" hidden="1" x14ac:dyDescent="0.25">
      <c r="A17" s="114" t="s">
        <v>121</v>
      </c>
      <c r="B17" s="114" t="s">
        <v>80</v>
      </c>
      <c r="C17" s="114" t="s">
        <v>159</v>
      </c>
      <c r="D17" s="52">
        <f t="shared" si="1"/>
        <v>331.77442900871199</v>
      </c>
      <c r="E17" s="52">
        <v>264</v>
      </c>
      <c r="F17" s="115">
        <f t="shared" si="2"/>
        <v>0.79572136040980934</v>
      </c>
      <c r="G17" s="107">
        <f t="shared" si="0"/>
        <v>47</v>
      </c>
      <c r="H17" s="108">
        <f t="shared" si="3"/>
        <v>67.774429008711991</v>
      </c>
      <c r="I17" s="95">
        <f t="shared" si="4"/>
        <v>0.20427863959019071</v>
      </c>
      <c r="J17" s="116">
        <v>6</v>
      </c>
      <c r="K17" s="20">
        <v>2</v>
      </c>
      <c r="L17" s="96">
        <f t="shared" si="5"/>
        <v>0.33333333333333331</v>
      </c>
      <c r="M17" s="117">
        <v>81</v>
      </c>
      <c r="N17" s="21">
        <v>40</v>
      </c>
      <c r="O17" s="98">
        <f t="shared" si="6"/>
        <v>0.49382716049382713</v>
      </c>
      <c r="P17" s="118">
        <v>10</v>
      </c>
      <c r="Q17" s="22">
        <v>15</v>
      </c>
      <c r="R17" s="45">
        <f t="shared" si="7"/>
        <v>1.5</v>
      </c>
      <c r="S17" s="117">
        <v>105</v>
      </c>
      <c r="T17" s="21">
        <v>105</v>
      </c>
      <c r="U17" s="98">
        <f t="shared" si="8"/>
        <v>1</v>
      </c>
      <c r="V17" s="119">
        <v>51</v>
      </c>
      <c r="W17" s="23">
        <v>33</v>
      </c>
      <c r="X17" s="120">
        <f t="shared" si="9"/>
        <v>0.6470588235294118</v>
      </c>
      <c r="Y17" s="118">
        <v>17.297621850718158</v>
      </c>
      <c r="Z17" s="22">
        <v>18</v>
      </c>
      <c r="AA17" s="45">
        <f t="shared" si="10"/>
        <v>1.0406054748648976</v>
      </c>
      <c r="AB17" s="119">
        <v>48.476807157993875</v>
      </c>
      <c r="AC17" s="23">
        <v>49</v>
      </c>
      <c r="AD17" s="120">
        <f t="shared" si="11"/>
        <v>1.0107926423516498</v>
      </c>
      <c r="AE17" s="44">
        <v>13</v>
      </c>
      <c r="AF17" s="22">
        <v>2</v>
      </c>
      <c r="AG17" s="45">
        <f t="shared" si="12"/>
        <v>0.15384615384615385</v>
      </c>
      <c r="AH17" s="33"/>
    </row>
    <row r="18" spans="1:34" hidden="1" x14ac:dyDescent="0.25">
      <c r="A18" s="114" t="s">
        <v>118</v>
      </c>
      <c r="B18" s="114" t="s">
        <v>80</v>
      </c>
      <c r="C18" s="114" t="s">
        <v>147</v>
      </c>
      <c r="D18" s="52">
        <f t="shared" si="1"/>
        <v>702.66800094184134</v>
      </c>
      <c r="E18" s="52">
        <v>1027</v>
      </c>
      <c r="F18" s="115">
        <f t="shared" si="2"/>
        <v>1.4615721772208652</v>
      </c>
      <c r="G18" s="107">
        <f t="shared" si="0"/>
        <v>9</v>
      </c>
      <c r="H18" s="108">
        <f t="shared" si="3"/>
        <v>-324.33199905815866</v>
      </c>
      <c r="I18" s="95">
        <f t="shared" si="4"/>
        <v>-0.46157217722086519</v>
      </c>
      <c r="J18" s="116">
        <v>12</v>
      </c>
      <c r="K18" s="20">
        <v>50</v>
      </c>
      <c r="L18" s="96">
        <f t="shared" si="5"/>
        <v>4.166666666666667</v>
      </c>
      <c r="M18" s="117">
        <v>170</v>
      </c>
      <c r="N18" s="21">
        <v>349</v>
      </c>
      <c r="O18" s="98">
        <f t="shared" si="6"/>
        <v>2.052941176470588</v>
      </c>
      <c r="P18" s="118">
        <v>22</v>
      </c>
      <c r="Q18" s="22">
        <v>45</v>
      </c>
      <c r="R18" s="45">
        <f t="shared" si="7"/>
        <v>2.0454545454545454</v>
      </c>
      <c r="S18" s="117">
        <v>222</v>
      </c>
      <c r="T18" s="21">
        <v>266</v>
      </c>
      <c r="U18" s="98">
        <f t="shared" si="8"/>
        <v>1.1981981981981982</v>
      </c>
      <c r="V18" s="119">
        <v>107</v>
      </c>
      <c r="W18" s="23">
        <v>127</v>
      </c>
      <c r="X18" s="120">
        <f t="shared" si="9"/>
        <v>1.1869158878504673</v>
      </c>
      <c r="Y18" s="118">
        <v>37.256416293854492</v>
      </c>
      <c r="Z18" s="22">
        <v>44</v>
      </c>
      <c r="AA18" s="45">
        <f t="shared" si="10"/>
        <v>1.1810046262355587</v>
      </c>
      <c r="AB18" s="119">
        <v>104.4115846479868</v>
      </c>
      <c r="AC18" s="23">
        <v>122</v>
      </c>
      <c r="AD18" s="120">
        <f t="shared" si="11"/>
        <v>1.1684527192199101</v>
      </c>
      <c r="AE18" s="44">
        <v>28</v>
      </c>
      <c r="AF18" s="22">
        <v>24</v>
      </c>
      <c r="AG18" s="45">
        <f t="shared" si="12"/>
        <v>0.8571428571428571</v>
      </c>
      <c r="AH18" s="33"/>
    </row>
    <row r="19" spans="1:34" hidden="1" x14ac:dyDescent="0.25">
      <c r="A19" s="114" t="s">
        <v>123</v>
      </c>
      <c r="B19" s="114" t="s">
        <v>80</v>
      </c>
      <c r="C19" s="114" t="s">
        <v>174</v>
      </c>
      <c r="D19" s="52">
        <f t="shared" si="1"/>
        <v>448.07228631975511</v>
      </c>
      <c r="E19" s="52">
        <v>458</v>
      </c>
      <c r="F19" s="115">
        <f t="shared" si="2"/>
        <v>1.0221565001526567</v>
      </c>
      <c r="G19" s="107">
        <f t="shared" si="0"/>
        <v>22</v>
      </c>
      <c r="H19" s="108">
        <f t="shared" si="3"/>
        <v>-9.9277136802448922</v>
      </c>
      <c r="I19" s="95">
        <f t="shared" si="4"/>
        <v>-2.2156500152656702E-2</v>
      </c>
      <c r="J19" s="116">
        <v>8</v>
      </c>
      <c r="K19" s="20">
        <v>21</v>
      </c>
      <c r="L19" s="96">
        <f t="shared" si="5"/>
        <v>2.625</v>
      </c>
      <c r="M19" s="117">
        <v>108</v>
      </c>
      <c r="N19" s="21">
        <v>171</v>
      </c>
      <c r="O19" s="98">
        <f t="shared" si="6"/>
        <v>1.5833333333333333</v>
      </c>
      <c r="P19" s="118">
        <v>14</v>
      </c>
      <c r="Q19" s="22">
        <v>14</v>
      </c>
      <c r="R19" s="45">
        <f t="shared" si="7"/>
        <v>1</v>
      </c>
      <c r="S19" s="117">
        <v>141</v>
      </c>
      <c r="T19" s="21">
        <v>91</v>
      </c>
      <c r="U19" s="98">
        <f t="shared" si="8"/>
        <v>0.64539007092198586</v>
      </c>
      <c r="V19" s="119">
        <v>68</v>
      </c>
      <c r="W19" s="23">
        <v>41</v>
      </c>
      <c r="X19" s="120">
        <f t="shared" si="9"/>
        <v>0.6029411764705882</v>
      </c>
      <c r="Y19" s="118">
        <v>23.950553331763601</v>
      </c>
      <c r="Z19" s="22">
        <v>17</v>
      </c>
      <c r="AA19" s="45">
        <f t="shared" si="10"/>
        <v>0.70979570970722972</v>
      </c>
      <c r="AB19" s="119">
        <v>67.121732987991507</v>
      </c>
      <c r="AC19" s="23">
        <v>83</v>
      </c>
      <c r="AD19" s="120">
        <f t="shared" si="11"/>
        <v>1.2365592529449323</v>
      </c>
      <c r="AE19" s="44">
        <v>18</v>
      </c>
      <c r="AF19" s="22">
        <v>20</v>
      </c>
      <c r="AG19" s="45">
        <f t="shared" si="12"/>
        <v>1.1111111111111112</v>
      </c>
      <c r="AH19" s="33"/>
    </row>
    <row r="20" spans="1:34" hidden="1" x14ac:dyDescent="0.25">
      <c r="A20" s="114" t="s">
        <v>127</v>
      </c>
      <c r="B20" s="114" t="s">
        <v>80</v>
      </c>
      <c r="C20" s="114" t="s">
        <v>147</v>
      </c>
      <c r="D20" s="52">
        <f t="shared" si="1"/>
        <v>347.83400047092067</v>
      </c>
      <c r="E20" s="52">
        <v>309</v>
      </c>
      <c r="F20" s="115">
        <f t="shared" si="2"/>
        <v>0.88835478872581564</v>
      </c>
      <c r="G20" s="107">
        <f t="shared" si="0"/>
        <v>34</v>
      </c>
      <c r="H20" s="108">
        <f t="shared" si="3"/>
        <v>38.834000470920671</v>
      </c>
      <c r="I20" s="95">
        <f t="shared" si="4"/>
        <v>0.11164521127418434</v>
      </c>
      <c r="J20" s="116">
        <v>6</v>
      </c>
      <c r="K20" s="20">
        <v>5</v>
      </c>
      <c r="L20" s="96">
        <f t="shared" si="5"/>
        <v>0.83333333333333337</v>
      </c>
      <c r="M20" s="117">
        <v>84</v>
      </c>
      <c r="N20" s="21">
        <v>70</v>
      </c>
      <c r="O20" s="98">
        <f t="shared" si="6"/>
        <v>0.83333333333333337</v>
      </c>
      <c r="P20" s="118">
        <v>11</v>
      </c>
      <c r="Q20" s="22">
        <v>8</v>
      </c>
      <c r="R20" s="45">
        <f t="shared" si="7"/>
        <v>0.72727272727272729</v>
      </c>
      <c r="S20" s="117">
        <v>109</v>
      </c>
      <c r="T20" s="21">
        <v>136</v>
      </c>
      <c r="U20" s="98">
        <f t="shared" si="8"/>
        <v>1.2477064220183487</v>
      </c>
      <c r="V20" s="119">
        <v>53</v>
      </c>
      <c r="W20" s="23">
        <v>27</v>
      </c>
      <c r="X20" s="120">
        <f t="shared" si="9"/>
        <v>0.50943396226415094</v>
      </c>
      <c r="Y20" s="118">
        <v>18.628208146927246</v>
      </c>
      <c r="Z20" s="22">
        <v>15</v>
      </c>
      <c r="AA20" s="45">
        <f t="shared" si="10"/>
        <v>0.80523042697878999</v>
      </c>
      <c r="AB20" s="119">
        <v>52.2057923239934</v>
      </c>
      <c r="AC20" s="23">
        <v>28</v>
      </c>
      <c r="AD20" s="120">
        <f t="shared" si="11"/>
        <v>0.53633895308454893</v>
      </c>
      <c r="AE20" s="44">
        <v>14</v>
      </c>
      <c r="AF20" s="22">
        <v>20</v>
      </c>
      <c r="AG20" s="45">
        <f t="shared" si="12"/>
        <v>1.4285714285714286</v>
      </c>
      <c r="AH20" s="33"/>
    </row>
    <row r="21" spans="1:34" hidden="1" x14ac:dyDescent="0.25">
      <c r="A21" s="114" t="s">
        <v>79</v>
      </c>
      <c r="B21" s="114" t="s">
        <v>80</v>
      </c>
      <c r="C21" s="114" t="s">
        <v>175</v>
      </c>
      <c r="D21" s="52">
        <f t="shared" si="1"/>
        <v>1798.2891452790204</v>
      </c>
      <c r="E21" s="52">
        <v>1185</v>
      </c>
      <c r="F21" s="115">
        <f t="shared" si="2"/>
        <v>0.65895965791204103</v>
      </c>
      <c r="G21" s="107">
        <f t="shared" si="0"/>
        <v>67</v>
      </c>
      <c r="H21" s="108">
        <f t="shared" si="3"/>
        <v>613.28914527902043</v>
      </c>
      <c r="I21" s="95">
        <f t="shared" si="4"/>
        <v>0.34104034208795897</v>
      </c>
      <c r="J21" s="116">
        <v>31</v>
      </c>
      <c r="K21" s="20">
        <v>30</v>
      </c>
      <c r="L21" s="96">
        <f t="shared" si="5"/>
        <v>0.967741935483871</v>
      </c>
      <c r="M21" s="117">
        <v>435</v>
      </c>
      <c r="N21" s="21">
        <v>420</v>
      </c>
      <c r="O21" s="98">
        <f t="shared" si="6"/>
        <v>0.96551724137931039</v>
      </c>
      <c r="P21" s="118">
        <v>56</v>
      </c>
      <c r="Q21" s="22">
        <v>80</v>
      </c>
      <c r="R21" s="45">
        <f t="shared" si="7"/>
        <v>1.4285714285714286</v>
      </c>
      <c r="S21" s="117">
        <v>566</v>
      </c>
      <c r="T21" s="21">
        <v>240</v>
      </c>
      <c r="U21" s="98">
        <f t="shared" si="8"/>
        <v>0.42402826855123676</v>
      </c>
      <c r="V21" s="119">
        <v>274</v>
      </c>
      <c r="W21" s="23">
        <v>270</v>
      </c>
      <c r="X21" s="120">
        <f t="shared" si="9"/>
        <v>0.98540145985401462</v>
      </c>
      <c r="Y21" s="118">
        <v>95.802213327054403</v>
      </c>
      <c r="Z21" s="22">
        <v>22</v>
      </c>
      <c r="AA21" s="45">
        <f t="shared" si="10"/>
        <v>0.22963978843469196</v>
      </c>
      <c r="AB21" s="119">
        <v>268.48693195196603</v>
      </c>
      <c r="AC21" s="23">
        <v>83</v>
      </c>
      <c r="AD21" s="120">
        <f t="shared" si="11"/>
        <v>0.30913981323623307</v>
      </c>
      <c r="AE21" s="44">
        <v>72</v>
      </c>
      <c r="AF21" s="22">
        <v>40</v>
      </c>
      <c r="AG21" s="45">
        <f t="shared" si="12"/>
        <v>0.55555555555555558</v>
      </c>
      <c r="AH21" s="33"/>
    </row>
    <row r="22" spans="1:34" hidden="1" x14ac:dyDescent="0.25">
      <c r="A22" s="114" t="s">
        <v>124</v>
      </c>
      <c r="B22" s="114" t="s">
        <v>80</v>
      </c>
      <c r="C22" s="114" t="s">
        <v>145</v>
      </c>
      <c r="D22" s="52">
        <f t="shared" si="1"/>
        <v>696.66800094184134</v>
      </c>
      <c r="E22" s="52">
        <v>720</v>
      </c>
      <c r="F22" s="115">
        <f t="shared" si="2"/>
        <v>1.0334908435963983</v>
      </c>
      <c r="G22" s="107">
        <f t="shared" si="0"/>
        <v>20</v>
      </c>
      <c r="H22" s="108">
        <f t="shared" si="3"/>
        <v>-23.331999058158658</v>
      </c>
      <c r="I22" s="95">
        <f t="shared" si="4"/>
        <v>-3.3490843596398277E-2</v>
      </c>
      <c r="J22" s="116">
        <v>12</v>
      </c>
      <c r="K22" s="20">
        <v>15</v>
      </c>
      <c r="L22" s="96">
        <f t="shared" si="5"/>
        <v>1.25</v>
      </c>
      <c r="M22" s="117">
        <v>168</v>
      </c>
      <c r="N22" s="21">
        <v>193</v>
      </c>
      <c r="O22" s="98">
        <f t="shared" si="6"/>
        <v>1.1488095238095237</v>
      </c>
      <c r="P22" s="118">
        <v>22</v>
      </c>
      <c r="Q22" s="22">
        <v>48</v>
      </c>
      <c r="R22" s="45">
        <f t="shared" si="7"/>
        <v>2.1818181818181817</v>
      </c>
      <c r="S22" s="117">
        <v>219</v>
      </c>
      <c r="T22" s="21">
        <v>187</v>
      </c>
      <c r="U22" s="98">
        <f t="shared" si="8"/>
        <v>0.85388127853881279</v>
      </c>
      <c r="V22" s="119">
        <v>106</v>
      </c>
      <c r="W22" s="23">
        <v>140</v>
      </c>
      <c r="X22" s="120">
        <f t="shared" si="9"/>
        <v>1.320754716981132</v>
      </c>
      <c r="Y22" s="118">
        <v>37.256416293854492</v>
      </c>
      <c r="Z22" s="22">
        <v>37</v>
      </c>
      <c r="AA22" s="45">
        <f t="shared" si="10"/>
        <v>0.99311752660717423</v>
      </c>
      <c r="AB22" s="119">
        <v>104.4115846479868</v>
      </c>
      <c r="AC22" s="23">
        <v>70</v>
      </c>
      <c r="AD22" s="120">
        <f t="shared" si="11"/>
        <v>0.67042369135568614</v>
      </c>
      <c r="AE22" s="44">
        <v>28</v>
      </c>
      <c r="AF22" s="22">
        <v>30</v>
      </c>
      <c r="AG22" s="45">
        <f t="shared" si="12"/>
        <v>1.0714285714285714</v>
      </c>
      <c r="AH22" s="33"/>
    </row>
    <row r="23" spans="1:34" hidden="1" x14ac:dyDescent="0.25">
      <c r="A23" s="114" t="s">
        <v>128</v>
      </c>
      <c r="B23" s="114" t="s">
        <v>80</v>
      </c>
      <c r="C23" s="114" t="s">
        <v>145</v>
      </c>
      <c r="D23" s="52">
        <f t="shared" si="1"/>
        <v>728.72757240404985</v>
      </c>
      <c r="E23" s="52">
        <v>533</v>
      </c>
      <c r="F23" s="115">
        <f t="shared" si="2"/>
        <v>0.73141187486792825</v>
      </c>
      <c r="G23" s="107">
        <f t="shared" si="0"/>
        <v>60</v>
      </c>
      <c r="H23" s="108">
        <f t="shared" si="3"/>
        <v>195.72757240404985</v>
      </c>
      <c r="I23" s="95">
        <f t="shared" si="4"/>
        <v>0.26858812513207181</v>
      </c>
      <c r="J23" s="116">
        <v>13</v>
      </c>
      <c r="K23" s="20">
        <v>24</v>
      </c>
      <c r="L23" s="96">
        <f t="shared" si="5"/>
        <v>1.8461538461538463</v>
      </c>
      <c r="M23" s="117">
        <v>176</v>
      </c>
      <c r="N23" s="21">
        <v>151</v>
      </c>
      <c r="O23" s="98">
        <f t="shared" si="6"/>
        <v>0.85795454545454541</v>
      </c>
      <c r="P23" s="118">
        <v>23</v>
      </c>
      <c r="Q23" s="22">
        <v>30</v>
      </c>
      <c r="R23" s="45">
        <f t="shared" si="7"/>
        <v>1.3043478260869565</v>
      </c>
      <c r="S23" s="117">
        <v>230</v>
      </c>
      <c r="T23" s="21">
        <v>145</v>
      </c>
      <c r="U23" s="98">
        <f t="shared" si="8"/>
        <v>0.63043478260869568</v>
      </c>
      <c r="V23" s="119">
        <v>111</v>
      </c>
      <c r="W23" s="23">
        <v>48</v>
      </c>
      <c r="X23" s="120">
        <f t="shared" si="9"/>
        <v>0.43243243243243246</v>
      </c>
      <c r="Y23" s="118">
        <v>38.587002590063584</v>
      </c>
      <c r="Z23" s="22">
        <v>33</v>
      </c>
      <c r="AA23" s="45">
        <f t="shared" si="10"/>
        <v>0.85521024658436995</v>
      </c>
      <c r="AB23" s="119">
        <v>108.14056981398633</v>
      </c>
      <c r="AC23" s="23">
        <v>77</v>
      </c>
      <c r="AD23" s="120">
        <f t="shared" si="11"/>
        <v>0.71203619633638393</v>
      </c>
      <c r="AE23" s="44">
        <v>29</v>
      </c>
      <c r="AF23" s="22">
        <v>25</v>
      </c>
      <c r="AG23" s="45">
        <f t="shared" si="12"/>
        <v>0.86206896551724133</v>
      </c>
      <c r="AH23" s="33"/>
    </row>
    <row r="24" spans="1:34" hidden="1" x14ac:dyDescent="0.25">
      <c r="A24" s="114" t="s">
        <v>120</v>
      </c>
      <c r="B24" s="114" t="s">
        <v>80</v>
      </c>
      <c r="C24" s="114" t="s">
        <v>159</v>
      </c>
      <c r="D24" s="52">
        <f t="shared" si="1"/>
        <v>225.53614315987755</v>
      </c>
      <c r="E24" s="52">
        <v>110</v>
      </c>
      <c r="F24" s="115">
        <f t="shared" si="2"/>
        <v>0.48772670516948341</v>
      </c>
      <c r="G24" s="107">
        <f t="shared" si="0"/>
        <v>104</v>
      </c>
      <c r="H24" s="108">
        <f t="shared" si="3"/>
        <v>115.53614315987755</v>
      </c>
      <c r="I24" s="95">
        <f t="shared" si="4"/>
        <v>0.51227329483051665</v>
      </c>
      <c r="J24" s="116">
        <v>4</v>
      </c>
      <c r="K24" s="20">
        <v>0</v>
      </c>
      <c r="L24" s="96">
        <f t="shared" si="5"/>
        <v>0</v>
      </c>
      <c r="M24" s="117">
        <v>55</v>
      </c>
      <c r="N24" s="21">
        <v>8</v>
      </c>
      <c r="O24" s="98">
        <f t="shared" si="6"/>
        <v>0.14545454545454545</v>
      </c>
      <c r="P24" s="118">
        <v>7</v>
      </c>
      <c r="Q24" s="22">
        <v>10</v>
      </c>
      <c r="R24" s="45">
        <f t="shared" si="7"/>
        <v>1.4285714285714286</v>
      </c>
      <c r="S24" s="117">
        <v>71</v>
      </c>
      <c r="T24" s="21">
        <v>42</v>
      </c>
      <c r="U24" s="98">
        <f t="shared" si="8"/>
        <v>0.59154929577464788</v>
      </c>
      <c r="V24" s="119">
        <v>34</v>
      </c>
      <c r="W24" s="23">
        <v>22</v>
      </c>
      <c r="X24" s="120">
        <f t="shared" si="9"/>
        <v>0.6470588235294118</v>
      </c>
      <c r="Y24" s="118">
        <v>11.9752766658818</v>
      </c>
      <c r="Z24" s="22">
        <v>6</v>
      </c>
      <c r="AA24" s="45">
        <f t="shared" si="10"/>
        <v>0.50103226567569159</v>
      </c>
      <c r="AB24" s="119">
        <v>33.560866493995754</v>
      </c>
      <c r="AC24" s="23">
        <v>7</v>
      </c>
      <c r="AD24" s="120">
        <f t="shared" si="11"/>
        <v>0.20857625953288014</v>
      </c>
      <c r="AE24" s="44">
        <v>9</v>
      </c>
      <c r="AF24" s="22">
        <v>15</v>
      </c>
      <c r="AG24" s="45">
        <f t="shared" si="12"/>
        <v>1.6666666666666667</v>
      </c>
      <c r="AH24" s="33"/>
    </row>
    <row r="25" spans="1:34" s="31" customFormat="1" hidden="1" x14ac:dyDescent="0.25">
      <c r="A25" s="121" t="s">
        <v>102</v>
      </c>
      <c r="B25" s="114" t="s">
        <v>80</v>
      </c>
      <c r="C25" s="114" t="s">
        <v>147</v>
      </c>
      <c r="D25" s="52">
        <f t="shared" si="1"/>
        <v>578.37014363079822</v>
      </c>
      <c r="E25" s="52">
        <v>1063</v>
      </c>
      <c r="F25" s="115">
        <f t="shared" si="2"/>
        <v>1.8379233639670109</v>
      </c>
      <c r="G25" s="107">
        <f t="shared" si="0"/>
        <v>1</v>
      </c>
      <c r="H25" s="108">
        <f t="shared" si="3"/>
        <v>-484.62985636920178</v>
      </c>
      <c r="I25" s="95">
        <f t="shared" si="4"/>
        <v>-0.83792336396701106</v>
      </c>
      <c r="J25" s="116">
        <v>10</v>
      </c>
      <c r="K25" s="20">
        <v>12</v>
      </c>
      <c r="L25" s="96">
        <f t="shared" si="5"/>
        <v>1.2</v>
      </c>
      <c r="M25" s="117">
        <v>140</v>
      </c>
      <c r="N25" s="21">
        <v>305</v>
      </c>
      <c r="O25" s="98">
        <f t="shared" si="6"/>
        <v>2.1785714285714284</v>
      </c>
      <c r="P25" s="118">
        <v>18</v>
      </c>
      <c r="Q25" s="22">
        <v>90</v>
      </c>
      <c r="R25" s="45">
        <f t="shared" si="7"/>
        <v>5</v>
      </c>
      <c r="S25" s="117">
        <v>183</v>
      </c>
      <c r="T25" s="21">
        <v>337</v>
      </c>
      <c r="U25" s="98">
        <f t="shared" si="8"/>
        <v>1.8415300546448088</v>
      </c>
      <c r="V25" s="119">
        <v>88</v>
      </c>
      <c r="W25" s="23">
        <v>118</v>
      </c>
      <c r="X25" s="120">
        <f t="shared" si="9"/>
        <v>1.3409090909090908</v>
      </c>
      <c r="Y25" s="118">
        <v>30.603484812809047</v>
      </c>
      <c r="Z25" s="22">
        <v>45</v>
      </c>
      <c r="AA25" s="45">
        <f t="shared" si="10"/>
        <v>1.470420779700399</v>
      </c>
      <c r="AB25" s="119">
        <v>85.766658817989168</v>
      </c>
      <c r="AC25" s="23">
        <v>110</v>
      </c>
      <c r="AD25" s="120">
        <f t="shared" si="11"/>
        <v>1.2825496704195734</v>
      </c>
      <c r="AE25" s="44">
        <v>23</v>
      </c>
      <c r="AF25" s="22">
        <v>46</v>
      </c>
      <c r="AG25" s="45">
        <f t="shared" si="12"/>
        <v>2</v>
      </c>
      <c r="AH25" s="33"/>
    </row>
    <row r="26" spans="1:34" hidden="1" x14ac:dyDescent="0.25">
      <c r="A26" s="114" t="s">
        <v>99</v>
      </c>
      <c r="B26" s="114" t="s">
        <v>80</v>
      </c>
      <c r="C26" s="114" t="s">
        <v>147</v>
      </c>
      <c r="D26" s="52">
        <f t="shared" si="1"/>
        <v>1101.6211443371792</v>
      </c>
      <c r="E26" s="52">
        <v>1355</v>
      </c>
      <c r="F26" s="115">
        <f t="shared" si="2"/>
        <v>1.2300054396788773</v>
      </c>
      <c r="G26" s="107">
        <f t="shared" si="0"/>
        <v>12</v>
      </c>
      <c r="H26" s="108">
        <f t="shared" si="3"/>
        <v>-253.3788556628208</v>
      </c>
      <c r="I26" s="95">
        <f t="shared" si="4"/>
        <v>-0.23000543967887724</v>
      </c>
      <c r="J26" s="116">
        <v>19</v>
      </c>
      <c r="K26" s="20">
        <v>30</v>
      </c>
      <c r="L26" s="96">
        <f t="shared" si="5"/>
        <v>1.5789473684210527</v>
      </c>
      <c r="M26" s="117">
        <v>267</v>
      </c>
      <c r="N26" s="21">
        <v>356</v>
      </c>
      <c r="O26" s="98">
        <f t="shared" si="6"/>
        <v>1.3333333333333333</v>
      </c>
      <c r="P26" s="118">
        <v>34</v>
      </c>
      <c r="Q26" s="22">
        <v>45</v>
      </c>
      <c r="R26" s="45">
        <f t="shared" si="7"/>
        <v>1.3235294117647058</v>
      </c>
      <c r="S26" s="117">
        <v>347</v>
      </c>
      <c r="T26" s="21">
        <v>345</v>
      </c>
      <c r="U26" s="98">
        <f t="shared" si="8"/>
        <v>0.99423631123919309</v>
      </c>
      <c r="V26" s="119">
        <v>168</v>
      </c>
      <c r="W26" s="23">
        <v>209</v>
      </c>
      <c r="X26" s="120">
        <f t="shared" si="9"/>
        <v>1.2440476190476191</v>
      </c>
      <c r="Y26" s="118">
        <v>58.545797033199918</v>
      </c>
      <c r="Z26" s="22">
        <v>139</v>
      </c>
      <c r="AA26" s="45">
        <f t="shared" si="10"/>
        <v>2.3742097134859472</v>
      </c>
      <c r="AB26" s="119">
        <v>164.07534730397927</v>
      </c>
      <c r="AC26" s="23">
        <v>218</v>
      </c>
      <c r="AD26" s="120">
        <f t="shared" si="11"/>
        <v>1.3286578610503597</v>
      </c>
      <c r="AE26" s="44">
        <v>44</v>
      </c>
      <c r="AF26" s="22">
        <v>13</v>
      </c>
      <c r="AG26" s="45">
        <f t="shared" si="12"/>
        <v>0.29545454545454547</v>
      </c>
      <c r="AH26" s="33"/>
    </row>
    <row r="27" spans="1:34" hidden="1" x14ac:dyDescent="0.25">
      <c r="A27" s="114" t="s">
        <v>100</v>
      </c>
      <c r="B27" s="114" t="s">
        <v>80</v>
      </c>
      <c r="C27" s="114" t="s">
        <v>159</v>
      </c>
      <c r="D27" s="52">
        <f t="shared" si="1"/>
        <v>103.23828584883447</v>
      </c>
      <c r="E27" s="52">
        <v>81</v>
      </c>
      <c r="F27" s="115">
        <f t="shared" si="2"/>
        <v>0.78459264733050071</v>
      </c>
      <c r="G27" s="107">
        <f t="shared" si="0"/>
        <v>51</v>
      </c>
      <c r="H27" s="108">
        <f t="shared" si="3"/>
        <v>22.238285848834465</v>
      </c>
      <c r="I27" s="95">
        <f t="shared" si="4"/>
        <v>0.21540735266949931</v>
      </c>
      <c r="J27" s="116">
        <v>2</v>
      </c>
      <c r="K27" s="20">
        <v>5</v>
      </c>
      <c r="L27" s="96">
        <f t="shared" si="5"/>
        <v>2.5</v>
      </c>
      <c r="M27" s="117">
        <v>25</v>
      </c>
      <c r="N27" s="21">
        <v>15</v>
      </c>
      <c r="O27" s="98">
        <f t="shared" si="6"/>
        <v>0.6</v>
      </c>
      <c r="P27" s="118">
        <v>3</v>
      </c>
      <c r="Q27" s="22">
        <v>5</v>
      </c>
      <c r="R27" s="45">
        <f t="shared" si="7"/>
        <v>1.6666666666666667</v>
      </c>
      <c r="S27" s="117">
        <v>33</v>
      </c>
      <c r="T27" s="21">
        <v>25</v>
      </c>
      <c r="U27" s="98">
        <f t="shared" si="8"/>
        <v>0.75757575757575757</v>
      </c>
      <c r="V27" s="119">
        <v>16</v>
      </c>
      <c r="W27" s="23">
        <v>14</v>
      </c>
      <c r="X27" s="120">
        <f t="shared" si="9"/>
        <v>0.875</v>
      </c>
      <c r="Y27" s="118">
        <v>5.3223451848363563</v>
      </c>
      <c r="Z27" s="22">
        <v>1</v>
      </c>
      <c r="AA27" s="45">
        <f t="shared" si="10"/>
        <v>0.18788709962838432</v>
      </c>
      <c r="AB27" s="119">
        <v>14.915940663998114</v>
      </c>
      <c r="AC27" s="23">
        <v>15</v>
      </c>
      <c r="AD27" s="120">
        <f t="shared" si="11"/>
        <v>1.0056355370335293</v>
      </c>
      <c r="AE27" s="44">
        <v>4</v>
      </c>
      <c r="AF27" s="22">
        <v>1</v>
      </c>
      <c r="AG27" s="45">
        <f t="shared" si="12"/>
        <v>0.25</v>
      </c>
      <c r="AH27" s="33"/>
    </row>
    <row r="28" spans="1:34" hidden="1" x14ac:dyDescent="0.25">
      <c r="A28" s="114" t="s">
        <v>83</v>
      </c>
      <c r="B28" s="114" t="s">
        <v>80</v>
      </c>
      <c r="C28" s="114" t="s">
        <v>175</v>
      </c>
      <c r="D28" s="52">
        <f t="shared" si="1"/>
        <v>341.83400047092067</v>
      </c>
      <c r="E28" s="52">
        <v>405</v>
      </c>
      <c r="F28" s="115">
        <f t="shared" si="2"/>
        <v>1.1847855960555707</v>
      </c>
      <c r="G28" s="107">
        <f t="shared" si="0"/>
        <v>13</v>
      </c>
      <c r="H28" s="108">
        <f t="shared" si="3"/>
        <v>-63.165999529079329</v>
      </c>
      <c r="I28" s="95">
        <f t="shared" si="4"/>
        <v>-0.18478559605557074</v>
      </c>
      <c r="J28" s="116">
        <v>6</v>
      </c>
      <c r="K28" s="20">
        <v>3</v>
      </c>
      <c r="L28" s="96">
        <f t="shared" si="5"/>
        <v>0.5</v>
      </c>
      <c r="M28" s="117">
        <v>82</v>
      </c>
      <c r="N28" s="21">
        <v>102</v>
      </c>
      <c r="O28" s="98">
        <f t="shared" si="6"/>
        <v>1.2439024390243902</v>
      </c>
      <c r="P28" s="118">
        <v>10</v>
      </c>
      <c r="Q28" s="22">
        <v>19</v>
      </c>
      <c r="R28" s="45">
        <f t="shared" si="7"/>
        <v>1.9</v>
      </c>
      <c r="S28" s="117">
        <v>107</v>
      </c>
      <c r="T28" s="21">
        <v>152</v>
      </c>
      <c r="U28" s="98">
        <f t="shared" si="8"/>
        <v>1.4205607476635513</v>
      </c>
      <c r="V28" s="119">
        <v>52</v>
      </c>
      <c r="W28" s="23">
        <v>55</v>
      </c>
      <c r="X28" s="120">
        <f t="shared" si="9"/>
        <v>1.0576923076923077</v>
      </c>
      <c r="Y28" s="118">
        <v>18.628208146927246</v>
      </c>
      <c r="Z28" s="22">
        <v>9</v>
      </c>
      <c r="AA28" s="45">
        <f t="shared" si="10"/>
        <v>0.48313825618727396</v>
      </c>
      <c r="AB28" s="119">
        <v>52.2057923239934</v>
      </c>
      <c r="AC28" s="23">
        <v>60</v>
      </c>
      <c r="AD28" s="120">
        <f t="shared" si="11"/>
        <v>1.1492977566097478</v>
      </c>
      <c r="AE28" s="44">
        <v>14</v>
      </c>
      <c r="AF28" s="22">
        <v>5</v>
      </c>
      <c r="AG28" s="45">
        <f t="shared" si="12"/>
        <v>0.35714285714285715</v>
      </c>
      <c r="AH28" s="33"/>
    </row>
    <row r="29" spans="1:34" hidden="1" x14ac:dyDescent="0.25">
      <c r="A29" s="114" t="s">
        <v>122</v>
      </c>
      <c r="B29" s="114" t="s">
        <v>80</v>
      </c>
      <c r="C29" s="114" t="s">
        <v>146</v>
      </c>
      <c r="D29" s="52">
        <f t="shared" si="1"/>
        <v>326.77442900871199</v>
      </c>
      <c r="E29" s="52">
        <v>357</v>
      </c>
      <c r="F29" s="115">
        <f t="shared" si="2"/>
        <v>1.0924967448737617</v>
      </c>
      <c r="G29" s="107">
        <f t="shared" si="0"/>
        <v>18</v>
      </c>
      <c r="H29" s="108">
        <f t="shared" si="3"/>
        <v>-30.225570991288009</v>
      </c>
      <c r="I29" s="95">
        <f t="shared" si="4"/>
        <v>-9.2496744873761763E-2</v>
      </c>
      <c r="J29" s="116">
        <v>6</v>
      </c>
      <c r="K29" s="20">
        <v>6</v>
      </c>
      <c r="L29" s="96">
        <f t="shared" si="5"/>
        <v>1</v>
      </c>
      <c r="M29" s="117">
        <v>79</v>
      </c>
      <c r="N29" s="21">
        <v>131</v>
      </c>
      <c r="O29" s="98">
        <f t="shared" si="6"/>
        <v>1.6582278481012658</v>
      </c>
      <c r="P29" s="118">
        <v>10</v>
      </c>
      <c r="Q29" s="22">
        <v>33</v>
      </c>
      <c r="R29" s="45">
        <f t="shared" si="7"/>
        <v>3.3</v>
      </c>
      <c r="S29" s="117">
        <v>103</v>
      </c>
      <c r="T29" s="21">
        <v>101</v>
      </c>
      <c r="U29" s="98">
        <f t="shared" si="8"/>
        <v>0.98058252427184467</v>
      </c>
      <c r="V29" s="119">
        <v>50</v>
      </c>
      <c r="W29" s="23">
        <v>37</v>
      </c>
      <c r="X29" s="120">
        <f t="shared" si="9"/>
        <v>0.74</v>
      </c>
      <c r="Y29" s="118">
        <v>17.297621850718158</v>
      </c>
      <c r="Z29" s="22">
        <v>11</v>
      </c>
      <c r="AA29" s="45">
        <f t="shared" si="10"/>
        <v>0.63592556797299304</v>
      </c>
      <c r="AB29" s="119">
        <v>48.476807157993875</v>
      </c>
      <c r="AC29" s="23">
        <v>32</v>
      </c>
      <c r="AD29" s="120">
        <f t="shared" si="11"/>
        <v>0.66010948071944475</v>
      </c>
      <c r="AE29" s="44">
        <v>13</v>
      </c>
      <c r="AF29" s="22">
        <v>6</v>
      </c>
      <c r="AG29" s="45">
        <f t="shared" si="12"/>
        <v>0.46153846153846156</v>
      </c>
      <c r="AH29" s="33"/>
    </row>
    <row r="30" spans="1:34" hidden="1" x14ac:dyDescent="0.25">
      <c r="A30" s="114" t="s">
        <v>82</v>
      </c>
      <c r="B30" s="114" t="s">
        <v>80</v>
      </c>
      <c r="C30" s="114" t="s">
        <v>159</v>
      </c>
      <c r="D30" s="52">
        <f t="shared" si="1"/>
        <v>331.77442900871199</v>
      </c>
      <c r="E30" s="52">
        <v>233</v>
      </c>
      <c r="F30" s="115">
        <f t="shared" si="2"/>
        <v>0.70228438248289982</v>
      </c>
      <c r="G30" s="107">
        <f t="shared" si="0"/>
        <v>64</v>
      </c>
      <c r="H30" s="108">
        <f t="shared" si="3"/>
        <v>98.774429008711991</v>
      </c>
      <c r="I30" s="95">
        <f t="shared" si="4"/>
        <v>0.29771561751710013</v>
      </c>
      <c r="J30" s="116">
        <v>6</v>
      </c>
      <c r="K30" s="20">
        <v>5</v>
      </c>
      <c r="L30" s="96">
        <f t="shared" si="5"/>
        <v>0.83333333333333337</v>
      </c>
      <c r="M30" s="117">
        <v>81</v>
      </c>
      <c r="N30" s="21">
        <v>51</v>
      </c>
      <c r="O30" s="98">
        <f t="shared" si="6"/>
        <v>0.62962962962962965</v>
      </c>
      <c r="P30" s="118">
        <v>10</v>
      </c>
      <c r="Q30" s="22">
        <v>17</v>
      </c>
      <c r="R30" s="45">
        <f t="shared" si="7"/>
        <v>1.7</v>
      </c>
      <c r="S30" s="117">
        <v>105</v>
      </c>
      <c r="T30" s="21">
        <v>67</v>
      </c>
      <c r="U30" s="98">
        <f t="shared" si="8"/>
        <v>0.63809523809523805</v>
      </c>
      <c r="V30" s="119">
        <v>51</v>
      </c>
      <c r="W30" s="23">
        <v>32</v>
      </c>
      <c r="X30" s="120">
        <f t="shared" si="9"/>
        <v>0.62745098039215685</v>
      </c>
      <c r="Y30" s="118">
        <v>17.297621850718158</v>
      </c>
      <c r="Z30" s="22">
        <v>3</v>
      </c>
      <c r="AA30" s="45">
        <f t="shared" si="10"/>
        <v>0.17343424581081629</v>
      </c>
      <c r="AB30" s="119">
        <v>48.476807157993875</v>
      </c>
      <c r="AC30" s="23">
        <v>57</v>
      </c>
      <c r="AD30" s="120">
        <f t="shared" si="11"/>
        <v>1.175820012531511</v>
      </c>
      <c r="AE30" s="44">
        <v>13</v>
      </c>
      <c r="AF30" s="22">
        <v>1</v>
      </c>
      <c r="AG30" s="45">
        <f t="shared" si="12"/>
        <v>7.6923076923076927E-2</v>
      </c>
      <c r="AH30" s="33"/>
    </row>
    <row r="31" spans="1:34" hidden="1" x14ac:dyDescent="0.25">
      <c r="A31" s="114" t="s">
        <v>116</v>
      </c>
      <c r="B31" s="114" t="s">
        <v>80</v>
      </c>
      <c r="C31" s="114" t="s">
        <v>145</v>
      </c>
      <c r="D31" s="52">
        <f t="shared" si="1"/>
        <v>916.20414410171884</v>
      </c>
      <c r="E31" s="52">
        <v>1049</v>
      </c>
      <c r="F31" s="115">
        <f t="shared" si="2"/>
        <v>1.1449413394964276</v>
      </c>
      <c r="G31" s="107">
        <f t="shared" si="0"/>
        <v>15</v>
      </c>
      <c r="H31" s="108">
        <f t="shared" si="3"/>
        <v>-132.79585589828116</v>
      </c>
      <c r="I31" s="95">
        <f t="shared" si="4"/>
        <v>-0.14494133949642765</v>
      </c>
      <c r="J31" s="116">
        <v>16</v>
      </c>
      <c r="K31" s="20">
        <v>0</v>
      </c>
      <c r="L31" s="96">
        <f t="shared" si="5"/>
        <v>0</v>
      </c>
      <c r="M31" s="117">
        <v>221</v>
      </c>
      <c r="N31" s="21">
        <v>305</v>
      </c>
      <c r="O31" s="98">
        <f t="shared" si="6"/>
        <v>1.3800904977375565</v>
      </c>
      <c r="P31" s="118">
        <v>28</v>
      </c>
      <c r="Q31" s="22">
        <v>45</v>
      </c>
      <c r="R31" s="45">
        <f t="shared" si="7"/>
        <v>1.6071428571428572</v>
      </c>
      <c r="S31" s="117">
        <v>288</v>
      </c>
      <c r="T31" s="21">
        <v>355</v>
      </c>
      <c r="U31" s="98">
        <f t="shared" si="8"/>
        <v>1.2326388888888888</v>
      </c>
      <c r="V31" s="119">
        <v>139</v>
      </c>
      <c r="W31" s="23">
        <v>94</v>
      </c>
      <c r="X31" s="120">
        <f t="shared" si="9"/>
        <v>0.67625899280575541</v>
      </c>
      <c r="Y31" s="118">
        <v>49.231692959736293</v>
      </c>
      <c r="Z31" s="22">
        <v>50</v>
      </c>
      <c r="AA31" s="45">
        <f t="shared" si="10"/>
        <v>1.0156059439372125</v>
      </c>
      <c r="AB31" s="119">
        <v>137.97245114198256</v>
      </c>
      <c r="AC31" s="23">
        <v>185</v>
      </c>
      <c r="AD31" s="120">
        <f t="shared" si="11"/>
        <v>1.3408473827113723</v>
      </c>
      <c r="AE31" s="44">
        <v>37</v>
      </c>
      <c r="AF31" s="22">
        <v>15</v>
      </c>
      <c r="AG31" s="45">
        <f t="shared" si="12"/>
        <v>0.40540540540540543</v>
      </c>
      <c r="AH31" s="33"/>
    </row>
    <row r="32" spans="1:34" hidden="1" x14ac:dyDescent="0.25">
      <c r="A32" s="114" t="s">
        <v>119</v>
      </c>
      <c r="B32" s="114" t="s">
        <v>80</v>
      </c>
      <c r="C32" s="114" t="s">
        <v>146</v>
      </c>
      <c r="D32" s="52">
        <f t="shared" si="1"/>
        <v>293.71485754650342</v>
      </c>
      <c r="E32" s="52">
        <v>301</v>
      </c>
      <c r="F32" s="115">
        <f t="shared" si="2"/>
        <v>1.0248034522814125</v>
      </c>
      <c r="G32" s="107">
        <f t="shared" si="0"/>
        <v>21</v>
      </c>
      <c r="H32" s="108">
        <f t="shared" si="3"/>
        <v>-7.2851424534965759</v>
      </c>
      <c r="I32" s="95">
        <f t="shared" si="4"/>
        <v>-2.4803452281412529E-2</v>
      </c>
      <c r="J32" s="116">
        <v>5</v>
      </c>
      <c r="K32" s="20">
        <v>20</v>
      </c>
      <c r="L32" s="96">
        <f t="shared" si="5"/>
        <v>4</v>
      </c>
      <c r="M32" s="117">
        <v>71</v>
      </c>
      <c r="N32" s="21">
        <v>93</v>
      </c>
      <c r="O32" s="98">
        <f t="shared" si="6"/>
        <v>1.3098591549295775</v>
      </c>
      <c r="P32" s="118">
        <v>9</v>
      </c>
      <c r="Q32" s="22">
        <v>23</v>
      </c>
      <c r="R32" s="45">
        <f t="shared" si="7"/>
        <v>2.5555555555555554</v>
      </c>
      <c r="S32" s="117">
        <v>92</v>
      </c>
      <c r="T32" s="21">
        <v>72</v>
      </c>
      <c r="U32" s="98">
        <f t="shared" si="8"/>
        <v>0.78260869565217395</v>
      </c>
      <c r="V32" s="119">
        <v>44</v>
      </c>
      <c r="W32" s="23">
        <v>37</v>
      </c>
      <c r="X32" s="120">
        <f t="shared" si="9"/>
        <v>0.84090909090909094</v>
      </c>
      <c r="Y32" s="118">
        <v>15.967035554509067</v>
      </c>
      <c r="Z32" s="22">
        <v>13</v>
      </c>
      <c r="AA32" s="45">
        <f t="shared" si="10"/>
        <v>0.81417743172299872</v>
      </c>
      <c r="AB32" s="119">
        <v>44.747821991994343</v>
      </c>
      <c r="AC32" s="23">
        <v>38</v>
      </c>
      <c r="AD32" s="120">
        <f t="shared" si="11"/>
        <v>0.84920334238386908</v>
      </c>
      <c r="AE32" s="44">
        <v>12</v>
      </c>
      <c r="AF32" s="22">
        <v>5</v>
      </c>
      <c r="AG32" s="45">
        <f t="shared" si="12"/>
        <v>0.41666666666666669</v>
      </c>
      <c r="AH32" s="33"/>
    </row>
    <row r="33" spans="1:34" hidden="1" x14ac:dyDescent="0.25">
      <c r="A33" s="114" t="s">
        <v>202</v>
      </c>
      <c r="B33" s="114" t="s">
        <v>80</v>
      </c>
      <c r="C33" s="114" t="s">
        <v>159</v>
      </c>
      <c r="D33" s="52">
        <f t="shared" si="1"/>
        <v>779.8467153284671</v>
      </c>
      <c r="E33" s="52">
        <v>375</v>
      </c>
      <c r="F33" s="115">
        <f t="shared" si="2"/>
        <v>0.48086372953696688</v>
      </c>
      <c r="G33" s="107">
        <f t="shared" si="0"/>
        <v>105</v>
      </c>
      <c r="H33" s="108">
        <f t="shared" si="3"/>
        <v>404.8467153284671</v>
      </c>
      <c r="I33" s="95">
        <f t="shared" si="4"/>
        <v>0.51913627046303312</v>
      </c>
      <c r="J33" s="116">
        <v>14</v>
      </c>
      <c r="K33" s="20">
        <v>23</v>
      </c>
      <c r="L33" s="96">
        <f t="shared" si="5"/>
        <v>1.6428571428571428</v>
      </c>
      <c r="M33" s="117">
        <v>189</v>
      </c>
      <c r="N33" s="21">
        <v>45</v>
      </c>
      <c r="O33" s="98">
        <f t="shared" si="6"/>
        <v>0.23809523809523808</v>
      </c>
      <c r="P33" s="118">
        <v>24</v>
      </c>
      <c r="Q33" s="22">
        <v>17</v>
      </c>
      <c r="R33" s="45">
        <f t="shared" si="7"/>
        <v>0.70833333333333337</v>
      </c>
      <c r="S33" s="117">
        <v>246</v>
      </c>
      <c r="T33" s="21">
        <v>148</v>
      </c>
      <c r="U33" s="98">
        <f t="shared" si="8"/>
        <v>0.60162601626016265</v>
      </c>
      <c r="V33" s="119">
        <v>119</v>
      </c>
      <c r="W33" s="23">
        <v>64</v>
      </c>
      <c r="X33" s="120">
        <f t="shared" si="9"/>
        <v>0.53781512605042014</v>
      </c>
      <c r="Y33" s="118">
        <v>41.248175182481759</v>
      </c>
      <c r="Z33" s="22">
        <v>22</v>
      </c>
      <c r="AA33" s="45">
        <f t="shared" si="10"/>
        <v>0.53335692797734902</v>
      </c>
      <c r="AB33" s="119">
        <v>115.59854014598538</v>
      </c>
      <c r="AC33" s="23">
        <v>53</v>
      </c>
      <c r="AD33" s="120">
        <f t="shared" si="11"/>
        <v>0.45848329860453374</v>
      </c>
      <c r="AE33" s="44">
        <v>31</v>
      </c>
      <c r="AF33" s="22">
        <v>3</v>
      </c>
      <c r="AG33" s="45">
        <f t="shared" si="12"/>
        <v>9.6774193548387094E-2</v>
      </c>
      <c r="AH33" s="33"/>
    </row>
    <row r="34" spans="1:34" hidden="1" x14ac:dyDescent="0.25">
      <c r="A34" s="114" t="s">
        <v>117</v>
      </c>
      <c r="B34" s="114" t="s">
        <v>80</v>
      </c>
      <c r="C34" s="114" t="s">
        <v>174</v>
      </c>
      <c r="D34" s="52">
        <f t="shared" si="1"/>
        <v>1320.1572874970566</v>
      </c>
      <c r="E34" s="52">
        <v>1132</v>
      </c>
      <c r="F34" s="115">
        <f t="shared" si="2"/>
        <v>0.85747358342899271</v>
      </c>
      <c r="G34" s="107">
        <f t="shared" si="0"/>
        <v>37</v>
      </c>
      <c r="H34" s="108">
        <f t="shared" si="3"/>
        <v>188.15728749705659</v>
      </c>
      <c r="I34" s="95">
        <f t="shared" si="4"/>
        <v>0.14252641657100734</v>
      </c>
      <c r="J34" s="116">
        <v>23</v>
      </c>
      <c r="K34" s="20">
        <v>0</v>
      </c>
      <c r="L34" s="96">
        <f t="shared" si="5"/>
        <v>0</v>
      </c>
      <c r="M34" s="117">
        <v>319</v>
      </c>
      <c r="N34" s="21">
        <v>389</v>
      </c>
      <c r="O34" s="98">
        <f t="shared" si="6"/>
        <v>1.219435736677116</v>
      </c>
      <c r="P34" s="118">
        <v>41</v>
      </c>
      <c r="Q34" s="22">
        <v>60</v>
      </c>
      <c r="R34" s="45">
        <f t="shared" si="7"/>
        <v>1.4634146341463414</v>
      </c>
      <c r="S34" s="117">
        <v>415</v>
      </c>
      <c r="T34" s="21">
        <v>313</v>
      </c>
      <c r="U34" s="98">
        <f t="shared" si="8"/>
        <v>0.75421686746987948</v>
      </c>
      <c r="V34" s="119">
        <v>201</v>
      </c>
      <c r="W34" s="23">
        <v>201</v>
      </c>
      <c r="X34" s="120">
        <f t="shared" si="9"/>
        <v>1</v>
      </c>
      <c r="Y34" s="118">
        <v>70.521073699081725</v>
      </c>
      <c r="Z34" s="22">
        <v>2</v>
      </c>
      <c r="AA34" s="45">
        <f t="shared" si="10"/>
        <v>2.8360316925039139E-2</v>
      </c>
      <c r="AB34" s="119">
        <v>197.63621379797502</v>
      </c>
      <c r="AC34" s="23">
        <v>137</v>
      </c>
      <c r="AD34" s="120">
        <f t="shared" si="11"/>
        <v>0.69319279785455845</v>
      </c>
      <c r="AE34" s="44">
        <v>53</v>
      </c>
      <c r="AF34" s="22">
        <v>30</v>
      </c>
      <c r="AG34" s="45">
        <f t="shared" si="12"/>
        <v>0.56603773584905659</v>
      </c>
      <c r="AH34" s="33"/>
    </row>
    <row r="35" spans="1:34" hidden="1" x14ac:dyDescent="0.25">
      <c r="A35" s="114" t="s">
        <v>91</v>
      </c>
      <c r="B35" s="114" t="s">
        <v>80</v>
      </c>
      <c r="C35" s="114" t="s">
        <v>175</v>
      </c>
      <c r="D35" s="52">
        <f t="shared" si="1"/>
        <v>1102.6211443371792</v>
      </c>
      <c r="E35" s="52">
        <v>777</v>
      </c>
      <c r="F35" s="115">
        <f t="shared" si="2"/>
        <v>0.7046844729855779</v>
      </c>
      <c r="G35" s="107">
        <f t="shared" ref="G35:G66" si="13">_xlfn.RANK.AVG(F35,$F$3:$F$126,0)</f>
        <v>63</v>
      </c>
      <c r="H35" s="108">
        <f t="shared" si="3"/>
        <v>325.6211443371792</v>
      </c>
      <c r="I35" s="95">
        <f t="shared" si="4"/>
        <v>0.29531552701442204</v>
      </c>
      <c r="J35" s="116">
        <v>19</v>
      </c>
      <c r="K35" s="20">
        <v>18</v>
      </c>
      <c r="L35" s="96">
        <f t="shared" si="5"/>
        <v>0.94736842105263153</v>
      </c>
      <c r="M35" s="117">
        <v>267</v>
      </c>
      <c r="N35" s="21">
        <v>176</v>
      </c>
      <c r="O35" s="98">
        <f t="shared" si="6"/>
        <v>0.65917602996254676</v>
      </c>
      <c r="P35" s="118">
        <v>34</v>
      </c>
      <c r="Q35" s="22">
        <v>58</v>
      </c>
      <c r="R35" s="45">
        <f t="shared" si="7"/>
        <v>1.7058823529411764</v>
      </c>
      <c r="S35" s="117">
        <v>348</v>
      </c>
      <c r="T35" s="21">
        <v>203</v>
      </c>
      <c r="U35" s="98">
        <f t="shared" si="8"/>
        <v>0.58333333333333337</v>
      </c>
      <c r="V35" s="119">
        <v>168</v>
      </c>
      <c r="W35" s="23">
        <v>128</v>
      </c>
      <c r="X35" s="120">
        <f t="shared" si="9"/>
        <v>0.76190476190476186</v>
      </c>
      <c r="Y35" s="118">
        <v>58.545797033199918</v>
      </c>
      <c r="Z35" s="22">
        <v>46</v>
      </c>
      <c r="AA35" s="45">
        <f t="shared" si="10"/>
        <v>0.78570968935506169</v>
      </c>
      <c r="AB35" s="119">
        <v>164.07534730397927</v>
      </c>
      <c r="AC35" s="23">
        <v>78</v>
      </c>
      <c r="AD35" s="120">
        <f t="shared" si="11"/>
        <v>0.47539134477948652</v>
      </c>
      <c r="AE35" s="44">
        <v>44</v>
      </c>
      <c r="AF35" s="22">
        <v>70</v>
      </c>
      <c r="AG35" s="45">
        <f t="shared" si="12"/>
        <v>1.5909090909090908</v>
      </c>
      <c r="AH35" s="33"/>
    </row>
    <row r="36" spans="1:34" hidden="1" x14ac:dyDescent="0.25">
      <c r="A36" s="114" t="s">
        <v>101</v>
      </c>
      <c r="B36" s="114" t="s">
        <v>80</v>
      </c>
      <c r="C36" s="114" t="s">
        <v>146</v>
      </c>
      <c r="D36" s="52">
        <f t="shared" si="1"/>
        <v>524.25100070638098</v>
      </c>
      <c r="E36" s="52">
        <v>268</v>
      </c>
      <c r="F36" s="115">
        <f t="shared" si="2"/>
        <v>0.51120550964880207</v>
      </c>
      <c r="G36" s="107">
        <f t="shared" si="13"/>
        <v>100</v>
      </c>
      <c r="H36" s="108">
        <f t="shared" si="3"/>
        <v>256.25100070638098</v>
      </c>
      <c r="I36" s="95">
        <f t="shared" si="4"/>
        <v>0.48879449035119787</v>
      </c>
      <c r="J36" s="116">
        <v>9</v>
      </c>
      <c r="K36" s="20">
        <v>5</v>
      </c>
      <c r="L36" s="96">
        <f t="shared" si="5"/>
        <v>0.55555555555555558</v>
      </c>
      <c r="M36" s="117">
        <v>127</v>
      </c>
      <c r="N36" s="21">
        <v>78</v>
      </c>
      <c r="O36" s="98">
        <f t="shared" si="6"/>
        <v>0.61417322834645671</v>
      </c>
      <c r="P36" s="118">
        <v>16</v>
      </c>
      <c r="Q36" s="22">
        <v>26</v>
      </c>
      <c r="R36" s="45">
        <f t="shared" si="7"/>
        <v>1.625</v>
      </c>
      <c r="S36" s="117">
        <v>165</v>
      </c>
      <c r="T36" s="21">
        <v>56</v>
      </c>
      <c r="U36" s="98">
        <f t="shared" si="8"/>
        <v>0.33939393939393941</v>
      </c>
      <c r="V36" s="119">
        <v>80</v>
      </c>
      <c r="W36" s="23">
        <v>37</v>
      </c>
      <c r="X36" s="120">
        <f t="shared" si="9"/>
        <v>0.46250000000000002</v>
      </c>
      <c r="Y36" s="118">
        <v>27.942312220390868</v>
      </c>
      <c r="Z36" s="22">
        <v>19</v>
      </c>
      <c r="AA36" s="45">
        <f t="shared" si="10"/>
        <v>0.6799723605598671</v>
      </c>
      <c r="AB36" s="119">
        <v>78.308688485990089</v>
      </c>
      <c r="AC36" s="23">
        <v>25</v>
      </c>
      <c r="AD36" s="120">
        <f t="shared" si="11"/>
        <v>0.31924937683604104</v>
      </c>
      <c r="AE36" s="44">
        <v>21</v>
      </c>
      <c r="AF36" s="22">
        <v>22</v>
      </c>
      <c r="AG36" s="45">
        <f t="shared" si="12"/>
        <v>1.0476190476190477</v>
      </c>
      <c r="AH36" s="33"/>
    </row>
    <row r="37" spans="1:34" hidden="1" x14ac:dyDescent="0.25">
      <c r="A37" s="114" t="s">
        <v>37</v>
      </c>
      <c r="B37" s="114" t="s">
        <v>20</v>
      </c>
      <c r="C37" s="114" t="s">
        <v>148</v>
      </c>
      <c r="D37" s="52">
        <f t="shared" si="1"/>
        <v>1100.6211443371792</v>
      </c>
      <c r="E37" s="52">
        <v>915</v>
      </c>
      <c r="F37" s="115">
        <f t="shared" si="2"/>
        <v>0.83134873858073588</v>
      </c>
      <c r="G37" s="107">
        <f t="shared" si="13"/>
        <v>43</v>
      </c>
      <c r="H37" s="108">
        <f t="shared" si="3"/>
        <v>185.6211443371792</v>
      </c>
      <c r="I37" s="95">
        <f t="shared" si="4"/>
        <v>0.16865126141926409</v>
      </c>
      <c r="J37" s="116">
        <v>19</v>
      </c>
      <c r="K37" s="20">
        <v>60</v>
      </c>
      <c r="L37" s="96">
        <f t="shared" si="5"/>
        <v>3.1578947368421053</v>
      </c>
      <c r="M37" s="117">
        <v>266</v>
      </c>
      <c r="N37" s="21">
        <v>246</v>
      </c>
      <c r="O37" s="98">
        <f t="shared" si="6"/>
        <v>0.92481203007518797</v>
      </c>
      <c r="P37" s="118">
        <v>34</v>
      </c>
      <c r="Q37" s="22">
        <v>40</v>
      </c>
      <c r="R37" s="45">
        <f t="shared" si="7"/>
        <v>1.1764705882352942</v>
      </c>
      <c r="S37" s="117">
        <v>347</v>
      </c>
      <c r="T37" s="21">
        <v>161</v>
      </c>
      <c r="U37" s="98">
        <f t="shared" si="8"/>
        <v>0.46397694524495675</v>
      </c>
      <c r="V37" s="119">
        <v>168</v>
      </c>
      <c r="W37" s="23">
        <v>100</v>
      </c>
      <c r="X37" s="120">
        <f t="shared" si="9"/>
        <v>0.59523809523809523</v>
      </c>
      <c r="Y37" s="118">
        <v>58.545797033199918</v>
      </c>
      <c r="Z37" s="22">
        <v>18</v>
      </c>
      <c r="AA37" s="45">
        <f t="shared" si="10"/>
        <v>0.3074516175737198</v>
      </c>
      <c r="AB37" s="119">
        <v>164.07534730397927</v>
      </c>
      <c r="AC37" s="23">
        <v>230</v>
      </c>
      <c r="AD37" s="120">
        <f t="shared" si="11"/>
        <v>1.4017949910164345</v>
      </c>
      <c r="AE37" s="44">
        <v>44</v>
      </c>
      <c r="AF37" s="22">
        <v>60</v>
      </c>
      <c r="AG37" s="45">
        <f t="shared" si="12"/>
        <v>1.3636363636363635</v>
      </c>
      <c r="AH37" s="33"/>
    </row>
    <row r="38" spans="1:34" hidden="1" x14ac:dyDescent="0.25">
      <c r="A38" s="114" t="s">
        <v>34</v>
      </c>
      <c r="B38" s="114" t="s">
        <v>20</v>
      </c>
      <c r="C38" s="114" t="s">
        <v>168</v>
      </c>
      <c r="D38" s="52">
        <f t="shared" si="1"/>
        <v>2468.8975747586528</v>
      </c>
      <c r="E38" s="52">
        <v>1626</v>
      </c>
      <c r="F38" s="115">
        <f t="shared" si="2"/>
        <v>0.65859354256887293</v>
      </c>
      <c r="G38" s="107">
        <f t="shared" si="13"/>
        <v>69</v>
      </c>
      <c r="H38" s="108">
        <f t="shared" si="3"/>
        <v>842.89757475865281</v>
      </c>
      <c r="I38" s="95">
        <f t="shared" si="4"/>
        <v>0.34140645743112707</v>
      </c>
      <c r="J38" s="116">
        <v>43</v>
      </c>
      <c r="K38" s="20">
        <v>62</v>
      </c>
      <c r="L38" s="96">
        <f t="shared" si="5"/>
        <v>1.441860465116279</v>
      </c>
      <c r="M38" s="117">
        <v>597</v>
      </c>
      <c r="N38" s="21">
        <v>510</v>
      </c>
      <c r="O38" s="98">
        <f t="shared" si="6"/>
        <v>0.85427135678391963</v>
      </c>
      <c r="P38" s="118">
        <v>76</v>
      </c>
      <c r="Q38" s="22">
        <v>85</v>
      </c>
      <c r="R38" s="45">
        <f t="shared" si="7"/>
        <v>1.118421052631579</v>
      </c>
      <c r="S38" s="117">
        <v>777</v>
      </c>
      <c r="T38" s="21">
        <v>319</v>
      </c>
      <c r="U38" s="98">
        <f t="shared" si="8"/>
        <v>0.41055341055341055</v>
      </c>
      <c r="V38" s="119">
        <v>376</v>
      </c>
      <c r="W38" s="23">
        <v>210</v>
      </c>
      <c r="X38" s="120">
        <f t="shared" si="9"/>
        <v>0.55851063829787229</v>
      </c>
      <c r="Y38" s="118">
        <v>131.7280433246998</v>
      </c>
      <c r="Z38" s="22">
        <v>25</v>
      </c>
      <c r="AA38" s="45">
        <f t="shared" si="10"/>
        <v>0.18978494911958013</v>
      </c>
      <c r="AB38" s="119">
        <v>369.1695314339533</v>
      </c>
      <c r="AC38" s="23">
        <v>330</v>
      </c>
      <c r="AD38" s="120">
        <f t="shared" si="11"/>
        <v>0.89389825514091492</v>
      </c>
      <c r="AE38" s="44">
        <v>99</v>
      </c>
      <c r="AF38" s="22">
        <v>85</v>
      </c>
      <c r="AG38" s="45">
        <f t="shared" si="12"/>
        <v>0.85858585858585856</v>
      </c>
      <c r="AH38" s="33"/>
    </row>
    <row r="39" spans="1:34" hidden="1" x14ac:dyDescent="0.25">
      <c r="A39" s="114" t="s">
        <v>70</v>
      </c>
      <c r="B39" s="114" t="s">
        <v>20</v>
      </c>
      <c r="C39" s="114" t="s">
        <v>162</v>
      </c>
      <c r="D39" s="52">
        <f t="shared" si="1"/>
        <v>2841.7911466917822</v>
      </c>
      <c r="E39" s="52">
        <v>1592</v>
      </c>
      <c r="F39" s="115">
        <f t="shared" si="2"/>
        <v>0.56021006394269923</v>
      </c>
      <c r="G39" s="107">
        <f t="shared" si="13"/>
        <v>91</v>
      </c>
      <c r="H39" s="108">
        <f t="shared" si="3"/>
        <v>1249.7911466917822</v>
      </c>
      <c r="I39" s="95">
        <f t="shared" si="4"/>
        <v>0.43978993605730071</v>
      </c>
      <c r="J39" s="116">
        <v>49</v>
      </c>
      <c r="K39" s="20">
        <v>72</v>
      </c>
      <c r="L39" s="96">
        <f t="shared" si="5"/>
        <v>1.4693877551020409</v>
      </c>
      <c r="M39" s="117">
        <v>687</v>
      </c>
      <c r="N39" s="21">
        <v>330</v>
      </c>
      <c r="O39" s="98">
        <f t="shared" si="6"/>
        <v>0.48034934497816595</v>
      </c>
      <c r="P39" s="118">
        <v>88</v>
      </c>
      <c r="Q39" s="22">
        <v>270</v>
      </c>
      <c r="R39" s="45">
        <f t="shared" si="7"/>
        <v>3.0681818181818183</v>
      </c>
      <c r="S39" s="117">
        <v>894</v>
      </c>
      <c r="T39" s="21">
        <v>241</v>
      </c>
      <c r="U39" s="98">
        <f t="shared" si="8"/>
        <v>0.26957494407158838</v>
      </c>
      <c r="V39" s="119">
        <v>433</v>
      </c>
      <c r="W39" s="23">
        <v>292</v>
      </c>
      <c r="X39" s="120">
        <f t="shared" si="9"/>
        <v>0.67436489607390304</v>
      </c>
      <c r="Y39" s="118">
        <v>151.68683776783615</v>
      </c>
      <c r="Z39" s="22">
        <v>47</v>
      </c>
      <c r="AA39" s="45">
        <f t="shared" si="10"/>
        <v>0.30984890114154606</v>
      </c>
      <c r="AB39" s="119">
        <v>425.10430892394623</v>
      </c>
      <c r="AC39" s="23">
        <v>320</v>
      </c>
      <c r="AD39" s="120">
        <f t="shared" si="11"/>
        <v>0.75275642538182308</v>
      </c>
      <c r="AE39" s="44">
        <v>114</v>
      </c>
      <c r="AF39" s="22">
        <v>20</v>
      </c>
      <c r="AG39" s="45">
        <f t="shared" si="12"/>
        <v>0.17543859649122806</v>
      </c>
      <c r="AH39" s="33"/>
    </row>
    <row r="40" spans="1:34" hidden="1" x14ac:dyDescent="0.25">
      <c r="A40" s="114" t="s">
        <v>35</v>
      </c>
      <c r="B40" s="114" t="s">
        <v>20</v>
      </c>
      <c r="C40" s="114" t="s">
        <v>167</v>
      </c>
      <c r="D40" s="52">
        <f t="shared" si="1"/>
        <v>890.14457263951022</v>
      </c>
      <c r="E40" s="52">
        <v>632</v>
      </c>
      <c r="F40" s="115">
        <f t="shared" si="2"/>
        <v>0.70999702680425902</v>
      </c>
      <c r="G40" s="107">
        <f t="shared" si="13"/>
        <v>62</v>
      </c>
      <c r="H40" s="108">
        <f t="shared" si="3"/>
        <v>258.14457263951022</v>
      </c>
      <c r="I40" s="95">
        <f t="shared" si="4"/>
        <v>0.29000297319574103</v>
      </c>
      <c r="J40" s="116">
        <v>15</v>
      </c>
      <c r="K40" s="20">
        <v>28</v>
      </c>
      <c r="L40" s="96">
        <f t="shared" si="5"/>
        <v>1.8666666666666667</v>
      </c>
      <c r="M40" s="117">
        <v>215</v>
      </c>
      <c r="N40" s="21">
        <v>136</v>
      </c>
      <c r="O40" s="98">
        <f t="shared" si="6"/>
        <v>0.63255813953488371</v>
      </c>
      <c r="P40" s="118">
        <v>27</v>
      </c>
      <c r="Q40" s="22">
        <v>30</v>
      </c>
      <c r="R40" s="45">
        <f t="shared" si="7"/>
        <v>1.1111111111111112</v>
      </c>
      <c r="S40" s="117">
        <v>280</v>
      </c>
      <c r="T40" s="21">
        <v>149</v>
      </c>
      <c r="U40" s="98">
        <f t="shared" si="8"/>
        <v>0.53214285714285714</v>
      </c>
      <c r="V40" s="119">
        <v>135</v>
      </c>
      <c r="W40" s="23">
        <v>105</v>
      </c>
      <c r="X40" s="120">
        <f t="shared" si="9"/>
        <v>0.77777777777777779</v>
      </c>
      <c r="Y40" s="118">
        <v>47.901106663527202</v>
      </c>
      <c r="Z40" s="22">
        <v>18</v>
      </c>
      <c r="AA40" s="45">
        <f t="shared" si="10"/>
        <v>0.37577419925676869</v>
      </c>
      <c r="AB40" s="119">
        <v>134.24346597598301</v>
      </c>
      <c r="AC40" s="23">
        <v>125</v>
      </c>
      <c r="AD40" s="120">
        <f t="shared" si="11"/>
        <v>0.9311440157717864</v>
      </c>
      <c r="AE40" s="44">
        <v>36</v>
      </c>
      <c r="AF40" s="22">
        <v>41</v>
      </c>
      <c r="AG40" s="45">
        <f t="shared" si="12"/>
        <v>1.1388888888888888</v>
      </c>
      <c r="AH40" s="33"/>
    </row>
    <row r="41" spans="1:34" hidden="1" x14ac:dyDescent="0.25">
      <c r="A41" s="114" t="s">
        <v>48</v>
      </c>
      <c r="B41" s="114" t="s">
        <v>20</v>
      </c>
      <c r="C41" s="114" t="s">
        <v>148</v>
      </c>
      <c r="D41" s="52">
        <f t="shared" si="1"/>
        <v>838.02542971509297</v>
      </c>
      <c r="E41" s="52">
        <v>705</v>
      </c>
      <c r="F41" s="115">
        <f t="shared" si="2"/>
        <v>0.84126325407533498</v>
      </c>
      <c r="G41" s="107">
        <f t="shared" si="13"/>
        <v>41</v>
      </c>
      <c r="H41" s="108">
        <f t="shared" si="3"/>
        <v>133.02542971509297</v>
      </c>
      <c r="I41" s="95">
        <f t="shared" si="4"/>
        <v>0.15873674592466505</v>
      </c>
      <c r="J41" s="116">
        <v>14</v>
      </c>
      <c r="K41" s="20">
        <v>10</v>
      </c>
      <c r="L41" s="96">
        <f t="shared" si="5"/>
        <v>0.7142857142857143</v>
      </c>
      <c r="M41" s="117">
        <v>202</v>
      </c>
      <c r="N41" s="21">
        <v>165</v>
      </c>
      <c r="O41" s="98">
        <f t="shared" si="6"/>
        <v>0.81683168316831678</v>
      </c>
      <c r="P41" s="118">
        <v>26</v>
      </c>
      <c r="Q41" s="22">
        <v>45</v>
      </c>
      <c r="R41" s="45">
        <f t="shared" si="7"/>
        <v>1.7307692307692308</v>
      </c>
      <c r="S41" s="117">
        <v>263</v>
      </c>
      <c r="T41" s="21">
        <v>105</v>
      </c>
      <c r="U41" s="98">
        <f t="shared" si="8"/>
        <v>0.39923954372623577</v>
      </c>
      <c r="V41" s="119">
        <v>127</v>
      </c>
      <c r="W41" s="23">
        <v>210</v>
      </c>
      <c r="X41" s="120">
        <f t="shared" si="9"/>
        <v>1.6535433070866141</v>
      </c>
      <c r="Y41" s="118">
        <v>45.239934071109026</v>
      </c>
      <c r="Z41" s="22">
        <v>10</v>
      </c>
      <c r="AA41" s="45">
        <f t="shared" si="10"/>
        <v>0.22104364662162862</v>
      </c>
      <c r="AB41" s="119">
        <v>126.78549564398398</v>
      </c>
      <c r="AC41" s="23">
        <v>80</v>
      </c>
      <c r="AD41" s="120">
        <f t="shared" si="11"/>
        <v>0.63098700362888105</v>
      </c>
      <c r="AE41" s="44">
        <v>34</v>
      </c>
      <c r="AF41" s="22">
        <v>80</v>
      </c>
      <c r="AG41" s="45">
        <f t="shared" si="12"/>
        <v>2.3529411764705883</v>
      </c>
      <c r="AH41" s="33"/>
    </row>
    <row r="42" spans="1:34" hidden="1" x14ac:dyDescent="0.25">
      <c r="A42" s="114" t="s">
        <v>71</v>
      </c>
      <c r="B42" s="114" t="s">
        <v>20</v>
      </c>
      <c r="C42" s="114" t="s">
        <v>165</v>
      </c>
      <c r="D42" s="52">
        <f t="shared" si="1"/>
        <v>846.02542971509297</v>
      </c>
      <c r="E42" s="52">
        <v>425</v>
      </c>
      <c r="F42" s="115">
        <f t="shared" si="2"/>
        <v>0.50234896620438796</v>
      </c>
      <c r="G42" s="107">
        <f t="shared" si="13"/>
        <v>102</v>
      </c>
      <c r="H42" s="108">
        <f t="shared" si="3"/>
        <v>421.02542971509297</v>
      </c>
      <c r="I42" s="95">
        <f t="shared" si="4"/>
        <v>0.4976510337956121</v>
      </c>
      <c r="J42" s="116">
        <v>15</v>
      </c>
      <c r="K42" s="20">
        <v>25</v>
      </c>
      <c r="L42" s="96">
        <f t="shared" si="5"/>
        <v>1.6666666666666667</v>
      </c>
      <c r="M42" s="117">
        <v>204</v>
      </c>
      <c r="N42" s="21">
        <v>85</v>
      </c>
      <c r="O42" s="98">
        <f t="shared" si="6"/>
        <v>0.41666666666666669</v>
      </c>
      <c r="P42" s="118">
        <v>26</v>
      </c>
      <c r="Q42" s="22">
        <v>35</v>
      </c>
      <c r="R42" s="45">
        <f t="shared" si="7"/>
        <v>1.3461538461538463</v>
      </c>
      <c r="S42" s="117">
        <v>266</v>
      </c>
      <c r="T42" s="21">
        <v>90</v>
      </c>
      <c r="U42" s="98">
        <f t="shared" si="8"/>
        <v>0.33834586466165412</v>
      </c>
      <c r="V42" s="119">
        <v>129</v>
      </c>
      <c r="W42" s="23">
        <v>65</v>
      </c>
      <c r="X42" s="120">
        <f t="shared" si="9"/>
        <v>0.50387596899224807</v>
      </c>
      <c r="Y42" s="118">
        <v>45.239934071109026</v>
      </c>
      <c r="Z42" s="22">
        <v>10</v>
      </c>
      <c r="AA42" s="45">
        <f t="shared" si="10"/>
        <v>0.22104364662162862</v>
      </c>
      <c r="AB42" s="119">
        <v>126.78549564398398</v>
      </c>
      <c r="AC42" s="23">
        <v>70</v>
      </c>
      <c r="AD42" s="120">
        <f t="shared" si="11"/>
        <v>0.55211362817527088</v>
      </c>
      <c r="AE42" s="44">
        <v>34</v>
      </c>
      <c r="AF42" s="22">
        <v>45</v>
      </c>
      <c r="AG42" s="45">
        <f t="shared" si="12"/>
        <v>1.3235294117647058</v>
      </c>
      <c r="AH42" s="33"/>
    </row>
    <row r="43" spans="1:34" hidden="1" x14ac:dyDescent="0.25">
      <c r="A43" s="114" t="s">
        <v>38</v>
      </c>
      <c r="B43" s="114" t="s">
        <v>20</v>
      </c>
      <c r="C43" s="114" t="s">
        <v>148</v>
      </c>
      <c r="D43" s="52">
        <f t="shared" si="1"/>
        <v>1472.5147162703086</v>
      </c>
      <c r="E43" s="52">
        <v>1208</v>
      </c>
      <c r="F43" s="115">
        <f t="shared" si="2"/>
        <v>0.82036531564160498</v>
      </c>
      <c r="G43" s="107">
        <f t="shared" si="13"/>
        <v>44</v>
      </c>
      <c r="H43" s="108">
        <f t="shared" si="3"/>
        <v>264.51471627030855</v>
      </c>
      <c r="I43" s="95">
        <f t="shared" si="4"/>
        <v>0.17963468435839508</v>
      </c>
      <c r="J43" s="116">
        <v>25</v>
      </c>
      <c r="K43" s="20">
        <v>60</v>
      </c>
      <c r="L43" s="96">
        <f t="shared" si="5"/>
        <v>2.4</v>
      </c>
      <c r="M43" s="117">
        <v>356</v>
      </c>
      <c r="N43" s="21">
        <v>310</v>
      </c>
      <c r="O43" s="98">
        <f t="shared" si="6"/>
        <v>0.8707865168539326</v>
      </c>
      <c r="P43" s="118">
        <v>46</v>
      </c>
      <c r="Q43" s="22">
        <v>100</v>
      </c>
      <c r="R43" s="45">
        <f t="shared" si="7"/>
        <v>2.1739130434782608</v>
      </c>
      <c r="S43" s="117">
        <v>464</v>
      </c>
      <c r="T43" s="21">
        <v>188</v>
      </c>
      <c r="U43" s="98">
        <f t="shared" si="8"/>
        <v>0.40517241379310343</v>
      </c>
      <c r="V43" s="119">
        <v>224</v>
      </c>
      <c r="W43" s="23">
        <v>215</v>
      </c>
      <c r="X43" s="120">
        <f t="shared" si="9"/>
        <v>0.9598214285714286</v>
      </c>
      <c r="Y43" s="118">
        <v>78.504591476336259</v>
      </c>
      <c r="Z43" s="22">
        <v>30</v>
      </c>
      <c r="AA43" s="45">
        <f t="shared" si="10"/>
        <v>0.38214325348145961</v>
      </c>
      <c r="AB43" s="119">
        <v>220.01012479397221</v>
      </c>
      <c r="AC43" s="23">
        <v>230</v>
      </c>
      <c r="AD43" s="120">
        <f t="shared" si="11"/>
        <v>1.045406433978358</v>
      </c>
      <c r="AE43" s="44">
        <v>59</v>
      </c>
      <c r="AF43" s="22">
        <v>75</v>
      </c>
      <c r="AG43" s="45">
        <f t="shared" si="12"/>
        <v>1.271186440677966</v>
      </c>
      <c r="AH43" s="33"/>
    </row>
    <row r="44" spans="1:34" hidden="1" x14ac:dyDescent="0.25">
      <c r="A44" s="114" t="s">
        <v>19</v>
      </c>
      <c r="B44" s="114" t="s">
        <v>20</v>
      </c>
      <c r="C44" s="114" t="s">
        <v>167</v>
      </c>
      <c r="D44" s="52">
        <f t="shared" si="1"/>
        <v>1018.4424299505533</v>
      </c>
      <c r="E44" s="52">
        <v>589</v>
      </c>
      <c r="F44" s="115">
        <f t="shared" si="2"/>
        <v>0.57833411362151976</v>
      </c>
      <c r="G44" s="107">
        <f t="shared" si="13"/>
        <v>89</v>
      </c>
      <c r="H44" s="108">
        <f t="shared" si="3"/>
        <v>429.44242995055333</v>
      </c>
      <c r="I44" s="95">
        <f t="shared" si="4"/>
        <v>0.42166588637848024</v>
      </c>
      <c r="J44" s="116">
        <v>18</v>
      </c>
      <c r="K44" s="20">
        <v>30</v>
      </c>
      <c r="L44" s="96">
        <f t="shared" si="5"/>
        <v>1.6666666666666667</v>
      </c>
      <c r="M44" s="117">
        <v>246</v>
      </c>
      <c r="N44" s="21">
        <v>157</v>
      </c>
      <c r="O44" s="98">
        <f t="shared" si="6"/>
        <v>0.63821138211382111</v>
      </c>
      <c r="P44" s="118">
        <v>31</v>
      </c>
      <c r="Q44" s="22">
        <v>32</v>
      </c>
      <c r="R44" s="45">
        <f t="shared" si="7"/>
        <v>1.032258064516129</v>
      </c>
      <c r="S44" s="117">
        <v>320</v>
      </c>
      <c r="T44" s="21">
        <v>90</v>
      </c>
      <c r="U44" s="98">
        <f t="shared" si="8"/>
        <v>0.28125</v>
      </c>
      <c r="V44" s="119">
        <v>155</v>
      </c>
      <c r="W44" s="23">
        <v>120</v>
      </c>
      <c r="X44" s="120">
        <f t="shared" si="9"/>
        <v>0.77419354838709675</v>
      </c>
      <c r="Y44" s="118">
        <v>54.554038144572651</v>
      </c>
      <c r="Z44" s="22">
        <v>0</v>
      </c>
      <c r="AA44" s="45">
        <f t="shared" si="10"/>
        <v>0</v>
      </c>
      <c r="AB44" s="119">
        <v>152.88839180598069</v>
      </c>
      <c r="AC44" s="23">
        <v>130</v>
      </c>
      <c r="AD44" s="120">
        <f t="shared" si="11"/>
        <v>0.85029346220721158</v>
      </c>
      <c r="AE44" s="44">
        <v>41</v>
      </c>
      <c r="AF44" s="22">
        <v>30</v>
      </c>
      <c r="AG44" s="45">
        <f t="shared" si="12"/>
        <v>0.73170731707317072</v>
      </c>
      <c r="AH44" s="33"/>
    </row>
    <row r="45" spans="1:34" hidden="1" x14ac:dyDescent="0.25">
      <c r="A45" s="114" t="s">
        <v>21</v>
      </c>
      <c r="B45" s="114" t="s">
        <v>20</v>
      </c>
      <c r="C45" s="114" t="s">
        <v>165</v>
      </c>
      <c r="D45" s="52">
        <f t="shared" si="1"/>
        <v>1642.9317165057689</v>
      </c>
      <c r="E45" s="52">
        <v>722</v>
      </c>
      <c r="F45" s="115">
        <f t="shared" si="2"/>
        <v>0.43945831268968921</v>
      </c>
      <c r="G45" s="107">
        <f t="shared" si="13"/>
        <v>111</v>
      </c>
      <c r="H45" s="108">
        <f t="shared" si="3"/>
        <v>920.93171650576892</v>
      </c>
      <c r="I45" s="95">
        <f t="shared" si="4"/>
        <v>0.56054168731031084</v>
      </c>
      <c r="J45" s="116">
        <v>28</v>
      </c>
      <c r="K45" s="20">
        <v>47</v>
      </c>
      <c r="L45" s="96">
        <f t="shared" si="5"/>
        <v>1.6785714285714286</v>
      </c>
      <c r="M45" s="117">
        <v>397</v>
      </c>
      <c r="N45" s="21">
        <v>120</v>
      </c>
      <c r="O45" s="98">
        <f t="shared" si="6"/>
        <v>0.30226700251889171</v>
      </c>
      <c r="P45" s="118">
        <v>51</v>
      </c>
      <c r="Q45" s="22">
        <v>40</v>
      </c>
      <c r="R45" s="45">
        <f t="shared" si="7"/>
        <v>0.78431372549019607</v>
      </c>
      <c r="S45" s="117">
        <v>517</v>
      </c>
      <c r="T45" s="21">
        <v>130</v>
      </c>
      <c r="U45" s="98">
        <f t="shared" si="8"/>
        <v>0.25145067698259188</v>
      </c>
      <c r="V45" s="119">
        <v>250</v>
      </c>
      <c r="W45" s="23">
        <v>150</v>
      </c>
      <c r="X45" s="120">
        <f t="shared" si="9"/>
        <v>0.6</v>
      </c>
      <c r="Y45" s="118">
        <v>87.81869554979987</v>
      </c>
      <c r="Z45" s="22">
        <v>30</v>
      </c>
      <c r="AA45" s="45">
        <f t="shared" si="10"/>
        <v>0.34161290841524422</v>
      </c>
      <c r="AB45" s="119">
        <v>246.11302095596889</v>
      </c>
      <c r="AC45" s="23">
        <v>165</v>
      </c>
      <c r="AD45" s="120">
        <f t="shared" si="11"/>
        <v>0.67042369135568614</v>
      </c>
      <c r="AE45" s="44">
        <v>66</v>
      </c>
      <c r="AF45" s="22">
        <v>40</v>
      </c>
      <c r="AG45" s="45">
        <f t="shared" si="12"/>
        <v>0.60606060606060608</v>
      </c>
      <c r="AH45" s="33"/>
    </row>
    <row r="46" spans="1:34" hidden="1" x14ac:dyDescent="0.25">
      <c r="A46" s="114" t="s">
        <v>77</v>
      </c>
      <c r="B46" s="114" t="s">
        <v>25</v>
      </c>
      <c r="C46" s="114" t="s">
        <v>176</v>
      </c>
      <c r="D46" s="52">
        <f t="shared" si="1"/>
        <v>581.37014363079822</v>
      </c>
      <c r="E46" s="52">
        <v>188</v>
      </c>
      <c r="F46" s="115">
        <f t="shared" si="2"/>
        <v>0.32337401921931214</v>
      </c>
      <c r="G46" s="107">
        <f t="shared" si="13"/>
        <v>117</v>
      </c>
      <c r="H46" s="108">
        <f t="shared" si="3"/>
        <v>393.37014363079822</v>
      </c>
      <c r="I46" s="95">
        <f t="shared" si="4"/>
        <v>0.67662598078068792</v>
      </c>
      <c r="J46" s="116">
        <v>10</v>
      </c>
      <c r="K46" s="20">
        <v>2</v>
      </c>
      <c r="L46" s="96">
        <f t="shared" si="5"/>
        <v>0.2</v>
      </c>
      <c r="M46" s="117">
        <v>141</v>
      </c>
      <c r="N46" s="21">
        <v>46</v>
      </c>
      <c r="O46" s="98">
        <f t="shared" si="6"/>
        <v>0.32624113475177308</v>
      </c>
      <c r="P46" s="118">
        <v>18</v>
      </c>
      <c r="Q46" s="22">
        <v>8</v>
      </c>
      <c r="R46" s="45">
        <f t="shared" si="7"/>
        <v>0.44444444444444442</v>
      </c>
      <c r="S46" s="117">
        <v>184</v>
      </c>
      <c r="T46" s="21">
        <v>68</v>
      </c>
      <c r="U46" s="98">
        <f t="shared" si="8"/>
        <v>0.36956521739130432</v>
      </c>
      <c r="V46" s="119">
        <v>89</v>
      </c>
      <c r="W46" s="23">
        <v>35</v>
      </c>
      <c r="X46" s="120">
        <f t="shared" si="9"/>
        <v>0.39325842696629215</v>
      </c>
      <c r="Y46" s="118">
        <v>30.603484812809047</v>
      </c>
      <c r="Z46" s="22">
        <v>10</v>
      </c>
      <c r="AA46" s="45">
        <f t="shared" si="10"/>
        <v>0.32676017326675533</v>
      </c>
      <c r="AB46" s="119">
        <v>85.766658817989168</v>
      </c>
      <c r="AC46" s="23">
        <v>15</v>
      </c>
      <c r="AD46" s="120">
        <f t="shared" si="11"/>
        <v>0.17489313687539637</v>
      </c>
      <c r="AE46" s="44">
        <v>23</v>
      </c>
      <c r="AF46" s="22">
        <v>4</v>
      </c>
      <c r="AG46" s="45">
        <f t="shared" si="12"/>
        <v>0.17391304347826086</v>
      </c>
      <c r="AH46" s="33"/>
    </row>
    <row r="47" spans="1:34" hidden="1" x14ac:dyDescent="0.25">
      <c r="A47" s="114" t="s">
        <v>1251</v>
      </c>
      <c r="B47" s="114" t="s">
        <v>25</v>
      </c>
      <c r="C47" s="114" t="s">
        <v>177</v>
      </c>
      <c r="D47" s="52">
        <f t="shared" si="1"/>
        <v>963.32328702613609</v>
      </c>
      <c r="E47" s="52">
        <v>307</v>
      </c>
      <c r="F47" s="115">
        <f t="shared" si="2"/>
        <v>0.31868844461108803</v>
      </c>
      <c r="G47" s="107">
        <f t="shared" si="13"/>
        <v>118</v>
      </c>
      <c r="H47" s="108">
        <f t="shared" si="3"/>
        <v>656.32328702613609</v>
      </c>
      <c r="I47" s="95">
        <f t="shared" si="4"/>
        <v>0.68131155538891197</v>
      </c>
      <c r="J47" s="116">
        <v>17</v>
      </c>
      <c r="K47" s="20">
        <v>15</v>
      </c>
      <c r="L47" s="96">
        <f t="shared" si="5"/>
        <v>0.88235294117647056</v>
      </c>
      <c r="M47" s="117">
        <v>232</v>
      </c>
      <c r="N47" s="21">
        <v>95</v>
      </c>
      <c r="O47" s="98">
        <f t="shared" si="6"/>
        <v>0.40948275862068967</v>
      </c>
      <c r="P47" s="118">
        <v>30</v>
      </c>
      <c r="Q47" s="22">
        <v>25</v>
      </c>
      <c r="R47" s="45">
        <f t="shared" si="7"/>
        <v>0.83333333333333337</v>
      </c>
      <c r="S47" s="117">
        <v>302</v>
      </c>
      <c r="T47" s="21">
        <v>55</v>
      </c>
      <c r="U47" s="98">
        <f t="shared" si="8"/>
        <v>0.18211920529801323</v>
      </c>
      <c r="V47" s="119">
        <v>146</v>
      </c>
      <c r="W47" s="23">
        <v>85</v>
      </c>
      <c r="X47" s="120">
        <f t="shared" si="9"/>
        <v>0.5821917808219178</v>
      </c>
      <c r="Y47" s="118">
        <v>51.892865552154468</v>
      </c>
      <c r="Z47" s="22">
        <v>5</v>
      </c>
      <c r="AA47" s="45">
        <f t="shared" si="10"/>
        <v>9.635235878378684E-2</v>
      </c>
      <c r="AB47" s="119">
        <v>145.43042147398162</v>
      </c>
      <c r="AC47" s="23">
        <v>22</v>
      </c>
      <c r="AD47" s="120">
        <f t="shared" si="11"/>
        <v>0.15127508933153944</v>
      </c>
      <c r="AE47" s="44">
        <v>39</v>
      </c>
      <c r="AF47" s="22">
        <v>5</v>
      </c>
      <c r="AG47" s="45">
        <f t="shared" si="12"/>
        <v>0.12820512820512819</v>
      </c>
      <c r="AH47" s="33"/>
    </row>
    <row r="48" spans="1:34" hidden="1" x14ac:dyDescent="0.25">
      <c r="A48" s="114" t="s">
        <v>75</v>
      </c>
      <c r="B48" s="114" t="s">
        <v>25</v>
      </c>
      <c r="C48" s="114" t="s">
        <v>178</v>
      </c>
      <c r="D48" s="52">
        <f t="shared" si="1"/>
        <v>249.59571462208618</v>
      </c>
      <c r="E48" s="52">
        <v>336</v>
      </c>
      <c r="F48" s="115">
        <f t="shared" si="2"/>
        <v>1.3461769586418537</v>
      </c>
      <c r="G48" s="107">
        <f t="shared" si="13"/>
        <v>10</v>
      </c>
      <c r="H48" s="108">
        <f t="shared" si="3"/>
        <v>-86.404285377913823</v>
      </c>
      <c r="I48" s="95">
        <f t="shared" si="4"/>
        <v>-0.3461769586418536</v>
      </c>
      <c r="J48" s="116">
        <v>4</v>
      </c>
      <c r="K48" s="20">
        <v>11</v>
      </c>
      <c r="L48" s="96">
        <f t="shared" si="5"/>
        <v>2.75</v>
      </c>
      <c r="M48" s="117">
        <v>60</v>
      </c>
      <c r="N48" s="21">
        <v>70</v>
      </c>
      <c r="O48" s="98">
        <f t="shared" si="6"/>
        <v>1.1666666666666667</v>
      </c>
      <c r="P48" s="118">
        <v>8</v>
      </c>
      <c r="Q48" s="22">
        <v>28</v>
      </c>
      <c r="R48" s="45">
        <f t="shared" si="7"/>
        <v>3.5</v>
      </c>
      <c r="S48" s="117">
        <v>79</v>
      </c>
      <c r="T48" s="21">
        <v>133</v>
      </c>
      <c r="U48" s="98">
        <f t="shared" si="8"/>
        <v>1.6835443037974684</v>
      </c>
      <c r="V48" s="119">
        <v>38</v>
      </c>
      <c r="W48" s="23">
        <v>45</v>
      </c>
      <c r="X48" s="120">
        <f t="shared" si="9"/>
        <v>1.1842105263157894</v>
      </c>
      <c r="Y48" s="118">
        <v>13.30586296209089</v>
      </c>
      <c r="Z48" s="22">
        <v>4</v>
      </c>
      <c r="AA48" s="45">
        <f t="shared" si="10"/>
        <v>0.3006193594054149</v>
      </c>
      <c r="AB48" s="119">
        <v>37.289851659995286</v>
      </c>
      <c r="AC48" s="23">
        <v>32</v>
      </c>
      <c r="AD48" s="120">
        <f t="shared" si="11"/>
        <v>0.85814232493527831</v>
      </c>
      <c r="AE48" s="44">
        <v>10</v>
      </c>
      <c r="AF48" s="22">
        <v>13</v>
      </c>
      <c r="AG48" s="45">
        <f t="shared" si="12"/>
        <v>1.3</v>
      </c>
      <c r="AH48" s="33"/>
    </row>
    <row r="49" spans="1:34" hidden="1" x14ac:dyDescent="0.25">
      <c r="A49" s="114" t="s">
        <v>78</v>
      </c>
      <c r="B49" s="114" t="s">
        <v>25</v>
      </c>
      <c r="C49" s="114" t="s">
        <v>179</v>
      </c>
      <c r="D49" s="52">
        <f t="shared" si="1"/>
        <v>812.96585825288446</v>
      </c>
      <c r="E49" s="52">
        <v>373</v>
      </c>
      <c r="F49" s="115">
        <f t="shared" si="2"/>
        <v>0.45881385572771877</v>
      </c>
      <c r="G49" s="107">
        <f t="shared" si="13"/>
        <v>108</v>
      </c>
      <c r="H49" s="108">
        <f t="shared" si="3"/>
        <v>439.96585825288446</v>
      </c>
      <c r="I49" s="95">
        <f t="shared" si="4"/>
        <v>0.54118614427228118</v>
      </c>
      <c r="J49" s="116">
        <v>14</v>
      </c>
      <c r="K49" s="20">
        <v>13</v>
      </c>
      <c r="L49" s="96">
        <f t="shared" si="5"/>
        <v>0.9285714285714286</v>
      </c>
      <c r="M49" s="117">
        <v>196</v>
      </c>
      <c r="N49" s="21">
        <v>85</v>
      </c>
      <c r="O49" s="98">
        <f t="shared" si="6"/>
        <v>0.43367346938775508</v>
      </c>
      <c r="P49" s="118">
        <v>25</v>
      </c>
      <c r="Q49" s="22">
        <v>30</v>
      </c>
      <c r="R49" s="45">
        <f t="shared" si="7"/>
        <v>1.2</v>
      </c>
      <c r="S49" s="117">
        <v>255</v>
      </c>
      <c r="T49" s="21">
        <v>100</v>
      </c>
      <c r="U49" s="98">
        <f t="shared" si="8"/>
        <v>0.39215686274509803</v>
      </c>
      <c r="V49" s="119">
        <v>123</v>
      </c>
      <c r="W49" s="23">
        <v>83</v>
      </c>
      <c r="X49" s="120">
        <f t="shared" si="9"/>
        <v>0.67479674796747968</v>
      </c>
      <c r="Y49" s="118">
        <v>43.909347774899935</v>
      </c>
      <c r="Z49" s="22">
        <v>13</v>
      </c>
      <c r="AA49" s="45">
        <f t="shared" si="10"/>
        <v>0.29606452062654504</v>
      </c>
      <c r="AB49" s="119">
        <v>123.05651047798445</v>
      </c>
      <c r="AC49" s="23">
        <v>15</v>
      </c>
      <c r="AD49" s="120">
        <f t="shared" si="11"/>
        <v>0.12189521661012476</v>
      </c>
      <c r="AE49" s="44">
        <v>33</v>
      </c>
      <c r="AF49" s="22">
        <v>34</v>
      </c>
      <c r="AG49" s="45">
        <f t="shared" si="12"/>
        <v>1.0303030303030303</v>
      </c>
      <c r="AH49" s="33"/>
    </row>
    <row r="50" spans="1:34" hidden="1" x14ac:dyDescent="0.25">
      <c r="A50" s="114" t="s">
        <v>24</v>
      </c>
      <c r="B50" s="114" t="s">
        <v>25</v>
      </c>
      <c r="C50" s="114" t="s">
        <v>180</v>
      </c>
      <c r="D50" s="52">
        <f t="shared" si="1"/>
        <v>1304.097716034848</v>
      </c>
      <c r="E50" s="52">
        <v>575</v>
      </c>
      <c r="F50" s="115">
        <f t="shared" si="2"/>
        <v>0.4409178797953166</v>
      </c>
      <c r="G50" s="107">
        <f t="shared" si="13"/>
        <v>110</v>
      </c>
      <c r="H50" s="108">
        <f t="shared" si="3"/>
        <v>729.09771603484796</v>
      </c>
      <c r="I50" s="95">
        <f t="shared" si="4"/>
        <v>0.5590821202046834</v>
      </c>
      <c r="J50" s="116">
        <v>23</v>
      </c>
      <c r="K50" s="20">
        <v>0</v>
      </c>
      <c r="L50" s="96">
        <f t="shared" si="5"/>
        <v>0</v>
      </c>
      <c r="M50" s="117">
        <v>316</v>
      </c>
      <c r="N50" s="21">
        <v>165</v>
      </c>
      <c r="O50" s="98">
        <f t="shared" si="6"/>
        <v>0.52215189873417722</v>
      </c>
      <c r="P50" s="118">
        <v>40</v>
      </c>
      <c r="Q50" s="22">
        <v>15</v>
      </c>
      <c r="R50" s="45">
        <f t="shared" si="7"/>
        <v>0.375</v>
      </c>
      <c r="S50" s="117">
        <v>411</v>
      </c>
      <c r="T50" s="21">
        <v>185</v>
      </c>
      <c r="U50" s="98">
        <f t="shared" si="8"/>
        <v>0.45012165450121655</v>
      </c>
      <c r="V50" s="119">
        <v>199</v>
      </c>
      <c r="W50" s="23">
        <v>115</v>
      </c>
      <c r="X50" s="120">
        <f t="shared" si="9"/>
        <v>0.57788944723618085</v>
      </c>
      <c r="Y50" s="118">
        <v>69.190487402872634</v>
      </c>
      <c r="Z50" s="22">
        <v>10</v>
      </c>
      <c r="AA50" s="45">
        <f t="shared" si="10"/>
        <v>0.14452853817568023</v>
      </c>
      <c r="AB50" s="119">
        <v>193.9072286319755</v>
      </c>
      <c r="AC50" s="23">
        <v>25</v>
      </c>
      <c r="AD50" s="120">
        <f t="shared" si="11"/>
        <v>0.12892763295301657</v>
      </c>
      <c r="AE50" s="44">
        <v>52</v>
      </c>
      <c r="AF50" s="22">
        <v>60</v>
      </c>
      <c r="AG50" s="45">
        <f t="shared" si="12"/>
        <v>1.1538461538461537</v>
      </c>
      <c r="AH50" s="33"/>
    </row>
    <row r="51" spans="1:34" hidden="1" x14ac:dyDescent="0.25">
      <c r="A51" s="114" t="s">
        <v>51</v>
      </c>
      <c r="B51" s="114" t="s">
        <v>25</v>
      </c>
      <c r="C51" s="114" t="s">
        <v>178</v>
      </c>
      <c r="D51" s="52">
        <f t="shared" si="1"/>
        <v>812.96585825288446</v>
      </c>
      <c r="E51" s="52">
        <v>607</v>
      </c>
      <c r="F51" s="115">
        <f t="shared" si="2"/>
        <v>0.74664882151937073</v>
      </c>
      <c r="G51" s="107">
        <f t="shared" si="13"/>
        <v>56</v>
      </c>
      <c r="H51" s="108">
        <f t="shared" si="3"/>
        <v>205.96585825288446</v>
      </c>
      <c r="I51" s="95">
        <f t="shared" si="4"/>
        <v>0.25335117848062921</v>
      </c>
      <c r="J51" s="116">
        <v>14</v>
      </c>
      <c r="K51" s="20">
        <v>42</v>
      </c>
      <c r="L51" s="96">
        <f t="shared" si="5"/>
        <v>3</v>
      </c>
      <c r="M51" s="117">
        <v>196</v>
      </c>
      <c r="N51" s="21">
        <v>162</v>
      </c>
      <c r="O51" s="98">
        <f t="shared" si="6"/>
        <v>0.82653061224489799</v>
      </c>
      <c r="P51" s="118">
        <v>25</v>
      </c>
      <c r="Q51" s="22">
        <v>36</v>
      </c>
      <c r="R51" s="45">
        <f t="shared" si="7"/>
        <v>1.44</v>
      </c>
      <c r="S51" s="117">
        <v>255</v>
      </c>
      <c r="T51" s="21">
        <v>150</v>
      </c>
      <c r="U51" s="98">
        <f t="shared" si="8"/>
        <v>0.58823529411764708</v>
      </c>
      <c r="V51" s="119">
        <v>123</v>
      </c>
      <c r="W51" s="23">
        <v>84</v>
      </c>
      <c r="X51" s="120">
        <f t="shared" si="9"/>
        <v>0.68292682926829273</v>
      </c>
      <c r="Y51" s="118">
        <v>43.909347774899935</v>
      </c>
      <c r="Z51" s="22">
        <v>15</v>
      </c>
      <c r="AA51" s="45">
        <f t="shared" si="10"/>
        <v>0.34161290841524422</v>
      </c>
      <c r="AB51" s="119">
        <v>123.05651047798445</v>
      </c>
      <c r="AC51" s="23">
        <v>70</v>
      </c>
      <c r="AD51" s="120">
        <f t="shared" si="11"/>
        <v>0.56884434418058216</v>
      </c>
      <c r="AE51" s="44">
        <v>33</v>
      </c>
      <c r="AF51" s="22">
        <v>48</v>
      </c>
      <c r="AG51" s="45">
        <f t="shared" si="12"/>
        <v>1.4545454545454546</v>
      </c>
      <c r="AH51" s="33"/>
    </row>
    <row r="52" spans="1:34" hidden="1" x14ac:dyDescent="0.25">
      <c r="A52" s="114" t="s">
        <v>73</v>
      </c>
      <c r="B52" s="114" t="s">
        <v>25</v>
      </c>
      <c r="C52" s="114" t="s">
        <v>150</v>
      </c>
      <c r="D52" s="52">
        <f t="shared" si="1"/>
        <v>914.20414410171884</v>
      </c>
      <c r="E52" s="52">
        <v>547</v>
      </c>
      <c r="F52" s="115">
        <f t="shared" si="2"/>
        <v>0.59833463185344971</v>
      </c>
      <c r="G52" s="107">
        <f t="shared" si="13"/>
        <v>82</v>
      </c>
      <c r="H52" s="108">
        <f t="shared" si="3"/>
        <v>367.20414410171884</v>
      </c>
      <c r="I52" s="95">
        <f t="shared" si="4"/>
        <v>0.40166536814655035</v>
      </c>
      <c r="J52" s="116">
        <v>16</v>
      </c>
      <c r="K52" s="20">
        <v>0</v>
      </c>
      <c r="L52" s="96">
        <f t="shared" si="5"/>
        <v>0</v>
      </c>
      <c r="M52" s="117">
        <v>220</v>
      </c>
      <c r="N52" s="21">
        <v>118</v>
      </c>
      <c r="O52" s="98">
        <f t="shared" si="6"/>
        <v>0.53636363636363638</v>
      </c>
      <c r="P52" s="118">
        <v>28</v>
      </c>
      <c r="Q52" s="22">
        <v>18</v>
      </c>
      <c r="R52" s="45">
        <f t="shared" si="7"/>
        <v>0.6428571428571429</v>
      </c>
      <c r="S52" s="117">
        <v>287</v>
      </c>
      <c r="T52" s="21">
        <v>173</v>
      </c>
      <c r="U52" s="98">
        <f t="shared" si="8"/>
        <v>0.60278745644599308</v>
      </c>
      <c r="V52" s="119">
        <v>139</v>
      </c>
      <c r="W52" s="23">
        <v>140</v>
      </c>
      <c r="X52" s="120">
        <f t="shared" si="9"/>
        <v>1.0071942446043165</v>
      </c>
      <c r="Y52" s="118">
        <v>49.231692959736293</v>
      </c>
      <c r="Z52" s="22">
        <v>4</v>
      </c>
      <c r="AA52" s="45">
        <f t="shared" si="10"/>
        <v>8.1248475514977006E-2</v>
      </c>
      <c r="AB52" s="119">
        <v>137.97245114198256</v>
      </c>
      <c r="AC52" s="23">
        <v>69</v>
      </c>
      <c r="AD52" s="120">
        <f t="shared" si="11"/>
        <v>0.50009983463289021</v>
      </c>
      <c r="AE52" s="44">
        <v>37</v>
      </c>
      <c r="AF52" s="22">
        <v>25</v>
      </c>
      <c r="AG52" s="45">
        <f t="shared" si="12"/>
        <v>0.67567567567567566</v>
      </c>
      <c r="AH52" s="33"/>
    </row>
    <row r="53" spans="1:34" hidden="1" x14ac:dyDescent="0.25">
      <c r="A53" s="114" t="s">
        <v>49</v>
      </c>
      <c r="B53" s="114" t="s">
        <v>25</v>
      </c>
      <c r="C53" s="114" t="s">
        <v>150</v>
      </c>
      <c r="D53" s="52">
        <f t="shared" si="1"/>
        <v>1241.9785731104309</v>
      </c>
      <c r="E53" s="52">
        <v>795</v>
      </c>
      <c r="F53" s="115">
        <f t="shared" si="2"/>
        <v>0.64010766144619491</v>
      </c>
      <c r="G53" s="107">
        <f t="shared" si="13"/>
        <v>76</v>
      </c>
      <c r="H53" s="108">
        <f t="shared" si="3"/>
        <v>446.97857311043094</v>
      </c>
      <c r="I53" s="95">
        <f t="shared" si="4"/>
        <v>0.35989233855380504</v>
      </c>
      <c r="J53" s="116">
        <v>21</v>
      </c>
      <c r="K53" s="20">
        <v>52</v>
      </c>
      <c r="L53" s="96">
        <f t="shared" si="5"/>
        <v>2.4761904761904763</v>
      </c>
      <c r="M53" s="117">
        <v>300</v>
      </c>
      <c r="N53" s="21">
        <v>210</v>
      </c>
      <c r="O53" s="98">
        <f t="shared" si="6"/>
        <v>0.7</v>
      </c>
      <c r="P53" s="118">
        <v>38</v>
      </c>
      <c r="Q53" s="22">
        <v>83</v>
      </c>
      <c r="R53" s="45">
        <f t="shared" si="7"/>
        <v>2.1842105263157894</v>
      </c>
      <c r="S53" s="117">
        <v>391</v>
      </c>
      <c r="T53" s="21">
        <v>155</v>
      </c>
      <c r="U53" s="98">
        <f t="shared" si="8"/>
        <v>0.39641943734015345</v>
      </c>
      <c r="V53" s="119">
        <v>189</v>
      </c>
      <c r="W53" s="23">
        <v>120</v>
      </c>
      <c r="X53" s="120">
        <f t="shared" si="9"/>
        <v>0.63492063492063489</v>
      </c>
      <c r="Y53" s="118">
        <v>66.529314810454451</v>
      </c>
      <c r="Z53" s="22">
        <v>10</v>
      </c>
      <c r="AA53" s="45">
        <f t="shared" si="10"/>
        <v>0.15030967970270745</v>
      </c>
      <c r="AB53" s="119">
        <v>186.44925829997644</v>
      </c>
      <c r="AC53" s="23">
        <v>85</v>
      </c>
      <c r="AD53" s="120">
        <f t="shared" si="11"/>
        <v>0.45588811012186659</v>
      </c>
      <c r="AE53" s="44">
        <v>50</v>
      </c>
      <c r="AF53" s="22">
        <v>80</v>
      </c>
      <c r="AG53" s="45">
        <f t="shared" si="12"/>
        <v>1.6</v>
      </c>
      <c r="AH53" s="33"/>
    </row>
    <row r="54" spans="1:34" hidden="1" x14ac:dyDescent="0.25">
      <c r="A54" s="114" t="s">
        <v>72</v>
      </c>
      <c r="B54" s="114" t="s">
        <v>25</v>
      </c>
      <c r="C54" s="114" t="s">
        <v>179</v>
      </c>
      <c r="D54" s="52">
        <f t="shared" si="1"/>
        <v>1668.9912879679773</v>
      </c>
      <c r="E54" s="52">
        <v>918</v>
      </c>
      <c r="F54" s="115">
        <f t="shared" si="2"/>
        <v>0.55003282918131902</v>
      </c>
      <c r="G54" s="107">
        <f t="shared" si="13"/>
        <v>92</v>
      </c>
      <c r="H54" s="108">
        <f t="shared" si="3"/>
        <v>750.99128796797731</v>
      </c>
      <c r="I54" s="95">
        <f t="shared" si="4"/>
        <v>0.44996717081868104</v>
      </c>
      <c r="J54" s="116">
        <v>29</v>
      </c>
      <c r="K54" s="20">
        <v>37</v>
      </c>
      <c r="L54" s="96">
        <f t="shared" si="5"/>
        <v>1.2758620689655173</v>
      </c>
      <c r="M54" s="117">
        <v>403</v>
      </c>
      <c r="N54" s="21">
        <v>250</v>
      </c>
      <c r="O54" s="98">
        <f t="shared" si="6"/>
        <v>0.6203473945409429</v>
      </c>
      <c r="P54" s="118">
        <v>52</v>
      </c>
      <c r="Q54" s="22">
        <v>81</v>
      </c>
      <c r="R54" s="45">
        <f t="shared" si="7"/>
        <v>1.5576923076923077</v>
      </c>
      <c r="S54" s="117">
        <v>525</v>
      </c>
      <c r="T54" s="21">
        <v>225</v>
      </c>
      <c r="U54" s="98">
        <f t="shared" si="8"/>
        <v>0.42857142857142855</v>
      </c>
      <c r="V54" s="119">
        <v>254</v>
      </c>
      <c r="W54" s="23">
        <v>150</v>
      </c>
      <c r="X54" s="120">
        <f t="shared" si="9"/>
        <v>0.59055118110236215</v>
      </c>
      <c r="Y54" s="118">
        <v>89.149281846008961</v>
      </c>
      <c r="Z54" s="22">
        <v>20</v>
      </c>
      <c r="AA54" s="45">
        <f t="shared" si="10"/>
        <v>0.22434280552642905</v>
      </c>
      <c r="AB54" s="119">
        <v>249.84200612196844</v>
      </c>
      <c r="AC54" s="23">
        <v>75</v>
      </c>
      <c r="AD54" s="120">
        <f t="shared" si="11"/>
        <v>0.30018971254732213</v>
      </c>
      <c r="AE54" s="44">
        <v>67</v>
      </c>
      <c r="AF54" s="22">
        <v>80</v>
      </c>
      <c r="AG54" s="45">
        <f t="shared" si="12"/>
        <v>1.1940298507462686</v>
      </c>
      <c r="AH54" s="33"/>
    </row>
    <row r="55" spans="1:34" hidden="1" x14ac:dyDescent="0.25">
      <c r="A55" s="114" t="s">
        <v>46</v>
      </c>
      <c r="B55" s="114" t="s">
        <v>25</v>
      </c>
      <c r="C55" s="114" t="s">
        <v>177</v>
      </c>
      <c r="D55" s="52">
        <f t="shared" si="1"/>
        <v>895.14457263951022</v>
      </c>
      <c r="E55" s="52">
        <v>754</v>
      </c>
      <c r="F55" s="115">
        <f t="shared" si="2"/>
        <v>0.84232203718409682</v>
      </c>
      <c r="G55" s="107">
        <f t="shared" si="13"/>
        <v>40</v>
      </c>
      <c r="H55" s="108">
        <f t="shared" si="3"/>
        <v>141.14457263951022</v>
      </c>
      <c r="I55" s="95">
        <f t="shared" si="4"/>
        <v>0.15767796281590316</v>
      </c>
      <c r="J55" s="116">
        <v>15</v>
      </c>
      <c r="K55" s="20">
        <v>61</v>
      </c>
      <c r="L55" s="96">
        <f t="shared" si="5"/>
        <v>4.0666666666666664</v>
      </c>
      <c r="M55" s="117">
        <v>216</v>
      </c>
      <c r="N55" s="21">
        <v>185</v>
      </c>
      <c r="O55" s="98">
        <f t="shared" si="6"/>
        <v>0.85648148148148151</v>
      </c>
      <c r="P55" s="118">
        <v>28</v>
      </c>
      <c r="Q55" s="22">
        <v>82</v>
      </c>
      <c r="R55" s="45">
        <f t="shared" si="7"/>
        <v>2.9285714285714284</v>
      </c>
      <c r="S55" s="117">
        <v>282</v>
      </c>
      <c r="T55" s="21">
        <v>130</v>
      </c>
      <c r="U55" s="98">
        <f t="shared" si="8"/>
        <v>0.46099290780141844</v>
      </c>
      <c r="V55" s="119">
        <v>136</v>
      </c>
      <c r="W55" s="23">
        <v>165</v>
      </c>
      <c r="X55" s="120">
        <f t="shared" si="9"/>
        <v>1.213235294117647</v>
      </c>
      <c r="Y55" s="118">
        <v>47.901106663527202</v>
      </c>
      <c r="Z55" s="22">
        <v>21</v>
      </c>
      <c r="AA55" s="45">
        <f t="shared" si="10"/>
        <v>0.43840323246623009</v>
      </c>
      <c r="AB55" s="119">
        <v>134.24346597598301</v>
      </c>
      <c r="AC55" s="23">
        <v>35</v>
      </c>
      <c r="AD55" s="120">
        <f t="shared" si="11"/>
        <v>0.26072032441610021</v>
      </c>
      <c r="AE55" s="44">
        <v>36</v>
      </c>
      <c r="AF55" s="22">
        <v>75</v>
      </c>
      <c r="AG55" s="45">
        <f t="shared" si="12"/>
        <v>2.0833333333333335</v>
      </c>
      <c r="AH55" s="33"/>
    </row>
    <row r="56" spans="1:34" hidden="1" x14ac:dyDescent="0.25">
      <c r="A56" s="114" t="s">
        <v>74</v>
      </c>
      <c r="B56" s="114" t="s">
        <v>25</v>
      </c>
      <c r="C56" s="114" t="s">
        <v>160</v>
      </c>
      <c r="D56" s="52">
        <f t="shared" si="1"/>
        <v>1509.6338591947258</v>
      </c>
      <c r="E56" s="52">
        <v>440</v>
      </c>
      <c r="F56" s="115">
        <f t="shared" si="2"/>
        <v>0.29146140126633507</v>
      </c>
      <c r="G56" s="107">
        <f t="shared" si="13"/>
        <v>120</v>
      </c>
      <c r="H56" s="108">
        <f t="shared" si="3"/>
        <v>1069.6338591947258</v>
      </c>
      <c r="I56" s="95">
        <f t="shared" si="4"/>
        <v>0.70853859873366487</v>
      </c>
      <c r="J56" s="116">
        <v>26</v>
      </c>
      <c r="K56" s="20">
        <v>40</v>
      </c>
      <c r="L56" s="96">
        <f t="shared" si="5"/>
        <v>1.5384615384615385</v>
      </c>
      <c r="M56" s="117">
        <v>364</v>
      </c>
      <c r="N56" s="21">
        <v>100</v>
      </c>
      <c r="O56" s="98">
        <f t="shared" si="6"/>
        <v>0.27472527472527475</v>
      </c>
      <c r="P56" s="118">
        <v>47</v>
      </c>
      <c r="Q56" s="22">
        <v>20</v>
      </c>
      <c r="R56" s="45">
        <f t="shared" si="7"/>
        <v>0.42553191489361702</v>
      </c>
      <c r="S56" s="117">
        <v>474</v>
      </c>
      <c r="T56" s="21">
        <v>135</v>
      </c>
      <c r="U56" s="98">
        <f t="shared" si="8"/>
        <v>0.2848101265822785</v>
      </c>
      <c r="V56" s="119">
        <v>229</v>
      </c>
      <c r="W56" s="23">
        <v>70</v>
      </c>
      <c r="X56" s="120">
        <f t="shared" si="9"/>
        <v>0.3056768558951965</v>
      </c>
      <c r="Y56" s="118">
        <v>81.165764068754427</v>
      </c>
      <c r="Z56" s="22">
        <v>0</v>
      </c>
      <c r="AA56" s="45">
        <f t="shared" si="10"/>
        <v>0</v>
      </c>
      <c r="AB56" s="119">
        <v>227.46809512597125</v>
      </c>
      <c r="AC56" s="23">
        <v>35</v>
      </c>
      <c r="AD56" s="120">
        <f t="shared" si="11"/>
        <v>0.15386773244228863</v>
      </c>
      <c r="AE56" s="44">
        <v>61</v>
      </c>
      <c r="AF56" s="22">
        <v>40</v>
      </c>
      <c r="AG56" s="45">
        <f t="shared" si="12"/>
        <v>0.65573770491803274</v>
      </c>
      <c r="AH56" s="33"/>
    </row>
    <row r="57" spans="1:34" hidden="1" x14ac:dyDescent="0.25">
      <c r="A57" s="114" t="s">
        <v>126</v>
      </c>
      <c r="B57" s="114" t="s">
        <v>25</v>
      </c>
      <c r="C57" s="114" t="s">
        <v>160</v>
      </c>
      <c r="D57" s="52">
        <f t="shared" si="1"/>
        <v>753.78714386625859</v>
      </c>
      <c r="E57" s="52">
        <v>484</v>
      </c>
      <c r="F57" s="115">
        <f t="shared" si="2"/>
        <v>0.64209107828174128</v>
      </c>
      <c r="G57" s="107">
        <f t="shared" si="13"/>
        <v>74</v>
      </c>
      <c r="H57" s="108">
        <f t="shared" si="3"/>
        <v>269.78714386625859</v>
      </c>
      <c r="I57" s="95">
        <f t="shared" si="4"/>
        <v>0.35790892171825872</v>
      </c>
      <c r="J57" s="116">
        <v>13</v>
      </c>
      <c r="K57" s="20">
        <v>14</v>
      </c>
      <c r="L57" s="96">
        <f t="shared" si="5"/>
        <v>1.0769230769230769</v>
      </c>
      <c r="M57" s="117">
        <v>183</v>
      </c>
      <c r="N57" s="21">
        <v>70</v>
      </c>
      <c r="O57" s="98">
        <f t="shared" si="6"/>
        <v>0.38251366120218577</v>
      </c>
      <c r="P57" s="118">
        <v>23</v>
      </c>
      <c r="Q57" s="22">
        <v>70</v>
      </c>
      <c r="R57" s="45">
        <f t="shared" si="7"/>
        <v>3.0434782608695654</v>
      </c>
      <c r="S57" s="117">
        <v>238</v>
      </c>
      <c r="T57" s="21">
        <v>100</v>
      </c>
      <c r="U57" s="98">
        <f t="shared" si="8"/>
        <v>0.42016806722689076</v>
      </c>
      <c r="V57" s="119">
        <v>115</v>
      </c>
      <c r="W57" s="23">
        <v>110</v>
      </c>
      <c r="X57" s="120">
        <f t="shared" si="9"/>
        <v>0.95652173913043481</v>
      </c>
      <c r="Y57" s="118">
        <v>39.917588886272668</v>
      </c>
      <c r="Z57" s="22">
        <v>30</v>
      </c>
      <c r="AA57" s="45">
        <f t="shared" si="10"/>
        <v>0.75154839851353739</v>
      </c>
      <c r="AB57" s="119">
        <v>111.86955497998586</v>
      </c>
      <c r="AC57" s="23">
        <v>10</v>
      </c>
      <c r="AD57" s="120">
        <f t="shared" si="11"/>
        <v>8.9389825514091484E-2</v>
      </c>
      <c r="AE57" s="44">
        <v>30</v>
      </c>
      <c r="AF57" s="22">
        <v>80</v>
      </c>
      <c r="AG57" s="45">
        <f t="shared" si="12"/>
        <v>2.6666666666666665</v>
      </c>
      <c r="AH57" s="33"/>
    </row>
    <row r="58" spans="1:34" hidden="1" x14ac:dyDescent="0.25">
      <c r="A58" s="114" t="s">
        <v>50</v>
      </c>
      <c r="B58" s="114" t="s">
        <v>25</v>
      </c>
      <c r="C58" s="114" t="s">
        <v>176</v>
      </c>
      <c r="D58" s="52">
        <f t="shared" si="1"/>
        <v>748.78714386625859</v>
      </c>
      <c r="E58" s="52">
        <v>279</v>
      </c>
      <c r="F58" s="115">
        <f t="shared" si="2"/>
        <v>0.37260255105265588</v>
      </c>
      <c r="G58" s="107">
        <f t="shared" si="13"/>
        <v>114</v>
      </c>
      <c r="H58" s="108">
        <f t="shared" si="3"/>
        <v>469.78714386625859</v>
      </c>
      <c r="I58" s="95">
        <f t="shared" si="4"/>
        <v>0.62739744894734417</v>
      </c>
      <c r="J58" s="116">
        <v>13</v>
      </c>
      <c r="K58" s="20">
        <v>5</v>
      </c>
      <c r="L58" s="96">
        <f t="shared" si="5"/>
        <v>0.38461538461538464</v>
      </c>
      <c r="M58" s="117">
        <v>181</v>
      </c>
      <c r="N58" s="21">
        <v>121</v>
      </c>
      <c r="O58" s="98">
        <f t="shared" si="6"/>
        <v>0.66850828729281764</v>
      </c>
      <c r="P58" s="118">
        <v>23</v>
      </c>
      <c r="Q58" s="22">
        <v>8</v>
      </c>
      <c r="R58" s="45">
        <f t="shared" si="7"/>
        <v>0.34782608695652173</v>
      </c>
      <c r="S58" s="117">
        <v>236</v>
      </c>
      <c r="T58" s="21">
        <v>60</v>
      </c>
      <c r="U58" s="98">
        <f t="shared" si="8"/>
        <v>0.25423728813559321</v>
      </c>
      <c r="V58" s="119">
        <v>114</v>
      </c>
      <c r="W58" s="23">
        <v>58</v>
      </c>
      <c r="X58" s="120">
        <f t="shared" si="9"/>
        <v>0.50877192982456143</v>
      </c>
      <c r="Y58" s="118">
        <v>39.917588886272668</v>
      </c>
      <c r="Z58" s="22">
        <v>5</v>
      </c>
      <c r="AA58" s="45">
        <f t="shared" si="10"/>
        <v>0.1252580664189229</v>
      </c>
      <c r="AB58" s="119">
        <v>111.86955497998586</v>
      </c>
      <c r="AC58" s="23">
        <v>7</v>
      </c>
      <c r="AD58" s="120">
        <f t="shared" si="11"/>
        <v>6.257287785986404E-2</v>
      </c>
      <c r="AE58" s="44">
        <v>30</v>
      </c>
      <c r="AF58" s="22">
        <v>15</v>
      </c>
      <c r="AG58" s="45">
        <f t="shared" si="12"/>
        <v>0.5</v>
      </c>
      <c r="AH58" s="33"/>
    </row>
    <row r="59" spans="1:34" hidden="1" x14ac:dyDescent="0.25">
      <c r="A59" s="114" t="s">
        <v>93</v>
      </c>
      <c r="B59" s="114" t="s">
        <v>53</v>
      </c>
      <c r="C59" s="114" t="s">
        <v>181</v>
      </c>
      <c r="D59" s="52">
        <f t="shared" si="1"/>
        <v>303.71485754650342</v>
      </c>
      <c r="E59" s="52">
        <v>226</v>
      </c>
      <c r="F59" s="115">
        <f t="shared" si="2"/>
        <v>0.74411901289812898</v>
      </c>
      <c r="G59" s="107">
        <f t="shared" si="13"/>
        <v>57</v>
      </c>
      <c r="H59" s="108">
        <f t="shared" si="3"/>
        <v>77.714857546503424</v>
      </c>
      <c r="I59" s="95">
        <f t="shared" si="4"/>
        <v>0.25588098710187096</v>
      </c>
      <c r="J59" s="116">
        <v>5</v>
      </c>
      <c r="K59" s="20">
        <v>15</v>
      </c>
      <c r="L59" s="96">
        <f t="shared" si="5"/>
        <v>3</v>
      </c>
      <c r="M59" s="117">
        <v>74</v>
      </c>
      <c r="N59" s="21">
        <v>43</v>
      </c>
      <c r="O59" s="98">
        <f t="shared" si="6"/>
        <v>0.58108108108108103</v>
      </c>
      <c r="P59" s="118">
        <v>9</v>
      </c>
      <c r="Q59" s="22">
        <v>20</v>
      </c>
      <c r="R59" s="45">
        <f t="shared" si="7"/>
        <v>2.2222222222222223</v>
      </c>
      <c r="S59" s="117">
        <v>96</v>
      </c>
      <c r="T59" s="21">
        <v>43</v>
      </c>
      <c r="U59" s="98">
        <f t="shared" si="8"/>
        <v>0.44791666666666669</v>
      </c>
      <c r="V59" s="119">
        <v>47</v>
      </c>
      <c r="W59" s="23">
        <v>18</v>
      </c>
      <c r="X59" s="120">
        <f t="shared" si="9"/>
        <v>0.38297872340425532</v>
      </c>
      <c r="Y59" s="118">
        <v>15.967035554509067</v>
      </c>
      <c r="Z59" s="22">
        <v>40</v>
      </c>
      <c r="AA59" s="45">
        <f t="shared" si="10"/>
        <v>2.505161328378458</v>
      </c>
      <c r="AB59" s="119">
        <v>44.747821991994343</v>
      </c>
      <c r="AC59" s="23">
        <v>20</v>
      </c>
      <c r="AD59" s="120">
        <f t="shared" si="11"/>
        <v>0.44694912757045741</v>
      </c>
      <c r="AE59" s="44">
        <v>12</v>
      </c>
      <c r="AF59" s="22">
        <v>27</v>
      </c>
      <c r="AG59" s="45">
        <f t="shared" si="12"/>
        <v>2.25</v>
      </c>
      <c r="AH59" s="33"/>
    </row>
    <row r="60" spans="1:34" hidden="1" x14ac:dyDescent="0.25">
      <c r="A60" s="114" t="s">
        <v>96</v>
      </c>
      <c r="B60" s="114" t="s">
        <v>53</v>
      </c>
      <c r="C60" s="114" t="s">
        <v>164</v>
      </c>
      <c r="D60" s="52">
        <f t="shared" si="1"/>
        <v>356.83400047092067</v>
      </c>
      <c r="E60" s="52">
        <v>180</v>
      </c>
      <c r="F60" s="115">
        <f t="shared" si="2"/>
        <v>0.50443623579157404</v>
      </c>
      <c r="G60" s="107">
        <f t="shared" si="13"/>
        <v>101</v>
      </c>
      <c r="H60" s="108">
        <f t="shared" si="3"/>
        <v>176.83400047092067</v>
      </c>
      <c r="I60" s="95">
        <f t="shared" si="4"/>
        <v>0.49556376420842591</v>
      </c>
      <c r="J60" s="116">
        <v>6</v>
      </c>
      <c r="K60" s="20">
        <v>0</v>
      </c>
      <c r="L60" s="96">
        <f t="shared" si="5"/>
        <v>0</v>
      </c>
      <c r="M60" s="117">
        <v>87</v>
      </c>
      <c r="N60" s="21">
        <v>17</v>
      </c>
      <c r="O60" s="98">
        <f t="shared" si="6"/>
        <v>0.19540229885057472</v>
      </c>
      <c r="P60" s="118">
        <v>11</v>
      </c>
      <c r="Q60" s="22">
        <v>10</v>
      </c>
      <c r="R60" s="45">
        <f t="shared" si="7"/>
        <v>0.90909090909090906</v>
      </c>
      <c r="S60" s="117">
        <v>113</v>
      </c>
      <c r="T60" s="21">
        <v>39</v>
      </c>
      <c r="U60" s="98">
        <f t="shared" si="8"/>
        <v>0.34513274336283184</v>
      </c>
      <c r="V60" s="119">
        <v>55</v>
      </c>
      <c r="W60" s="23">
        <v>38</v>
      </c>
      <c r="X60" s="120">
        <f t="shared" si="9"/>
        <v>0.69090909090909092</v>
      </c>
      <c r="Y60" s="118">
        <v>18.628208146927246</v>
      </c>
      <c r="Z60" s="22">
        <v>26</v>
      </c>
      <c r="AA60" s="45">
        <f t="shared" si="10"/>
        <v>1.3957327400965693</v>
      </c>
      <c r="AB60" s="119">
        <v>52.2057923239934</v>
      </c>
      <c r="AC60" s="23">
        <v>35</v>
      </c>
      <c r="AD60" s="120">
        <f t="shared" si="11"/>
        <v>0.67042369135568614</v>
      </c>
      <c r="AE60" s="44">
        <v>14</v>
      </c>
      <c r="AF60" s="22">
        <v>15</v>
      </c>
      <c r="AG60" s="45">
        <f t="shared" si="12"/>
        <v>1.0714285714285714</v>
      </c>
      <c r="AH60" s="33"/>
    </row>
    <row r="61" spans="1:34" hidden="1" x14ac:dyDescent="0.25">
      <c r="A61" s="114" t="s">
        <v>92</v>
      </c>
      <c r="B61" s="114" t="s">
        <v>53</v>
      </c>
      <c r="C61" s="114" t="s">
        <v>164</v>
      </c>
      <c r="D61" s="52">
        <f t="shared" si="1"/>
        <v>1960.7061455144808</v>
      </c>
      <c r="E61" s="52">
        <v>937</v>
      </c>
      <c r="F61" s="115">
        <f t="shared" si="2"/>
        <v>0.47788905142342747</v>
      </c>
      <c r="G61" s="107">
        <f t="shared" si="13"/>
        <v>106</v>
      </c>
      <c r="H61" s="108">
        <f t="shared" si="3"/>
        <v>1023.7061455144808</v>
      </c>
      <c r="I61" s="95">
        <f t="shared" si="4"/>
        <v>0.52211094857657248</v>
      </c>
      <c r="J61" s="116">
        <v>34</v>
      </c>
      <c r="K61" s="20">
        <v>15</v>
      </c>
      <c r="L61" s="96">
        <f t="shared" si="5"/>
        <v>0.44117647058823528</v>
      </c>
      <c r="M61" s="117">
        <v>473</v>
      </c>
      <c r="N61" s="21">
        <v>195</v>
      </c>
      <c r="O61" s="98">
        <f t="shared" si="6"/>
        <v>0.41226215644820297</v>
      </c>
      <c r="P61" s="118">
        <v>61</v>
      </c>
      <c r="Q61" s="22">
        <v>15</v>
      </c>
      <c r="R61" s="45">
        <f t="shared" si="7"/>
        <v>0.24590163934426229</v>
      </c>
      <c r="S61" s="117">
        <v>616</v>
      </c>
      <c r="T61" s="21">
        <v>242</v>
      </c>
      <c r="U61" s="98">
        <f t="shared" si="8"/>
        <v>0.39285714285714285</v>
      </c>
      <c r="V61" s="119">
        <v>298</v>
      </c>
      <c r="W61" s="23">
        <v>112</v>
      </c>
      <c r="X61" s="120">
        <f t="shared" si="9"/>
        <v>0.37583892617449666</v>
      </c>
      <c r="Y61" s="118">
        <v>105.11631740051803</v>
      </c>
      <c r="Z61" s="22">
        <v>122</v>
      </c>
      <c r="AA61" s="45">
        <f t="shared" si="10"/>
        <v>1.160619045805716</v>
      </c>
      <c r="AB61" s="119">
        <v>294.58982811396277</v>
      </c>
      <c r="AC61" s="23">
        <v>140</v>
      </c>
      <c r="AD61" s="120">
        <f t="shared" si="11"/>
        <v>0.47523704703694208</v>
      </c>
      <c r="AE61" s="44">
        <v>79</v>
      </c>
      <c r="AF61" s="22">
        <v>96</v>
      </c>
      <c r="AG61" s="45">
        <f t="shared" si="12"/>
        <v>1.2151898734177216</v>
      </c>
      <c r="AH61" s="33"/>
    </row>
    <row r="62" spans="1:34" hidden="1" x14ac:dyDescent="0.25">
      <c r="A62" s="114" t="s">
        <v>97</v>
      </c>
      <c r="B62" s="114" t="s">
        <v>53</v>
      </c>
      <c r="C62" s="114" t="s">
        <v>163</v>
      </c>
      <c r="D62" s="52">
        <f t="shared" si="1"/>
        <v>1291.097716034848</v>
      </c>
      <c r="E62" s="52">
        <v>790</v>
      </c>
      <c r="F62" s="115">
        <f t="shared" si="2"/>
        <v>0.61188242391614389</v>
      </c>
      <c r="G62" s="107">
        <f t="shared" si="13"/>
        <v>81</v>
      </c>
      <c r="H62" s="108">
        <f t="shared" si="3"/>
        <v>501.09771603484796</v>
      </c>
      <c r="I62" s="95">
        <f t="shared" si="4"/>
        <v>0.38811757608385611</v>
      </c>
      <c r="J62" s="116">
        <v>22</v>
      </c>
      <c r="K62" s="20">
        <v>35</v>
      </c>
      <c r="L62" s="96">
        <f t="shared" si="5"/>
        <v>1.5909090909090908</v>
      </c>
      <c r="M62" s="117">
        <v>312</v>
      </c>
      <c r="N62" s="21">
        <v>125</v>
      </c>
      <c r="O62" s="98">
        <f t="shared" si="6"/>
        <v>0.40064102564102566</v>
      </c>
      <c r="P62" s="118">
        <v>40</v>
      </c>
      <c r="Q62" s="22">
        <v>35</v>
      </c>
      <c r="R62" s="45">
        <f t="shared" si="7"/>
        <v>0.875</v>
      </c>
      <c r="S62" s="117">
        <v>406</v>
      </c>
      <c r="T62" s="21">
        <v>170</v>
      </c>
      <c r="U62" s="98">
        <f t="shared" si="8"/>
        <v>0.41871921182266009</v>
      </c>
      <c r="V62" s="119">
        <v>196</v>
      </c>
      <c r="W62" s="23">
        <v>138</v>
      </c>
      <c r="X62" s="120">
        <f t="shared" si="9"/>
        <v>0.70408163265306123</v>
      </c>
      <c r="Y62" s="118">
        <v>69.190487402872634</v>
      </c>
      <c r="Z62" s="22">
        <v>122</v>
      </c>
      <c r="AA62" s="45">
        <f t="shared" si="10"/>
        <v>1.7632481657432988</v>
      </c>
      <c r="AB62" s="119">
        <v>193.9072286319755</v>
      </c>
      <c r="AC62" s="23">
        <v>95</v>
      </c>
      <c r="AD62" s="120">
        <f t="shared" si="11"/>
        <v>0.48992500522146293</v>
      </c>
      <c r="AE62" s="44">
        <v>52</v>
      </c>
      <c r="AF62" s="22">
        <v>70</v>
      </c>
      <c r="AG62" s="45">
        <f t="shared" si="12"/>
        <v>1.3461538461538463</v>
      </c>
      <c r="AH62" s="33"/>
    </row>
    <row r="63" spans="1:34" hidden="1" x14ac:dyDescent="0.25">
      <c r="A63" s="114" t="s">
        <v>103</v>
      </c>
      <c r="B63" s="114" t="s">
        <v>53</v>
      </c>
      <c r="C63" s="114" t="s">
        <v>181</v>
      </c>
      <c r="D63" s="52">
        <f t="shared" si="1"/>
        <v>819.96585825288446</v>
      </c>
      <c r="E63" s="52">
        <v>649</v>
      </c>
      <c r="F63" s="115">
        <f t="shared" si="2"/>
        <v>0.79149636959621172</v>
      </c>
      <c r="G63" s="107">
        <f t="shared" si="13"/>
        <v>48</v>
      </c>
      <c r="H63" s="108">
        <f t="shared" si="3"/>
        <v>170.96585825288446</v>
      </c>
      <c r="I63" s="95">
        <f t="shared" si="4"/>
        <v>0.20850363040378828</v>
      </c>
      <c r="J63" s="116">
        <v>14</v>
      </c>
      <c r="K63" s="20">
        <v>15</v>
      </c>
      <c r="L63" s="96">
        <f t="shared" si="5"/>
        <v>1.0714285714285714</v>
      </c>
      <c r="M63" s="117">
        <v>198</v>
      </c>
      <c r="N63" s="21">
        <v>105</v>
      </c>
      <c r="O63" s="98">
        <f t="shared" si="6"/>
        <v>0.53030303030303028</v>
      </c>
      <c r="P63" s="118">
        <v>25</v>
      </c>
      <c r="Q63" s="22">
        <v>25</v>
      </c>
      <c r="R63" s="45">
        <f t="shared" si="7"/>
        <v>1</v>
      </c>
      <c r="S63" s="117">
        <v>258</v>
      </c>
      <c r="T63" s="21">
        <v>99</v>
      </c>
      <c r="U63" s="98">
        <f t="shared" si="8"/>
        <v>0.38372093023255816</v>
      </c>
      <c r="V63" s="119">
        <v>125</v>
      </c>
      <c r="W63" s="23">
        <v>158</v>
      </c>
      <c r="X63" s="120">
        <f t="shared" si="9"/>
        <v>1.264</v>
      </c>
      <c r="Y63" s="118">
        <v>43.909347774899935</v>
      </c>
      <c r="Z63" s="22">
        <v>67</v>
      </c>
      <c r="AA63" s="45">
        <f t="shared" si="10"/>
        <v>1.5258709909214243</v>
      </c>
      <c r="AB63" s="119">
        <v>123.05651047798445</v>
      </c>
      <c r="AC63" s="23">
        <v>90</v>
      </c>
      <c r="AD63" s="120">
        <f t="shared" si="11"/>
        <v>0.73137129966074854</v>
      </c>
      <c r="AE63" s="44">
        <v>33</v>
      </c>
      <c r="AF63" s="22">
        <v>90</v>
      </c>
      <c r="AG63" s="45">
        <f t="shared" si="12"/>
        <v>2.7272727272727271</v>
      </c>
      <c r="AH63" s="33"/>
    </row>
    <row r="64" spans="1:34" hidden="1" x14ac:dyDescent="0.25">
      <c r="A64" s="114" t="s">
        <v>76</v>
      </c>
      <c r="B64" s="114" t="s">
        <v>53</v>
      </c>
      <c r="C64" s="114" t="s">
        <v>149</v>
      </c>
      <c r="D64" s="52">
        <f t="shared" si="1"/>
        <v>739.78714386625859</v>
      </c>
      <c r="E64" s="52">
        <v>396</v>
      </c>
      <c r="F64" s="115">
        <f t="shared" si="2"/>
        <v>0.53528910752684067</v>
      </c>
      <c r="G64" s="107">
        <f t="shared" si="13"/>
        <v>98</v>
      </c>
      <c r="H64" s="108">
        <f t="shared" si="3"/>
        <v>343.78714386625859</v>
      </c>
      <c r="I64" s="95">
        <f t="shared" si="4"/>
        <v>0.46471089247315939</v>
      </c>
      <c r="J64" s="116">
        <v>13</v>
      </c>
      <c r="K64" s="20">
        <v>32</v>
      </c>
      <c r="L64" s="96">
        <f t="shared" si="5"/>
        <v>2.4615384615384617</v>
      </c>
      <c r="M64" s="117">
        <v>178</v>
      </c>
      <c r="N64" s="21">
        <v>58</v>
      </c>
      <c r="O64" s="98">
        <f t="shared" si="6"/>
        <v>0.3258426966292135</v>
      </c>
      <c r="P64" s="118">
        <v>23</v>
      </c>
      <c r="Q64" s="22">
        <v>0</v>
      </c>
      <c r="R64" s="45">
        <f t="shared" si="7"/>
        <v>0</v>
      </c>
      <c r="S64" s="117">
        <v>232</v>
      </c>
      <c r="T64" s="21">
        <v>86</v>
      </c>
      <c r="U64" s="98">
        <f t="shared" si="8"/>
        <v>0.37068965517241381</v>
      </c>
      <c r="V64" s="119">
        <v>112</v>
      </c>
      <c r="W64" s="23">
        <v>50</v>
      </c>
      <c r="X64" s="120">
        <f t="shared" si="9"/>
        <v>0.44642857142857145</v>
      </c>
      <c r="Y64" s="118">
        <v>39.917588886272668</v>
      </c>
      <c r="Z64" s="22">
        <v>27</v>
      </c>
      <c r="AA64" s="45">
        <f t="shared" si="10"/>
        <v>0.67639355866218365</v>
      </c>
      <c r="AB64" s="119">
        <v>111.86955497998586</v>
      </c>
      <c r="AC64" s="23">
        <v>96</v>
      </c>
      <c r="AD64" s="120">
        <f t="shared" si="11"/>
        <v>0.8581423249352782</v>
      </c>
      <c r="AE64" s="44">
        <v>30</v>
      </c>
      <c r="AF64" s="22">
        <v>47</v>
      </c>
      <c r="AG64" s="45">
        <f t="shared" si="12"/>
        <v>1.5666666666666667</v>
      </c>
      <c r="AH64" s="33"/>
    </row>
    <row r="65" spans="1:34" hidden="1" x14ac:dyDescent="0.25">
      <c r="A65" s="114" t="s">
        <v>90</v>
      </c>
      <c r="B65" s="114" t="s">
        <v>53</v>
      </c>
      <c r="C65" s="114" t="s">
        <v>53</v>
      </c>
      <c r="D65" s="52">
        <f t="shared" si="1"/>
        <v>1761.2295738168118</v>
      </c>
      <c r="E65" s="52">
        <v>917</v>
      </c>
      <c r="F65" s="115">
        <f t="shared" si="2"/>
        <v>0.52065898371939245</v>
      </c>
      <c r="G65" s="107">
        <f t="shared" si="13"/>
        <v>99</v>
      </c>
      <c r="H65" s="108">
        <f t="shared" si="3"/>
        <v>844.22957381681181</v>
      </c>
      <c r="I65" s="95">
        <f t="shared" si="4"/>
        <v>0.47934101628060749</v>
      </c>
      <c r="J65" s="116">
        <v>30</v>
      </c>
      <c r="K65" s="20">
        <v>10</v>
      </c>
      <c r="L65" s="96">
        <f t="shared" si="5"/>
        <v>0.33333333333333331</v>
      </c>
      <c r="M65" s="117">
        <v>425</v>
      </c>
      <c r="N65" s="21">
        <v>225</v>
      </c>
      <c r="O65" s="98">
        <f t="shared" si="6"/>
        <v>0.52941176470588236</v>
      </c>
      <c r="P65" s="118">
        <v>54</v>
      </c>
      <c r="Q65" s="22">
        <v>45</v>
      </c>
      <c r="R65" s="45">
        <f t="shared" si="7"/>
        <v>0.83333333333333337</v>
      </c>
      <c r="S65" s="117">
        <v>554</v>
      </c>
      <c r="T65" s="21">
        <v>160</v>
      </c>
      <c r="U65" s="98">
        <f t="shared" si="8"/>
        <v>0.28880866425992779</v>
      </c>
      <c r="V65" s="119">
        <v>268</v>
      </c>
      <c r="W65" s="23">
        <v>210</v>
      </c>
      <c r="X65" s="120">
        <f t="shared" si="9"/>
        <v>0.78358208955223885</v>
      </c>
      <c r="Y65" s="118">
        <v>94.471627030845312</v>
      </c>
      <c r="Z65" s="22">
        <v>87</v>
      </c>
      <c r="AA65" s="45">
        <f t="shared" si="10"/>
        <v>0.9209114178968697</v>
      </c>
      <c r="AB65" s="119">
        <v>264.75794678596651</v>
      </c>
      <c r="AC65" s="23">
        <v>125</v>
      </c>
      <c r="AD65" s="120">
        <f t="shared" si="11"/>
        <v>0.47212936010963819</v>
      </c>
      <c r="AE65" s="44">
        <v>71</v>
      </c>
      <c r="AF65" s="22">
        <v>55</v>
      </c>
      <c r="AG65" s="45">
        <f t="shared" si="12"/>
        <v>0.77464788732394363</v>
      </c>
      <c r="AH65" s="33"/>
    </row>
    <row r="66" spans="1:34" hidden="1" x14ac:dyDescent="0.25">
      <c r="A66" s="114" t="s">
        <v>95</v>
      </c>
      <c r="B66" s="114" t="s">
        <v>53</v>
      </c>
      <c r="C66" s="114" t="s">
        <v>182</v>
      </c>
      <c r="D66" s="52">
        <f t="shared" si="1"/>
        <v>1362.2764304214741</v>
      </c>
      <c r="E66" s="52">
        <v>1029</v>
      </c>
      <c r="F66" s="115">
        <f t="shared" si="2"/>
        <v>0.75535330203256779</v>
      </c>
      <c r="G66" s="107">
        <f t="shared" si="13"/>
        <v>53</v>
      </c>
      <c r="H66" s="108">
        <f t="shared" si="3"/>
        <v>333.27643042147406</v>
      </c>
      <c r="I66" s="95">
        <f t="shared" si="4"/>
        <v>0.24464669796743221</v>
      </c>
      <c r="J66" s="116">
        <v>23</v>
      </c>
      <c r="K66" s="20">
        <v>20</v>
      </c>
      <c r="L66" s="96">
        <f t="shared" si="5"/>
        <v>0.86956521739130432</v>
      </c>
      <c r="M66" s="117">
        <v>329</v>
      </c>
      <c r="N66" s="21">
        <v>180</v>
      </c>
      <c r="O66" s="98">
        <f t="shared" si="6"/>
        <v>0.54711246200607899</v>
      </c>
      <c r="P66" s="118">
        <v>42</v>
      </c>
      <c r="Q66" s="22">
        <v>16</v>
      </c>
      <c r="R66" s="45">
        <f t="shared" si="7"/>
        <v>0.38095238095238093</v>
      </c>
      <c r="S66" s="117">
        <v>428</v>
      </c>
      <c r="T66" s="21">
        <v>90</v>
      </c>
      <c r="U66" s="98">
        <f t="shared" si="8"/>
        <v>0.2102803738317757</v>
      </c>
      <c r="V66" s="119">
        <v>207</v>
      </c>
      <c r="W66" s="23">
        <v>247</v>
      </c>
      <c r="X66" s="120">
        <f t="shared" si="9"/>
        <v>1.1932367149758454</v>
      </c>
      <c r="Y66" s="118">
        <v>73.182246291499894</v>
      </c>
      <c r="Z66" s="22">
        <v>189</v>
      </c>
      <c r="AA66" s="45">
        <f t="shared" si="10"/>
        <v>2.5825935876192463</v>
      </c>
      <c r="AB66" s="119">
        <v>205.09418412997405</v>
      </c>
      <c r="AC66" s="23">
        <v>155</v>
      </c>
      <c r="AD66" s="120">
        <f t="shared" si="11"/>
        <v>0.75575034298277355</v>
      </c>
      <c r="AE66" s="44">
        <v>55</v>
      </c>
      <c r="AF66" s="22">
        <v>132</v>
      </c>
      <c r="AG66" s="45">
        <f t="shared" si="12"/>
        <v>2.4</v>
      </c>
      <c r="AH66" s="33"/>
    </row>
    <row r="67" spans="1:34" hidden="1" x14ac:dyDescent="0.25">
      <c r="A67" s="114" t="s">
        <v>98</v>
      </c>
      <c r="B67" s="114" t="s">
        <v>53</v>
      </c>
      <c r="C67" s="114" t="s">
        <v>181</v>
      </c>
      <c r="D67" s="52">
        <f t="shared" si="1"/>
        <v>870.08500117730159</v>
      </c>
      <c r="E67" s="52">
        <v>534</v>
      </c>
      <c r="F67" s="115">
        <f t="shared" si="2"/>
        <v>0.6137331401845233</v>
      </c>
      <c r="G67" s="107">
        <f t="shared" ref="G67:G98" si="14">_xlfn.RANK.AVG(F67,$F$3:$F$126,0)</f>
        <v>80</v>
      </c>
      <c r="H67" s="108">
        <f t="shared" si="3"/>
        <v>336.08500117730159</v>
      </c>
      <c r="I67" s="95">
        <f t="shared" si="4"/>
        <v>0.38626685981547665</v>
      </c>
      <c r="J67" s="116">
        <v>15</v>
      </c>
      <c r="K67" s="20">
        <v>24</v>
      </c>
      <c r="L67" s="96">
        <f t="shared" si="5"/>
        <v>1.6</v>
      </c>
      <c r="M67" s="117">
        <v>210</v>
      </c>
      <c r="N67" s="21">
        <v>84</v>
      </c>
      <c r="O67" s="98">
        <f t="shared" si="6"/>
        <v>0.4</v>
      </c>
      <c r="P67" s="118">
        <v>27</v>
      </c>
      <c r="Q67" s="22">
        <v>25</v>
      </c>
      <c r="R67" s="45">
        <f t="shared" si="7"/>
        <v>0.92592592592592593</v>
      </c>
      <c r="S67" s="117">
        <v>274</v>
      </c>
      <c r="T67" s="21">
        <v>133</v>
      </c>
      <c r="U67" s="98">
        <f t="shared" si="8"/>
        <v>0.48540145985401462</v>
      </c>
      <c r="V67" s="119">
        <v>132</v>
      </c>
      <c r="W67" s="23">
        <v>76</v>
      </c>
      <c r="X67" s="120">
        <f t="shared" si="9"/>
        <v>0.5757575757575758</v>
      </c>
      <c r="Y67" s="118">
        <v>46.570520367318117</v>
      </c>
      <c r="Z67" s="22">
        <v>101</v>
      </c>
      <c r="AA67" s="45">
        <f t="shared" si="10"/>
        <v>2.1687539499962076</v>
      </c>
      <c r="AB67" s="119">
        <v>130.51448080998352</v>
      </c>
      <c r="AC67" s="23">
        <v>40</v>
      </c>
      <c r="AD67" s="120">
        <f t="shared" si="11"/>
        <v>0.3064794017625993</v>
      </c>
      <c r="AE67" s="44">
        <v>35</v>
      </c>
      <c r="AF67" s="22">
        <v>51</v>
      </c>
      <c r="AG67" s="45">
        <f t="shared" si="12"/>
        <v>1.4571428571428571</v>
      </c>
      <c r="AH67" s="33"/>
    </row>
    <row r="68" spans="1:34" hidden="1" x14ac:dyDescent="0.25">
      <c r="A68" s="114" t="s">
        <v>52</v>
      </c>
      <c r="B68" s="114" t="s">
        <v>53</v>
      </c>
      <c r="C68" s="114" t="s">
        <v>163</v>
      </c>
      <c r="D68" s="52">
        <f t="shared" ref="D68:D126" si="15">SUM(J68,M68,P68,S68,V68,Y68,AB68,AE68)</f>
        <v>645.54885801742398</v>
      </c>
      <c r="E68" s="52">
        <v>352</v>
      </c>
      <c r="F68" s="115">
        <f t="shared" ref="F68:F127" si="16">E68/D68</f>
        <v>0.54527243852780416</v>
      </c>
      <c r="G68" s="107">
        <f t="shared" si="14"/>
        <v>93</v>
      </c>
      <c r="H68" s="108">
        <f t="shared" ref="H68:H126" si="17">D68-E68</f>
        <v>293.54885801742398</v>
      </c>
      <c r="I68" s="95">
        <f t="shared" ref="I68:I126" si="18">H68/D68</f>
        <v>0.45472756147219584</v>
      </c>
      <c r="J68" s="116">
        <v>11</v>
      </c>
      <c r="K68" s="20">
        <v>5</v>
      </c>
      <c r="L68" s="96">
        <f t="shared" ref="L68:L126" si="19">K68/J68</f>
        <v>0.45454545454545453</v>
      </c>
      <c r="M68" s="117">
        <v>156</v>
      </c>
      <c r="N68" s="21">
        <v>77</v>
      </c>
      <c r="O68" s="98">
        <f t="shared" ref="O68:O126" si="20">N68/M68</f>
        <v>0.49358974358974361</v>
      </c>
      <c r="P68" s="118">
        <v>20</v>
      </c>
      <c r="Q68" s="22">
        <v>22</v>
      </c>
      <c r="R68" s="45">
        <f t="shared" ref="R68:R127" si="21">Q68/P68</f>
        <v>1.1000000000000001</v>
      </c>
      <c r="S68" s="117">
        <v>203</v>
      </c>
      <c r="T68" s="21">
        <v>74</v>
      </c>
      <c r="U68" s="98">
        <f t="shared" ref="U68:U126" si="22">T68/S68</f>
        <v>0.3645320197044335</v>
      </c>
      <c r="V68" s="119">
        <v>98</v>
      </c>
      <c r="W68" s="23">
        <v>84</v>
      </c>
      <c r="X68" s="120">
        <f t="shared" ref="X68:X127" si="23">W68/V68</f>
        <v>0.8571428571428571</v>
      </c>
      <c r="Y68" s="118">
        <v>34.595243701436317</v>
      </c>
      <c r="Z68" s="22">
        <v>40</v>
      </c>
      <c r="AA68" s="45">
        <f t="shared" ref="AA68:AA127" si="24">Z68/Y68</f>
        <v>1.1562283054054419</v>
      </c>
      <c r="AB68" s="119">
        <v>96.95361431598775</v>
      </c>
      <c r="AC68" s="23">
        <v>15</v>
      </c>
      <c r="AD68" s="120">
        <f t="shared" ref="AD68:AD127" si="25">AC68/AB68</f>
        <v>0.15471315954361986</v>
      </c>
      <c r="AE68" s="44">
        <v>26</v>
      </c>
      <c r="AF68" s="22">
        <v>35</v>
      </c>
      <c r="AG68" s="45">
        <f t="shared" ref="AG68:AG127" si="26">AF68/AE68</f>
        <v>1.3461538461538463</v>
      </c>
      <c r="AH68" s="33"/>
    </row>
    <row r="69" spans="1:34" hidden="1" x14ac:dyDescent="0.25">
      <c r="A69" s="114" t="s">
        <v>94</v>
      </c>
      <c r="B69" s="114" t="s">
        <v>53</v>
      </c>
      <c r="C69" s="114" t="s">
        <v>149</v>
      </c>
      <c r="D69" s="52">
        <f t="shared" si="15"/>
        <v>829.96585825288446</v>
      </c>
      <c r="E69" s="52">
        <v>452</v>
      </c>
      <c r="F69" s="115">
        <f t="shared" si="16"/>
        <v>0.54460071520469577</v>
      </c>
      <c r="G69" s="107">
        <f t="shared" si="14"/>
        <v>94</v>
      </c>
      <c r="H69" s="108">
        <f t="shared" si="17"/>
        <v>377.96585825288446</v>
      </c>
      <c r="I69" s="95">
        <f t="shared" si="18"/>
        <v>0.45539928479530428</v>
      </c>
      <c r="J69" s="116">
        <v>14</v>
      </c>
      <c r="K69" s="20">
        <v>27</v>
      </c>
      <c r="L69" s="96">
        <f t="shared" si="19"/>
        <v>1.9285714285714286</v>
      </c>
      <c r="M69" s="117">
        <v>201</v>
      </c>
      <c r="N69" s="21">
        <v>71</v>
      </c>
      <c r="O69" s="98">
        <f t="shared" si="20"/>
        <v>0.35323383084577115</v>
      </c>
      <c r="P69" s="118">
        <v>26</v>
      </c>
      <c r="Q69" s="22">
        <v>30</v>
      </c>
      <c r="R69" s="45">
        <f t="shared" si="21"/>
        <v>1.1538461538461537</v>
      </c>
      <c r="S69" s="117">
        <v>262</v>
      </c>
      <c r="T69" s="21">
        <v>110</v>
      </c>
      <c r="U69" s="98">
        <f t="shared" si="22"/>
        <v>0.41984732824427479</v>
      </c>
      <c r="V69" s="119">
        <v>127</v>
      </c>
      <c r="W69" s="23">
        <v>44</v>
      </c>
      <c r="X69" s="120">
        <f t="shared" si="23"/>
        <v>0.34645669291338582</v>
      </c>
      <c r="Y69" s="118">
        <v>43.909347774899935</v>
      </c>
      <c r="Z69" s="22">
        <v>62</v>
      </c>
      <c r="AA69" s="45">
        <f t="shared" si="24"/>
        <v>1.4120000214496762</v>
      </c>
      <c r="AB69" s="119">
        <v>123.05651047798445</v>
      </c>
      <c r="AC69" s="23">
        <v>57</v>
      </c>
      <c r="AD69" s="120">
        <f t="shared" si="25"/>
        <v>0.46320182311847408</v>
      </c>
      <c r="AE69" s="44">
        <v>33</v>
      </c>
      <c r="AF69" s="22">
        <v>51</v>
      </c>
      <c r="AG69" s="45">
        <f t="shared" si="26"/>
        <v>1.5454545454545454</v>
      </c>
      <c r="AH69" s="33"/>
    </row>
    <row r="70" spans="1:34" hidden="1" x14ac:dyDescent="0.25">
      <c r="A70" s="114" t="s">
        <v>3</v>
      </c>
      <c r="B70" s="114" t="s">
        <v>2</v>
      </c>
      <c r="C70" s="114" t="s">
        <v>183</v>
      </c>
      <c r="D70" s="52">
        <f t="shared" si="15"/>
        <v>430.01271485754648</v>
      </c>
      <c r="E70" s="52">
        <v>345</v>
      </c>
      <c r="F70" s="115">
        <f t="shared" si="16"/>
        <v>0.80230185778178842</v>
      </c>
      <c r="G70" s="107">
        <f t="shared" si="14"/>
        <v>46</v>
      </c>
      <c r="H70" s="108">
        <f t="shared" si="17"/>
        <v>85.012714857546484</v>
      </c>
      <c r="I70" s="95">
        <f t="shared" si="18"/>
        <v>0.19769814221821158</v>
      </c>
      <c r="J70" s="116">
        <v>7</v>
      </c>
      <c r="K70" s="20">
        <v>5</v>
      </c>
      <c r="L70" s="96">
        <f t="shared" si="19"/>
        <v>0.7142857142857143</v>
      </c>
      <c r="M70" s="117">
        <v>105</v>
      </c>
      <c r="N70" s="21">
        <v>79</v>
      </c>
      <c r="O70" s="98">
        <f t="shared" si="20"/>
        <v>0.75238095238095237</v>
      </c>
      <c r="P70" s="118">
        <v>13</v>
      </c>
      <c r="Q70" s="22">
        <v>10</v>
      </c>
      <c r="R70" s="45">
        <f t="shared" si="21"/>
        <v>0.76923076923076927</v>
      </c>
      <c r="S70" s="117">
        <v>136</v>
      </c>
      <c r="T70" s="21">
        <v>85</v>
      </c>
      <c r="U70" s="98">
        <f t="shared" si="22"/>
        <v>0.625</v>
      </c>
      <c r="V70" s="119">
        <v>66</v>
      </c>
      <c r="W70" s="23">
        <v>67</v>
      </c>
      <c r="X70" s="120">
        <f t="shared" si="23"/>
        <v>1.0151515151515151</v>
      </c>
      <c r="Y70" s="118">
        <v>22.619967035554513</v>
      </c>
      <c r="Z70" s="22">
        <v>29</v>
      </c>
      <c r="AA70" s="45">
        <f t="shared" si="24"/>
        <v>1.282053150405446</v>
      </c>
      <c r="AB70" s="119">
        <v>63.392747821991989</v>
      </c>
      <c r="AC70" s="23">
        <v>60</v>
      </c>
      <c r="AD70" s="120">
        <f t="shared" si="25"/>
        <v>0.94648050544332152</v>
      </c>
      <c r="AE70" s="44">
        <v>17</v>
      </c>
      <c r="AF70" s="22">
        <v>10</v>
      </c>
      <c r="AG70" s="45">
        <f t="shared" si="26"/>
        <v>0.58823529411764708</v>
      </c>
      <c r="AH70" s="33"/>
    </row>
    <row r="71" spans="1:34" hidden="1" x14ac:dyDescent="0.25">
      <c r="A71" s="114" t="s">
        <v>1</v>
      </c>
      <c r="B71" s="114" t="s">
        <v>2</v>
      </c>
      <c r="C71" s="114" t="s">
        <v>169</v>
      </c>
      <c r="D71" s="52">
        <f t="shared" si="15"/>
        <v>615.48928655521547</v>
      </c>
      <c r="E71" s="52">
        <v>366</v>
      </c>
      <c r="F71" s="115">
        <f t="shared" si="16"/>
        <v>0.59464885578827409</v>
      </c>
      <c r="G71" s="107">
        <f t="shared" si="14"/>
        <v>84</v>
      </c>
      <c r="H71" s="108">
        <f t="shared" si="17"/>
        <v>249.48928655521547</v>
      </c>
      <c r="I71" s="95">
        <f t="shared" si="18"/>
        <v>0.40535114421172597</v>
      </c>
      <c r="J71" s="116">
        <v>11</v>
      </c>
      <c r="K71" s="20">
        <v>10</v>
      </c>
      <c r="L71" s="96">
        <f t="shared" si="19"/>
        <v>0.90909090909090906</v>
      </c>
      <c r="M71" s="117">
        <v>148</v>
      </c>
      <c r="N71" s="21">
        <v>81</v>
      </c>
      <c r="O71" s="98">
        <f t="shared" si="20"/>
        <v>0.54729729729729726</v>
      </c>
      <c r="P71" s="118">
        <v>19</v>
      </c>
      <c r="Q71" s="22">
        <v>29</v>
      </c>
      <c r="R71" s="45">
        <f t="shared" si="21"/>
        <v>1.5263157894736843</v>
      </c>
      <c r="S71" s="117">
        <v>193</v>
      </c>
      <c r="T71" s="21">
        <v>76</v>
      </c>
      <c r="U71" s="98">
        <f t="shared" si="22"/>
        <v>0.39378238341968913</v>
      </c>
      <c r="V71" s="119">
        <v>93</v>
      </c>
      <c r="W71" s="23">
        <v>81</v>
      </c>
      <c r="X71" s="120">
        <f t="shared" si="23"/>
        <v>0.87096774193548387</v>
      </c>
      <c r="Y71" s="118">
        <v>33.264657405227226</v>
      </c>
      <c r="Z71" s="22">
        <v>44</v>
      </c>
      <c r="AA71" s="45">
        <f t="shared" si="24"/>
        <v>1.3227251813838257</v>
      </c>
      <c r="AB71" s="119">
        <v>93.224629149988218</v>
      </c>
      <c r="AC71" s="23">
        <v>16</v>
      </c>
      <c r="AD71" s="120">
        <f t="shared" si="25"/>
        <v>0.17162846498705564</v>
      </c>
      <c r="AE71" s="44">
        <v>25</v>
      </c>
      <c r="AF71" s="22">
        <v>29</v>
      </c>
      <c r="AG71" s="45">
        <f t="shared" si="26"/>
        <v>1.1599999999999999</v>
      </c>
      <c r="AH71" s="33"/>
    </row>
    <row r="72" spans="1:34" hidden="1" x14ac:dyDescent="0.25">
      <c r="A72" s="114" t="s">
        <v>15</v>
      </c>
      <c r="B72" s="114" t="s">
        <v>2</v>
      </c>
      <c r="C72" s="114" t="s">
        <v>183</v>
      </c>
      <c r="D72" s="52">
        <f t="shared" si="15"/>
        <v>489.19142924417235</v>
      </c>
      <c r="E72" s="52">
        <v>415</v>
      </c>
      <c r="F72" s="115">
        <f t="shared" si="16"/>
        <v>0.84833865679371734</v>
      </c>
      <c r="G72" s="107">
        <f t="shared" si="14"/>
        <v>38</v>
      </c>
      <c r="H72" s="108">
        <f t="shared" si="17"/>
        <v>74.191429244172355</v>
      </c>
      <c r="I72" s="95">
        <f t="shared" si="18"/>
        <v>0.15166134320628263</v>
      </c>
      <c r="J72" s="116">
        <v>8</v>
      </c>
      <c r="K72" s="20">
        <v>6</v>
      </c>
      <c r="L72" s="96">
        <f t="shared" si="19"/>
        <v>0.75</v>
      </c>
      <c r="M72" s="117">
        <v>118</v>
      </c>
      <c r="N72" s="21">
        <v>62</v>
      </c>
      <c r="O72" s="98">
        <f t="shared" si="20"/>
        <v>0.52542372881355937</v>
      </c>
      <c r="P72" s="118">
        <v>15</v>
      </c>
      <c r="Q72" s="22">
        <v>5</v>
      </c>
      <c r="R72" s="45">
        <f t="shared" si="21"/>
        <v>0.33333333333333331</v>
      </c>
      <c r="S72" s="117">
        <v>153</v>
      </c>
      <c r="T72" s="21">
        <v>146</v>
      </c>
      <c r="U72" s="98">
        <f t="shared" si="22"/>
        <v>0.95424836601307195</v>
      </c>
      <c r="V72" s="119">
        <v>74</v>
      </c>
      <c r="W72" s="23">
        <v>45</v>
      </c>
      <c r="X72" s="120">
        <f t="shared" si="23"/>
        <v>0.60810810810810811</v>
      </c>
      <c r="Y72" s="118">
        <v>26.61172592418178</v>
      </c>
      <c r="Z72" s="22">
        <v>35</v>
      </c>
      <c r="AA72" s="45">
        <f t="shared" si="24"/>
        <v>1.3152096973986902</v>
      </c>
      <c r="AB72" s="119">
        <v>74.579703319990571</v>
      </c>
      <c r="AC72" s="23">
        <v>45</v>
      </c>
      <c r="AD72" s="120">
        <f t="shared" si="25"/>
        <v>0.60338132222011753</v>
      </c>
      <c r="AE72" s="44">
        <v>20</v>
      </c>
      <c r="AF72" s="22">
        <v>71</v>
      </c>
      <c r="AG72" s="45">
        <f t="shared" si="26"/>
        <v>3.55</v>
      </c>
      <c r="AH72" s="33"/>
    </row>
    <row r="73" spans="1:34" hidden="1" x14ac:dyDescent="0.25">
      <c r="A73" s="114" t="s">
        <v>11</v>
      </c>
      <c r="B73" s="114" t="s">
        <v>2</v>
      </c>
      <c r="C73" s="114" t="s">
        <v>153</v>
      </c>
      <c r="D73" s="52">
        <f t="shared" si="15"/>
        <v>1642.9317165057689</v>
      </c>
      <c r="E73" s="52">
        <v>580</v>
      </c>
      <c r="F73" s="115">
        <f t="shared" si="16"/>
        <v>0.35302745340722957</v>
      </c>
      <c r="G73" s="107">
        <f t="shared" si="14"/>
        <v>115</v>
      </c>
      <c r="H73" s="108">
        <f t="shared" si="17"/>
        <v>1062.9317165057689</v>
      </c>
      <c r="I73" s="95">
        <f t="shared" si="18"/>
        <v>0.64697254659277048</v>
      </c>
      <c r="J73" s="116">
        <v>28</v>
      </c>
      <c r="K73" s="20">
        <v>30</v>
      </c>
      <c r="L73" s="96">
        <f t="shared" si="19"/>
        <v>1.0714285714285714</v>
      </c>
      <c r="M73" s="117">
        <v>397</v>
      </c>
      <c r="N73" s="21">
        <v>130</v>
      </c>
      <c r="O73" s="98">
        <f t="shared" si="20"/>
        <v>0.32745591939546598</v>
      </c>
      <c r="P73" s="118">
        <v>51</v>
      </c>
      <c r="Q73" s="22">
        <v>40</v>
      </c>
      <c r="R73" s="45">
        <f t="shared" si="21"/>
        <v>0.78431372549019607</v>
      </c>
      <c r="S73" s="117">
        <v>517</v>
      </c>
      <c r="T73" s="21">
        <v>165</v>
      </c>
      <c r="U73" s="98">
        <f t="shared" si="22"/>
        <v>0.31914893617021278</v>
      </c>
      <c r="V73" s="119">
        <v>250</v>
      </c>
      <c r="W73" s="23">
        <v>75</v>
      </c>
      <c r="X73" s="120">
        <f t="shared" si="23"/>
        <v>0.3</v>
      </c>
      <c r="Y73" s="118">
        <v>87.81869554979987</v>
      </c>
      <c r="Z73" s="22">
        <v>30</v>
      </c>
      <c r="AA73" s="45">
        <f t="shared" si="24"/>
        <v>0.34161290841524422</v>
      </c>
      <c r="AB73" s="119">
        <v>246.11302095596889</v>
      </c>
      <c r="AC73" s="23">
        <v>80</v>
      </c>
      <c r="AD73" s="120">
        <f t="shared" si="25"/>
        <v>0.32505391096033265</v>
      </c>
      <c r="AE73" s="44">
        <v>66</v>
      </c>
      <c r="AF73" s="22">
        <v>30</v>
      </c>
      <c r="AG73" s="45">
        <f t="shared" si="26"/>
        <v>0.45454545454545453</v>
      </c>
      <c r="AH73" s="33"/>
    </row>
    <row r="74" spans="1:34" hidden="1" x14ac:dyDescent="0.25">
      <c r="A74" s="114" t="s">
        <v>4</v>
      </c>
      <c r="B74" s="114" t="s">
        <v>2</v>
      </c>
      <c r="C74" s="114" t="s">
        <v>2</v>
      </c>
      <c r="D74" s="52">
        <f t="shared" si="15"/>
        <v>1238.9785731104309</v>
      </c>
      <c r="E74" s="52">
        <v>763</v>
      </c>
      <c r="F74" s="115">
        <f t="shared" si="16"/>
        <v>0.61582985901402942</v>
      </c>
      <c r="G74" s="107">
        <f t="shared" si="14"/>
        <v>79</v>
      </c>
      <c r="H74" s="108">
        <f t="shared" si="17"/>
        <v>475.97857311043094</v>
      </c>
      <c r="I74" s="95">
        <f t="shared" si="18"/>
        <v>0.38417014098597063</v>
      </c>
      <c r="J74" s="116">
        <v>21</v>
      </c>
      <c r="K74" s="20">
        <v>18</v>
      </c>
      <c r="L74" s="96">
        <f t="shared" si="19"/>
        <v>0.8571428571428571</v>
      </c>
      <c r="M74" s="117">
        <v>299</v>
      </c>
      <c r="N74" s="21">
        <v>200</v>
      </c>
      <c r="O74" s="98">
        <f t="shared" si="20"/>
        <v>0.66889632107023411</v>
      </c>
      <c r="P74" s="118">
        <v>38</v>
      </c>
      <c r="Q74" s="22">
        <v>73</v>
      </c>
      <c r="R74" s="45">
        <f t="shared" si="21"/>
        <v>1.9210526315789473</v>
      </c>
      <c r="S74" s="117">
        <v>390</v>
      </c>
      <c r="T74" s="21">
        <v>175</v>
      </c>
      <c r="U74" s="98">
        <f t="shared" si="22"/>
        <v>0.44871794871794873</v>
      </c>
      <c r="V74" s="119">
        <v>188</v>
      </c>
      <c r="W74" s="23">
        <v>105</v>
      </c>
      <c r="X74" s="120">
        <f t="shared" si="23"/>
        <v>0.55851063829787229</v>
      </c>
      <c r="Y74" s="118">
        <v>66.529314810454451</v>
      </c>
      <c r="Z74" s="22">
        <v>60</v>
      </c>
      <c r="AA74" s="45">
        <f t="shared" si="24"/>
        <v>0.90185807821624475</v>
      </c>
      <c r="AB74" s="119">
        <v>186.44925829997644</v>
      </c>
      <c r="AC74" s="23">
        <v>65</v>
      </c>
      <c r="AD74" s="120">
        <f t="shared" si="25"/>
        <v>0.34862031950495675</v>
      </c>
      <c r="AE74" s="44">
        <v>50</v>
      </c>
      <c r="AF74" s="22">
        <v>67</v>
      </c>
      <c r="AG74" s="45">
        <f t="shared" si="26"/>
        <v>1.34</v>
      </c>
      <c r="AH74" s="33"/>
    </row>
    <row r="75" spans="1:34" hidden="1" x14ac:dyDescent="0.25">
      <c r="A75" s="114" t="s">
        <v>5</v>
      </c>
      <c r="B75" s="114" t="s">
        <v>2</v>
      </c>
      <c r="C75" s="114" t="s">
        <v>153</v>
      </c>
      <c r="D75" s="52">
        <f t="shared" si="15"/>
        <v>468.13185778196373</v>
      </c>
      <c r="E75" s="52">
        <v>345</v>
      </c>
      <c r="F75" s="115">
        <f t="shared" si="16"/>
        <v>0.73697184727958975</v>
      </c>
      <c r="G75" s="107">
        <f t="shared" si="14"/>
        <v>59</v>
      </c>
      <c r="H75" s="108">
        <f t="shared" si="17"/>
        <v>123.13185778196373</v>
      </c>
      <c r="I75" s="95">
        <f t="shared" si="18"/>
        <v>0.26302815272041025</v>
      </c>
      <c r="J75" s="116">
        <v>8</v>
      </c>
      <c r="K75" s="20">
        <v>0</v>
      </c>
      <c r="L75" s="96">
        <f t="shared" si="19"/>
        <v>0</v>
      </c>
      <c r="M75" s="117">
        <v>113</v>
      </c>
      <c r="N75" s="21">
        <v>94</v>
      </c>
      <c r="O75" s="98">
        <f t="shared" si="20"/>
        <v>0.83185840707964598</v>
      </c>
      <c r="P75" s="118">
        <v>14</v>
      </c>
      <c r="Q75" s="22">
        <v>20</v>
      </c>
      <c r="R75" s="45">
        <f t="shared" si="21"/>
        <v>1.4285714285714286</v>
      </c>
      <c r="S75" s="117">
        <v>147</v>
      </c>
      <c r="T75" s="21">
        <v>94</v>
      </c>
      <c r="U75" s="98">
        <f t="shared" si="22"/>
        <v>0.63945578231292521</v>
      </c>
      <c r="V75" s="119">
        <v>71</v>
      </c>
      <c r="W75" s="23">
        <v>67</v>
      </c>
      <c r="X75" s="120">
        <f t="shared" si="23"/>
        <v>0.94366197183098588</v>
      </c>
      <c r="Y75" s="118">
        <v>25.281139627972692</v>
      </c>
      <c r="Z75" s="22">
        <v>20</v>
      </c>
      <c r="AA75" s="45">
        <f t="shared" si="24"/>
        <v>0.79110357738267079</v>
      </c>
      <c r="AB75" s="119">
        <v>70.850718153991039</v>
      </c>
      <c r="AC75" s="23">
        <v>40</v>
      </c>
      <c r="AD75" s="120">
        <f t="shared" si="25"/>
        <v>0.56456731903636725</v>
      </c>
      <c r="AE75" s="44">
        <v>19</v>
      </c>
      <c r="AF75" s="22">
        <v>10</v>
      </c>
      <c r="AG75" s="45">
        <f t="shared" si="26"/>
        <v>0.52631578947368418</v>
      </c>
      <c r="AH75" s="33"/>
    </row>
    <row r="76" spans="1:34" hidden="1" x14ac:dyDescent="0.25">
      <c r="A76" s="114" t="s">
        <v>18</v>
      </c>
      <c r="B76" s="114" t="s">
        <v>2</v>
      </c>
      <c r="C76" s="114" t="s">
        <v>161</v>
      </c>
      <c r="D76" s="52">
        <f t="shared" si="15"/>
        <v>540.3105721685896</v>
      </c>
      <c r="E76" s="52">
        <v>257</v>
      </c>
      <c r="F76" s="115">
        <f t="shared" si="16"/>
        <v>0.47565236224881779</v>
      </c>
      <c r="G76" s="107">
        <f t="shared" si="14"/>
        <v>107</v>
      </c>
      <c r="H76" s="108">
        <f t="shared" si="17"/>
        <v>283.3105721685896</v>
      </c>
      <c r="I76" s="95">
        <f t="shared" si="18"/>
        <v>0.52434763775118221</v>
      </c>
      <c r="J76" s="116">
        <v>9</v>
      </c>
      <c r="K76" s="20">
        <v>0</v>
      </c>
      <c r="L76" s="96">
        <f t="shared" si="19"/>
        <v>0</v>
      </c>
      <c r="M76" s="117">
        <v>130</v>
      </c>
      <c r="N76" s="21">
        <v>49</v>
      </c>
      <c r="O76" s="98">
        <f t="shared" si="20"/>
        <v>0.37692307692307692</v>
      </c>
      <c r="P76" s="118">
        <v>17</v>
      </c>
      <c r="Q76" s="22">
        <v>10</v>
      </c>
      <c r="R76" s="45">
        <f t="shared" si="21"/>
        <v>0.58823529411764708</v>
      </c>
      <c r="S76" s="117">
        <v>169</v>
      </c>
      <c r="T76" s="21">
        <v>95</v>
      </c>
      <c r="U76" s="98">
        <f t="shared" si="22"/>
        <v>0.56213017751479288</v>
      </c>
      <c r="V76" s="119">
        <v>82</v>
      </c>
      <c r="W76" s="23">
        <v>67</v>
      </c>
      <c r="X76" s="120">
        <f t="shared" si="23"/>
        <v>0.81707317073170727</v>
      </c>
      <c r="Y76" s="118">
        <v>29.272898516599959</v>
      </c>
      <c r="Z76" s="22">
        <v>10</v>
      </c>
      <c r="AA76" s="45">
        <f t="shared" si="24"/>
        <v>0.34161290841524422</v>
      </c>
      <c r="AB76" s="119">
        <v>82.037673651989635</v>
      </c>
      <c r="AC76" s="23">
        <v>12</v>
      </c>
      <c r="AD76" s="120">
        <f t="shared" si="25"/>
        <v>0.14627425993214968</v>
      </c>
      <c r="AE76" s="44">
        <v>22</v>
      </c>
      <c r="AF76" s="22">
        <v>14</v>
      </c>
      <c r="AG76" s="45">
        <f t="shared" si="26"/>
        <v>0.63636363636363635</v>
      </c>
      <c r="AH76" s="33"/>
    </row>
    <row r="77" spans="1:34" hidden="1" x14ac:dyDescent="0.25">
      <c r="A77" s="114" t="s">
        <v>17</v>
      </c>
      <c r="B77" s="114" t="s">
        <v>2</v>
      </c>
      <c r="C77" s="114" t="s">
        <v>169</v>
      </c>
      <c r="D77" s="52">
        <f t="shared" si="15"/>
        <v>229.53614315987755</v>
      </c>
      <c r="E77" s="52">
        <v>133</v>
      </c>
      <c r="F77" s="115">
        <f t="shared" si="16"/>
        <v>0.57942944483197245</v>
      </c>
      <c r="G77" s="107">
        <f t="shared" si="14"/>
        <v>88</v>
      </c>
      <c r="H77" s="108">
        <f t="shared" si="17"/>
        <v>96.536143159877554</v>
      </c>
      <c r="I77" s="95">
        <f t="shared" si="18"/>
        <v>0.42057055516802755</v>
      </c>
      <c r="J77" s="116">
        <v>4</v>
      </c>
      <c r="K77" s="20">
        <v>0</v>
      </c>
      <c r="L77" s="96">
        <f t="shared" si="19"/>
        <v>0</v>
      </c>
      <c r="M77" s="117">
        <v>56</v>
      </c>
      <c r="N77" s="21">
        <v>30</v>
      </c>
      <c r="O77" s="98">
        <f t="shared" si="20"/>
        <v>0.5357142857142857</v>
      </c>
      <c r="P77" s="118">
        <v>7</v>
      </c>
      <c r="Q77" s="22">
        <v>4</v>
      </c>
      <c r="R77" s="45">
        <f t="shared" si="21"/>
        <v>0.5714285714285714</v>
      </c>
      <c r="S77" s="117">
        <v>73</v>
      </c>
      <c r="T77" s="21">
        <v>26</v>
      </c>
      <c r="U77" s="98">
        <f t="shared" si="22"/>
        <v>0.35616438356164382</v>
      </c>
      <c r="V77" s="119">
        <v>35</v>
      </c>
      <c r="W77" s="23">
        <v>13</v>
      </c>
      <c r="X77" s="120">
        <f t="shared" si="23"/>
        <v>0.37142857142857144</v>
      </c>
      <c r="Y77" s="118">
        <v>11.9752766658818</v>
      </c>
      <c r="Z77" s="22">
        <v>33</v>
      </c>
      <c r="AA77" s="45">
        <f t="shared" si="24"/>
        <v>2.7556774612163037</v>
      </c>
      <c r="AB77" s="119">
        <v>33.560866493995754</v>
      </c>
      <c r="AC77" s="23">
        <v>17</v>
      </c>
      <c r="AD77" s="120">
        <f t="shared" si="25"/>
        <v>0.50654234457985181</v>
      </c>
      <c r="AE77" s="44">
        <v>9</v>
      </c>
      <c r="AF77" s="22">
        <v>10</v>
      </c>
      <c r="AG77" s="45">
        <f t="shared" si="26"/>
        <v>1.1111111111111112</v>
      </c>
      <c r="AH77" s="33"/>
    </row>
    <row r="78" spans="1:34" hidden="1" x14ac:dyDescent="0.25">
      <c r="A78" s="114" t="s">
        <v>9</v>
      </c>
      <c r="B78" s="114" t="s">
        <v>2</v>
      </c>
      <c r="C78" s="114" t="s">
        <v>154</v>
      </c>
      <c r="D78" s="52">
        <f t="shared" si="15"/>
        <v>574.37014363079822</v>
      </c>
      <c r="E78" s="52">
        <v>342</v>
      </c>
      <c r="F78" s="115">
        <f t="shared" si="16"/>
        <v>0.59543484944759872</v>
      </c>
      <c r="G78" s="107">
        <f t="shared" si="14"/>
        <v>83</v>
      </c>
      <c r="H78" s="108">
        <f t="shared" si="17"/>
        <v>232.37014363079822</v>
      </c>
      <c r="I78" s="95">
        <f t="shared" si="18"/>
        <v>0.40456515055240128</v>
      </c>
      <c r="J78" s="116">
        <v>10</v>
      </c>
      <c r="K78" s="20">
        <v>10</v>
      </c>
      <c r="L78" s="96">
        <f t="shared" si="19"/>
        <v>1</v>
      </c>
      <c r="M78" s="117">
        <v>139</v>
      </c>
      <c r="N78" s="21">
        <v>65</v>
      </c>
      <c r="O78" s="98">
        <f t="shared" si="20"/>
        <v>0.46762589928057552</v>
      </c>
      <c r="P78" s="118">
        <v>18</v>
      </c>
      <c r="Q78" s="22">
        <v>10</v>
      </c>
      <c r="R78" s="45">
        <f t="shared" si="21"/>
        <v>0.55555555555555558</v>
      </c>
      <c r="S78" s="117">
        <v>181</v>
      </c>
      <c r="T78" s="21">
        <v>129</v>
      </c>
      <c r="U78" s="98">
        <f t="shared" si="22"/>
        <v>0.71270718232044195</v>
      </c>
      <c r="V78" s="119">
        <v>87</v>
      </c>
      <c r="W78" s="23">
        <v>90</v>
      </c>
      <c r="X78" s="120">
        <f t="shared" si="23"/>
        <v>1.0344827586206897</v>
      </c>
      <c r="Y78" s="118">
        <v>30.603484812809047</v>
      </c>
      <c r="Z78" s="22">
        <v>5</v>
      </c>
      <c r="AA78" s="45">
        <f t="shared" si="24"/>
        <v>0.16338008663337766</v>
      </c>
      <c r="AB78" s="119">
        <v>85.766658817989168</v>
      </c>
      <c r="AC78" s="23">
        <v>33</v>
      </c>
      <c r="AD78" s="120">
        <f t="shared" si="25"/>
        <v>0.38476490112587203</v>
      </c>
      <c r="AE78" s="44">
        <v>23</v>
      </c>
      <c r="AF78" s="22">
        <v>0</v>
      </c>
      <c r="AG78" s="45">
        <f t="shared" si="26"/>
        <v>0</v>
      </c>
      <c r="AH78" s="33"/>
    </row>
    <row r="79" spans="1:34" hidden="1" x14ac:dyDescent="0.25">
      <c r="A79" s="114" t="s">
        <v>6</v>
      </c>
      <c r="B79" s="114" t="s">
        <v>2</v>
      </c>
      <c r="C79" s="114" t="s">
        <v>155</v>
      </c>
      <c r="D79" s="52">
        <f t="shared" si="15"/>
        <v>326.77442900871199</v>
      </c>
      <c r="E79" s="52">
        <v>341</v>
      </c>
      <c r="F79" s="115">
        <f t="shared" si="16"/>
        <v>1.0435333053275988</v>
      </c>
      <c r="G79" s="107">
        <f t="shared" si="14"/>
        <v>19</v>
      </c>
      <c r="H79" s="108">
        <f t="shared" si="17"/>
        <v>-14.225570991288009</v>
      </c>
      <c r="I79" s="95">
        <f t="shared" si="18"/>
        <v>-4.3533305327598776E-2</v>
      </c>
      <c r="J79" s="116">
        <v>6</v>
      </c>
      <c r="K79" s="20">
        <v>5</v>
      </c>
      <c r="L79" s="96">
        <f t="shared" si="19"/>
        <v>0.83333333333333337</v>
      </c>
      <c r="M79" s="117">
        <v>79</v>
      </c>
      <c r="N79" s="21">
        <v>86</v>
      </c>
      <c r="O79" s="98">
        <f t="shared" si="20"/>
        <v>1.0886075949367089</v>
      </c>
      <c r="P79" s="118">
        <v>10</v>
      </c>
      <c r="Q79" s="22">
        <v>20</v>
      </c>
      <c r="R79" s="45">
        <f t="shared" si="21"/>
        <v>2</v>
      </c>
      <c r="S79" s="117">
        <v>103</v>
      </c>
      <c r="T79" s="21">
        <v>62</v>
      </c>
      <c r="U79" s="98">
        <f t="shared" si="22"/>
        <v>0.60194174757281549</v>
      </c>
      <c r="V79" s="119">
        <v>50</v>
      </c>
      <c r="W79" s="23">
        <v>63</v>
      </c>
      <c r="X79" s="120">
        <f t="shared" si="23"/>
        <v>1.26</v>
      </c>
      <c r="Y79" s="118">
        <v>17.297621850718158</v>
      </c>
      <c r="Z79" s="22">
        <v>25</v>
      </c>
      <c r="AA79" s="45">
        <f t="shared" si="24"/>
        <v>1.4452853817568023</v>
      </c>
      <c r="AB79" s="119">
        <v>48.476807157993875</v>
      </c>
      <c r="AC79" s="23">
        <v>52</v>
      </c>
      <c r="AD79" s="120">
        <f t="shared" si="25"/>
        <v>1.0726779061690979</v>
      </c>
      <c r="AE79" s="44">
        <v>13</v>
      </c>
      <c r="AF79" s="22">
        <v>28</v>
      </c>
      <c r="AG79" s="45">
        <f t="shared" si="26"/>
        <v>2.1538461538461537</v>
      </c>
      <c r="AH79" s="33"/>
    </row>
    <row r="80" spans="1:34" hidden="1" x14ac:dyDescent="0.25">
      <c r="A80" s="114" t="s">
        <v>8</v>
      </c>
      <c r="B80" s="114" t="s">
        <v>2</v>
      </c>
      <c r="C80" s="114" t="s">
        <v>154</v>
      </c>
      <c r="D80" s="52">
        <f t="shared" si="15"/>
        <v>3484.3400047092064</v>
      </c>
      <c r="E80" s="52">
        <v>2260</v>
      </c>
      <c r="F80" s="115">
        <f t="shared" si="16"/>
        <v>0.64861637984396803</v>
      </c>
      <c r="G80" s="107">
        <f t="shared" si="14"/>
        <v>71</v>
      </c>
      <c r="H80" s="108">
        <f t="shared" si="17"/>
        <v>1224.3400047092064</v>
      </c>
      <c r="I80" s="95">
        <f t="shared" si="18"/>
        <v>0.35138362015603197</v>
      </c>
      <c r="J80" s="116">
        <v>60</v>
      </c>
      <c r="K80" s="20">
        <v>40</v>
      </c>
      <c r="L80" s="96">
        <f t="shared" si="19"/>
        <v>0.66666666666666663</v>
      </c>
      <c r="M80" s="117">
        <v>842</v>
      </c>
      <c r="N80" s="21">
        <v>680</v>
      </c>
      <c r="O80" s="98">
        <f t="shared" si="20"/>
        <v>0.80760095011876487</v>
      </c>
      <c r="P80" s="118">
        <v>108</v>
      </c>
      <c r="Q80" s="22">
        <v>100</v>
      </c>
      <c r="R80" s="45">
        <f t="shared" si="21"/>
        <v>0.92592592592592593</v>
      </c>
      <c r="S80" s="117">
        <v>1096</v>
      </c>
      <c r="T80" s="21">
        <v>480</v>
      </c>
      <c r="U80" s="98">
        <f t="shared" si="22"/>
        <v>0.43795620437956206</v>
      </c>
      <c r="V80" s="119">
        <v>530</v>
      </c>
      <c r="W80" s="23">
        <v>521</v>
      </c>
      <c r="X80" s="120">
        <f t="shared" si="23"/>
        <v>0.98301886792452831</v>
      </c>
      <c r="Y80" s="118">
        <v>186.28208146927247</v>
      </c>
      <c r="Z80" s="22">
        <v>16</v>
      </c>
      <c r="AA80" s="45">
        <f t="shared" si="24"/>
        <v>8.5891245544404263E-2</v>
      </c>
      <c r="AB80" s="119">
        <v>522.0579232399341</v>
      </c>
      <c r="AC80" s="23">
        <v>242</v>
      </c>
      <c r="AD80" s="120">
        <f t="shared" si="25"/>
        <v>0.46355009516593149</v>
      </c>
      <c r="AE80" s="44">
        <v>140</v>
      </c>
      <c r="AF80" s="22">
        <v>181</v>
      </c>
      <c r="AG80" s="45">
        <f t="shared" si="26"/>
        <v>1.2928571428571429</v>
      </c>
      <c r="AH80" s="33"/>
    </row>
    <row r="81" spans="1:34" hidden="1" x14ac:dyDescent="0.25">
      <c r="A81" s="114" t="s">
        <v>12</v>
      </c>
      <c r="B81" s="114" t="s">
        <v>2</v>
      </c>
      <c r="C81" s="114" t="s">
        <v>169</v>
      </c>
      <c r="D81" s="52">
        <f t="shared" si="15"/>
        <v>866.08500117730159</v>
      </c>
      <c r="E81" s="52">
        <v>562</v>
      </c>
      <c r="F81" s="115">
        <f t="shared" si="16"/>
        <v>0.64889704732913334</v>
      </c>
      <c r="G81" s="107">
        <f t="shared" si="14"/>
        <v>70</v>
      </c>
      <c r="H81" s="108">
        <f t="shared" si="17"/>
        <v>304.08500117730159</v>
      </c>
      <c r="I81" s="95">
        <f t="shared" si="18"/>
        <v>0.35110295267086661</v>
      </c>
      <c r="J81" s="116">
        <v>15</v>
      </c>
      <c r="K81" s="20">
        <v>15</v>
      </c>
      <c r="L81" s="96">
        <f t="shared" si="19"/>
        <v>1</v>
      </c>
      <c r="M81" s="117">
        <v>209</v>
      </c>
      <c r="N81" s="21">
        <v>90</v>
      </c>
      <c r="O81" s="98">
        <f t="shared" si="20"/>
        <v>0.43062200956937802</v>
      </c>
      <c r="P81" s="118">
        <v>27</v>
      </c>
      <c r="Q81" s="22">
        <v>21</v>
      </c>
      <c r="R81" s="45">
        <f t="shared" si="21"/>
        <v>0.77777777777777779</v>
      </c>
      <c r="S81" s="117">
        <v>272</v>
      </c>
      <c r="T81" s="21">
        <v>180</v>
      </c>
      <c r="U81" s="98">
        <f t="shared" si="22"/>
        <v>0.66176470588235292</v>
      </c>
      <c r="V81" s="119">
        <v>131</v>
      </c>
      <c r="W81" s="23">
        <v>160</v>
      </c>
      <c r="X81" s="120">
        <f t="shared" si="23"/>
        <v>1.2213740458015268</v>
      </c>
      <c r="Y81" s="118">
        <v>46.570520367318117</v>
      </c>
      <c r="Z81" s="22">
        <v>20</v>
      </c>
      <c r="AA81" s="45">
        <f t="shared" si="24"/>
        <v>0.4294562277220213</v>
      </c>
      <c r="AB81" s="119">
        <v>130.51448080998352</v>
      </c>
      <c r="AC81" s="23">
        <v>40</v>
      </c>
      <c r="AD81" s="120">
        <f t="shared" si="25"/>
        <v>0.3064794017625993</v>
      </c>
      <c r="AE81" s="44">
        <v>35</v>
      </c>
      <c r="AF81" s="22">
        <v>36</v>
      </c>
      <c r="AG81" s="45">
        <f t="shared" si="26"/>
        <v>1.0285714285714285</v>
      </c>
      <c r="AH81" s="33"/>
    </row>
    <row r="82" spans="1:34" hidden="1" x14ac:dyDescent="0.25">
      <c r="A82" s="114" t="s">
        <v>13</v>
      </c>
      <c r="B82" s="114" t="s">
        <v>2</v>
      </c>
      <c r="C82" s="114" t="s">
        <v>161</v>
      </c>
      <c r="D82" s="52">
        <f t="shared" si="15"/>
        <v>1038.502001412762</v>
      </c>
      <c r="E82" s="52">
        <v>948</v>
      </c>
      <c r="F82" s="115">
        <f t="shared" si="16"/>
        <v>0.91285332017690435</v>
      </c>
      <c r="G82" s="107">
        <f t="shared" si="14"/>
        <v>29</v>
      </c>
      <c r="H82" s="108">
        <f t="shared" si="17"/>
        <v>90.502001412761956</v>
      </c>
      <c r="I82" s="95">
        <f t="shared" si="18"/>
        <v>8.714667982309561E-2</v>
      </c>
      <c r="J82" s="116">
        <v>18</v>
      </c>
      <c r="K82" s="20">
        <v>15</v>
      </c>
      <c r="L82" s="96">
        <f t="shared" si="19"/>
        <v>0.83333333333333337</v>
      </c>
      <c r="M82" s="117">
        <v>250</v>
      </c>
      <c r="N82" s="21">
        <v>185</v>
      </c>
      <c r="O82" s="98">
        <f t="shared" si="20"/>
        <v>0.74</v>
      </c>
      <c r="P82" s="118">
        <v>32</v>
      </c>
      <c r="Q82" s="22">
        <v>62</v>
      </c>
      <c r="R82" s="45">
        <f t="shared" si="21"/>
        <v>1.9375</v>
      </c>
      <c r="S82" s="117">
        <v>326</v>
      </c>
      <c r="T82" s="21">
        <v>236</v>
      </c>
      <c r="U82" s="98">
        <f t="shared" si="22"/>
        <v>0.7239263803680982</v>
      </c>
      <c r="V82" s="119">
        <v>158</v>
      </c>
      <c r="W82" s="23">
        <v>190</v>
      </c>
      <c r="X82" s="120">
        <f t="shared" si="23"/>
        <v>1.2025316455696202</v>
      </c>
      <c r="Y82" s="118">
        <v>55.884624440781735</v>
      </c>
      <c r="Z82" s="22">
        <v>100</v>
      </c>
      <c r="AA82" s="45">
        <f t="shared" si="24"/>
        <v>1.7894009488417555</v>
      </c>
      <c r="AB82" s="119">
        <v>156.61737697198018</v>
      </c>
      <c r="AC82" s="23">
        <v>120</v>
      </c>
      <c r="AD82" s="120">
        <f t="shared" si="25"/>
        <v>0.7661985044064985</v>
      </c>
      <c r="AE82" s="44">
        <v>42</v>
      </c>
      <c r="AF82" s="22">
        <v>40</v>
      </c>
      <c r="AG82" s="45">
        <f t="shared" si="26"/>
        <v>0.95238095238095233</v>
      </c>
      <c r="AH82" s="33"/>
    </row>
    <row r="83" spans="1:34" hidden="1" x14ac:dyDescent="0.25">
      <c r="A83" s="114" t="s">
        <v>10</v>
      </c>
      <c r="B83" s="114" t="s">
        <v>2</v>
      </c>
      <c r="C83" s="114" t="s">
        <v>155</v>
      </c>
      <c r="D83" s="52">
        <f t="shared" si="15"/>
        <v>1540.6934306569342</v>
      </c>
      <c r="E83" s="52">
        <v>835</v>
      </c>
      <c r="F83" s="115">
        <f t="shared" si="16"/>
        <v>0.54196375695842713</v>
      </c>
      <c r="G83" s="107">
        <f t="shared" si="14"/>
        <v>95</v>
      </c>
      <c r="H83" s="108">
        <f t="shared" si="17"/>
        <v>705.6934306569342</v>
      </c>
      <c r="I83" s="95">
        <f t="shared" si="18"/>
        <v>0.45803624304157287</v>
      </c>
      <c r="J83" s="116">
        <v>27</v>
      </c>
      <c r="K83" s="20">
        <v>0</v>
      </c>
      <c r="L83" s="96">
        <f t="shared" si="19"/>
        <v>0</v>
      </c>
      <c r="M83" s="117">
        <v>372</v>
      </c>
      <c r="N83" s="21">
        <v>200</v>
      </c>
      <c r="O83" s="98">
        <f t="shared" si="20"/>
        <v>0.5376344086021505</v>
      </c>
      <c r="P83" s="118">
        <v>48</v>
      </c>
      <c r="Q83" s="22">
        <v>20</v>
      </c>
      <c r="R83" s="45">
        <f t="shared" si="21"/>
        <v>0.41666666666666669</v>
      </c>
      <c r="S83" s="117">
        <v>484</v>
      </c>
      <c r="T83" s="21">
        <v>240</v>
      </c>
      <c r="U83" s="98">
        <f t="shared" si="22"/>
        <v>0.49586776859504134</v>
      </c>
      <c r="V83" s="119">
        <v>234</v>
      </c>
      <c r="W83" s="23">
        <v>150</v>
      </c>
      <c r="X83" s="120">
        <f t="shared" si="23"/>
        <v>0.64102564102564108</v>
      </c>
      <c r="Y83" s="118">
        <v>82.496350364963519</v>
      </c>
      <c r="Z83" s="22">
        <v>90</v>
      </c>
      <c r="AA83" s="45">
        <f t="shared" si="24"/>
        <v>1.0909573526809413</v>
      </c>
      <c r="AB83" s="119">
        <v>231.19708029197076</v>
      </c>
      <c r="AC83" s="23">
        <v>105</v>
      </c>
      <c r="AD83" s="120">
        <f t="shared" si="25"/>
        <v>0.45415798446675515</v>
      </c>
      <c r="AE83" s="44">
        <v>62</v>
      </c>
      <c r="AF83" s="22">
        <v>30</v>
      </c>
      <c r="AG83" s="45">
        <f t="shared" si="26"/>
        <v>0.4838709677419355</v>
      </c>
      <c r="AH83" s="33"/>
    </row>
    <row r="84" spans="1:34" hidden="1" x14ac:dyDescent="0.25">
      <c r="A84" s="114" t="s">
        <v>7</v>
      </c>
      <c r="B84" s="114" t="s">
        <v>2</v>
      </c>
      <c r="C84" s="114" t="s">
        <v>161</v>
      </c>
      <c r="D84" s="52">
        <f t="shared" si="15"/>
        <v>1288.097716034848</v>
      </c>
      <c r="E84" s="52">
        <v>691</v>
      </c>
      <c r="F84" s="115">
        <f t="shared" si="16"/>
        <v>0.53644998465419669</v>
      </c>
      <c r="G84" s="107">
        <f t="shared" si="14"/>
        <v>97</v>
      </c>
      <c r="H84" s="108">
        <f t="shared" si="17"/>
        <v>597.09771603484796</v>
      </c>
      <c r="I84" s="95">
        <f t="shared" si="18"/>
        <v>0.46355001534580331</v>
      </c>
      <c r="J84" s="116">
        <v>22</v>
      </c>
      <c r="K84" s="20">
        <v>0</v>
      </c>
      <c r="L84" s="96">
        <f t="shared" si="19"/>
        <v>0</v>
      </c>
      <c r="M84" s="117">
        <v>311</v>
      </c>
      <c r="N84" s="21">
        <v>161</v>
      </c>
      <c r="O84" s="98">
        <f t="shared" si="20"/>
        <v>0.51768488745980712</v>
      </c>
      <c r="P84" s="118">
        <v>40</v>
      </c>
      <c r="Q84" s="22">
        <v>30</v>
      </c>
      <c r="R84" s="45">
        <f t="shared" si="21"/>
        <v>0.75</v>
      </c>
      <c r="S84" s="117">
        <v>404</v>
      </c>
      <c r="T84" s="21">
        <v>230</v>
      </c>
      <c r="U84" s="98">
        <f t="shared" si="22"/>
        <v>0.56930693069306926</v>
      </c>
      <c r="V84" s="119">
        <v>196</v>
      </c>
      <c r="W84" s="23">
        <v>180</v>
      </c>
      <c r="X84" s="120">
        <f t="shared" si="23"/>
        <v>0.91836734693877553</v>
      </c>
      <c r="Y84" s="118">
        <v>69.190487402872634</v>
      </c>
      <c r="Z84" s="22">
        <v>5</v>
      </c>
      <c r="AA84" s="45">
        <f t="shared" si="24"/>
        <v>7.2264269087840116E-2</v>
      </c>
      <c r="AB84" s="119">
        <v>193.9072286319755</v>
      </c>
      <c r="AC84" s="23">
        <v>65</v>
      </c>
      <c r="AD84" s="120">
        <f t="shared" si="25"/>
        <v>0.33521184567784307</v>
      </c>
      <c r="AE84" s="44">
        <v>52</v>
      </c>
      <c r="AF84" s="22">
        <v>20</v>
      </c>
      <c r="AG84" s="45">
        <f t="shared" si="26"/>
        <v>0.38461538461538464</v>
      </c>
      <c r="AH84" s="33"/>
    </row>
    <row r="85" spans="1:34" hidden="1" x14ac:dyDescent="0.25">
      <c r="A85" s="114" t="s">
        <v>16</v>
      </c>
      <c r="B85" s="114" t="s">
        <v>2</v>
      </c>
      <c r="C85" s="114" t="s">
        <v>2</v>
      </c>
      <c r="D85" s="52">
        <f t="shared" si="15"/>
        <v>701.66800094184134</v>
      </c>
      <c r="E85" s="52">
        <v>344</v>
      </c>
      <c r="F85" s="115">
        <f t="shared" si="16"/>
        <v>0.49026035039114302</v>
      </c>
      <c r="G85" s="107">
        <f t="shared" si="14"/>
        <v>103</v>
      </c>
      <c r="H85" s="108">
        <f t="shared" si="17"/>
        <v>357.66800094184134</v>
      </c>
      <c r="I85" s="95">
        <f t="shared" si="18"/>
        <v>0.50973964960885698</v>
      </c>
      <c r="J85" s="116">
        <v>12</v>
      </c>
      <c r="K85" s="20">
        <v>11</v>
      </c>
      <c r="L85" s="96">
        <f t="shared" si="19"/>
        <v>0.91666666666666663</v>
      </c>
      <c r="M85" s="117">
        <v>170</v>
      </c>
      <c r="N85" s="21">
        <v>100</v>
      </c>
      <c r="O85" s="98">
        <f t="shared" si="20"/>
        <v>0.58823529411764708</v>
      </c>
      <c r="P85" s="118">
        <v>22</v>
      </c>
      <c r="Q85" s="22">
        <v>5</v>
      </c>
      <c r="R85" s="45">
        <f t="shared" si="21"/>
        <v>0.22727272727272727</v>
      </c>
      <c r="S85" s="117">
        <v>221</v>
      </c>
      <c r="T85" s="21">
        <v>91</v>
      </c>
      <c r="U85" s="98">
        <f t="shared" si="22"/>
        <v>0.41176470588235292</v>
      </c>
      <c r="V85" s="119">
        <v>107</v>
      </c>
      <c r="W85" s="23">
        <v>42</v>
      </c>
      <c r="X85" s="120">
        <f t="shared" si="23"/>
        <v>0.3925233644859813</v>
      </c>
      <c r="Y85" s="118">
        <v>37.256416293854492</v>
      </c>
      <c r="Z85" s="22">
        <v>5</v>
      </c>
      <c r="AA85" s="45">
        <f t="shared" si="24"/>
        <v>0.13420507116313166</v>
      </c>
      <c r="AB85" s="119">
        <v>104.4115846479868</v>
      </c>
      <c r="AC85" s="23">
        <v>42</v>
      </c>
      <c r="AD85" s="120">
        <f t="shared" si="25"/>
        <v>0.40225421481341167</v>
      </c>
      <c r="AE85" s="44">
        <v>28</v>
      </c>
      <c r="AF85" s="22">
        <v>48</v>
      </c>
      <c r="AG85" s="45">
        <f t="shared" si="26"/>
        <v>1.7142857142857142</v>
      </c>
      <c r="AH85" s="33"/>
    </row>
    <row r="86" spans="1:34" hidden="1" x14ac:dyDescent="0.25">
      <c r="A86" s="114" t="s">
        <v>104</v>
      </c>
      <c r="B86" s="114" t="s">
        <v>69</v>
      </c>
      <c r="C86" s="114" t="s">
        <v>144</v>
      </c>
      <c r="D86" s="52">
        <f t="shared" si="15"/>
        <v>940.26371556392746</v>
      </c>
      <c r="E86" s="52">
        <v>797</v>
      </c>
      <c r="F86" s="115">
        <f t="shared" si="16"/>
        <v>0.84763453785090026</v>
      </c>
      <c r="G86" s="107">
        <f t="shared" si="14"/>
        <v>39</v>
      </c>
      <c r="H86" s="108">
        <f t="shared" si="17"/>
        <v>143.26371556392746</v>
      </c>
      <c r="I86" s="95">
        <f t="shared" si="18"/>
        <v>0.15236546214909974</v>
      </c>
      <c r="J86" s="116">
        <v>16</v>
      </c>
      <c r="K86" s="20">
        <v>20</v>
      </c>
      <c r="L86" s="96">
        <f t="shared" si="19"/>
        <v>1.25</v>
      </c>
      <c r="M86" s="117">
        <v>227</v>
      </c>
      <c r="N86" s="21">
        <v>189</v>
      </c>
      <c r="O86" s="98">
        <f t="shared" si="20"/>
        <v>0.83259911894273131</v>
      </c>
      <c r="P86" s="118">
        <v>29</v>
      </c>
      <c r="Q86" s="22">
        <v>2</v>
      </c>
      <c r="R86" s="45">
        <f t="shared" si="21"/>
        <v>6.8965517241379309E-2</v>
      </c>
      <c r="S86" s="117">
        <v>295</v>
      </c>
      <c r="T86" s="21">
        <v>193</v>
      </c>
      <c r="U86" s="98">
        <f t="shared" si="22"/>
        <v>0.65423728813559323</v>
      </c>
      <c r="V86" s="119">
        <v>143</v>
      </c>
      <c r="W86" s="23">
        <v>131</v>
      </c>
      <c r="X86" s="120">
        <f t="shared" si="23"/>
        <v>0.91608391608391604</v>
      </c>
      <c r="Y86" s="118">
        <v>50.562279255945384</v>
      </c>
      <c r="Z86" s="22">
        <v>111</v>
      </c>
      <c r="AA86" s="45">
        <f t="shared" si="24"/>
        <v>2.1953124272369116</v>
      </c>
      <c r="AB86" s="119">
        <v>141.70143630798208</v>
      </c>
      <c r="AC86" s="23">
        <v>86</v>
      </c>
      <c r="AD86" s="120">
        <f t="shared" si="25"/>
        <v>0.60690986796409485</v>
      </c>
      <c r="AE86" s="44">
        <v>38</v>
      </c>
      <c r="AF86" s="22">
        <v>65</v>
      </c>
      <c r="AG86" s="45">
        <f t="shared" si="26"/>
        <v>1.7105263157894737</v>
      </c>
      <c r="AH86" s="33"/>
    </row>
    <row r="87" spans="1:34" hidden="1" x14ac:dyDescent="0.25">
      <c r="A87" s="114" t="s">
        <v>105</v>
      </c>
      <c r="B87" s="114" t="s">
        <v>69</v>
      </c>
      <c r="C87" s="114" t="s">
        <v>144</v>
      </c>
      <c r="D87" s="52">
        <f t="shared" si="15"/>
        <v>569.37014363079822</v>
      </c>
      <c r="E87" s="52">
        <v>375</v>
      </c>
      <c r="F87" s="115">
        <f t="shared" si="16"/>
        <v>0.65862252208848626</v>
      </c>
      <c r="G87" s="107">
        <f t="shared" si="14"/>
        <v>68</v>
      </c>
      <c r="H87" s="108">
        <f t="shared" si="17"/>
        <v>194.37014363079822</v>
      </c>
      <c r="I87" s="95">
        <f t="shared" si="18"/>
        <v>0.34137747791151374</v>
      </c>
      <c r="J87" s="116">
        <v>10</v>
      </c>
      <c r="K87" s="20">
        <v>0</v>
      </c>
      <c r="L87" s="96">
        <f t="shared" si="19"/>
        <v>0</v>
      </c>
      <c r="M87" s="117">
        <v>137</v>
      </c>
      <c r="N87" s="21">
        <v>66</v>
      </c>
      <c r="O87" s="98">
        <f t="shared" si="20"/>
        <v>0.48175182481751827</v>
      </c>
      <c r="P87" s="118">
        <v>18</v>
      </c>
      <c r="Q87" s="22">
        <v>22</v>
      </c>
      <c r="R87" s="45">
        <f t="shared" si="21"/>
        <v>1.2222222222222223</v>
      </c>
      <c r="S87" s="117">
        <v>179</v>
      </c>
      <c r="T87" s="21">
        <v>105</v>
      </c>
      <c r="U87" s="98">
        <f t="shared" si="22"/>
        <v>0.58659217877094971</v>
      </c>
      <c r="V87" s="119">
        <v>86</v>
      </c>
      <c r="W87" s="23">
        <v>58</v>
      </c>
      <c r="X87" s="120">
        <f t="shared" si="23"/>
        <v>0.67441860465116277</v>
      </c>
      <c r="Y87" s="118">
        <v>30.603484812809047</v>
      </c>
      <c r="Z87" s="22">
        <v>9</v>
      </c>
      <c r="AA87" s="45">
        <f t="shared" si="24"/>
        <v>0.29408415594007981</v>
      </c>
      <c r="AB87" s="119">
        <v>85.766658817989168</v>
      </c>
      <c r="AC87" s="23">
        <v>33</v>
      </c>
      <c r="AD87" s="120">
        <f t="shared" si="25"/>
        <v>0.38476490112587203</v>
      </c>
      <c r="AE87" s="44">
        <v>23</v>
      </c>
      <c r="AF87" s="22">
        <v>82</v>
      </c>
      <c r="AG87" s="45">
        <f t="shared" si="26"/>
        <v>3.5652173913043477</v>
      </c>
      <c r="AH87" s="33"/>
    </row>
    <row r="88" spans="1:34" hidden="1" x14ac:dyDescent="0.25">
      <c r="A88" s="114" t="s">
        <v>106</v>
      </c>
      <c r="B88" s="114" t="s">
        <v>69</v>
      </c>
      <c r="C88" s="114" t="s">
        <v>166</v>
      </c>
      <c r="D88" s="52">
        <f t="shared" si="15"/>
        <v>968.32328702613609</v>
      </c>
      <c r="E88" s="52">
        <v>364</v>
      </c>
      <c r="F88" s="115">
        <f t="shared" si="16"/>
        <v>0.3759075144396225</v>
      </c>
      <c r="G88" s="107">
        <f t="shared" si="14"/>
        <v>113</v>
      </c>
      <c r="H88" s="108">
        <f t="shared" si="17"/>
        <v>604.32328702613609</v>
      </c>
      <c r="I88" s="95">
        <f t="shared" si="18"/>
        <v>0.62409248556037744</v>
      </c>
      <c r="J88" s="116">
        <v>17</v>
      </c>
      <c r="K88" s="20">
        <v>4</v>
      </c>
      <c r="L88" s="96">
        <f t="shared" si="19"/>
        <v>0.23529411764705882</v>
      </c>
      <c r="M88" s="117">
        <v>234</v>
      </c>
      <c r="N88" s="21">
        <v>77</v>
      </c>
      <c r="O88" s="98">
        <f t="shared" si="20"/>
        <v>0.32905982905982906</v>
      </c>
      <c r="P88" s="118">
        <v>30</v>
      </c>
      <c r="Q88" s="22">
        <v>12</v>
      </c>
      <c r="R88" s="45">
        <f t="shared" si="21"/>
        <v>0.4</v>
      </c>
      <c r="S88" s="117">
        <v>304</v>
      </c>
      <c r="T88" s="21">
        <v>89</v>
      </c>
      <c r="U88" s="98">
        <f t="shared" si="22"/>
        <v>0.29276315789473684</v>
      </c>
      <c r="V88" s="119">
        <v>147</v>
      </c>
      <c r="W88" s="23">
        <v>97</v>
      </c>
      <c r="X88" s="120">
        <f t="shared" si="23"/>
        <v>0.65986394557823125</v>
      </c>
      <c r="Y88" s="118">
        <v>51.892865552154468</v>
      </c>
      <c r="Z88" s="22">
        <v>43</v>
      </c>
      <c r="AA88" s="45">
        <f t="shared" si="24"/>
        <v>0.82863028554056684</v>
      </c>
      <c r="AB88" s="119">
        <v>145.43042147398162</v>
      </c>
      <c r="AC88" s="23">
        <v>0</v>
      </c>
      <c r="AD88" s="120">
        <f t="shared" si="25"/>
        <v>0</v>
      </c>
      <c r="AE88" s="44">
        <v>39</v>
      </c>
      <c r="AF88" s="22">
        <v>42</v>
      </c>
      <c r="AG88" s="45">
        <f t="shared" si="26"/>
        <v>1.0769230769230769</v>
      </c>
      <c r="AH88" s="33"/>
    </row>
    <row r="89" spans="1:34" x14ac:dyDescent="0.25">
      <c r="A89" s="114" t="s">
        <v>199</v>
      </c>
      <c r="B89" s="114" t="s">
        <v>69</v>
      </c>
      <c r="C89" s="114" t="s">
        <v>166</v>
      </c>
      <c r="D89" s="52">
        <f t="shared" si="15"/>
        <v>348.83400047092067</v>
      </c>
      <c r="E89" s="52">
        <v>300</v>
      </c>
      <c r="F89" s="115">
        <f t="shared" si="16"/>
        <v>0.86000791091179329</v>
      </c>
      <c r="G89" s="107">
        <f t="shared" si="14"/>
        <v>36</v>
      </c>
      <c r="H89" s="108">
        <f t="shared" si="17"/>
        <v>48.834000470920671</v>
      </c>
      <c r="I89" s="95">
        <f t="shared" si="18"/>
        <v>0.13999208908820671</v>
      </c>
      <c r="J89" s="116">
        <v>6</v>
      </c>
      <c r="K89" s="20">
        <v>14</v>
      </c>
      <c r="L89" s="96">
        <f t="shared" si="19"/>
        <v>2.3333333333333335</v>
      </c>
      <c r="M89" s="117">
        <v>84</v>
      </c>
      <c r="N89" s="21">
        <v>72</v>
      </c>
      <c r="O89" s="98">
        <f t="shared" si="20"/>
        <v>0.8571428571428571</v>
      </c>
      <c r="P89" s="118">
        <v>11</v>
      </c>
      <c r="Q89" s="22">
        <v>14</v>
      </c>
      <c r="R89" s="45">
        <f t="shared" si="21"/>
        <v>1.2727272727272727</v>
      </c>
      <c r="S89" s="117">
        <v>110</v>
      </c>
      <c r="T89" s="21">
        <v>50</v>
      </c>
      <c r="U89" s="98">
        <f t="shared" si="22"/>
        <v>0.45454545454545453</v>
      </c>
      <c r="V89" s="119">
        <v>53</v>
      </c>
      <c r="W89" s="23">
        <v>56</v>
      </c>
      <c r="X89" s="120">
        <f t="shared" si="23"/>
        <v>1.0566037735849056</v>
      </c>
      <c r="Y89" s="118">
        <v>18.628208146927246</v>
      </c>
      <c r="Z89" s="22">
        <v>31</v>
      </c>
      <c r="AA89" s="45">
        <f t="shared" si="24"/>
        <v>1.6641428824228326</v>
      </c>
      <c r="AB89" s="119">
        <v>52.2057923239934</v>
      </c>
      <c r="AC89" s="23">
        <v>30</v>
      </c>
      <c r="AD89" s="120">
        <f t="shared" si="25"/>
        <v>0.57464887830487388</v>
      </c>
      <c r="AE89" s="44">
        <v>14</v>
      </c>
      <c r="AF89" s="22">
        <v>33</v>
      </c>
      <c r="AG89" s="45">
        <f t="shared" si="26"/>
        <v>2.3571428571428572</v>
      </c>
      <c r="AH89" s="33"/>
    </row>
    <row r="90" spans="1:34" x14ac:dyDescent="0.25">
      <c r="A90" s="114" t="s">
        <v>107</v>
      </c>
      <c r="B90" s="114" t="s">
        <v>69</v>
      </c>
      <c r="C90" s="114" t="s">
        <v>166</v>
      </c>
      <c r="D90" s="52">
        <f t="shared" si="15"/>
        <v>790.90628679067572</v>
      </c>
      <c r="E90" s="52">
        <v>500</v>
      </c>
      <c r="F90" s="115">
        <f t="shared" si="16"/>
        <v>0.63218614942219054</v>
      </c>
      <c r="G90" s="107">
        <f t="shared" si="14"/>
        <v>78</v>
      </c>
      <c r="H90" s="108">
        <f t="shared" si="17"/>
        <v>290.90628679067572</v>
      </c>
      <c r="I90" s="95">
        <f t="shared" si="18"/>
        <v>0.36781385057780946</v>
      </c>
      <c r="J90" s="116">
        <v>14</v>
      </c>
      <c r="K90" s="20">
        <v>5</v>
      </c>
      <c r="L90" s="96">
        <f t="shared" si="19"/>
        <v>0.35714285714285715</v>
      </c>
      <c r="M90" s="117">
        <v>191</v>
      </c>
      <c r="N90" s="21">
        <v>138</v>
      </c>
      <c r="O90" s="98">
        <f t="shared" si="20"/>
        <v>0.72251308900523559</v>
      </c>
      <c r="P90" s="118">
        <v>24</v>
      </c>
      <c r="Q90" s="22">
        <v>8</v>
      </c>
      <c r="R90" s="45">
        <f t="shared" si="21"/>
        <v>0.33333333333333331</v>
      </c>
      <c r="S90" s="117">
        <v>248</v>
      </c>
      <c r="T90" s="21">
        <v>130</v>
      </c>
      <c r="U90" s="98">
        <f t="shared" si="22"/>
        <v>0.52419354838709675</v>
      </c>
      <c r="V90" s="119">
        <v>120</v>
      </c>
      <c r="W90" s="23">
        <v>111</v>
      </c>
      <c r="X90" s="120">
        <f t="shared" si="23"/>
        <v>0.92500000000000004</v>
      </c>
      <c r="Y90" s="118">
        <v>42.578761478690851</v>
      </c>
      <c r="Z90" s="22">
        <v>30</v>
      </c>
      <c r="AA90" s="45">
        <f t="shared" si="24"/>
        <v>0.70457662360644113</v>
      </c>
      <c r="AB90" s="119">
        <v>119.32752531198491</v>
      </c>
      <c r="AC90" s="23">
        <v>70</v>
      </c>
      <c r="AD90" s="120">
        <f t="shared" si="25"/>
        <v>0.58662072993622538</v>
      </c>
      <c r="AE90" s="44">
        <v>32</v>
      </c>
      <c r="AF90" s="22">
        <v>8</v>
      </c>
      <c r="AG90" s="45">
        <f t="shared" si="26"/>
        <v>0.25</v>
      </c>
      <c r="AH90" s="33"/>
    </row>
    <row r="91" spans="1:34" hidden="1" x14ac:dyDescent="0.25">
      <c r="A91" s="114" t="s">
        <v>108</v>
      </c>
      <c r="B91" s="114" t="s">
        <v>69</v>
      </c>
      <c r="C91" s="114" t="s">
        <v>166</v>
      </c>
      <c r="D91" s="52">
        <f t="shared" si="15"/>
        <v>398.95314339533786</v>
      </c>
      <c r="E91" s="52">
        <v>257</v>
      </c>
      <c r="F91" s="115">
        <f t="shared" si="16"/>
        <v>0.64418592572744537</v>
      </c>
      <c r="G91" s="107">
        <f t="shared" si="14"/>
        <v>73</v>
      </c>
      <c r="H91" s="108">
        <f t="shared" si="17"/>
        <v>141.95314339533786</v>
      </c>
      <c r="I91" s="95">
        <f t="shared" si="18"/>
        <v>0.35581407427255457</v>
      </c>
      <c r="J91" s="116">
        <v>7</v>
      </c>
      <c r="K91" s="20">
        <v>0</v>
      </c>
      <c r="L91" s="96">
        <f t="shared" si="19"/>
        <v>0</v>
      </c>
      <c r="M91" s="117">
        <v>96</v>
      </c>
      <c r="N91" s="21">
        <v>68</v>
      </c>
      <c r="O91" s="98">
        <f t="shared" si="20"/>
        <v>0.70833333333333337</v>
      </c>
      <c r="P91" s="118">
        <v>12</v>
      </c>
      <c r="Q91" s="22">
        <v>5</v>
      </c>
      <c r="R91" s="45">
        <f t="shared" si="21"/>
        <v>0.41666666666666669</v>
      </c>
      <c r="S91" s="117">
        <v>126</v>
      </c>
      <c r="T91" s="21">
        <v>64</v>
      </c>
      <c r="U91" s="98">
        <f t="shared" si="22"/>
        <v>0.50793650793650791</v>
      </c>
      <c r="V91" s="119">
        <v>61</v>
      </c>
      <c r="W91" s="23">
        <v>43</v>
      </c>
      <c r="X91" s="120">
        <f t="shared" si="23"/>
        <v>0.70491803278688525</v>
      </c>
      <c r="Y91" s="118">
        <v>21.289380739345425</v>
      </c>
      <c r="Z91" s="22">
        <v>20</v>
      </c>
      <c r="AA91" s="45">
        <f t="shared" si="24"/>
        <v>0.93943549814192151</v>
      </c>
      <c r="AB91" s="119">
        <v>59.663762655992457</v>
      </c>
      <c r="AC91" s="23">
        <v>37</v>
      </c>
      <c r="AD91" s="120">
        <f t="shared" si="25"/>
        <v>0.62014191450400968</v>
      </c>
      <c r="AE91" s="44">
        <v>16</v>
      </c>
      <c r="AF91" s="22">
        <v>20</v>
      </c>
      <c r="AG91" s="45">
        <f t="shared" si="26"/>
        <v>1.25</v>
      </c>
      <c r="AH91" s="33"/>
    </row>
    <row r="92" spans="1:34" hidden="1" x14ac:dyDescent="0.25">
      <c r="A92" s="114" t="s">
        <v>68</v>
      </c>
      <c r="B92" s="114" t="s">
        <v>69</v>
      </c>
      <c r="C92" s="114" t="s">
        <v>69</v>
      </c>
      <c r="D92" s="52">
        <f t="shared" si="15"/>
        <v>232.53614315987755</v>
      </c>
      <c r="E92" s="52">
        <v>391</v>
      </c>
      <c r="F92" s="115">
        <f t="shared" si="16"/>
        <v>1.6814590398154683</v>
      </c>
      <c r="G92" s="107">
        <f t="shared" si="14"/>
        <v>5</v>
      </c>
      <c r="H92" s="108">
        <f t="shared" si="17"/>
        <v>-158.46385684012245</v>
      </c>
      <c r="I92" s="95">
        <f t="shared" si="18"/>
        <v>-0.6814590398154684</v>
      </c>
      <c r="J92" s="116">
        <v>4</v>
      </c>
      <c r="K92" s="20">
        <v>9</v>
      </c>
      <c r="L92" s="96">
        <f t="shared" si="19"/>
        <v>2.25</v>
      </c>
      <c r="M92" s="117">
        <v>57</v>
      </c>
      <c r="N92" s="21">
        <v>73</v>
      </c>
      <c r="O92" s="98">
        <f t="shared" si="20"/>
        <v>1.2807017543859649</v>
      </c>
      <c r="P92" s="118">
        <v>7</v>
      </c>
      <c r="Q92" s="22">
        <v>5</v>
      </c>
      <c r="R92" s="45">
        <f t="shared" si="21"/>
        <v>0.7142857142857143</v>
      </c>
      <c r="S92" s="117">
        <v>74</v>
      </c>
      <c r="T92" s="21">
        <v>140</v>
      </c>
      <c r="U92" s="98">
        <f t="shared" si="22"/>
        <v>1.8918918918918919</v>
      </c>
      <c r="V92" s="119">
        <v>36</v>
      </c>
      <c r="W92" s="23">
        <v>73</v>
      </c>
      <c r="X92" s="120">
        <f t="shared" si="23"/>
        <v>2.0277777777777777</v>
      </c>
      <c r="Y92" s="118">
        <v>11.9752766658818</v>
      </c>
      <c r="Z92" s="22">
        <v>12</v>
      </c>
      <c r="AA92" s="45">
        <f t="shared" si="24"/>
        <v>1.0020645313513832</v>
      </c>
      <c r="AB92" s="119">
        <v>33.560866493995754</v>
      </c>
      <c r="AC92" s="23">
        <v>64</v>
      </c>
      <c r="AD92" s="120">
        <f t="shared" si="25"/>
        <v>1.9069829443006185</v>
      </c>
      <c r="AE92" s="44">
        <v>9</v>
      </c>
      <c r="AF92" s="22">
        <v>15</v>
      </c>
      <c r="AG92" s="45">
        <f t="shared" si="26"/>
        <v>1.6666666666666667</v>
      </c>
      <c r="AH92" s="33"/>
    </row>
    <row r="93" spans="1:34" hidden="1" x14ac:dyDescent="0.25">
      <c r="A93" s="114" t="s">
        <v>109</v>
      </c>
      <c r="B93" s="114" t="s">
        <v>69</v>
      </c>
      <c r="C93" s="114" t="s">
        <v>69</v>
      </c>
      <c r="D93" s="52">
        <f t="shared" si="15"/>
        <v>772.8467153284671</v>
      </c>
      <c r="E93" s="52">
        <v>500</v>
      </c>
      <c r="F93" s="115">
        <f t="shared" si="16"/>
        <v>0.64695882130714022</v>
      </c>
      <c r="G93" s="107">
        <f t="shared" si="14"/>
        <v>72</v>
      </c>
      <c r="H93" s="108">
        <f t="shared" si="17"/>
        <v>272.8467153284671</v>
      </c>
      <c r="I93" s="95">
        <f t="shared" si="18"/>
        <v>0.35304117869285978</v>
      </c>
      <c r="J93" s="116">
        <v>13</v>
      </c>
      <c r="K93" s="20">
        <v>30</v>
      </c>
      <c r="L93" s="96">
        <f t="shared" si="19"/>
        <v>2.3076923076923075</v>
      </c>
      <c r="M93" s="117">
        <v>187</v>
      </c>
      <c r="N93" s="21">
        <v>50</v>
      </c>
      <c r="O93" s="98">
        <f t="shared" si="20"/>
        <v>0.26737967914438504</v>
      </c>
      <c r="P93" s="118">
        <v>24</v>
      </c>
      <c r="Q93" s="22">
        <v>25</v>
      </c>
      <c r="R93" s="45">
        <f t="shared" si="21"/>
        <v>1.0416666666666667</v>
      </c>
      <c r="S93" s="117">
        <v>243</v>
      </c>
      <c r="T93" s="21">
        <v>85</v>
      </c>
      <c r="U93" s="98">
        <f t="shared" si="22"/>
        <v>0.34979423868312759</v>
      </c>
      <c r="V93" s="119">
        <v>118</v>
      </c>
      <c r="W93" s="23">
        <v>115</v>
      </c>
      <c r="X93" s="120">
        <f t="shared" si="23"/>
        <v>0.97457627118644063</v>
      </c>
      <c r="Y93" s="118">
        <v>41.248175182481759</v>
      </c>
      <c r="Z93" s="22">
        <v>30</v>
      </c>
      <c r="AA93" s="45">
        <f t="shared" si="24"/>
        <v>0.72730490178729412</v>
      </c>
      <c r="AB93" s="119">
        <v>115.59854014598538</v>
      </c>
      <c r="AC93" s="23">
        <v>24</v>
      </c>
      <c r="AD93" s="120">
        <f t="shared" si="25"/>
        <v>0.20761507861337378</v>
      </c>
      <c r="AE93" s="44">
        <v>31</v>
      </c>
      <c r="AF93" s="22">
        <v>141</v>
      </c>
      <c r="AG93" s="45">
        <f t="shared" si="26"/>
        <v>4.5483870967741939</v>
      </c>
      <c r="AH93" s="33"/>
    </row>
    <row r="94" spans="1:34" hidden="1" x14ac:dyDescent="0.25">
      <c r="A94" s="114" t="s">
        <v>110</v>
      </c>
      <c r="B94" s="114" t="s">
        <v>69</v>
      </c>
      <c r="C94" s="114" t="s">
        <v>69</v>
      </c>
      <c r="D94" s="52">
        <f t="shared" si="15"/>
        <v>139.35742877325171</v>
      </c>
      <c r="E94" s="52">
        <v>245</v>
      </c>
      <c r="F94" s="115">
        <f t="shared" si="16"/>
        <v>1.7580691761946841</v>
      </c>
      <c r="G94" s="107">
        <f t="shared" si="14"/>
        <v>3</v>
      </c>
      <c r="H94" s="108">
        <f t="shared" si="17"/>
        <v>-105.64257122674829</v>
      </c>
      <c r="I94" s="95">
        <f t="shared" si="18"/>
        <v>-0.75806917619468406</v>
      </c>
      <c r="J94" s="116">
        <v>2</v>
      </c>
      <c r="K94" s="20">
        <v>16</v>
      </c>
      <c r="L94" s="96">
        <f t="shared" si="19"/>
        <v>8</v>
      </c>
      <c r="M94" s="117">
        <v>33</v>
      </c>
      <c r="N94" s="21">
        <v>49</v>
      </c>
      <c r="O94" s="98">
        <f t="shared" si="20"/>
        <v>1.4848484848484849</v>
      </c>
      <c r="P94" s="118">
        <v>4</v>
      </c>
      <c r="Q94" s="22">
        <v>13</v>
      </c>
      <c r="R94" s="45">
        <f t="shared" si="21"/>
        <v>3.25</v>
      </c>
      <c r="S94" s="117">
        <v>43</v>
      </c>
      <c r="T94" s="21">
        <v>59</v>
      </c>
      <c r="U94" s="98">
        <f t="shared" si="22"/>
        <v>1.3720930232558139</v>
      </c>
      <c r="V94" s="119">
        <v>21</v>
      </c>
      <c r="W94" s="23">
        <v>47</v>
      </c>
      <c r="X94" s="120">
        <f t="shared" si="23"/>
        <v>2.2380952380952381</v>
      </c>
      <c r="Y94" s="118">
        <v>7.9835177772545336</v>
      </c>
      <c r="Z94" s="22">
        <v>16</v>
      </c>
      <c r="AA94" s="45">
        <f t="shared" si="24"/>
        <v>2.0041290627027664</v>
      </c>
      <c r="AB94" s="119">
        <v>22.373910995997171</v>
      </c>
      <c r="AC94" s="23">
        <v>19</v>
      </c>
      <c r="AD94" s="120">
        <f t="shared" si="25"/>
        <v>0.84920334238386908</v>
      </c>
      <c r="AE94" s="44">
        <v>6</v>
      </c>
      <c r="AF94" s="22">
        <v>26</v>
      </c>
      <c r="AG94" s="45">
        <f t="shared" si="26"/>
        <v>4.333333333333333</v>
      </c>
      <c r="AH94" s="33"/>
    </row>
    <row r="95" spans="1:34" hidden="1" x14ac:dyDescent="0.25">
      <c r="A95" s="114" t="s">
        <v>111</v>
      </c>
      <c r="B95" s="114" t="s">
        <v>69</v>
      </c>
      <c r="C95" s="114" t="s">
        <v>185</v>
      </c>
      <c r="D95" s="52">
        <f t="shared" si="15"/>
        <v>702.66800094184134</v>
      </c>
      <c r="E95" s="52">
        <v>705</v>
      </c>
      <c r="F95" s="115">
        <f t="shared" si="16"/>
        <v>1.0033187779364265</v>
      </c>
      <c r="G95" s="107">
        <f t="shared" si="14"/>
        <v>23</v>
      </c>
      <c r="H95" s="108">
        <f t="shared" si="17"/>
        <v>-2.331999058158658</v>
      </c>
      <c r="I95" s="95">
        <f t="shared" si="18"/>
        <v>-3.3187779364264431E-3</v>
      </c>
      <c r="J95" s="116">
        <v>12</v>
      </c>
      <c r="K95" s="20">
        <v>35</v>
      </c>
      <c r="L95" s="96">
        <f t="shared" si="19"/>
        <v>2.9166666666666665</v>
      </c>
      <c r="M95" s="117">
        <v>170</v>
      </c>
      <c r="N95" s="21">
        <v>143</v>
      </c>
      <c r="O95" s="98">
        <f t="shared" si="20"/>
        <v>0.8411764705882353</v>
      </c>
      <c r="P95" s="118">
        <v>22</v>
      </c>
      <c r="Q95" s="22">
        <v>25</v>
      </c>
      <c r="R95" s="45">
        <f t="shared" si="21"/>
        <v>1.1363636363636365</v>
      </c>
      <c r="S95" s="117">
        <v>222</v>
      </c>
      <c r="T95" s="21">
        <v>176</v>
      </c>
      <c r="U95" s="98">
        <f t="shared" si="22"/>
        <v>0.7927927927927928</v>
      </c>
      <c r="V95" s="119">
        <v>107</v>
      </c>
      <c r="W95" s="23">
        <v>136</v>
      </c>
      <c r="X95" s="120">
        <f t="shared" si="23"/>
        <v>1.2710280373831775</v>
      </c>
      <c r="Y95" s="118">
        <v>37.256416293854492</v>
      </c>
      <c r="Z95" s="22">
        <v>75</v>
      </c>
      <c r="AA95" s="45">
        <f t="shared" si="24"/>
        <v>2.013076067446975</v>
      </c>
      <c r="AB95" s="119">
        <v>104.4115846479868</v>
      </c>
      <c r="AC95" s="23">
        <v>70</v>
      </c>
      <c r="AD95" s="120">
        <f t="shared" si="25"/>
        <v>0.67042369135568614</v>
      </c>
      <c r="AE95" s="44">
        <v>28</v>
      </c>
      <c r="AF95" s="22">
        <v>45</v>
      </c>
      <c r="AG95" s="45">
        <f t="shared" si="26"/>
        <v>1.6071428571428572</v>
      </c>
      <c r="AH95" s="33"/>
    </row>
    <row r="96" spans="1:34" hidden="1" x14ac:dyDescent="0.25">
      <c r="A96" s="114" t="s">
        <v>112</v>
      </c>
      <c r="B96" s="114" t="s">
        <v>69</v>
      </c>
      <c r="C96" s="114" t="s">
        <v>185</v>
      </c>
      <c r="D96" s="52">
        <f t="shared" si="15"/>
        <v>748.78714386625859</v>
      </c>
      <c r="E96" s="52">
        <v>442</v>
      </c>
      <c r="F96" s="115">
        <f t="shared" si="16"/>
        <v>0.59028791242033651</v>
      </c>
      <c r="G96" s="107">
        <f t="shared" si="14"/>
        <v>86</v>
      </c>
      <c r="H96" s="108">
        <f t="shared" si="17"/>
        <v>306.78714386625859</v>
      </c>
      <c r="I96" s="95">
        <f t="shared" si="18"/>
        <v>0.40971208757966343</v>
      </c>
      <c r="J96" s="116">
        <v>13</v>
      </c>
      <c r="K96" s="20">
        <v>0</v>
      </c>
      <c r="L96" s="96">
        <f t="shared" si="19"/>
        <v>0</v>
      </c>
      <c r="M96" s="117">
        <v>181</v>
      </c>
      <c r="N96" s="21">
        <v>75</v>
      </c>
      <c r="O96" s="98">
        <f t="shared" si="20"/>
        <v>0.4143646408839779</v>
      </c>
      <c r="P96" s="118">
        <v>23</v>
      </c>
      <c r="Q96" s="22">
        <v>2</v>
      </c>
      <c r="R96" s="45">
        <f t="shared" si="21"/>
        <v>8.6956521739130432E-2</v>
      </c>
      <c r="S96" s="117">
        <v>236</v>
      </c>
      <c r="T96" s="21">
        <v>130</v>
      </c>
      <c r="U96" s="98">
        <f t="shared" si="22"/>
        <v>0.55084745762711862</v>
      </c>
      <c r="V96" s="119">
        <v>114</v>
      </c>
      <c r="W96" s="23">
        <v>97</v>
      </c>
      <c r="X96" s="120">
        <f t="shared" si="23"/>
        <v>0.85087719298245612</v>
      </c>
      <c r="Y96" s="118">
        <v>39.917588886272668</v>
      </c>
      <c r="Z96" s="22">
        <v>20</v>
      </c>
      <c r="AA96" s="45">
        <f t="shared" si="24"/>
        <v>0.50103226567569159</v>
      </c>
      <c r="AB96" s="119">
        <v>111.86955497998586</v>
      </c>
      <c r="AC96" s="23">
        <v>111</v>
      </c>
      <c r="AD96" s="120">
        <f t="shared" si="25"/>
        <v>0.99222706320641541</v>
      </c>
      <c r="AE96" s="44">
        <v>30</v>
      </c>
      <c r="AF96" s="22">
        <v>7</v>
      </c>
      <c r="AG96" s="45">
        <f t="shared" si="26"/>
        <v>0.23333333333333334</v>
      </c>
      <c r="AH96" s="33"/>
    </row>
    <row r="97" spans="1:34" hidden="1" x14ac:dyDescent="0.25">
      <c r="A97" s="114" t="s">
        <v>113</v>
      </c>
      <c r="B97" s="114" t="s">
        <v>69</v>
      </c>
      <c r="C97" s="114" t="s">
        <v>184</v>
      </c>
      <c r="D97" s="52">
        <f t="shared" si="15"/>
        <v>1279.0381445726396</v>
      </c>
      <c r="E97" s="52">
        <v>809</v>
      </c>
      <c r="F97" s="115">
        <f t="shared" si="16"/>
        <v>0.63250654676159657</v>
      </c>
      <c r="G97" s="107">
        <f t="shared" si="14"/>
        <v>77</v>
      </c>
      <c r="H97" s="108">
        <f t="shared" si="17"/>
        <v>470.03814457263957</v>
      </c>
      <c r="I97" s="95">
        <f t="shared" si="18"/>
        <v>0.36749345323840338</v>
      </c>
      <c r="J97" s="116">
        <v>22</v>
      </c>
      <c r="K97" s="20">
        <v>30</v>
      </c>
      <c r="L97" s="96">
        <f t="shared" si="19"/>
        <v>1.3636363636363635</v>
      </c>
      <c r="M97" s="117">
        <v>310</v>
      </c>
      <c r="N97" s="21">
        <v>190</v>
      </c>
      <c r="O97" s="98">
        <f t="shared" si="20"/>
        <v>0.61290322580645162</v>
      </c>
      <c r="P97" s="118">
        <v>40</v>
      </c>
      <c r="Q97" s="22">
        <v>0</v>
      </c>
      <c r="R97" s="45">
        <f t="shared" si="21"/>
        <v>0</v>
      </c>
      <c r="S97" s="117">
        <v>403</v>
      </c>
      <c r="T97" s="21">
        <v>230</v>
      </c>
      <c r="U97" s="98">
        <f t="shared" si="22"/>
        <v>0.57071960297766744</v>
      </c>
      <c r="V97" s="119">
        <v>195</v>
      </c>
      <c r="W97" s="23">
        <v>162</v>
      </c>
      <c r="X97" s="120">
        <f t="shared" si="23"/>
        <v>0.83076923076923082</v>
      </c>
      <c r="Y97" s="118">
        <v>67.859901106663543</v>
      </c>
      <c r="Z97" s="22">
        <v>0</v>
      </c>
      <c r="AA97" s="45">
        <f t="shared" si="24"/>
        <v>0</v>
      </c>
      <c r="AB97" s="119">
        <v>190.17824346597595</v>
      </c>
      <c r="AC97" s="23">
        <v>165</v>
      </c>
      <c r="AD97" s="120">
        <f t="shared" si="25"/>
        <v>0.86760712998971146</v>
      </c>
      <c r="AE97" s="44">
        <v>51</v>
      </c>
      <c r="AF97" s="22">
        <v>32</v>
      </c>
      <c r="AG97" s="45">
        <f t="shared" si="26"/>
        <v>0.62745098039215685</v>
      </c>
      <c r="AH97" s="33"/>
    </row>
    <row r="98" spans="1:34" hidden="1" x14ac:dyDescent="0.25">
      <c r="A98" s="114" t="s">
        <v>114</v>
      </c>
      <c r="B98" s="114" t="s">
        <v>69</v>
      </c>
      <c r="C98" s="114" t="s">
        <v>184</v>
      </c>
      <c r="D98" s="52">
        <f t="shared" si="15"/>
        <v>425.01271485754648</v>
      </c>
      <c r="E98" s="52">
        <v>4</v>
      </c>
      <c r="F98" s="115">
        <f t="shared" si="16"/>
        <v>9.411483139606068E-3</v>
      </c>
      <c r="G98" s="107">
        <f t="shared" si="14"/>
        <v>123</v>
      </c>
      <c r="H98" s="108">
        <f t="shared" si="17"/>
        <v>421.01271485754648</v>
      </c>
      <c r="I98" s="95">
        <f t="shared" si="18"/>
        <v>0.99058851686039395</v>
      </c>
      <c r="J98" s="116">
        <v>7</v>
      </c>
      <c r="K98" s="20">
        <v>0</v>
      </c>
      <c r="L98" s="96">
        <f t="shared" si="19"/>
        <v>0</v>
      </c>
      <c r="M98" s="117">
        <v>103</v>
      </c>
      <c r="N98" s="21">
        <v>0</v>
      </c>
      <c r="O98" s="98">
        <f t="shared" si="20"/>
        <v>0</v>
      </c>
      <c r="P98" s="118">
        <v>13</v>
      </c>
      <c r="Q98" s="22">
        <v>2</v>
      </c>
      <c r="R98" s="45">
        <f t="shared" si="21"/>
        <v>0.15384615384615385</v>
      </c>
      <c r="S98" s="117">
        <v>134</v>
      </c>
      <c r="T98" s="21">
        <v>2</v>
      </c>
      <c r="U98" s="98">
        <f t="shared" si="22"/>
        <v>1.4925373134328358E-2</v>
      </c>
      <c r="V98" s="119">
        <v>65</v>
      </c>
      <c r="W98" s="23">
        <v>0</v>
      </c>
      <c r="X98" s="120">
        <f t="shared" si="23"/>
        <v>0</v>
      </c>
      <c r="Y98" s="118">
        <v>22.619967035554513</v>
      </c>
      <c r="Z98" s="22">
        <v>0</v>
      </c>
      <c r="AA98" s="45">
        <f t="shared" si="24"/>
        <v>0</v>
      </c>
      <c r="AB98" s="119">
        <v>63.392747821991989</v>
      </c>
      <c r="AC98" s="23">
        <v>0</v>
      </c>
      <c r="AD98" s="120">
        <f t="shared" si="25"/>
        <v>0</v>
      </c>
      <c r="AE98" s="44">
        <v>17</v>
      </c>
      <c r="AF98" s="22">
        <v>0</v>
      </c>
      <c r="AG98" s="45">
        <f t="shared" si="26"/>
        <v>0</v>
      </c>
      <c r="AH98" s="33"/>
    </row>
    <row r="99" spans="1:34" x14ac:dyDescent="0.25">
      <c r="A99" s="114" t="s">
        <v>1254</v>
      </c>
      <c r="B99" s="114" t="s">
        <v>69</v>
      </c>
      <c r="C99" s="114" t="s">
        <v>166</v>
      </c>
      <c r="D99" s="52">
        <f t="shared" si="15"/>
        <v>0</v>
      </c>
      <c r="E99" s="52">
        <v>195</v>
      </c>
      <c r="F99" s="115"/>
      <c r="G99" s="107"/>
      <c r="H99" s="108">
        <f t="shared" si="17"/>
        <v>-195</v>
      </c>
      <c r="I99" s="95"/>
      <c r="J99" s="116">
        <v>0</v>
      </c>
      <c r="K99" s="20">
        <v>0</v>
      </c>
      <c r="L99" s="96"/>
      <c r="M99" s="117">
        <v>0</v>
      </c>
      <c r="N99" s="21">
        <v>52</v>
      </c>
      <c r="O99" s="98"/>
      <c r="P99" s="118">
        <v>0</v>
      </c>
      <c r="Q99" s="22">
        <v>0</v>
      </c>
      <c r="R99" s="45"/>
      <c r="S99" s="117">
        <v>0</v>
      </c>
      <c r="T99" s="21">
        <v>52</v>
      </c>
      <c r="U99" s="98"/>
      <c r="V99" s="119">
        <v>0</v>
      </c>
      <c r="W99" s="23">
        <v>0</v>
      </c>
      <c r="X99" s="120"/>
      <c r="Y99" s="118">
        <v>0</v>
      </c>
      <c r="Z99" s="22">
        <v>0</v>
      </c>
      <c r="AA99" s="45"/>
      <c r="AB99" s="119">
        <v>0</v>
      </c>
      <c r="AC99" s="23">
        <v>91</v>
      </c>
      <c r="AD99" s="120"/>
      <c r="AE99" s="22">
        <v>0</v>
      </c>
      <c r="AF99" s="22">
        <v>0</v>
      </c>
      <c r="AG99" s="45"/>
      <c r="AH99" s="33"/>
    </row>
    <row r="100" spans="1:34" hidden="1" x14ac:dyDescent="0.25">
      <c r="A100" s="114" t="s">
        <v>115</v>
      </c>
      <c r="B100" s="114" t="s">
        <v>69</v>
      </c>
      <c r="C100" s="114" t="s">
        <v>184</v>
      </c>
      <c r="D100" s="52">
        <f t="shared" si="15"/>
        <v>496.19142924417235</v>
      </c>
      <c r="E100" s="52">
        <v>318</v>
      </c>
      <c r="F100" s="115">
        <f t="shared" si="16"/>
        <v>0.6408816864982857</v>
      </c>
      <c r="G100" s="107">
        <f t="shared" ref="G100:G126" si="27">_xlfn.RANK.AVG(F100,$F$3:$F$126,0)</f>
        <v>75</v>
      </c>
      <c r="H100" s="108">
        <f t="shared" si="17"/>
        <v>178.19142924417235</v>
      </c>
      <c r="I100" s="95">
        <f t="shared" si="18"/>
        <v>0.35911831350171425</v>
      </c>
      <c r="J100" s="116">
        <v>9</v>
      </c>
      <c r="K100" s="20">
        <v>0</v>
      </c>
      <c r="L100" s="96">
        <f t="shared" si="19"/>
        <v>0</v>
      </c>
      <c r="M100" s="117">
        <v>120</v>
      </c>
      <c r="N100" s="21">
        <v>75</v>
      </c>
      <c r="O100" s="98">
        <f t="shared" si="20"/>
        <v>0.625</v>
      </c>
      <c r="P100" s="118">
        <v>15</v>
      </c>
      <c r="Q100" s="22">
        <v>0</v>
      </c>
      <c r="R100" s="45">
        <f t="shared" si="21"/>
        <v>0</v>
      </c>
      <c r="S100" s="117">
        <v>156</v>
      </c>
      <c r="T100" s="21">
        <v>40</v>
      </c>
      <c r="U100" s="98">
        <f t="shared" si="22"/>
        <v>0.25641025641025639</v>
      </c>
      <c r="V100" s="119">
        <v>75</v>
      </c>
      <c r="W100" s="23">
        <v>77</v>
      </c>
      <c r="X100" s="120">
        <f t="shared" si="23"/>
        <v>1.0266666666666666</v>
      </c>
      <c r="Y100" s="118">
        <v>26.61172592418178</v>
      </c>
      <c r="Z100" s="22">
        <v>0</v>
      </c>
      <c r="AA100" s="45">
        <f t="shared" si="24"/>
        <v>0</v>
      </c>
      <c r="AB100" s="119">
        <v>74.579703319990571</v>
      </c>
      <c r="AC100" s="23">
        <v>85</v>
      </c>
      <c r="AD100" s="120">
        <f t="shared" si="25"/>
        <v>1.1397202753046665</v>
      </c>
      <c r="AE100" s="44">
        <v>20</v>
      </c>
      <c r="AF100" s="22">
        <v>41</v>
      </c>
      <c r="AG100" s="45">
        <f t="shared" si="26"/>
        <v>2.0499999999999998</v>
      </c>
      <c r="AH100" s="33"/>
    </row>
    <row r="101" spans="1:34" hidden="1" x14ac:dyDescent="0.25">
      <c r="A101" s="114" t="s">
        <v>60</v>
      </c>
      <c r="B101" s="114" t="s">
        <v>55</v>
      </c>
      <c r="C101" s="114" t="s">
        <v>186</v>
      </c>
      <c r="D101" s="52">
        <f t="shared" si="15"/>
        <v>801.90628679067572</v>
      </c>
      <c r="E101" s="52">
        <v>730</v>
      </c>
      <c r="F101" s="115">
        <f t="shared" si="16"/>
        <v>0.91033081050099607</v>
      </c>
      <c r="G101" s="107">
        <f t="shared" si="27"/>
        <v>30</v>
      </c>
      <c r="H101" s="108">
        <f t="shared" si="17"/>
        <v>71.906286790675722</v>
      </c>
      <c r="I101" s="95">
        <f t="shared" si="18"/>
        <v>8.966918949900396E-2</v>
      </c>
      <c r="J101" s="116">
        <v>14</v>
      </c>
      <c r="K101" s="20">
        <v>50</v>
      </c>
      <c r="L101" s="96">
        <f t="shared" si="19"/>
        <v>3.5714285714285716</v>
      </c>
      <c r="M101" s="117">
        <v>194</v>
      </c>
      <c r="N101" s="21">
        <v>175</v>
      </c>
      <c r="O101" s="98">
        <f t="shared" si="20"/>
        <v>0.90206185567010311</v>
      </c>
      <c r="P101" s="118">
        <v>25</v>
      </c>
      <c r="Q101" s="22">
        <v>16</v>
      </c>
      <c r="R101" s="45">
        <f t="shared" si="21"/>
        <v>0.64</v>
      </c>
      <c r="S101" s="117">
        <v>253</v>
      </c>
      <c r="T101" s="21">
        <v>218</v>
      </c>
      <c r="U101" s="98">
        <f t="shared" si="22"/>
        <v>0.86166007905138342</v>
      </c>
      <c r="V101" s="119">
        <v>122</v>
      </c>
      <c r="W101" s="23">
        <v>88</v>
      </c>
      <c r="X101" s="120">
        <f t="shared" si="23"/>
        <v>0.72131147540983609</v>
      </c>
      <c r="Y101" s="118">
        <v>42.578761478690851</v>
      </c>
      <c r="Z101" s="22">
        <v>48</v>
      </c>
      <c r="AA101" s="45">
        <f t="shared" si="24"/>
        <v>1.1273225977703059</v>
      </c>
      <c r="AB101" s="119">
        <v>119.32752531198491</v>
      </c>
      <c r="AC101" s="23">
        <v>50</v>
      </c>
      <c r="AD101" s="120">
        <f t="shared" si="25"/>
        <v>0.41901480709730382</v>
      </c>
      <c r="AE101" s="44">
        <v>32</v>
      </c>
      <c r="AF101" s="22">
        <v>85</v>
      </c>
      <c r="AG101" s="45">
        <f t="shared" si="26"/>
        <v>2.65625</v>
      </c>
      <c r="AH101" s="33"/>
    </row>
    <row r="102" spans="1:34" hidden="1" x14ac:dyDescent="0.25">
      <c r="A102" s="114" t="s">
        <v>66</v>
      </c>
      <c r="B102" s="114" t="s">
        <v>55</v>
      </c>
      <c r="C102" s="114" t="s">
        <v>186</v>
      </c>
      <c r="D102" s="52">
        <f t="shared" si="15"/>
        <v>749.78714386625859</v>
      </c>
      <c r="E102" s="52">
        <v>629</v>
      </c>
      <c r="F102" s="115">
        <f t="shared" si="16"/>
        <v>0.83890475469688275</v>
      </c>
      <c r="G102" s="107">
        <f t="shared" si="27"/>
        <v>42</v>
      </c>
      <c r="H102" s="108">
        <f t="shared" si="17"/>
        <v>120.78714386625859</v>
      </c>
      <c r="I102" s="95">
        <f t="shared" si="18"/>
        <v>0.16109524530311725</v>
      </c>
      <c r="J102" s="116">
        <v>13</v>
      </c>
      <c r="K102" s="20">
        <v>9</v>
      </c>
      <c r="L102" s="96">
        <f t="shared" si="19"/>
        <v>0.69230769230769229</v>
      </c>
      <c r="M102" s="117">
        <v>182</v>
      </c>
      <c r="N102" s="21">
        <v>174</v>
      </c>
      <c r="O102" s="98">
        <f t="shared" si="20"/>
        <v>0.95604395604395609</v>
      </c>
      <c r="P102" s="118">
        <v>23</v>
      </c>
      <c r="Q102" s="22">
        <v>14</v>
      </c>
      <c r="R102" s="45">
        <f t="shared" si="21"/>
        <v>0.60869565217391308</v>
      </c>
      <c r="S102" s="117">
        <v>236</v>
      </c>
      <c r="T102" s="21">
        <v>193</v>
      </c>
      <c r="U102" s="98">
        <f t="shared" si="22"/>
        <v>0.81779661016949157</v>
      </c>
      <c r="V102" s="119">
        <v>114</v>
      </c>
      <c r="W102" s="23">
        <v>95</v>
      </c>
      <c r="X102" s="120">
        <f t="shared" si="23"/>
        <v>0.83333333333333337</v>
      </c>
      <c r="Y102" s="118">
        <v>39.917588886272668</v>
      </c>
      <c r="Z102" s="22">
        <v>75</v>
      </c>
      <c r="AA102" s="45">
        <f t="shared" si="24"/>
        <v>1.8788709962838432</v>
      </c>
      <c r="AB102" s="119">
        <v>111.86955497998586</v>
      </c>
      <c r="AC102" s="23">
        <v>40</v>
      </c>
      <c r="AD102" s="120">
        <f t="shared" si="25"/>
        <v>0.35755930205636594</v>
      </c>
      <c r="AE102" s="44">
        <v>30</v>
      </c>
      <c r="AF102" s="22">
        <v>29</v>
      </c>
      <c r="AG102" s="45">
        <f t="shared" si="26"/>
        <v>0.96666666666666667</v>
      </c>
      <c r="AH102" s="33"/>
    </row>
    <row r="103" spans="1:34" hidden="1" x14ac:dyDescent="0.25">
      <c r="A103" s="114" t="s">
        <v>56</v>
      </c>
      <c r="B103" s="114" t="s">
        <v>55</v>
      </c>
      <c r="C103" s="114" t="s">
        <v>142</v>
      </c>
      <c r="D103" s="52">
        <f t="shared" si="15"/>
        <v>723.72757240404985</v>
      </c>
      <c r="E103" s="52">
        <v>568</v>
      </c>
      <c r="F103" s="115">
        <f t="shared" si="16"/>
        <v>0.78482570190498602</v>
      </c>
      <c r="G103" s="107">
        <f t="shared" si="27"/>
        <v>50</v>
      </c>
      <c r="H103" s="108">
        <f t="shared" si="17"/>
        <v>155.72757240404985</v>
      </c>
      <c r="I103" s="95">
        <f t="shared" si="18"/>
        <v>0.21517429809501401</v>
      </c>
      <c r="J103" s="116">
        <v>13</v>
      </c>
      <c r="K103" s="20">
        <v>15</v>
      </c>
      <c r="L103" s="96">
        <f t="shared" si="19"/>
        <v>1.1538461538461537</v>
      </c>
      <c r="M103" s="117">
        <v>175</v>
      </c>
      <c r="N103" s="21">
        <v>125</v>
      </c>
      <c r="O103" s="98">
        <f t="shared" si="20"/>
        <v>0.7142857142857143</v>
      </c>
      <c r="P103" s="118">
        <v>22</v>
      </c>
      <c r="Q103" s="22">
        <v>36</v>
      </c>
      <c r="R103" s="45">
        <f t="shared" si="21"/>
        <v>1.6363636363636365</v>
      </c>
      <c r="S103" s="117">
        <v>228</v>
      </c>
      <c r="T103" s="21">
        <v>152</v>
      </c>
      <c r="U103" s="98">
        <f t="shared" si="22"/>
        <v>0.66666666666666663</v>
      </c>
      <c r="V103" s="119">
        <v>110</v>
      </c>
      <c r="W103" s="23">
        <v>111</v>
      </c>
      <c r="X103" s="120">
        <f t="shared" si="23"/>
        <v>1.009090909090909</v>
      </c>
      <c r="Y103" s="118">
        <v>38.587002590063584</v>
      </c>
      <c r="Z103" s="22">
        <v>34</v>
      </c>
      <c r="AA103" s="45">
        <f t="shared" si="24"/>
        <v>0.88112570860207817</v>
      </c>
      <c r="AB103" s="119">
        <v>108.14056981398633</v>
      </c>
      <c r="AC103" s="23">
        <v>65</v>
      </c>
      <c r="AD103" s="120">
        <f t="shared" si="25"/>
        <v>0.60106951638785655</v>
      </c>
      <c r="AE103" s="44">
        <v>29</v>
      </c>
      <c r="AF103" s="22">
        <v>30</v>
      </c>
      <c r="AG103" s="45">
        <f t="shared" si="26"/>
        <v>1.0344827586206897</v>
      </c>
      <c r="AH103" s="33"/>
    </row>
    <row r="104" spans="1:34" hidden="1" x14ac:dyDescent="0.25">
      <c r="A104" s="114" t="s">
        <v>62</v>
      </c>
      <c r="B104" s="114" t="s">
        <v>55</v>
      </c>
      <c r="C104" s="114" t="s">
        <v>55</v>
      </c>
      <c r="D104" s="52">
        <f t="shared" si="15"/>
        <v>872.08500117730159</v>
      </c>
      <c r="E104" s="52">
        <v>787</v>
      </c>
      <c r="F104" s="115">
        <f t="shared" si="16"/>
        <v>0.90243496785010846</v>
      </c>
      <c r="G104" s="107">
        <f t="shared" si="27"/>
        <v>31</v>
      </c>
      <c r="H104" s="108">
        <f t="shared" si="17"/>
        <v>85.085001177301592</v>
      </c>
      <c r="I104" s="95">
        <f t="shared" si="18"/>
        <v>9.7565032149891498E-2</v>
      </c>
      <c r="J104" s="116">
        <v>15</v>
      </c>
      <c r="K104" s="20">
        <v>77</v>
      </c>
      <c r="L104" s="96">
        <f t="shared" si="19"/>
        <v>5.1333333333333337</v>
      </c>
      <c r="M104" s="117">
        <v>211</v>
      </c>
      <c r="N104" s="21">
        <v>190</v>
      </c>
      <c r="O104" s="98">
        <f t="shared" si="20"/>
        <v>0.90047393364928907</v>
      </c>
      <c r="P104" s="118">
        <v>27</v>
      </c>
      <c r="Q104" s="22">
        <v>40</v>
      </c>
      <c r="R104" s="45">
        <f t="shared" si="21"/>
        <v>1.4814814814814814</v>
      </c>
      <c r="S104" s="117">
        <v>274</v>
      </c>
      <c r="T104" s="21">
        <v>180</v>
      </c>
      <c r="U104" s="98">
        <f t="shared" si="22"/>
        <v>0.65693430656934304</v>
      </c>
      <c r="V104" s="119">
        <v>133</v>
      </c>
      <c r="W104" s="23">
        <v>125</v>
      </c>
      <c r="X104" s="120">
        <f t="shared" si="23"/>
        <v>0.93984962406015038</v>
      </c>
      <c r="Y104" s="118">
        <v>46.570520367318117</v>
      </c>
      <c r="Z104" s="22">
        <v>65</v>
      </c>
      <c r="AA104" s="45">
        <f t="shared" si="24"/>
        <v>1.3957327400965691</v>
      </c>
      <c r="AB104" s="119">
        <v>130.51448080998352</v>
      </c>
      <c r="AC104" s="23">
        <v>0</v>
      </c>
      <c r="AD104" s="120">
        <f t="shared" si="25"/>
        <v>0</v>
      </c>
      <c r="AE104" s="44">
        <v>35</v>
      </c>
      <c r="AF104" s="22">
        <v>110</v>
      </c>
      <c r="AG104" s="45">
        <f t="shared" si="26"/>
        <v>3.1428571428571428</v>
      </c>
      <c r="AH104" s="33"/>
    </row>
    <row r="105" spans="1:34" hidden="1" x14ac:dyDescent="0.25">
      <c r="A105" s="114" t="s">
        <v>65</v>
      </c>
      <c r="B105" s="114" t="s">
        <v>55</v>
      </c>
      <c r="C105" s="114" t="s">
        <v>142</v>
      </c>
      <c r="D105" s="52">
        <f t="shared" si="15"/>
        <v>555.3105721685896</v>
      </c>
      <c r="E105" s="52">
        <v>382</v>
      </c>
      <c r="F105" s="115">
        <f t="shared" si="16"/>
        <v>0.68790334480436766</v>
      </c>
      <c r="G105" s="107">
        <f t="shared" si="27"/>
        <v>65</v>
      </c>
      <c r="H105" s="108">
        <f t="shared" si="17"/>
        <v>173.3105721685896</v>
      </c>
      <c r="I105" s="95">
        <f t="shared" si="18"/>
        <v>0.31209665519563229</v>
      </c>
      <c r="J105" s="116">
        <v>10</v>
      </c>
      <c r="K105" s="20">
        <v>26</v>
      </c>
      <c r="L105" s="96">
        <f t="shared" si="19"/>
        <v>2.6</v>
      </c>
      <c r="M105" s="117">
        <v>135</v>
      </c>
      <c r="N105" s="21">
        <v>75</v>
      </c>
      <c r="O105" s="98">
        <f t="shared" si="20"/>
        <v>0.55555555555555558</v>
      </c>
      <c r="P105" s="118">
        <v>17</v>
      </c>
      <c r="Q105" s="22">
        <v>10</v>
      </c>
      <c r="R105" s="45">
        <f t="shared" si="21"/>
        <v>0.58823529411764708</v>
      </c>
      <c r="S105" s="117">
        <v>175</v>
      </c>
      <c r="T105" s="21">
        <v>100</v>
      </c>
      <c r="U105" s="98">
        <f t="shared" si="22"/>
        <v>0.5714285714285714</v>
      </c>
      <c r="V105" s="119">
        <v>85</v>
      </c>
      <c r="W105" s="23">
        <v>83</v>
      </c>
      <c r="X105" s="120">
        <f t="shared" si="23"/>
        <v>0.97647058823529409</v>
      </c>
      <c r="Y105" s="118">
        <v>29.272898516599959</v>
      </c>
      <c r="Z105" s="22">
        <v>10</v>
      </c>
      <c r="AA105" s="45">
        <f t="shared" si="24"/>
        <v>0.34161290841524422</v>
      </c>
      <c r="AB105" s="119">
        <v>82.037673651989635</v>
      </c>
      <c r="AC105" s="23">
        <v>8</v>
      </c>
      <c r="AD105" s="120">
        <f t="shared" si="25"/>
        <v>9.7516173288099792E-2</v>
      </c>
      <c r="AE105" s="44">
        <v>22</v>
      </c>
      <c r="AF105" s="22">
        <v>70</v>
      </c>
      <c r="AG105" s="45">
        <f t="shared" si="26"/>
        <v>3.1818181818181817</v>
      </c>
      <c r="AH105" s="33"/>
    </row>
    <row r="106" spans="1:34" hidden="1" x14ac:dyDescent="0.25">
      <c r="A106" s="114" t="s">
        <v>58</v>
      </c>
      <c r="B106" s="114" t="s">
        <v>55</v>
      </c>
      <c r="C106" s="114" t="s">
        <v>55</v>
      </c>
      <c r="D106" s="52">
        <f t="shared" si="15"/>
        <v>812.96585825288446</v>
      </c>
      <c r="E106" s="52">
        <v>548</v>
      </c>
      <c r="F106" s="115">
        <f t="shared" si="16"/>
        <v>0.67407504809327046</v>
      </c>
      <c r="G106" s="107">
        <f t="shared" si="27"/>
        <v>66</v>
      </c>
      <c r="H106" s="108">
        <f t="shared" si="17"/>
        <v>264.96585825288446</v>
      </c>
      <c r="I106" s="95">
        <f t="shared" si="18"/>
        <v>0.32592495190672954</v>
      </c>
      <c r="J106" s="116">
        <v>14</v>
      </c>
      <c r="K106" s="20">
        <v>26</v>
      </c>
      <c r="L106" s="96">
        <f t="shared" si="19"/>
        <v>1.8571428571428572</v>
      </c>
      <c r="M106" s="117">
        <v>196</v>
      </c>
      <c r="N106" s="21">
        <v>151</v>
      </c>
      <c r="O106" s="98">
        <f t="shared" si="20"/>
        <v>0.77040816326530615</v>
      </c>
      <c r="P106" s="118">
        <v>25</v>
      </c>
      <c r="Q106" s="22">
        <v>30</v>
      </c>
      <c r="R106" s="45">
        <f t="shared" si="21"/>
        <v>1.2</v>
      </c>
      <c r="S106" s="117">
        <v>255</v>
      </c>
      <c r="T106" s="21">
        <v>122</v>
      </c>
      <c r="U106" s="98">
        <f t="shared" si="22"/>
        <v>0.47843137254901963</v>
      </c>
      <c r="V106" s="119">
        <v>123</v>
      </c>
      <c r="W106" s="23">
        <v>91</v>
      </c>
      <c r="X106" s="120">
        <f t="shared" si="23"/>
        <v>0.73983739837398377</v>
      </c>
      <c r="Y106" s="118">
        <v>43.909347774899935</v>
      </c>
      <c r="Z106" s="22">
        <v>34</v>
      </c>
      <c r="AA106" s="45">
        <f t="shared" si="24"/>
        <v>0.77432259240788692</v>
      </c>
      <c r="AB106" s="119">
        <v>123.05651047798445</v>
      </c>
      <c r="AC106" s="23">
        <v>38</v>
      </c>
      <c r="AD106" s="120">
        <f t="shared" si="25"/>
        <v>0.30880121541231603</v>
      </c>
      <c r="AE106" s="44">
        <v>33</v>
      </c>
      <c r="AF106" s="22">
        <v>56</v>
      </c>
      <c r="AG106" s="45">
        <f t="shared" si="26"/>
        <v>1.696969696969697</v>
      </c>
      <c r="AH106" s="33"/>
    </row>
    <row r="107" spans="1:34" hidden="1" x14ac:dyDescent="0.25">
      <c r="A107" s="114" t="s">
        <v>54</v>
      </c>
      <c r="B107" s="114" t="s">
        <v>55</v>
      </c>
      <c r="C107" s="114" t="s">
        <v>55</v>
      </c>
      <c r="D107" s="52">
        <f t="shared" si="15"/>
        <v>577.37014363079822</v>
      </c>
      <c r="E107" s="52">
        <v>546</v>
      </c>
      <c r="F107" s="115">
        <f t="shared" si="16"/>
        <v>0.9456671877185634</v>
      </c>
      <c r="G107" s="107">
        <f t="shared" si="27"/>
        <v>27</v>
      </c>
      <c r="H107" s="108">
        <f t="shared" si="17"/>
        <v>31.370143630798225</v>
      </c>
      <c r="I107" s="95">
        <f t="shared" si="18"/>
        <v>5.4332812281436563E-2</v>
      </c>
      <c r="J107" s="116">
        <v>10</v>
      </c>
      <c r="K107" s="20">
        <v>25</v>
      </c>
      <c r="L107" s="96">
        <f t="shared" si="19"/>
        <v>2.5</v>
      </c>
      <c r="M107" s="117">
        <v>140</v>
      </c>
      <c r="N107" s="21">
        <v>155</v>
      </c>
      <c r="O107" s="98">
        <f t="shared" si="20"/>
        <v>1.1071428571428572</v>
      </c>
      <c r="P107" s="118">
        <v>18</v>
      </c>
      <c r="Q107" s="22">
        <v>25</v>
      </c>
      <c r="R107" s="45">
        <f t="shared" si="21"/>
        <v>1.3888888888888888</v>
      </c>
      <c r="S107" s="117">
        <v>182</v>
      </c>
      <c r="T107" s="21">
        <v>140</v>
      </c>
      <c r="U107" s="98">
        <f t="shared" si="22"/>
        <v>0.76923076923076927</v>
      </c>
      <c r="V107" s="119">
        <v>88</v>
      </c>
      <c r="W107" s="23">
        <v>80</v>
      </c>
      <c r="X107" s="120">
        <f t="shared" si="23"/>
        <v>0.90909090909090906</v>
      </c>
      <c r="Y107" s="118">
        <v>30.603484812809047</v>
      </c>
      <c r="Z107" s="22">
        <v>41</v>
      </c>
      <c r="AA107" s="45">
        <f t="shared" si="24"/>
        <v>1.3397167103936969</v>
      </c>
      <c r="AB107" s="119">
        <v>85.766658817989168</v>
      </c>
      <c r="AC107" s="23">
        <v>15</v>
      </c>
      <c r="AD107" s="120">
        <f t="shared" si="25"/>
        <v>0.17489313687539637</v>
      </c>
      <c r="AE107" s="44">
        <v>23</v>
      </c>
      <c r="AF107" s="22">
        <v>65</v>
      </c>
      <c r="AG107" s="45">
        <f t="shared" si="26"/>
        <v>2.8260869565217392</v>
      </c>
      <c r="AH107" s="33"/>
    </row>
    <row r="108" spans="1:34" hidden="1" x14ac:dyDescent="0.25">
      <c r="A108" s="114" t="s">
        <v>63</v>
      </c>
      <c r="B108" s="114" t="s">
        <v>55</v>
      </c>
      <c r="C108" s="114" t="s">
        <v>157</v>
      </c>
      <c r="D108" s="52">
        <f t="shared" si="15"/>
        <v>347.83400047092067</v>
      </c>
      <c r="E108" s="52">
        <v>274</v>
      </c>
      <c r="F108" s="115">
        <f t="shared" si="16"/>
        <v>0.78773207802871681</v>
      </c>
      <c r="G108" s="107">
        <f t="shared" si="27"/>
        <v>49</v>
      </c>
      <c r="H108" s="108">
        <f t="shared" si="17"/>
        <v>73.834000470920671</v>
      </c>
      <c r="I108" s="95">
        <f t="shared" si="18"/>
        <v>0.21226792197128319</v>
      </c>
      <c r="J108" s="116">
        <v>6</v>
      </c>
      <c r="K108" s="20">
        <v>13</v>
      </c>
      <c r="L108" s="96">
        <f t="shared" si="19"/>
        <v>2.1666666666666665</v>
      </c>
      <c r="M108" s="117">
        <v>84</v>
      </c>
      <c r="N108" s="21">
        <v>43</v>
      </c>
      <c r="O108" s="98">
        <f t="shared" si="20"/>
        <v>0.51190476190476186</v>
      </c>
      <c r="P108" s="118">
        <v>11</v>
      </c>
      <c r="Q108" s="22">
        <v>14</v>
      </c>
      <c r="R108" s="45">
        <f t="shared" si="21"/>
        <v>1.2727272727272727</v>
      </c>
      <c r="S108" s="117">
        <v>109</v>
      </c>
      <c r="T108" s="21">
        <v>63</v>
      </c>
      <c r="U108" s="98">
        <f t="shared" si="22"/>
        <v>0.57798165137614677</v>
      </c>
      <c r="V108" s="119">
        <v>53</v>
      </c>
      <c r="W108" s="23">
        <v>52</v>
      </c>
      <c r="X108" s="120">
        <f t="shared" si="23"/>
        <v>0.98113207547169812</v>
      </c>
      <c r="Y108" s="118">
        <v>18.628208146927246</v>
      </c>
      <c r="Z108" s="22">
        <v>3</v>
      </c>
      <c r="AA108" s="45">
        <f t="shared" si="24"/>
        <v>0.16104608539575799</v>
      </c>
      <c r="AB108" s="119">
        <v>52.2057923239934</v>
      </c>
      <c r="AC108" s="23">
        <v>41</v>
      </c>
      <c r="AD108" s="120">
        <f t="shared" si="25"/>
        <v>0.78535346701666087</v>
      </c>
      <c r="AE108" s="44">
        <v>14</v>
      </c>
      <c r="AF108" s="22">
        <v>45</v>
      </c>
      <c r="AG108" s="45">
        <f t="shared" si="26"/>
        <v>3.2142857142857144</v>
      </c>
      <c r="AH108" s="33"/>
    </row>
    <row r="109" spans="1:34" hidden="1" x14ac:dyDescent="0.25">
      <c r="A109" s="114" t="s">
        <v>64</v>
      </c>
      <c r="B109" s="114" t="s">
        <v>55</v>
      </c>
      <c r="C109" s="114" t="s">
        <v>143</v>
      </c>
      <c r="D109" s="52">
        <f t="shared" si="15"/>
        <v>899.14457263951022</v>
      </c>
      <c r="E109" s="52">
        <v>992</v>
      </c>
      <c r="F109" s="115">
        <f t="shared" si="16"/>
        <v>1.1032708534156028</v>
      </c>
      <c r="G109" s="107">
        <f t="shared" si="27"/>
        <v>16</v>
      </c>
      <c r="H109" s="108">
        <f t="shared" si="17"/>
        <v>-92.855427360489784</v>
      </c>
      <c r="I109" s="95">
        <f t="shared" si="18"/>
        <v>-0.10327085341560291</v>
      </c>
      <c r="J109" s="116">
        <v>16</v>
      </c>
      <c r="K109" s="20">
        <v>45</v>
      </c>
      <c r="L109" s="96">
        <f t="shared" si="19"/>
        <v>2.8125</v>
      </c>
      <c r="M109" s="117">
        <v>217</v>
      </c>
      <c r="N109" s="21">
        <v>193</v>
      </c>
      <c r="O109" s="98">
        <f t="shared" si="20"/>
        <v>0.88940092165898621</v>
      </c>
      <c r="P109" s="118">
        <v>28</v>
      </c>
      <c r="Q109" s="22">
        <v>43</v>
      </c>
      <c r="R109" s="45">
        <f t="shared" si="21"/>
        <v>1.5357142857142858</v>
      </c>
      <c r="S109" s="117">
        <v>283</v>
      </c>
      <c r="T109" s="21">
        <v>258</v>
      </c>
      <c r="U109" s="98">
        <f t="shared" si="22"/>
        <v>0.91166077738515905</v>
      </c>
      <c r="V109" s="119">
        <v>137</v>
      </c>
      <c r="W109" s="23">
        <v>195</v>
      </c>
      <c r="X109" s="120">
        <f t="shared" si="23"/>
        <v>1.4233576642335766</v>
      </c>
      <c r="Y109" s="118">
        <v>47.901106663527202</v>
      </c>
      <c r="Z109" s="22">
        <v>90</v>
      </c>
      <c r="AA109" s="45">
        <f t="shared" si="24"/>
        <v>1.8788709962838432</v>
      </c>
      <c r="AB109" s="119">
        <v>134.24346597598301</v>
      </c>
      <c r="AC109" s="23">
        <v>10</v>
      </c>
      <c r="AD109" s="120">
        <f t="shared" si="25"/>
        <v>7.449152126174291E-2</v>
      </c>
      <c r="AE109" s="44">
        <v>36</v>
      </c>
      <c r="AF109" s="22">
        <v>158</v>
      </c>
      <c r="AG109" s="45">
        <f t="shared" si="26"/>
        <v>4.3888888888888893</v>
      </c>
      <c r="AH109" s="33"/>
    </row>
    <row r="110" spans="1:34" hidden="1" x14ac:dyDescent="0.25">
      <c r="A110" s="114" t="s">
        <v>57</v>
      </c>
      <c r="B110" s="114" t="s">
        <v>55</v>
      </c>
      <c r="C110" s="114" t="s">
        <v>143</v>
      </c>
      <c r="D110" s="52">
        <f t="shared" si="15"/>
        <v>704.66800094184134</v>
      </c>
      <c r="E110" s="52">
        <v>686</v>
      </c>
      <c r="F110" s="115">
        <f t="shared" si="16"/>
        <v>0.97350809045268105</v>
      </c>
      <c r="G110" s="107">
        <f t="shared" si="27"/>
        <v>24</v>
      </c>
      <c r="H110" s="108">
        <f t="shared" si="17"/>
        <v>18.668000941841342</v>
      </c>
      <c r="I110" s="95">
        <f t="shared" si="18"/>
        <v>2.6491909547318972E-2</v>
      </c>
      <c r="J110" s="116">
        <v>12</v>
      </c>
      <c r="K110" s="20">
        <v>15</v>
      </c>
      <c r="L110" s="96">
        <f t="shared" si="19"/>
        <v>1.25</v>
      </c>
      <c r="M110" s="117">
        <v>171</v>
      </c>
      <c r="N110" s="21">
        <v>123</v>
      </c>
      <c r="O110" s="98">
        <f t="shared" si="20"/>
        <v>0.7192982456140351</v>
      </c>
      <c r="P110" s="118">
        <v>22</v>
      </c>
      <c r="Q110" s="22">
        <v>25</v>
      </c>
      <c r="R110" s="45">
        <f t="shared" si="21"/>
        <v>1.1363636363636365</v>
      </c>
      <c r="S110" s="117">
        <v>222</v>
      </c>
      <c r="T110" s="21">
        <v>216</v>
      </c>
      <c r="U110" s="98">
        <f t="shared" si="22"/>
        <v>0.97297297297297303</v>
      </c>
      <c r="V110" s="119">
        <v>108</v>
      </c>
      <c r="W110" s="23">
        <v>148</v>
      </c>
      <c r="X110" s="120">
        <f t="shared" si="23"/>
        <v>1.3703703703703705</v>
      </c>
      <c r="Y110" s="118">
        <v>37.256416293854492</v>
      </c>
      <c r="Z110" s="22">
        <v>33</v>
      </c>
      <c r="AA110" s="45">
        <f t="shared" si="24"/>
        <v>0.8857534696766689</v>
      </c>
      <c r="AB110" s="119">
        <v>104.4115846479868</v>
      </c>
      <c r="AC110" s="23">
        <v>30</v>
      </c>
      <c r="AD110" s="120">
        <f t="shared" si="25"/>
        <v>0.28732443915243694</v>
      </c>
      <c r="AE110" s="44">
        <v>28</v>
      </c>
      <c r="AF110" s="22">
        <v>96</v>
      </c>
      <c r="AG110" s="45">
        <f t="shared" si="26"/>
        <v>3.4285714285714284</v>
      </c>
      <c r="AH110" s="33"/>
    </row>
    <row r="111" spans="1:34" hidden="1" x14ac:dyDescent="0.25">
      <c r="A111" s="114" t="s">
        <v>59</v>
      </c>
      <c r="B111" s="114" t="s">
        <v>55</v>
      </c>
      <c r="C111" s="114" t="s">
        <v>157</v>
      </c>
      <c r="D111" s="52">
        <f t="shared" si="15"/>
        <v>1574.7530021191428</v>
      </c>
      <c r="E111" s="52">
        <v>619</v>
      </c>
      <c r="F111" s="115">
        <f t="shared" si="16"/>
        <v>0.39307751702458266</v>
      </c>
      <c r="G111" s="107">
        <f t="shared" si="27"/>
        <v>112</v>
      </c>
      <c r="H111" s="108">
        <f t="shared" si="17"/>
        <v>955.75300211914282</v>
      </c>
      <c r="I111" s="95">
        <f t="shared" si="18"/>
        <v>0.6069224829754174</v>
      </c>
      <c r="J111" s="116">
        <v>27</v>
      </c>
      <c r="K111" s="20">
        <v>20</v>
      </c>
      <c r="L111" s="96">
        <f t="shared" si="19"/>
        <v>0.7407407407407407</v>
      </c>
      <c r="M111" s="117">
        <v>381</v>
      </c>
      <c r="N111" s="21">
        <v>187</v>
      </c>
      <c r="O111" s="98">
        <f t="shared" si="20"/>
        <v>0.49081364829396323</v>
      </c>
      <c r="P111" s="118">
        <v>49</v>
      </c>
      <c r="Q111" s="22">
        <v>20</v>
      </c>
      <c r="R111" s="45">
        <f t="shared" si="21"/>
        <v>0.40816326530612246</v>
      </c>
      <c r="S111" s="117">
        <v>496</v>
      </c>
      <c r="T111" s="21">
        <v>180</v>
      </c>
      <c r="U111" s="98">
        <f t="shared" si="22"/>
        <v>0.36290322580645162</v>
      </c>
      <c r="V111" s="119">
        <v>240</v>
      </c>
      <c r="W111" s="23">
        <v>120</v>
      </c>
      <c r="X111" s="120">
        <f t="shared" si="23"/>
        <v>0.5</v>
      </c>
      <c r="Y111" s="118">
        <v>83.82693666117261</v>
      </c>
      <c r="Z111" s="22">
        <v>22</v>
      </c>
      <c r="AA111" s="45">
        <f t="shared" si="24"/>
        <v>0.26244547249679079</v>
      </c>
      <c r="AB111" s="119">
        <v>234.92606545797031</v>
      </c>
      <c r="AC111" s="23">
        <v>25</v>
      </c>
      <c r="AD111" s="120">
        <f t="shared" si="25"/>
        <v>0.106416458945347</v>
      </c>
      <c r="AE111" s="44">
        <v>63</v>
      </c>
      <c r="AF111" s="22">
        <v>45</v>
      </c>
      <c r="AG111" s="45">
        <f t="shared" si="26"/>
        <v>0.7142857142857143</v>
      </c>
      <c r="AH111" s="33"/>
    </row>
    <row r="112" spans="1:34" hidden="1" x14ac:dyDescent="0.25">
      <c r="A112" s="114" t="s">
        <v>61</v>
      </c>
      <c r="B112" s="114" t="s">
        <v>55</v>
      </c>
      <c r="C112" s="114" t="s">
        <v>55</v>
      </c>
      <c r="D112" s="52">
        <f t="shared" si="15"/>
        <v>866.08500117730159</v>
      </c>
      <c r="E112" s="52">
        <v>835</v>
      </c>
      <c r="F112" s="115">
        <f t="shared" si="16"/>
        <v>0.96410860234844553</v>
      </c>
      <c r="G112" s="107">
        <f t="shared" si="27"/>
        <v>25</v>
      </c>
      <c r="H112" s="108">
        <f t="shared" si="17"/>
        <v>31.085001177301592</v>
      </c>
      <c r="I112" s="95">
        <f t="shared" si="18"/>
        <v>3.5891397651554517E-2</v>
      </c>
      <c r="J112" s="116">
        <v>15</v>
      </c>
      <c r="K112" s="20">
        <v>40</v>
      </c>
      <c r="L112" s="96">
        <f t="shared" si="19"/>
        <v>2.6666666666666665</v>
      </c>
      <c r="M112" s="117">
        <v>209</v>
      </c>
      <c r="N112" s="21">
        <v>255</v>
      </c>
      <c r="O112" s="98">
        <f t="shared" si="20"/>
        <v>1.2200956937799043</v>
      </c>
      <c r="P112" s="118">
        <v>27</v>
      </c>
      <c r="Q112" s="22">
        <v>30</v>
      </c>
      <c r="R112" s="45">
        <f t="shared" si="21"/>
        <v>1.1111111111111112</v>
      </c>
      <c r="S112" s="117">
        <v>272</v>
      </c>
      <c r="T112" s="21">
        <v>195</v>
      </c>
      <c r="U112" s="98">
        <f t="shared" si="22"/>
        <v>0.71691176470588236</v>
      </c>
      <c r="V112" s="119">
        <v>131</v>
      </c>
      <c r="W112" s="23">
        <v>130</v>
      </c>
      <c r="X112" s="120">
        <f t="shared" si="23"/>
        <v>0.99236641221374045</v>
      </c>
      <c r="Y112" s="118">
        <v>46.570520367318117</v>
      </c>
      <c r="Z112" s="22">
        <v>55</v>
      </c>
      <c r="AA112" s="45">
        <f t="shared" si="24"/>
        <v>1.1810046262355585</v>
      </c>
      <c r="AB112" s="119">
        <v>130.51448080998352</v>
      </c>
      <c r="AC112" s="23">
        <v>33</v>
      </c>
      <c r="AD112" s="120">
        <f t="shared" si="25"/>
        <v>0.25284550645414444</v>
      </c>
      <c r="AE112" s="44">
        <v>35</v>
      </c>
      <c r="AF112" s="22">
        <v>97</v>
      </c>
      <c r="AG112" s="45">
        <f t="shared" si="26"/>
        <v>2.7714285714285714</v>
      </c>
      <c r="AH112" s="33"/>
    </row>
    <row r="113" spans="1:34" hidden="1" x14ac:dyDescent="0.25">
      <c r="A113" s="114" t="s">
        <v>22</v>
      </c>
      <c r="B113" s="114" t="s">
        <v>23</v>
      </c>
      <c r="C113" s="114" t="s">
        <v>23</v>
      </c>
      <c r="D113" s="52">
        <f t="shared" si="15"/>
        <v>677.60842947963272</v>
      </c>
      <c r="E113" s="52">
        <v>1001</v>
      </c>
      <c r="F113" s="115">
        <f t="shared" si="16"/>
        <v>1.4772543499329176</v>
      </c>
      <c r="G113" s="107">
        <f t="shared" si="27"/>
        <v>7</v>
      </c>
      <c r="H113" s="108">
        <f t="shared" si="17"/>
        <v>-323.39157052036728</v>
      </c>
      <c r="I113" s="95">
        <f t="shared" si="18"/>
        <v>-0.47725434993291749</v>
      </c>
      <c r="J113" s="116">
        <v>12</v>
      </c>
      <c r="K113" s="20">
        <v>35</v>
      </c>
      <c r="L113" s="96">
        <f t="shared" si="19"/>
        <v>2.9166666666666665</v>
      </c>
      <c r="M113" s="117">
        <v>164</v>
      </c>
      <c r="N113" s="21">
        <v>350</v>
      </c>
      <c r="O113" s="98">
        <f t="shared" si="20"/>
        <v>2.1341463414634148</v>
      </c>
      <c r="P113" s="118">
        <v>21</v>
      </c>
      <c r="Q113" s="22">
        <v>145</v>
      </c>
      <c r="R113" s="45">
        <f t="shared" si="21"/>
        <v>6.9047619047619051</v>
      </c>
      <c r="S113" s="117">
        <v>214</v>
      </c>
      <c r="T113" s="21">
        <v>242</v>
      </c>
      <c r="U113" s="98">
        <f t="shared" si="22"/>
        <v>1.1308411214953271</v>
      </c>
      <c r="V113" s="119">
        <v>103</v>
      </c>
      <c r="W113" s="23">
        <v>45</v>
      </c>
      <c r="X113" s="120">
        <f t="shared" si="23"/>
        <v>0.43689320388349512</v>
      </c>
      <c r="Y113" s="118">
        <v>35.925829997645408</v>
      </c>
      <c r="Z113" s="22">
        <v>50</v>
      </c>
      <c r="AA113" s="45">
        <f t="shared" si="24"/>
        <v>1.3917562935435874</v>
      </c>
      <c r="AB113" s="119">
        <v>100.68259948198728</v>
      </c>
      <c r="AC113" s="23">
        <v>109</v>
      </c>
      <c r="AD113" s="120">
        <f t="shared" si="25"/>
        <v>1.0826101090039968</v>
      </c>
      <c r="AE113" s="44">
        <v>27</v>
      </c>
      <c r="AF113" s="22">
        <v>25</v>
      </c>
      <c r="AG113" s="45">
        <f t="shared" si="26"/>
        <v>0.92592592592592593</v>
      </c>
      <c r="AH113" s="33"/>
    </row>
    <row r="114" spans="1:34" hidden="1" x14ac:dyDescent="0.25">
      <c r="A114" s="114" t="s">
        <v>125</v>
      </c>
      <c r="B114" s="114" t="s">
        <v>23</v>
      </c>
      <c r="C114" s="114" t="s">
        <v>187</v>
      </c>
      <c r="D114" s="52">
        <f t="shared" si="15"/>
        <v>729.72757240404985</v>
      </c>
      <c r="E114" s="52">
        <v>547</v>
      </c>
      <c r="F114" s="115">
        <f t="shared" si="16"/>
        <v>0.74959480864610439</v>
      </c>
      <c r="G114" s="107">
        <f t="shared" si="27"/>
        <v>54</v>
      </c>
      <c r="H114" s="108">
        <f t="shared" si="17"/>
        <v>182.72757240404985</v>
      </c>
      <c r="I114" s="95">
        <f t="shared" si="18"/>
        <v>0.25040519135389566</v>
      </c>
      <c r="J114" s="116">
        <v>13</v>
      </c>
      <c r="K114" s="20">
        <v>25</v>
      </c>
      <c r="L114" s="96">
        <f t="shared" si="19"/>
        <v>1.9230769230769231</v>
      </c>
      <c r="M114" s="117">
        <v>177</v>
      </c>
      <c r="N114" s="21">
        <v>129</v>
      </c>
      <c r="O114" s="98">
        <f t="shared" si="20"/>
        <v>0.72881355932203384</v>
      </c>
      <c r="P114" s="118">
        <v>23</v>
      </c>
      <c r="Q114" s="22">
        <v>15</v>
      </c>
      <c r="R114" s="45">
        <f t="shared" si="21"/>
        <v>0.65217391304347827</v>
      </c>
      <c r="S114" s="117">
        <v>230</v>
      </c>
      <c r="T114" s="21">
        <v>139</v>
      </c>
      <c r="U114" s="98">
        <f t="shared" si="22"/>
        <v>0.60434782608695647</v>
      </c>
      <c r="V114" s="119">
        <v>111</v>
      </c>
      <c r="W114" s="23">
        <v>85</v>
      </c>
      <c r="X114" s="120">
        <f t="shared" si="23"/>
        <v>0.76576576576576572</v>
      </c>
      <c r="Y114" s="118">
        <v>38.587002590063584</v>
      </c>
      <c r="Z114" s="22">
        <v>76</v>
      </c>
      <c r="AA114" s="45">
        <f t="shared" si="24"/>
        <v>1.9695751133458217</v>
      </c>
      <c r="AB114" s="119">
        <v>108.14056981398633</v>
      </c>
      <c r="AC114" s="23">
        <v>73</v>
      </c>
      <c r="AD114" s="120">
        <f t="shared" si="25"/>
        <v>0.6750473030202081</v>
      </c>
      <c r="AE114" s="44">
        <v>29</v>
      </c>
      <c r="AF114" s="22">
        <v>5</v>
      </c>
      <c r="AG114" s="45">
        <f t="shared" si="26"/>
        <v>0.17241379310344829</v>
      </c>
      <c r="AH114" s="33"/>
    </row>
    <row r="115" spans="1:34" hidden="1" x14ac:dyDescent="0.25">
      <c r="A115" s="114" t="s">
        <v>27</v>
      </c>
      <c r="B115" s="114" t="s">
        <v>23</v>
      </c>
      <c r="C115" s="114" t="s">
        <v>188</v>
      </c>
      <c r="D115" s="52">
        <f t="shared" si="15"/>
        <v>453.07228631975511</v>
      </c>
      <c r="E115" s="52">
        <v>207</v>
      </c>
      <c r="F115" s="115">
        <f t="shared" si="16"/>
        <v>0.45688073680567176</v>
      </c>
      <c r="G115" s="107">
        <f t="shared" si="27"/>
        <v>109</v>
      </c>
      <c r="H115" s="108">
        <f t="shared" si="17"/>
        <v>246.07228631975511</v>
      </c>
      <c r="I115" s="95">
        <f t="shared" si="18"/>
        <v>0.54311926319432824</v>
      </c>
      <c r="J115" s="116">
        <v>8</v>
      </c>
      <c r="K115" s="20">
        <v>5</v>
      </c>
      <c r="L115" s="96">
        <f t="shared" si="19"/>
        <v>0.625</v>
      </c>
      <c r="M115" s="117">
        <v>110</v>
      </c>
      <c r="N115" s="21">
        <v>37</v>
      </c>
      <c r="O115" s="98">
        <f t="shared" si="20"/>
        <v>0.33636363636363636</v>
      </c>
      <c r="P115" s="118">
        <v>14</v>
      </c>
      <c r="Q115" s="22">
        <v>10</v>
      </c>
      <c r="R115" s="45">
        <f t="shared" si="21"/>
        <v>0.7142857142857143</v>
      </c>
      <c r="S115" s="117">
        <v>143</v>
      </c>
      <c r="T115" s="21">
        <v>47</v>
      </c>
      <c r="U115" s="98">
        <f t="shared" si="22"/>
        <v>0.32867132867132864</v>
      </c>
      <c r="V115" s="119">
        <v>69</v>
      </c>
      <c r="W115" s="23">
        <v>45</v>
      </c>
      <c r="X115" s="120">
        <f t="shared" si="23"/>
        <v>0.65217391304347827</v>
      </c>
      <c r="Y115" s="118">
        <v>23.950553331763601</v>
      </c>
      <c r="Z115" s="22">
        <v>18</v>
      </c>
      <c r="AA115" s="45">
        <f t="shared" si="24"/>
        <v>0.75154839851353739</v>
      </c>
      <c r="AB115" s="119">
        <v>67.121732987991507</v>
      </c>
      <c r="AC115" s="23">
        <v>30</v>
      </c>
      <c r="AD115" s="120">
        <f t="shared" si="25"/>
        <v>0.44694912757045746</v>
      </c>
      <c r="AE115" s="44">
        <v>18</v>
      </c>
      <c r="AF115" s="22">
        <v>15</v>
      </c>
      <c r="AG115" s="45">
        <f t="shared" si="26"/>
        <v>0.83333333333333337</v>
      </c>
      <c r="AH115" s="33"/>
    </row>
    <row r="116" spans="1:34" hidden="1" x14ac:dyDescent="0.25">
      <c r="A116" s="114" t="s">
        <v>39</v>
      </c>
      <c r="B116" s="114" t="s">
        <v>23</v>
      </c>
      <c r="C116" s="114" t="s">
        <v>187</v>
      </c>
      <c r="D116" s="52">
        <f t="shared" si="15"/>
        <v>1298.097716034848</v>
      </c>
      <c r="E116" s="52">
        <v>1154</v>
      </c>
      <c r="F116" s="115">
        <f t="shared" si="16"/>
        <v>0.88899316726709376</v>
      </c>
      <c r="G116" s="107">
        <f t="shared" si="27"/>
        <v>33</v>
      </c>
      <c r="H116" s="108">
        <f t="shared" si="17"/>
        <v>144.09771603484796</v>
      </c>
      <c r="I116" s="95">
        <f t="shared" si="18"/>
        <v>0.11100683273290622</v>
      </c>
      <c r="J116" s="116">
        <v>22</v>
      </c>
      <c r="K116" s="20">
        <v>40</v>
      </c>
      <c r="L116" s="96">
        <f t="shared" si="19"/>
        <v>1.8181818181818181</v>
      </c>
      <c r="M116" s="117">
        <v>314</v>
      </c>
      <c r="N116" s="21">
        <v>275</v>
      </c>
      <c r="O116" s="98">
        <f t="shared" si="20"/>
        <v>0.87579617834394907</v>
      </c>
      <c r="P116" s="118">
        <v>40</v>
      </c>
      <c r="Q116" s="22">
        <v>136</v>
      </c>
      <c r="R116" s="45">
        <f t="shared" si="21"/>
        <v>3.4</v>
      </c>
      <c r="S116" s="117">
        <v>409</v>
      </c>
      <c r="T116" s="21">
        <v>284</v>
      </c>
      <c r="U116" s="98">
        <f t="shared" si="22"/>
        <v>0.69437652811735939</v>
      </c>
      <c r="V116" s="119">
        <v>198</v>
      </c>
      <c r="W116" s="23">
        <v>155</v>
      </c>
      <c r="X116" s="120">
        <f t="shared" si="23"/>
        <v>0.78282828282828287</v>
      </c>
      <c r="Y116" s="118">
        <v>69.190487402872634</v>
      </c>
      <c r="Z116" s="22">
        <v>75</v>
      </c>
      <c r="AA116" s="45">
        <f t="shared" si="24"/>
        <v>1.0839640363176017</v>
      </c>
      <c r="AB116" s="119">
        <v>193.9072286319755</v>
      </c>
      <c r="AC116" s="23">
        <v>139</v>
      </c>
      <c r="AD116" s="120">
        <f t="shared" si="25"/>
        <v>0.71683763921877208</v>
      </c>
      <c r="AE116" s="44">
        <v>52</v>
      </c>
      <c r="AF116" s="22">
        <v>50</v>
      </c>
      <c r="AG116" s="45">
        <f t="shared" si="26"/>
        <v>0.96153846153846156</v>
      </c>
      <c r="AH116" s="33"/>
    </row>
    <row r="117" spans="1:34" hidden="1" x14ac:dyDescent="0.25">
      <c r="A117" s="114" t="s">
        <v>31</v>
      </c>
      <c r="B117" s="114" t="s">
        <v>23</v>
      </c>
      <c r="C117" s="114" t="s">
        <v>158</v>
      </c>
      <c r="D117" s="52">
        <f t="shared" si="15"/>
        <v>478.13185778196373</v>
      </c>
      <c r="E117" s="52">
        <v>819</v>
      </c>
      <c r="F117" s="115">
        <f t="shared" si="16"/>
        <v>1.712916607981972</v>
      </c>
      <c r="G117" s="107">
        <f t="shared" si="27"/>
        <v>4</v>
      </c>
      <c r="H117" s="108">
        <f t="shared" si="17"/>
        <v>-340.86814221803627</v>
      </c>
      <c r="I117" s="95">
        <f t="shared" si="18"/>
        <v>-0.71291660798197209</v>
      </c>
      <c r="J117" s="116">
        <v>8</v>
      </c>
      <c r="K117" s="20">
        <v>15</v>
      </c>
      <c r="L117" s="96">
        <f t="shared" si="19"/>
        <v>1.875</v>
      </c>
      <c r="M117" s="117">
        <v>116</v>
      </c>
      <c r="N117" s="21">
        <v>197</v>
      </c>
      <c r="O117" s="98">
        <f t="shared" si="20"/>
        <v>1.6982758620689655</v>
      </c>
      <c r="P117" s="118">
        <v>15</v>
      </c>
      <c r="Q117" s="22">
        <v>8</v>
      </c>
      <c r="R117" s="45">
        <f t="shared" si="21"/>
        <v>0.53333333333333333</v>
      </c>
      <c r="S117" s="117">
        <v>151</v>
      </c>
      <c r="T117" s="21">
        <v>316</v>
      </c>
      <c r="U117" s="98">
        <f t="shared" si="22"/>
        <v>2.0927152317880795</v>
      </c>
      <c r="V117" s="119">
        <v>73</v>
      </c>
      <c r="W117" s="23">
        <v>135</v>
      </c>
      <c r="X117" s="120">
        <f t="shared" si="23"/>
        <v>1.8493150684931507</v>
      </c>
      <c r="Y117" s="118">
        <v>25.281139627972692</v>
      </c>
      <c r="Z117" s="22">
        <v>69</v>
      </c>
      <c r="AA117" s="45">
        <f t="shared" si="24"/>
        <v>2.7293073419702143</v>
      </c>
      <c r="AB117" s="119">
        <v>70.850718153991039</v>
      </c>
      <c r="AC117" s="23">
        <v>77</v>
      </c>
      <c r="AD117" s="120">
        <f t="shared" si="25"/>
        <v>1.0867920891450071</v>
      </c>
      <c r="AE117" s="44">
        <v>19</v>
      </c>
      <c r="AF117" s="22">
        <v>2</v>
      </c>
      <c r="AG117" s="45">
        <f t="shared" si="26"/>
        <v>0.10526315789473684</v>
      </c>
      <c r="AH117" s="33"/>
    </row>
    <row r="118" spans="1:34" hidden="1" x14ac:dyDescent="0.25">
      <c r="A118" s="114" t="s">
        <v>14</v>
      </c>
      <c r="B118" s="114" t="s">
        <v>23</v>
      </c>
      <c r="C118" s="114" t="s">
        <v>189</v>
      </c>
      <c r="D118" s="52">
        <f t="shared" si="15"/>
        <v>215.53614315987755</v>
      </c>
      <c r="E118" s="52">
        <v>317</v>
      </c>
      <c r="F118" s="115">
        <f t="shared" si="16"/>
        <v>1.4707510088684288</v>
      </c>
      <c r="G118" s="107">
        <f t="shared" si="27"/>
        <v>8</v>
      </c>
      <c r="H118" s="108">
        <f t="shared" si="17"/>
        <v>-101.46385684012245</v>
      </c>
      <c r="I118" s="95">
        <f t="shared" si="18"/>
        <v>-0.47075100886842874</v>
      </c>
      <c r="J118" s="116">
        <v>4</v>
      </c>
      <c r="K118" s="20">
        <v>6</v>
      </c>
      <c r="L118" s="96">
        <f t="shared" si="19"/>
        <v>1.5</v>
      </c>
      <c r="M118" s="117">
        <v>51</v>
      </c>
      <c r="N118" s="21">
        <v>71</v>
      </c>
      <c r="O118" s="98">
        <f t="shared" si="20"/>
        <v>1.392156862745098</v>
      </c>
      <c r="P118" s="118">
        <v>7</v>
      </c>
      <c r="Q118" s="22">
        <v>11</v>
      </c>
      <c r="R118" s="45">
        <f t="shared" si="21"/>
        <v>1.5714285714285714</v>
      </c>
      <c r="S118" s="117">
        <v>67</v>
      </c>
      <c r="T118" s="21">
        <v>102</v>
      </c>
      <c r="U118" s="98">
        <f t="shared" si="22"/>
        <v>1.5223880597014925</v>
      </c>
      <c r="V118" s="119">
        <v>32</v>
      </c>
      <c r="W118" s="23">
        <v>44</v>
      </c>
      <c r="X118" s="120">
        <f t="shared" si="23"/>
        <v>1.375</v>
      </c>
      <c r="Y118" s="118">
        <v>11.9752766658818</v>
      </c>
      <c r="Z118" s="22">
        <v>64</v>
      </c>
      <c r="AA118" s="45">
        <f t="shared" si="24"/>
        <v>5.3443441672073764</v>
      </c>
      <c r="AB118" s="119">
        <v>33.560866493995754</v>
      </c>
      <c r="AC118" s="23">
        <v>7</v>
      </c>
      <c r="AD118" s="120">
        <f t="shared" si="25"/>
        <v>0.20857625953288014</v>
      </c>
      <c r="AE118" s="44">
        <v>9</v>
      </c>
      <c r="AF118" s="22">
        <v>12</v>
      </c>
      <c r="AG118" s="45">
        <f t="shared" si="26"/>
        <v>1.3333333333333333</v>
      </c>
      <c r="AH118" s="33"/>
    </row>
    <row r="119" spans="1:34" hidden="1" x14ac:dyDescent="0.25">
      <c r="A119" s="114" t="s">
        <v>32</v>
      </c>
      <c r="B119" s="114" t="s">
        <v>23</v>
      </c>
      <c r="C119" s="114" t="s">
        <v>189</v>
      </c>
      <c r="D119" s="52">
        <f t="shared" si="15"/>
        <v>821.96585825288446</v>
      </c>
      <c r="E119" s="52">
        <v>610</v>
      </c>
      <c r="F119" s="115">
        <f t="shared" si="16"/>
        <v>0.74212328149076057</v>
      </c>
      <c r="G119" s="107">
        <f t="shared" si="27"/>
        <v>58</v>
      </c>
      <c r="H119" s="108">
        <f t="shared" si="17"/>
        <v>211.96585825288446</v>
      </c>
      <c r="I119" s="95">
        <f t="shared" si="18"/>
        <v>0.25787671850923938</v>
      </c>
      <c r="J119" s="116">
        <v>14</v>
      </c>
      <c r="K119" s="20">
        <v>35</v>
      </c>
      <c r="L119" s="96">
        <f t="shared" si="19"/>
        <v>2.5</v>
      </c>
      <c r="M119" s="117">
        <v>199</v>
      </c>
      <c r="N119" s="21">
        <v>115</v>
      </c>
      <c r="O119" s="98">
        <f t="shared" si="20"/>
        <v>0.57788944723618085</v>
      </c>
      <c r="P119" s="118">
        <v>25</v>
      </c>
      <c r="Q119" s="22">
        <v>50</v>
      </c>
      <c r="R119" s="45">
        <f t="shared" si="21"/>
        <v>2</v>
      </c>
      <c r="S119" s="117">
        <v>259</v>
      </c>
      <c r="T119" s="21">
        <v>140</v>
      </c>
      <c r="U119" s="98">
        <f t="shared" si="22"/>
        <v>0.54054054054054057</v>
      </c>
      <c r="V119" s="119">
        <v>125</v>
      </c>
      <c r="W119" s="23">
        <v>158</v>
      </c>
      <c r="X119" s="120">
        <f t="shared" si="23"/>
        <v>1.264</v>
      </c>
      <c r="Y119" s="118">
        <v>43.909347774899935</v>
      </c>
      <c r="Z119" s="22">
        <v>47</v>
      </c>
      <c r="AA119" s="45">
        <f t="shared" si="24"/>
        <v>1.070387113034432</v>
      </c>
      <c r="AB119" s="119">
        <v>123.05651047798445</v>
      </c>
      <c r="AC119" s="23">
        <v>20</v>
      </c>
      <c r="AD119" s="120">
        <f t="shared" si="25"/>
        <v>0.16252695548016632</v>
      </c>
      <c r="AE119" s="44">
        <v>33</v>
      </c>
      <c r="AF119" s="22">
        <v>45</v>
      </c>
      <c r="AG119" s="45">
        <f t="shared" si="26"/>
        <v>1.3636363636363635</v>
      </c>
      <c r="AH119" s="33"/>
    </row>
    <row r="120" spans="1:34" hidden="1" x14ac:dyDescent="0.25">
      <c r="A120" s="114" t="s">
        <v>33</v>
      </c>
      <c r="B120" s="114" t="s">
        <v>23</v>
      </c>
      <c r="C120" s="114" t="s">
        <v>189</v>
      </c>
      <c r="D120" s="52">
        <f t="shared" si="15"/>
        <v>544.3105721685896</v>
      </c>
      <c r="E120" s="52">
        <v>476</v>
      </c>
      <c r="F120" s="115">
        <f t="shared" si="16"/>
        <v>0.8745007433964892</v>
      </c>
      <c r="G120" s="107">
        <f t="shared" si="27"/>
        <v>35</v>
      </c>
      <c r="H120" s="108">
        <f t="shared" si="17"/>
        <v>68.310572168589601</v>
      </c>
      <c r="I120" s="95">
        <f t="shared" si="18"/>
        <v>0.12549925660351077</v>
      </c>
      <c r="J120" s="116">
        <v>9</v>
      </c>
      <c r="K120" s="20">
        <v>22</v>
      </c>
      <c r="L120" s="96">
        <f t="shared" si="19"/>
        <v>2.4444444444444446</v>
      </c>
      <c r="M120" s="117">
        <v>131</v>
      </c>
      <c r="N120" s="21">
        <v>136</v>
      </c>
      <c r="O120" s="98">
        <f t="shared" si="20"/>
        <v>1.0381679389312977</v>
      </c>
      <c r="P120" s="118">
        <v>17</v>
      </c>
      <c r="Q120" s="22">
        <v>25</v>
      </c>
      <c r="R120" s="45">
        <f t="shared" si="21"/>
        <v>1.4705882352941178</v>
      </c>
      <c r="S120" s="117">
        <v>171</v>
      </c>
      <c r="T120" s="21">
        <v>131</v>
      </c>
      <c r="U120" s="98">
        <f t="shared" si="22"/>
        <v>0.76608187134502925</v>
      </c>
      <c r="V120" s="119">
        <v>83</v>
      </c>
      <c r="W120" s="23">
        <v>65</v>
      </c>
      <c r="X120" s="120">
        <f t="shared" si="23"/>
        <v>0.7831325301204819</v>
      </c>
      <c r="Y120" s="118">
        <v>29.272898516599959</v>
      </c>
      <c r="Z120" s="22">
        <v>45</v>
      </c>
      <c r="AA120" s="45">
        <f t="shared" si="24"/>
        <v>1.5372580878685991</v>
      </c>
      <c r="AB120" s="119">
        <v>82.037673651989635</v>
      </c>
      <c r="AC120" s="23">
        <v>15</v>
      </c>
      <c r="AD120" s="120">
        <f t="shared" si="25"/>
        <v>0.18284282491518711</v>
      </c>
      <c r="AE120" s="44">
        <v>22</v>
      </c>
      <c r="AF120" s="22">
        <v>37</v>
      </c>
      <c r="AG120" s="45">
        <f t="shared" si="26"/>
        <v>1.6818181818181819</v>
      </c>
      <c r="AH120" s="33"/>
    </row>
    <row r="121" spans="1:34" hidden="1" x14ac:dyDescent="0.25">
      <c r="A121" s="114" t="s">
        <v>36</v>
      </c>
      <c r="B121" s="114" t="s">
        <v>23</v>
      </c>
      <c r="C121" s="114" t="s">
        <v>187</v>
      </c>
      <c r="D121" s="52">
        <f t="shared" si="15"/>
        <v>716.72757240404985</v>
      </c>
      <c r="E121" s="52">
        <v>536</v>
      </c>
      <c r="F121" s="115">
        <f t="shared" si="16"/>
        <v>0.74784342145809624</v>
      </c>
      <c r="G121" s="107">
        <f t="shared" si="27"/>
        <v>55</v>
      </c>
      <c r="H121" s="108">
        <f t="shared" si="17"/>
        <v>180.72757240404985</v>
      </c>
      <c r="I121" s="95">
        <f t="shared" si="18"/>
        <v>0.25215657854190382</v>
      </c>
      <c r="J121" s="116">
        <v>12</v>
      </c>
      <c r="K121" s="20">
        <v>10</v>
      </c>
      <c r="L121" s="96">
        <f t="shared" si="19"/>
        <v>0.83333333333333337</v>
      </c>
      <c r="M121" s="117">
        <v>173</v>
      </c>
      <c r="N121" s="21">
        <v>207</v>
      </c>
      <c r="O121" s="98">
        <f t="shared" si="20"/>
        <v>1.1965317919075145</v>
      </c>
      <c r="P121" s="118">
        <v>22</v>
      </c>
      <c r="Q121" s="22">
        <v>15</v>
      </c>
      <c r="R121" s="45">
        <f t="shared" si="21"/>
        <v>0.68181818181818177</v>
      </c>
      <c r="S121" s="117">
        <v>225</v>
      </c>
      <c r="T121" s="21">
        <v>117</v>
      </c>
      <c r="U121" s="98">
        <f t="shared" si="22"/>
        <v>0.52</v>
      </c>
      <c r="V121" s="119">
        <v>109</v>
      </c>
      <c r="W121" s="23">
        <v>60</v>
      </c>
      <c r="X121" s="120">
        <f t="shared" si="23"/>
        <v>0.55045871559633031</v>
      </c>
      <c r="Y121" s="118">
        <v>38.587002590063584</v>
      </c>
      <c r="Z121" s="22">
        <v>40</v>
      </c>
      <c r="AA121" s="45">
        <f t="shared" si="24"/>
        <v>1.0366184807083272</v>
      </c>
      <c r="AB121" s="119">
        <v>108.14056981398633</v>
      </c>
      <c r="AC121" s="23">
        <v>47</v>
      </c>
      <c r="AD121" s="120">
        <f t="shared" si="25"/>
        <v>0.43461949646506548</v>
      </c>
      <c r="AE121" s="44">
        <v>29</v>
      </c>
      <c r="AF121" s="22">
        <v>40</v>
      </c>
      <c r="AG121" s="45">
        <f t="shared" si="26"/>
        <v>1.3793103448275863</v>
      </c>
      <c r="AH121" s="33"/>
    </row>
    <row r="122" spans="1:34" hidden="1" x14ac:dyDescent="0.25">
      <c r="A122" s="114" t="s">
        <v>28</v>
      </c>
      <c r="B122" s="114" t="s">
        <v>23</v>
      </c>
      <c r="C122" s="114" t="s">
        <v>188</v>
      </c>
      <c r="D122" s="52">
        <f t="shared" si="15"/>
        <v>496.19142924417235</v>
      </c>
      <c r="E122" s="52">
        <v>646</v>
      </c>
      <c r="F122" s="115">
        <f t="shared" si="16"/>
        <v>1.3019168851506056</v>
      </c>
      <c r="G122" s="107">
        <f t="shared" si="27"/>
        <v>11</v>
      </c>
      <c r="H122" s="108">
        <f t="shared" si="17"/>
        <v>-149.80857075582765</v>
      </c>
      <c r="I122" s="95">
        <f t="shared" si="18"/>
        <v>-0.30191688515060561</v>
      </c>
      <c r="J122" s="116">
        <v>9</v>
      </c>
      <c r="K122" s="20">
        <v>10</v>
      </c>
      <c r="L122" s="96">
        <f t="shared" si="19"/>
        <v>1.1111111111111112</v>
      </c>
      <c r="M122" s="117">
        <v>120</v>
      </c>
      <c r="N122" s="21">
        <v>167</v>
      </c>
      <c r="O122" s="98">
        <f t="shared" si="20"/>
        <v>1.3916666666666666</v>
      </c>
      <c r="P122" s="118">
        <v>15</v>
      </c>
      <c r="Q122" s="22">
        <v>25</v>
      </c>
      <c r="R122" s="45">
        <f t="shared" si="21"/>
        <v>1.6666666666666667</v>
      </c>
      <c r="S122" s="117">
        <v>156</v>
      </c>
      <c r="T122" s="21">
        <v>156</v>
      </c>
      <c r="U122" s="98">
        <f t="shared" si="22"/>
        <v>1</v>
      </c>
      <c r="V122" s="119">
        <v>75</v>
      </c>
      <c r="W122" s="23">
        <v>95</v>
      </c>
      <c r="X122" s="120">
        <f t="shared" si="23"/>
        <v>1.2666666666666666</v>
      </c>
      <c r="Y122" s="118">
        <v>26.61172592418178</v>
      </c>
      <c r="Z122" s="22">
        <v>40</v>
      </c>
      <c r="AA122" s="45">
        <f t="shared" si="24"/>
        <v>1.5030967970270745</v>
      </c>
      <c r="AB122" s="119">
        <v>74.579703319990571</v>
      </c>
      <c r="AC122" s="23">
        <v>123</v>
      </c>
      <c r="AD122" s="120">
        <f t="shared" si="25"/>
        <v>1.649242280734988</v>
      </c>
      <c r="AE122" s="44">
        <v>20</v>
      </c>
      <c r="AF122" s="22">
        <v>30</v>
      </c>
      <c r="AG122" s="45">
        <f t="shared" si="26"/>
        <v>1.5</v>
      </c>
      <c r="AH122" s="33"/>
    </row>
    <row r="123" spans="1:34" hidden="1" x14ac:dyDescent="0.25">
      <c r="A123" s="114" t="s">
        <v>30</v>
      </c>
      <c r="B123" s="114" t="s">
        <v>23</v>
      </c>
      <c r="C123" s="114" t="s">
        <v>23</v>
      </c>
      <c r="D123" s="52">
        <f t="shared" si="15"/>
        <v>1721.1104308923946</v>
      </c>
      <c r="E123" s="52">
        <v>1644</v>
      </c>
      <c r="F123" s="115">
        <f t="shared" si="16"/>
        <v>0.95519727874032301</v>
      </c>
      <c r="G123" s="107">
        <f t="shared" si="27"/>
        <v>26</v>
      </c>
      <c r="H123" s="108">
        <f t="shared" si="17"/>
        <v>77.110430892394561</v>
      </c>
      <c r="I123" s="95">
        <f t="shared" si="18"/>
        <v>4.480272125967702E-2</v>
      </c>
      <c r="J123" s="116">
        <v>30</v>
      </c>
      <c r="K123" s="20">
        <v>43</v>
      </c>
      <c r="L123" s="96">
        <f t="shared" si="19"/>
        <v>1.4333333333333333</v>
      </c>
      <c r="M123" s="117">
        <v>416</v>
      </c>
      <c r="N123" s="21">
        <v>335</v>
      </c>
      <c r="O123" s="98">
        <f t="shared" si="20"/>
        <v>0.80528846153846156</v>
      </c>
      <c r="P123" s="118">
        <v>53</v>
      </c>
      <c r="Q123" s="22">
        <v>105</v>
      </c>
      <c r="R123" s="45">
        <f t="shared" si="21"/>
        <v>1.9811320754716981</v>
      </c>
      <c r="S123" s="117">
        <v>542</v>
      </c>
      <c r="T123" s="21">
        <v>640</v>
      </c>
      <c r="U123" s="98">
        <f t="shared" si="22"/>
        <v>1.1808118081180812</v>
      </c>
      <c r="V123" s="119">
        <v>262</v>
      </c>
      <c r="W123" s="23">
        <v>145</v>
      </c>
      <c r="X123" s="120">
        <f t="shared" si="23"/>
        <v>0.55343511450381677</v>
      </c>
      <c r="Y123" s="118">
        <v>91.810454438427143</v>
      </c>
      <c r="Z123" s="22">
        <v>144</v>
      </c>
      <c r="AA123" s="45">
        <f t="shared" si="24"/>
        <v>1.5684488316804257</v>
      </c>
      <c r="AB123" s="119">
        <v>257.29997645396747</v>
      </c>
      <c r="AC123" s="23">
        <v>155</v>
      </c>
      <c r="AD123" s="120">
        <f t="shared" si="25"/>
        <v>0.60240969368192088</v>
      </c>
      <c r="AE123" s="44">
        <v>69</v>
      </c>
      <c r="AF123" s="22">
        <v>77</v>
      </c>
      <c r="AG123" s="45">
        <f t="shared" si="26"/>
        <v>1.1159420289855073</v>
      </c>
      <c r="AH123" s="33"/>
    </row>
    <row r="124" spans="1:34" hidden="1" x14ac:dyDescent="0.25">
      <c r="A124" s="114" t="s">
        <v>29</v>
      </c>
      <c r="B124" s="114" t="s">
        <v>23</v>
      </c>
      <c r="C124" s="114" t="s">
        <v>23</v>
      </c>
      <c r="D124" s="52">
        <f t="shared" si="15"/>
        <v>318.77442900871199</v>
      </c>
      <c r="E124" s="52">
        <v>567</v>
      </c>
      <c r="F124" s="115">
        <f t="shared" si="16"/>
        <v>1.7786872107753162</v>
      </c>
      <c r="G124" s="107">
        <f t="shared" si="27"/>
        <v>2</v>
      </c>
      <c r="H124" s="108">
        <f t="shared" si="17"/>
        <v>-248.22557099128801</v>
      </c>
      <c r="I124" s="95">
        <f t="shared" si="18"/>
        <v>-0.77868721077531633</v>
      </c>
      <c r="J124" s="116">
        <v>5</v>
      </c>
      <c r="K124" s="20">
        <v>23</v>
      </c>
      <c r="L124" s="96">
        <f t="shared" si="19"/>
        <v>4.5999999999999996</v>
      </c>
      <c r="M124" s="117">
        <v>77</v>
      </c>
      <c r="N124" s="21">
        <v>140</v>
      </c>
      <c r="O124" s="98">
        <f t="shared" si="20"/>
        <v>1.8181818181818181</v>
      </c>
      <c r="P124" s="118">
        <v>10</v>
      </c>
      <c r="Q124" s="22">
        <v>70</v>
      </c>
      <c r="R124" s="45">
        <f t="shared" si="21"/>
        <v>7</v>
      </c>
      <c r="S124" s="117">
        <v>100</v>
      </c>
      <c r="T124" s="21">
        <v>178</v>
      </c>
      <c r="U124" s="98">
        <f t="shared" si="22"/>
        <v>1.78</v>
      </c>
      <c r="V124" s="119">
        <v>48</v>
      </c>
      <c r="W124" s="23">
        <v>62</v>
      </c>
      <c r="X124" s="120">
        <f t="shared" si="23"/>
        <v>1.2916666666666667</v>
      </c>
      <c r="Y124" s="118">
        <v>17.297621850718158</v>
      </c>
      <c r="Z124" s="22">
        <v>35</v>
      </c>
      <c r="AA124" s="45">
        <f t="shared" si="24"/>
        <v>2.0233995344595233</v>
      </c>
      <c r="AB124" s="119">
        <v>48.476807157993875</v>
      </c>
      <c r="AC124" s="23">
        <v>34</v>
      </c>
      <c r="AD124" s="120">
        <f t="shared" si="25"/>
        <v>0.70136632326441006</v>
      </c>
      <c r="AE124" s="44">
        <v>13</v>
      </c>
      <c r="AF124" s="22">
        <v>25</v>
      </c>
      <c r="AG124" s="45">
        <f t="shared" si="26"/>
        <v>1.9230769230769231</v>
      </c>
      <c r="AH124" s="33"/>
    </row>
    <row r="125" spans="1:34" hidden="1" x14ac:dyDescent="0.25">
      <c r="A125" s="114" t="s">
        <v>26</v>
      </c>
      <c r="B125" s="114" t="s">
        <v>23</v>
      </c>
      <c r="C125" s="114" t="s">
        <v>158</v>
      </c>
      <c r="D125" s="52">
        <f t="shared" si="15"/>
        <v>596.42971509300685</v>
      </c>
      <c r="E125" s="52">
        <v>938</v>
      </c>
      <c r="F125" s="115">
        <f t="shared" si="16"/>
        <v>1.5726915951089542</v>
      </c>
      <c r="G125" s="107">
        <f t="shared" si="27"/>
        <v>6</v>
      </c>
      <c r="H125" s="108">
        <f t="shared" si="17"/>
        <v>-341.57028490699315</v>
      </c>
      <c r="I125" s="95">
        <f t="shared" si="18"/>
        <v>-0.57269159510895418</v>
      </c>
      <c r="J125" s="116">
        <v>10</v>
      </c>
      <c r="K125" s="20">
        <v>30</v>
      </c>
      <c r="L125" s="96">
        <f t="shared" si="19"/>
        <v>3</v>
      </c>
      <c r="M125" s="117">
        <v>144</v>
      </c>
      <c r="N125" s="21">
        <v>209</v>
      </c>
      <c r="O125" s="98">
        <f t="shared" si="20"/>
        <v>1.4513888888888888</v>
      </c>
      <c r="P125" s="118">
        <v>18</v>
      </c>
      <c r="Q125" s="22">
        <v>35</v>
      </c>
      <c r="R125" s="45">
        <f t="shared" si="21"/>
        <v>1.9444444444444444</v>
      </c>
      <c r="S125" s="117">
        <v>188</v>
      </c>
      <c r="T125" s="21">
        <v>332</v>
      </c>
      <c r="U125" s="98">
        <f t="shared" si="22"/>
        <v>1.7659574468085106</v>
      </c>
      <c r="V125" s="119">
        <v>91</v>
      </c>
      <c r="W125" s="23">
        <v>90</v>
      </c>
      <c r="X125" s="120">
        <f t="shared" si="23"/>
        <v>0.98901098901098905</v>
      </c>
      <c r="Y125" s="118">
        <v>31.934071109018134</v>
      </c>
      <c r="Z125" s="22">
        <v>65</v>
      </c>
      <c r="AA125" s="45">
        <f t="shared" si="24"/>
        <v>2.035443579307497</v>
      </c>
      <c r="AB125" s="119">
        <v>89.495643983988685</v>
      </c>
      <c r="AC125" s="23">
        <v>137</v>
      </c>
      <c r="AD125" s="120">
        <f t="shared" si="25"/>
        <v>1.5308007619288166</v>
      </c>
      <c r="AE125" s="44">
        <v>24</v>
      </c>
      <c r="AF125" s="22">
        <v>40</v>
      </c>
      <c r="AG125" s="45">
        <f t="shared" si="26"/>
        <v>1.6666666666666667</v>
      </c>
      <c r="AH125" s="33"/>
    </row>
    <row r="126" spans="1:34" hidden="1" x14ac:dyDescent="0.25">
      <c r="A126" s="48" t="s">
        <v>67</v>
      </c>
      <c r="B126" s="114" t="s">
        <v>156</v>
      </c>
      <c r="C126" s="114" t="s">
        <v>156</v>
      </c>
      <c r="D126" s="52">
        <f t="shared" si="15"/>
        <v>4536.8420061219686</v>
      </c>
      <c r="E126" s="52">
        <v>519</v>
      </c>
      <c r="F126" s="115">
        <f t="shared" si="16"/>
        <v>0.11439675423999043</v>
      </c>
      <c r="G126" s="107">
        <f t="shared" si="27"/>
        <v>122</v>
      </c>
      <c r="H126" s="108">
        <f t="shared" si="17"/>
        <v>4017.8420061219686</v>
      </c>
      <c r="I126" s="95">
        <f t="shared" si="18"/>
        <v>0.88560324576000959</v>
      </c>
      <c r="J126" s="116">
        <v>78</v>
      </c>
      <c r="K126" s="20">
        <v>0</v>
      </c>
      <c r="L126" s="96">
        <f t="shared" si="19"/>
        <v>0</v>
      </c>
      <c r="M126" s="117">
        <v>1097</v>
      </c>
      <c r="N126" s="21">
        <v>40</v>
      </c>
      <c r="O126" s="98">
        <f t="shared" si="20"/>
        <v>3.6463081130355512E-2</v>
      </c>
      <c r="P126" s="118">
        <v>140</v>
      </c>
      <c r="Q126" s="22">
        <v>100</v>
      </c>
      <c r="R126" s="45">
        <f t="shared" si="21"/>
        <v>0.7142857142857143</v>
      </c>
      <c r="S126" s="117">
        <v>1428</v>
      </c>
      <c r="T126" s="21">
        <v>115</v>
      </c>
      <c r="U126" s="98">
        <f t="shared" si="22"/>
        <v>8.0532212885154067E-2</v>
      </c>
      <c r="V126" s="119">
        <v>691</v>
      </c>
      <c r="W126" s="23">
        <v>68</v>
      </c>
      <c r="X126" s="120">
        <f t="shared" si="23"/>
        <v>9.8408104196816212E-2</v>
      </c>
      <c r="Y126" s="118">
        <v>242.16670591005419</v>
      </c>
      <c r="Z126" s="22">
        <v>136</v>
      </c>
      <c r="AA126" s="45">
        <f t="shared" si="24"/>
        <v>0.56159660548264323</v>
      </c>
      <c r="AB126" s="119">
        <v>678.67530021191419</v>
      </c>
      <c r="AC126" s="23">
        <v>20</v>
      </c>
      <c r="AD126" s="120">
        <f t="shared" si="25"/>
        <v>2.9469173246403788E-2</v>
      </c>
      <c r="AE126" s="44">
        <v>182</v>
      </c>
      <c r="AF126" s="22">
        <v>40</v>
      </c>
      <c r="AG126" s="45">
        <f t="shared" si="26"/>
        <v>0.21978021978021978</v>
      </c>
      <c r="AH126" s="33"/>
    </row>
    <row r="127" spans="1:34" hidden="1" x14ac:dyDescent="0.25">
      <c r="A127" s="114" t="s">
        <v>135</v>
      </c>
      <c r="B127" s="114"/>
      <c r="C127" s="114"/>
      <c r="D127" s="52">
        <f t="shared" ref="D127:V127" si="28">SUM(D3:D126)</f>
        <v>105743.99999999988</v>
      </c>
      <c r="E127" s="35">
        <f t="shared" si="28"/>
        <v>72538</v>
      </c>
      <c r="F127" s="92">
        <f t="shared" si="16"/>
        <v>0.68597745498562646</v>
      </c>
      <c r="G127" s="111"/>
      <c r="H127" s="108">
        <f t="shared" si="28"/>
        <v>33205.999999999956</v>
      </c>
      <c r="I127" s="95">
        <f>H127/D127</f>
        <v>0.31402254501437427</v>
      </c>
      <c r="J127" s="126">
        <f t="shared" si="28"/>
        <v>1824</v>
      </c>
      <c r="K127" s="126">
        <f t="shared" si="28"/>
        <v>2399</v>
      </c>
      <c r="L127" s="122">
        <f>K127/J127</f>
        <v>1.3152412280701755</v>
      </c>
      <c r="M127" s="127">
        <f t="shared" si="28"/>
        <v>25556</v>
      </c>
      <c r="N127" s="127">
        <f t="shared" si="28"/>
        <v>17484</v>
      </c>
      <c r="O127" s="123">
        <f>N127/M127</f>
        <v>0.68414462357176398</v>
      </c>
      <c r="P127" s="128">
        <f t="shared" si="28"/>
        <v>3268</v>
      </c>
      <c r="Q127" s="128">
        <f t="shared" si="28"/>
        <v>4118</v>
      </c>
      <c r="R127" s="124">
        <f t="shared" si="21"/>
        <v>1.2600979192166462</v>
      </c>
      <c r="S127" s="127">
        <f t="shared" si="28"/>
        <v>33271</v>
      </c>
      <c r="T127" s="127">
        <f t="shared" si="28"/>
        <v>18277</v>
      </c>
      <c r="U127" s="123">
        <f>T127/S127</f>
        <v>0.54933726067746691</v>
      </c>
      <c r="V127" s="129">
        <f t="shared" si="28"/>
        <v>16090</v>
      </c>
      <c r="W127" s="129">
        <f>SUM(W3:W126)</f>
        <v>12258</v>
      </c>
      <c r="X127" s="125">
        <f t="shared" si="23"/>
        <v>0.76183965195773773</v>
      </c>
      <c r="Y127" s="118">
        <f>SUM(Y3:Y126)</f>
        <v>5651.0000000000027</v>
      </c>
      <c r="Z127" s="128">
        <f t="shared" ref="Z127:AF127" si="29">SUM(Z3:Z126)</f>
        <v>4499</v>
      </c>
      <c r="AA127" s="124">
        <f t="shared" si="24"/>
        <v>0.79614227570341489</v>
      </c>
      <c r="AB127" s="129">
        <f>SUM(AB3:AB126)</f>
        <v>15837</v>
      </c>
      <c r="AC127" s="129">
        <f>SUM(AC3:AC126)</f>
        <v>8629</v>
      </c>
      <c r="AD127" s="125">
        <f t="shared" si="25"/>
        <v>0.54486329481593732</v>
      </c>
      <c r="AE127" s="128">
        <f t="shared" si="29"/>
        <v>4247</v>
      </c>
      <c r="AF127" s="128">
        <f t="shared" si="29"/>
        <v>4874</v>
      </c>
      <c r="AG127" s="124">
        <f t="shared" si="26"/>
        <v>1.1476336237344007</v>
      </c>
      <c r="AH127" s="33"/>
    </row>
    <row r="128" spans="1:34" x14ac:dyDescent="0.25">
      <c r="E128" s="32"/>
    </row>
  </sheetData>
  <autoFilter ref="A1:AL127" xr:uid="{00000000-0009-0000-0000-000002000000}">
    <filterColumn colId="0">
      <filters>
        <filter val="Mugdho Corporation"/>
        <filter val="Tulip Distribution"/>
        <filter val="Tulip-2"/>
      </filters>
    </filterColumn>
    <filterColumn colId="3" showButton="0"/>
    <filterColumn colId="4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</autoFilter>
  <sortState ref="A3:N128">
    <sortCondition ref="B3:B128"/>
    <sortCondition ref="A3:A128"/>
  </sortState>
  <mergeCells count="14">
    <mergeCell ref="A1:A2"/>
    <mergeCell ref="H1:I1"/>
    <mergeCell ref="D1:F1"/>
    <mergeCell ref="G1:G2"/>
    <mergeCell ref="J1:L1"/>
    <mergeCell ref="C1:C2"/>
    <mergeCell ref="B1:B2"/>
    <mergeCell ref="AE1:AG1"/>
    <mergeCell ref="M1:O1"/>
    <mergeCell ref="P1:R1"/>
    <mergeCell ref="S1:U1"/>
    <mergeCell ref="V1:X1"/>
    <mergeCell ref="Y1:AA1"/>
    <mergeCell ref="AB1:A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5"/>
  <sheetViews>
    <sheetView workbookViewId="0">
      <pane xSplit="1" ySplit="2" topLeftCell="B87" activePane="bottomRight" state="frozen"/>
      <selection pane="topRight" activeCell="B1" sqref="B1"/>
      <selection pane="bottomLeft" activeCell="A3" sqref="A3"/>
      <selection pane="bottomRight" activeCell="B104" sqref="B104"/>
    </sheetView>
  </sheetViews>
  <sheetFormatPr defaultRowHeight="15" x14ac:dyDescent="0.25"/>
  <cols>
    <col min="1" max="1" width="29.42578125" bestFit="1" customWidth="1"/>
    <col min="2" max="2" width="17.7109375" bestFit="1" customWidth="1"/>
    <col min="8" max="8" width="0" hidden="1" customWidth="1"/>
  </cols>
  <sheetData>
    <row r="1" spans="1:10" x14ac:dyDescent="0.25">
      <c r="A1" s="5" t="s">
        <v>0</v>
      </c>
      <c r="B1" s="5" t="s">
        <v>136</v>
      </c>
      <c r="C1" s="10" t="s">
        <v>131</v>
      </c>
      <c r="D1" s="10" t="s">
        <v>129</v>
      </c>
      <c r="E1" s="10" t="s">
        <v>132</v>
      </c>
      <c r="F1" s="10" t="s">
        <v>130</v>
      </c>
      <c r="G1" s="10" t="s">
        <v>134</v>
      </c>
      <c r="H1" s="10" t="s">
        <v>133</v>
      </c>
      <c r="I1" s="16" t="s">
        <v>198</v>
      </c>
    </row>
    <row r="2" spans="1:10" x14ac:dyDescent="0.25">
      <c r="A2" s="2" t="s">
        <v>170</v>
      </c>
      <c r="B2" s="2" t="s">
        <v>136</v>
      </c>
      <c r="C2" s="3" t="s">
        <v>197</v>
      </c>
      <c r="D2" s="4" t="s">
        <v>203</v>
      </c>
      <c r="E2" s="4" t="s">
        <v>193</v>
      </c>
      <c r="F2" s="4" t="s">
        <v>195</v>
      </c>
      <c r="G2" s="4" t="s">
        <v>194</v>
      </c>
      <c r="H2" s="4" t="s">
        <v>200</v>
      </c>
      <c r="I2" s="4" t="s">
        <v>196</v>
      </c>
    </row>
    <row r="3" spans="1:10" x14ac:dyDescent="0.25">
      <c r="A3" s="11" t="s">
        <v>42</v>
      </c>
      <c r="B3" s="11" t="s">
        <v>41</v>
      </c>
      <c r="C3" s="7">
        <v>13</v>
      </c>
      <c r="D3" s="7">
        <v>176</v>
      </c>
      <c r="E3" s="7">
        <v>23</v>
      </c>
      <c r="F3" s="7">
        <v>229</v>
      </c>
      <c r="G3" s="7">
        <v>111</v>
      </c>
      <c r="H3" s="7">
        <v>0</v>
      </c>
      <c r="I3" s="16">
        <v>29</v>
      </c>
      <c r="J3" t="str">
        <f>VLOOKUP(A3,'Distributor wise '!A:C,3,0)</f>
        <v>Barisal</v>
      </c>
    </row>
    <row r="4" spans="1:10" x14ac:dyDescent="0.25">
      <c r="A4" s="12" t="s">
        <v>201</v>
      </c>
      <c r="B4" s="11" t="s">
        <v>41</v>
      </c>
      <c r="C4" s="7">
        <v>6</v>
      </c>
      <c r="D4" s="7">
        <v>79</v>
      </c>
      <c r="E4" s="7">
        <v>10</v>
      </c>
      <c r="F4" s="7">
        <v>102</v>
      </c>
      <c r="G4" s="7">
        <v>50</v>
      </c>
      <c r="H4" s="7">
        <v>0</v>
      </c>
      <c r="I4" s="16">
        <v>13</v>
      </c>
      <c r="J4" t="str">
        <f>VLOOKUP(A4,'Distributor wise '!A:C,3,0)</f>
        <v>Barisal</v>
      </c>
    </row>
    <row r="5" spans="1:10" x14ac:dyDescent="0.25">
      <c r="A5" s="11" t="s">
        <v>137</v>
      </c>
      <c r="B5" s="11" t="s">
        <v>41</v>
      </c>
      <c r="C5" s="7">
        <v>5</v>
      </c>
      <c r="D5" s="7">
        <v>68</v>
      </c>
      <c r="E5" s="7">
        <v>9</v>
      </c>
      <c r="F5" s="7">
        <v>88</v>
      </c>
      <c r="G5" s="7">
        <v>43</v>
      </c>
      <c r="H5" s="7">
        <v>0</v>
      </c>
      <c r="I5" s="16">
        <v>11</v>
      </c>
      <c r="J5" t="str">
        <f>VLOOKUP(A5,'Distributor wise '!A:C,3,0)</f>
        <v>Barisal</v>
      </c>
    </row>
    <row r="6" spans="1:10" x14ac:dyDescent="0.25">
      <c r="A6" s="11" t="s">
        <v>89</v>
      </c>
      <c r="B6" s="11" t="s">
        <v>41</v>
      </c>
      <c r="C6" s="7">
        <v>9</v>
      </c>
      <c r="D6" s="7">
        <v>124</v>
      </c>
      <c r="E6" s="7">
        <v>16</v>
      </c>
      <c r="F6" s="7">
        <v>162</v>
      </c>
      <c r="G6" s="7">
        <v>78</v>
      </c>
      <c r="H6" s="7">
        <v>0</v>
      </c>
      <c r="I6" s="16">
        <v>21</v>
      </c>
      <c r="J6" t="str">
        <f>VLOOKUP(A6,'Distributor wise '!A:C,3,0)</f>
        <v>Faridpur</v>
      </c>
    </row>
    <row r="7" spans="1:10" x14ac:dyDescent="0.25">
      <c r="A7" s="11" t="s">
        <v>88</v>
      </c>
      <c r="B7" s="11" t="s">
        <v>41</v>
      </c>
      <c r="C7" s="7">
        <v>10</v>
      </c>
      <c r="D7" s="7">
        <v>143</v>
      </c>
      <c r="E7" s="7">
        <v>18</v>
      </c>
      <c r="F7" s="7">
        <v>186</v>
      </c>
      <c r="G7" s="7">
        <v>90</v>
      </c>
      <c r="H7" s="7">
        <v>0</v>
      </c>
      <c r="I7" s="16">
        <v>24</v>
      </c>
      <c r="J7" t="str">
        <f>VLOOKUP(A7,'Distributor wise '!A:C,3,0)</f>
        <v>Faridpur</v>
      </c>
    </row>
    <row r="8" spans="1:10" x14ac:dyDescent="0.25">
      <c r="A8" s="11" t="s">
        <v>81</v>
      </c>
      <c r="B8" s="11" t="s">
        <v>41</v>
      </c>
      <c r="C8" s="7">
        <v>17</v>
      </c>
      <c r="D8" s="7">
        <v>240</v>
      </c>
      <c r="E8" s="7">
        <v>31</v>
      </c>
      <c r="F8" s="7">
        <v>313</v>
      </c>
      <c r="G8" s="7">
        <v>151</v>
      </c>
      <c r="H8" s="7">
        <v>0</v>
      </c>
      <c r="I8" s="16">
        <v>40</v>
      </c>
      <c r="J8" t="str">
        <f>VLOOKUP(A8,'Distributor wise '!A:C,3,0)</f>
        <v>Faridpur</v>
      </c>
    </row>
    <row r="9" spans="1:10" x14ac:dyDescent="0.25">
      <c r="A9" s="11" t="s">
        <v>43</v>
      </c>
      <c r="B9" s="11" t="s">
        <v>41</v>
      </c>
      <c r="C9" s="7">
        <v>6</v>
      </c>
      <c r="D9" s="7">
        <v>78</v>
      </c>
      <c r="E9" s="7">
        <v>10</v>
      </c>
      <c r="F9" s="7">
        <v>102</v>
      </c>
      <c r="G9" s="7">
        <v>49</v>
      </c>
      <c r="H9" s="7">
        <v>0</v>
      </c>
      <c r="I9" s="16">
        <v>13</v>
      </c>
      <c r="J9" t="str">
        <f>VLOOKUP(A9,'Distributor wise '!A:C,3,0)</f>
        <v>Faridpur</v>
      </c>
    </row>
    <row r="10" spans="1:10" x14ac:dyDescent="0.25">
      <c r="A10" s="11" t="s">
        <v>85</v>
      </c>
      <c r="B10" s="11" t="s">
        <v>41</v>
      </c>
      <c r="C10" s="7">
        <v>10</v>
      </c>
      <c r="D10" s="7">
        <v>144</v>
      </c>
      <c r="E10" s="7">
        <v>18</v>
      </c>
      <c r="F10" s="7">
        <v>187</v>
      </c>
      <c r="G10" s="7">
        <v>91</v>
      </c>
      <c r="H10" s="7">
        <v>0</v>
      </c>
      <c r="I10" s="16">
        <v>24</v>
      </c>
      <c r="J10" t="str">
        <f>VLOOKUP(A10,'Distributor wise '!A:C,3,0)</f>
        <v>Gopalganj</v>
      </c>
    </row>
    <row r="11" spans="1:10" x14ac:dyDescent="0.25">
      <c r="A11" s="11" t="s">
        <v>84</v>
      </c>
      <c r="B11" s="11" t="s">
        <v>41</v>
      </c>
      <c r="C11" s="7">
        <v>7</v>
      </c>
      <c r="D11" s="7">
        <v>102</v>
      </c>
      <c r="E11" s="7">
        <v>13</v>
      </c>
      <c r="F11" s="7">
        <v>132</v>
      </c>
      <c r="G11" s="7">
        <v>64</v>
      </c>
      <c r="H11" s="7">
        <v>0</v>
      </c>
      <c r="I11" s="16">
        <v>17</v>
      </c>
      <c r="J11" t="str">
        <f>VLOOKUP(A11,'Distributor wise '!A:C,3,0)</f>
        <v>Gopalganj</v>
      </c>
    </row>
    <row r="12" spans="1:10" x14ac:dyDescent="0.25">
      <c r="A12" s="11" t="s">
        <v>86</v>
      </c>
      <c r="B12" s="11" t="s">
        <v>41</v>
      </c>
      <c r="C12" s="7">
        <v>12</v>
      </c>
      <c r="D12" s="7">
        <v>173</v>
      </c>
      <c r="E12" s="7">
        <v>22</v>
      </c>
      <c r="F12" s="7">
        <v>225</v>
      </c>
      <c r="G12" s="7">
        <v>109</v>
      </c>
      <c r="H12" s="7">
        <v>0</v>
      </c>
      <c r="I12" s="16">
        <v>29</v>
      </c>
      <c r="J12" t="str">
        <f>VLOOKUP(A12,'Distributor wise '!A:C,3,0)</f>
        <v>Gopalganj</v>
      </c>
    </row>
    <row r="13" spans="1:10" x14ac:dyDescent="0.25">
      <c r="A13" s="11" t="s">
        <v>45</v>
      </c>
      <c r="B13" s="11" t="s">
        <v>41</v>
      </c>
      <c r="C13" s="7">
        <v>16</v>
      </c>
      <c r="D13" s="7">
        <v>228</v>
      </c>
      <c r="E13" s="7">
        <v>29</v>
      </c>
      <c r="F13" s="7">
        <v>297</v>
      </c>
      <c r="G13" s="7">
        <v>144</v>
      </c>
      <c r="H13" s="7">
        <v>0</v>
      </c>
      <c r="I13" s="16">
        <v>38</v>
      </c>
      <c r="J13" t="str">
        <f>VLOOKUP(A13,'Distributor wise '!A:C,3,0)</f>
        <v>Gopalganj</v>
      </c>
    </row>
    <row r="14" spans="1:10" x14ac:dyDescent="0.25">
      <c r="A14" s="11" t="s">
        <v>44</v>
      </c>
      <c r="B14" s="11" t="s">
        <v>41</v>
      </c>
      <c r="C14" s="7">
        <v>18</v>
      </c>
      <c r="D14" s="7">
        <v>250</v>
      </c>
      <c r="E14" s="7">
        <v>32</v>
      </c>
      <c r="F14" s="7">
        <v>326</v>
      </c>
      <c r="G14" s="7">
        <v>157</v>
      </c>
      <c r="H14" s="7">
        <v>0</v>
      </c>
      <c r="I14" s="16">
        <v>42</v>
      </c>
      <c r="J14" t="str">
        <f>VLOOKUP(A14,'Distributor wise '!A:C,3,0)</f>
        <v>Patuakhali</v>
      </c>
    </row>
    <row r="15" spans="1:10" x14ac:dyDescent="0.25">
      <c r="A15" s="11" t="s">
        <v>87</v>
      </c>
      <c r="B15" s="11" t="s">
        <v>41</v>
      </c>
      <c r="C15" s="7">
        <v>13</v>
      </c>
      <c r="D15" s="7">
        <v>189</v>
      </c>
      <c r="E15" s="7">
        <v>24</v>
      </c>
      <c r="F15" s="7">
        <v>245</v>
      </c>
      <c r="G15" s="7">
        <v>119</v>
      </c>
      <c r="H15" s="7">
        <v>0</v>
      </c>
      <c r="I15" s="16">
        <v>31</v>
      </c>
      <c r="J15" t="str">
        <f>VLOOKUP(A15,'Distributor wise '!A:C,3,0)</f>
        <v>Patuakhali</v>
      </c>
    </row>
    <row r="16" spans="1:10" x14ac:dyDescent="0.25">
      <c r="A16" s="11" t="s">
        <v>40</v>
      </c>
      <c r="B16" s="11" t="s">
        <v>41</v>
      </c>
      <c r="C16" s="7">
        <v>10</v>
      </c>
      <c r="D16" s="7">
        <v>144</v>
      </c>
      <c r="E16" s="7">
        <v>18</v>
      </c>
      <c r="F16" s="7">
        <v>187</v>
      </c>
      <c r="G16" s="7">
        <v>91</v>
      </c>
      <c r="H16" s="7">
        <v>0</v>
      </c>
      <c r="I16" s="16">
        <v>24</v>
      </c>
      <c r="J16" t="str">
        <f>VLOOKUP(A16,'Distributor wise '!A:C,3,0)</f>
        <v>Patuakhali</v>
      </c>
    </row>
    <row r="17" spans="1:10" x14ac:dyDescent="0.25">
      <c r="A17" s="16" t="s">
        <v>121</v>
      </c>
      <c r="B17" s="16" t="s">
        <v>80</v>
      </c>
      <c r="C17" s="38">
        <v>6</v>
      </c>
      <c r="D17" s="38">
        <v>81</v>
      </c>
      <c r="E17" s="38">
        <v>10</v>
      </c>
      <c r="F17" s="38">
        <v>105</v>
      </c>
      <c r="G17" s="38">
        <v>51</v>
      </c>
      <c r="H17" s="7">
        <v>0</v>
      </c>
      <c r="I17" s="16">
        <v>13</v>
      </c>
      <c r="J17" t="str">
        <f>VLOOKUP(A17,'Distributor wise '!A:C,3,0)</f>
        <v>Cox's Bazar</v>
      </c>
    </row>
    <row r="18" spans="1:10" x14ac:dyDescent="0.25">
      <c r="A18" s="16" t="s">
        <v>118</v>
      </c>
      <c r="B18" s="16" t="s">
        <v>80</v>
      </c>
      <c r="C18" s="39">
        <v>12</v>
      </c>
      <c r="D18" s="39">
        <v>170</v>
      </c>
      <c r="E18" s="39">
        <v>22</v>
      </c>
      <c r="F18" s="39">
        <v>222</v>
      </c>
      <c r="G18" s="39">
        <v>107</v>
      </c>
      <c r="H18" s="7">
        <v>0</v>
      </c>
      <c r="I18" s="16">
        <v>28</v>
      </c>
      <c r="J18" t="str">
        <f>VLOOKUP(A18,'Distributor wise '!A:C,3,0)</f>
        <v>Noakhali</v>
      </c>
    </row>
    <row r="19" spans="1:10" x14ac:dyDescent="0.25">
      <c r="A19" s="16" t="s">
        <v>123</v>
      </c>
      <c r="B19" s="16" t="s">
        <v>80</v>
      </c>
      <c r="C19" s="39">
        <v>8</v>
      </c>
      <c r="D19" s="39">
        <v>108</v>
      </c>
      <c r="E19" s="39">
        <v>14</v>
      </c>
      <c r="F19" s="39">
        <v>141</v>
      </c>
      <c r="G19" s="39">
        <v>68</v>
      </c>
      <c r="H19" s="7">
        <v>0</v>
      </c>
      <c r="I19" s="16">
        <v>18</v>
      </c>
      <c r="J19" t="str">
        <f>VLOOKUP(A19,'Distributor wise '!A:C,3,0)</f>
        <v>Chittagong-North</v>
      </c>
    </row>
    <row r="20" spans="1:10" x14ac:dyDescent="0.25">
      <c r="A20" s="16" t="s">
        <v>127</v>
      </c>
      <c r="B20" s="16" t="s">
        <v>80</v>
      </c>
      <c r="C20" s="39">
        <v>6</v>
      </c>
      <c r="D20" s="39">
        <v>84</v>
      </c>
      <c r="E20" s="39">
        <v>11</v>
      </c>
      <c r="F20" s="39">
        <v>109</v>
      </c>
      <c r="G20" s="39">
        <v>53</v>
      </c>
      <c r="H20" s="7">
        <v>0</v>
      </c>
      <c r="I20" s="16">
        <v>14</v>
      </c>
      <c r="J20" t="str">
        <f>VLOOKUP(A20,'Distributor wise '!A:C,3,0)</f>
        <v>Noakhali</v>
      </c>
    </row>
    <row r="21" spans="1:10" x14ac:dyDescent="0.25">
      <c r="A21" s="16" t="s">
        <v>79</v>
      </c>
      <c r="B21" s="16" t="s">
        <v>80</v>
      </c>
      <c r="C21" s="39">
        <v>31</v>
      </c>
      <c r="D21" s="39">
        <v>435</v>
      </c>
      <c r="E21" s="39">
        <v>56</v>
      </c>
      <c r="F21" s="39">
        <v>566</v>
      </c>
      <c r="G21" s="39">
        <v>274</v>
      </c>
      <c r="H21" s="7">
        <v>0</v>
      </c>
      <c r="I21" s="16">
        <v>72</v>
      </c>
      <c r="J21" t="str">
        <f>VLOOKUP(A21,'Distributor wise '!A:C,3,0)</f>
        <v>Chittagong-South</v>
      </c>
    </row>
    <row r="22" spans="1:10" x14ac:dyDescent="0.25">
      <c r="A22" s="16" t="s">
        <v>124</v>
      </c>
      <c r="B22" s="16" t="s">
        <v>80</v>
      </c>
      <c r="C22" s="39">
        <v>12</v>
      </c>
      <c r="D22" s="39">
        <v>168</v>
      </c>
      <c r="E22" s="39">
        <v>22</v>
      </c>
      <c r="F22" s="39">
        <v>219</v>
      </c>
      <c r="G22" s="39">
        <v>106</v>
      </c>
      <c r="H22" s="7">
        <v>0</v>
      </c>
      <c r="I22" s="16">
        <v>28</v>
      </c>
      <c r="J22" t="str">
        <f>VLOOKUP(A22,'Distributor wise '!A:C,3,0)</f>
        <v>Chandpur</v>
      </c>
    </row>
    <row r="23" spans="1:10" x14ac:dyDescent="0.25">
      <c r="A23" s="16" t="s">
        <v>128</v>
      </c>
      <c r="B23" s="16" t="s">
        <v>80</v>
      </c>
      <c r="C23" s="39">
        <v>13</v>
      </c>
      <c r="D23" s="39">
        <v>176</v>
      </c>
      <c r="E23" s="39">
        <v>23</v>
      </c>
      <c r="F23" s="39">
        <v>230</v>
      </c>
      <c r="G23" s="39">
        <v>111</v>
      </c>
      <c r="H23" s="7">
        <v>0</v>
      </c>
      <c r="I23" s="16">
        <v>29</v>
      </c>
      <c r="J23" t="str">
        <f>VLOOKUP(A23,'Distributor wise '!A:C,3,0)</f>
        <v>Chandpur</v>
      </c>
    </row>
    <row r="24" spans="1:10" x14ac:dyDescent="0.25">
      <c r="A24" s="47" t="s">
        <v>120</v>
      </c>
      <c r="B24" s="16" t="s">
        <v>80</v>
      </c>
      <c r="C24" s="38">
        <v>4</v>
      </c>
      <c r="D24" s="38">
        <v>55</v>
      </c>
      <c r="E24" s="38">
        <v>7</v>
      </c>
      <c r="F24" s="38">
        <v>71</v>
      </c>
      <c r="G24" s="38">
        <v>34</v>
      </c>
      <c r="H24" s="7">
        <v>0</v>
      </c>
      <c r="I24" s="16">
        <v>9</v>
      </c>
      <c r="J24" t="str">
        <f>VLOOKUP(A24,'Distributor wise '!A:C,3,0)</f>
        <v>Cox's Bazar</v>
      </c>
    </row>
    <row r="25" spans="1:10" x14ac:dyDescent="0.25">
      <c r="A25" s="16" t="s">
        <v>102</v>
      </c>
      <c r="B25" s="16" t="s">
        <v>80</v>
      </c>
      <c r="C25" s="38">
        <v>10</v>
      </c>
      <c r="D25" s="38">
        <v>140</v>
      </c>
      <c r="E25" s="38">
        <v>18</v>
      </c>
      <c r="F25" s="38">
        <v>183</v>
      </c>
      <c r="G25" s="38">
        <v>88</v>
      </c>
      <c r="H25" s="7">
        <v>0</v>
      </c>
      <c r="I25" s="16">
        <v>23</v>
      </c>
      <c r="J25" t="str">
        <f>VLOOKUP(A25,'Distributor wise '!A:C,3,0)</f>
        <v>Noakhali</v>
      </c>
    </row>
    <row r="26" spans="1:10" x14ac:dyDescent="0.25">
      <c r="A26" s="16" t="s">
        <v>99</v>
      </c>
      <c r="B26" s="16" t="s">
        <v>80</v>
      </c>
      <c r="C26" s="39">
        <v>19</v>
      </c>
      <c r="D26" s="39">
        <v>267</v>
      </c>
      <c r="E26" s="39">
        <v>34</v>
      </c>
      <c r="F26" s="39">
        <v>347</v>
      </c>
      <c r="G26" s="39">
        <v>168</v>
      </c>
      <c r="H26" s="7">
        <v>0</v>
      </c>
      <c r="I26" s="16">
        <v>44</v>
      </c>
      <c r="J26" t="str">
        <f>VLOOKUP(A26,'Distributor wise '!A:C,3,0)</f>
        <v>Noakhali</v>
      </c>
    </row>
    <row r="27" spans="1:10" x14ac:dyDescent="0.25">
      <c r="A27" s="16" t="s">
        <v>100</v>
      </c>
      <c r="B27" s="16" t="s">
        <v>80</v>
      </c>
      <c r="C27" s="39">
        <v>2</v>
      </c>
      <c r="D27" s="39">
        <v>25</v>
      </c>
      <c r="E27" s="39">
        <v>3</v>
      </c>
      <c r="F27" s="39">
        <v>33</v>
      </c>
      <c r="G27" s="39">
        <v>16</v>
      </c>
      <c r="H27" s="7">
        <v>0</v>
      </c>
      <c r="I27" s="16">
        <v>4</v>
      </c>
      <c r="J27" t="str">
        <f>VLOOKUP(A27,'Distributor wise '!A:C,3,0)</f>
        <v>Cox's Bazar</v>
      </c>
    </row>
    <row r="28" spans="1:10" x14ac:dyDescent="0.25">
      <c r="A28" s="16" t="s">
        <v>83</v>
      </c>
      <c r="B28" s="16" t="s">
        <v>80</v>
      </c>
      <c r="C28" s="38">
        <v>6</v>
      </c>
      <c r="D28" s="38">
        <v>82</v>
      </c>
      <c r="E28" s="38">
        <v>10</v>
      </c>
      <c r="F28" s="38">
        <v>107</v>
      </c>
      <c r="G28" s="38">
        <v>52</v>
      </c>
      <c r="H28" s="7">
        <v>0</v>
      </c>
      <c r="I28" s="16">
        <v>14</v>
      </c>
      <c r="J28" t="str">
        <f>VLOOKUP(A28,'Distributor wise '!A:C,3,0)</f>
        <v>Chittagong-South</v>
      </c>
    </row>
    <row r="29" spans="1:10" x14ac:dyDescent="0.25">
      <c r="A29" s="16" t="s">
        <v>122</v>
      </c>
      <c r="B29" s="16" t="s">
        <v>80</v>
      </c>
      <c r="C29" s="39">
        <v>6</v>
      </c>
      <c r="D29" s="39">
        <v>79</v>
      </c>
      <c r="E29" s="39">
        <v>10</v>
      </c>
      <c r="F29" s="39">
        <v>103</v>
      </c>
      <c r="G29" s="39">
        <v>50</v>
      </c>
      <c r="H29" s="7">
        <v>0</v>
      </c>
      <c r="I29" s="16">
        <v>13</v>
      </c>
      <c r="J29" t="str">
        <f>VLOOKUP(A29,'Distributor wise '!A:C,3,0)</f>
        <v>Rangamati</v>
      </c>
    </row>
    <row r="30" spans="1:10" x14ac:dyDescent="0.25">
      <c r="A30" s="16" t="s">
        <v>82</v>
      </c>
      <c r="B30" s="16" t="s">
        <v>80</v>
      </c>
      <c r="C30" s="39">
        <v>6</v>
      </c>
      <c r="D30" s="39">
        <v>81</v>
      </c>
      <c r="E30" s="39">
        <v>10</v>
      </c>
      <c r="F30" s="39">
        <v>105</v>
      </c>
      <c r="G30" s="39">
        <v>51</v>
      </c>
      <c r="H30" s="7">
        <v>0</v>
      </c>
      <c r="I30" s="16">
        <v>13</v>
      </c>
      <c r="J30" t="str">
        <f>VLOOKUP(A30,'Distributor wise '!A:C,3,0)</f>
        <v>Cox's Bazar</v>
      </c>
    </row>
    <row r="31" spans="1:10" x14ac:dyDescent="0.25">
      <c r="A31" s="16" t="s">
        <v>116</v>
      </c>
      <c r="B31" s="16" t="s">
        <v>80</v>
      </c>
      <c r="C31" s="38">
        <v>16</v>
      </c>
      <c r="D31" s="38">
        <v>221</v>
      </c>
      <c r="E31" s="38">
        <v>28</v>
      </c>
      <c r="F31" s="38">
        <v>288</v>
      </c>
      <c r="G31" s="38">
        <v>139</v>
      </c>
      <c r="H31" s="7">
        <v>0</v>
      </c>
      <c r="I31" s="16">
        <v>37</v>
      </c>
      <c r="J31" t="str">
        <f>VLOOKUP(A31,'Distributor wise '!A:C,3,0)</f>
        <v>Chandpur</v>
      </c>
    </row>
    <row r="32" spans="1:10" x14ac:dyDescent="0.25">
      <c r="A32" s="16" t="s">
        <v>119</v>
      </c>
      <c r="B32" s="16" t="s">
        <v>80</v>
      </c>
      <c r="C32" s="39">
        <v>5</v>
      </c>
      <c r="D32" s="39">
        <v>71</v>
      </c>
      <c r="E32" s="39">
        <v>9</v>
      </c>
      <c r="F32" s="39">
        <v>92</v>
      </c>
      <c r="G32" s="39">
        <v>44</v>
      </c>
      <c r="H32" s="7">
        <v>0</v>
      </c>
      <c r="I32" s="16">
        <v>12</v>
      </c>
      <c r="J32" t="str">
        <f>VLOOKUP(A32,'Distributor wise '!A:C,3,0)</f>
        <v>Rangamati</v>
      </c>
    </row>
    <row r="33" spans="1:10" x14ac:dyDescent="0.25">
      <c r="A33" s="16" t="s">
        <v>202</v>
      </c>
      <c r="B33" s="16" t="s">
        <v>80</v>
      </c>
      <c r="C33" s="39">
        <v>14</v>
      </c>
      <c r="D33" s="39">
        <v>189</v>
      </c>
      <c r="E33" s="39">
        <v>24</v>
      </c>
      <c r="F33" s="39">
        <v>246</v>
      </c>
      <c r="G33" s="39">
        <v>119</v>
      </c>
      <c r="H33" s="7">
        <v>0</v>
      </c>
      <c r="I33" s="16">
        <v>31</v>
      </c>
      <c r="J33" t="str">
        <f>VLOOKUP(A33,'Distributor wise '!A:C,3,0)</f>
        <v>Cox's Bazar</v>
      </c>
    </row>
    <row r="34" spans="1:10" x14ac:dyDescent="0.25">
      <c r="A34" s="16" t="s">
        <v>117</v>
      </c>
      <c r="B34" s="16" t="s">
        <v>80</v>
      </c>
      <c r="C34" s="39">
        <v>23</v>
      </c>
      <c r="D34" s="39">
        <v>319</v>
      </c>
      <c r="E34" s="39">
        <v>41</v>
      </c>
      <c r="F34" s="39">
        <v>415</v>
      </c>
      <c r="G34" s="39">
        <v>201</v>
      </c>
      <c r="H34" s="7">
        <v>0</v>
      </c>
      <c r="I34" s="16">
        <v>53</v>
      </c>
      <c r="J34" t="str">
        <f>VLOOKUP(A34,'Distributor wise '!A:C,3,0)</f>
        <v>Chittagong-North</v>
      </c>
    </row>
    <row r="35" spans="1:10" x14ac:dyDescent="0.25">
      <c r="A35" s="16" t="s">
        <v>91</v>
      </c>
      <c r="B35" s="16" t="s">
        <v>80</v>
      </c>
      <c r="C35" s="39">
        <v>19</v>
      </c>
      <c r="D35" s="39">
        <v>267</v>
      </c>
      <c r="E35" s="39">
        <v>34</v>
      </c>
      <c r="F35" s="39">
        <v>348</v>
      </c>
      <c r="G35" s="39">
        <v>168</v>
      </c>
      <c r="H35" s="7">
        <v>0</v>
      </c>
      <c r="I35" s="16">
        <v>44</v>
      </c>
      <c r="J35" t="str">
        <f>VLOOKUP(A35,'Distributor wise '!A:C,3,0)</f>
        <v>Chittagong-South</v>
      </c>
    </row>
    <row r="36" spans="1:10" x14ac:dyDescent="0.25">
      <c r="A36" s="16" t="s">
        <v>101</v>
      </c>
      <c r="B36" s="16" t="s">
        <v>80</v>
      </c>
      <c r="C36" s="39">
        <v>9</v>
      </c>
      <c r="D36" s="39">
        <v>127</v>
      </c>
      <c r="E36" s="39">
        <v>16</v>
      </c>
      <c r="F36" s="39">
        <v>165</v>
      </c>
      <c r="G36" s="39">
        <v>80</v>
      </c>
      <c r="H36" s="7">
        <v>0</v>
      </c>
      <c r="I36" s="16">
        <v>21</v>
      </c>
      <c r="J36" t="str">
        <f>VLOOKUP(A36,'Distributor wise '!A:C,3,0)</f>
        <v>Rangamati</v>
      </c>
    </row>
    <row r="37" spans="1:10" x14ac:dyDescent="0.25">
      <c r="A37" s="17" t="s">
        <v>37</v>
      </c>
      <c r="B37" s="17" t="s">
        <v>20</v>
      </c>
      <c r="C37" s="16">
        <v>19</v>
      </c>
      <c r="D37" s="16">
        <v>266</v>
      </c>
      <c r="E37" s="16">
        <v>34</v>
      </c>
      <c r="F37" s="16">
        <v>347</v>
      </c>
      <c r="G37" s="16">
        <v>168</v>
      </c>
      <c r="H37" s="7">
        <v>0</v>
      </c>
      <c r="I37" s="16">
        <v>44</v>
      </c>
      <c r="J37" t="str">
        <f>VLOOKUP(A37,'Distributor wise '!A:C,3,0)</f>
        <v>Uttara</v>
      </c>
    </row>
    <row r="38" spans="1:10" x14ac:dyDescent="0.25">
      <c r="A38" s="17" t="s">
        <v>34</v>
      </c>
      <c r="B38" s="17" t="s">
        <v>20</v>
      </c>
      <c r="C38" s="16">
        <v>43</v>
      </c>
      <c r="D38" s="16">
        <v>597</v>
      </c>
      <c r="E38" s="16">
        <v>76</v>
      </c>
      <c r="F38" s="16">
        <v>777</v>
      </c>
      <c r="G38" s="16">
        <v>376</v>
      </c>
      <c r="H38" s="7">
        <v>0</v>
      </c>
      <c r="I38" s="16">
        <v>99</v>
      </c>
      <c r="J38" t="str">
        <f>VLOOKUP(A38,'Distributor wise '!A:C,3,0)</f>
        <v>Mirpur</v>
      </c>
    </row>
    <row r="39" spans="1:10" x14ac:dyDescent="0.25">
      <c r="A39" s="17" t="s">
        <v>70</v>
      </c>
      <c r="B39" s="17" t="s">
        <v>20</v>
      </c>
      <c r="C39" s="16">
        <v>49</v>
      </c>
      <c r="D39" s="16">
        <v>687</v>
      </c>
      <c r="E39" s="16">
        <v>88</v>
      </c>
      <c r="F39" s="16">
        <v>894</v>
      </c>
      <c r="G39" s="16">
        <v>433</v>
      </c>
      <c r="H39" s="7">
        <v>0</v>
      </c>
      <c r="I39" s="16">
        <v>114</v>
      </c>
      <c r="J39" t="str">
        <f>VLOOKUP(A39,'Distributor wise '!A:C,3,0)</f>
        <v>Gulshan</v>
      </c>
    </row>
    <row r="40" spans="1:10" x14ac:dyDescent="0.25">
      <c r="A40" s="17" t="s">
        <v>35</v>
      </c>
      <c r="B40" s="17" t="s">
        <v>20</v>
      </c>
      <c r="C40" s="16">
        <v>15</v>
      </c>
      <c r="D40" s="16">
        <v>215</v>
      </c>
      <c r="E40" s="16">
        <v>27</v>
      </c>
      <c r="F40" s="16">
        <v>280</v>
      </c>
      <c r="G40" s="16">
        <v>135</v>
      </c>
      <c r="H40" s="7">
        <v>0</v>
      </c>
      <c r="I40" s="16">
        <v>36</v>
      </c>
      <c r="J40" t="str">
        <f>VLOOKUP(A40,'Distributor wise '!A:C,3,0)</f>
        <v>Dhaka Center</v>
      </c>
    </row>
    <row r="41" spans="1:10" x14ac:dyDescent="0.25">
      <c r="A41" s="17" t="s">
        <v>48</v>
      </c>
      <c r="B41" s="17" t="s">
        <v>20</v>
      </c>
      <c r="C41" s="16">
        <v>14</v>
      </c>
      <c r="D41" s="16">
        <v>202</v>
      </c>
      <c r="E41" s="16">
        <v>26</v>
      </c>
      <c r="F41" s="16">
        <v>263</v>
      </c>
      <c r="G41" s="16">
        <v>127</v>
      </c>
      <c r="H41" s="7">
        <v>0</v>
      </c>
      <c r="I41" s="16">
        <v>34</v>
      </c>
      <c r="J41" t="str">
        <f>VLOOKUP(A41,'Distributor wise '!A:C,3,0)</f>
        <v>Uttara</v>
      </c>
    </row>
    <row r="42" spans="1:10" x14ac:dyDescent="0.25">
      <c r="A42" s="17" t="s">
        <v>71</v>
      </c>
      <c r="B42" s="17" t="s">
        <v>20</v>
      </c>
      <c r="C42" s="16">
        <v>15</v>
      </c>
      <c r="D42" s="16">
        <v>204</v>
      </c>
      <c r="E42" s="16">
        <v>26</v>
      </c>
      <c r="F42" s="16">
        <v>266</v>
      </c>
      <c r="G42" s="16">
        <v>129</v>
      </c>
      <c r="H42" s="7">
        <v>0</v>
      </c>
      <c r="I42" s="16">
        <v>34</v>
      </c>
      <c r="J42" t="str">
        <f>VLOOKUP(A42,'Distributor wise '!A:C,3,0)</f>
        <v>Savar</v>
      </c>
    </row>
    <row r="43" spans="1:10" x14ac:dyDescent="0.25">
      <c r="A43" s="17" t="s">
        <v>38</v>
      </c>
      <c r="B43" s="17" t="s">
        <v>20</v>
      </c>
      <c r="C43" s="16">
        <v>25</v>
      </c>
      <c r="D43" s="16">
        <v>356</v>
      </c>
      <c r="E43" s="16">
        <v>46</v>
      </c>
      <c r="F43" s="16">
        <v>464</v>
      </c>
      <c r="G43" s="16">
        <v>224</v>
      </c>
      <c r="H43" s="7">
        <v>0</v>
      </c>
      <c r="I43" s="16">
        <v>59</v>
      </c>
      <c r="J43" t="str">
        <f>VLOOKUP(A43,'Distributor wise '!A:C,3,0)</f>
        <v>Uttara</v>
      </c>
    </row>
    <row r="44" spans="1:10" x14ac:dyDescent="0.25">
      <c r="A44" s="17" t="s">
        <v>19</v>
      </c>
      <c r="B44" s="17" t="s">
        <v>20</v>
      </c>
      <c r="C44" s="16">
        <v>18</v>
      </c>
      <c r="D44" s="16">
        <v>246</v>
      </c>
      <c r="E44" s="16">
        <v>31</v>
      </c>
      <c r="F44" s="16">
        <v>320</v>
      </c>
      <c r="G44" s="16">
        <v>155</v>
      </c>
      <c r="H44" s="7">
        <v>0</v>
      </c>
      <c r="I44" s="16">
        <v>41</v>
      </c>
      <c r="J44" t="str">
        <f>VLOOKUP(A44,'Distributor wise '!A:C,3,0)</f>
        <v>Dhaka Center</v>
      </c>
    </row>
    <row r="45" spans="1:10" x14ac:dyDescent="0.25">
      <c r="A45" s="17" t="s">
        <v>21</v>
      </c>
      <c r="B45" s="17" t="s">
        <v>20</v>
      </c>
      <c r="C45" s="16">
        <v>28</v>
      </c>
      <c r="D45" s="16">
        <v>397</v>
      </c>
      <c r="E45" s="16">
        <v>51</v>
      </c>
      <c r="F45" s="16">
        <v>517</v>
      </c>
      <c r="G45" s="16">
        <v>250</v>
      </c>
      <c r="H45" s="7">
        <v>0</v>
      </c>
      <c r="I45" s="16">
        <v>66</v>
      </c>
      <c r="J45" t="str">
        <f>VLOOKUP(A45,'Distributor wise '!A:C,3,0)</f>
        <v>Savar</v>
      </c>
    </row>
    <row r="46" spans="1:10" x14ac:dyDescent="0.25">
      <c r="A46" s="13" t="s">
        <v>77</v>
      </c>
      <c r="B46" s="14" t="s">
        <v>25</v>
      </c>
      <c r="C46" s="8">
        <v>10</v>
      </c>
      <c r="D46" s="8">
        <v>141</v>
      </c>
      <c r="E46" s="8">
        <v>18</v>
      </c>
      <c r="F46" s="8">
        <v>184</v>
      </c>
      <c r="G46" s="8">
        <v>89</v>
      </c>
      <c r="H46" s="7">
        <v>0</v>
      </c>
      <c r="I46" s="16">
        <v>23</v>
      </c>
      <c r="J46" t="str">
        <f>VLOOKUP(A46,'Distributor wise '!A:C,3,0)</f>
        <v>Dhanmondi</v>
      </c>
    </row>
    <row r="47" spans="1:10" x14ac:dyDescent="0.25">
      <c r="A47" s="13" t="s">
        <v>47</v>
      </c>
      <c r="B47" s="14" t="s">
        <v>25</v>
      </c>
      <c r="C47" s="8">
        <v>17</v>
      </c>
      <c r="D47" s="8">
        <v>232</v>
      </c>
      <c r="E47" s="8">
        <v>30</v>
      </c>
      <c r="F47" s="8">
        <v>302</v>
      </c>
      <c r="G47" s="8">
        <v>146</v>
      </c>
      <c r="H47" s="7">
        <v>0</v>
      </c>
      <c r="I47" s="16">
        <v>39</v>
      </c>
      <c r="J47" t="e">
        <f>VLOOKUP(A47,'Distributor wise '!A:C,3,0)</f>
        <v>#N/A</v>
      </c>
    </row>
    <row r="48" spans="1:10" x14ac:dyDescent="0.25">
      <c r="A48" s="13" t="s">
        <v>75</v>
      </c>
      <c r="B48" s="14" t="s">
        <v>25</v>
      </c>
      <c r="C48" s="8">
        <v>4</v>
      </c>
      <c r="D48" s="8">
        <v>60</v>
      </c>
      <c r="E48" s="8">
        <v>8</v>
      </c>
      <c r="F48" s="8">
        <v>79</v>
      </c>
      <c r="G48" s="8">
        <v>38</v>
      </c>
      <c r="H48" s="7">
        <v>0</v>
      </c>
      <c r="I48" s="16">
        <v>10</v>
      </c>
      <c r="J48" t="str">
        <f>VLOOKUP(A48,'Distributor wise '!A:C,3,0)</f>
        <v>Munshiganj</v>
      </c>
    </row>
    <row r="49" spans="1:10" x14ac:dyDescent="0.25">
      <c r="A49" s="13" t="s">
        <v>78</v>
      </c>
      <c r="B49" s="14" t="s">
        <v>25</v>
      </c>
      <c r="C49" s="8">
        <v>14</v>
      </c>
      <c r="D49" s="8">
        <v>196</v>
      </c>
      <c r="E49" s="8">
        <v>25</v>
      </c>
      <c r="F49" s="8">
        <v>255</v>
      </c>
      <c r="G49" s="8">
        <v>123</v>
      </c>
      <c r="H49" s="7">
        <v>0</v>
      </c>
      <c r="I49" s="16">
        <v>33</v>
      </c>
      <c r="J49" t="str">
        <f>VLOOKUP(A49,'Distributor wise '!A:C,3,0)</f>
        <v>Chittagong Road</v>
      </c>
    </row>
    <row r="50" spans="1:10" x14ac:dyDescent="0.25">
      <c r="A50" s="13" t="s">
        <v>24</v>
      </c>
      <c r="B50" s="14" t="s">
        <v>25</v>
      </c>
      <c r="C50" s="8">
        <v>23</v>
      </c>
      <c r="D50" s="8">
        <v>316</v>
      </c>
      <c r="E50" s="8">
        <v>40</v>
      </c>
      <c r="F50" s="8">
        <v>411</v>
      </c>
      <c r="G50" s="8">
        <v>199</v>
      </c>
      <c r="H50" s="7">
        <v>0</v>
      </c>
      <c r="I50" s="16">
        <v>52</v>
      </c>
      <c r="J50" t="str">
        <f>VLOOKUP(A50,'Distributor wise '!A:C,3,0)</f>
        <v>Keraniganj</v>
      </c>
    </row>
    <row r="51" spans="1:10" x14ac:dyDescent="0.25">
      <c r="A51" s="13" t="s">
        <v>51</v>
      </c>
      <c r="B51" s="14" t="s">
        <v>25</v>
      </c>
      <c r="C51" s="8">
        <v>14</v>
      </c>
      <c r="D51" s="8">
        <v>196</v>
      </c>
      <c r="E51" s="8">
        <v>25</v>
      </c>
      <c r="F51" s="8">
        <v>255</v>
      </c>
      <c r="G51" s="8">
        <v>123</v>
      </c>
      <c r="H51" s="7">
        <v>0</v>
      </c>
      <c r="I51" s="16">
        <v>33</v>
      </c>
      <c r="J51" t="str">
        <f>VLOOKUP(A51,'Distributor wise '!A:C,3,0)</f>
        <v>Munshiganj</v>
      </c>
    </row>
    <row r="52" spans="1:10" x14ac:dyDescent="0.25">
      <c r="A52" s="13" t="s">
        <v>73</v>
      </c>
      <c r="B52" s="14" t="s">
        <v>25</v>
      </c>
      <c r="C52" s="8">
        <v>16</v>
      </c>
      <c r="D52" s="8">
        <v>220</v>
      </c>
      <c r="E52" s="8">
        <v>28</v>
      </c>
      <c r="F52" s="8">
        <v>287</v>
      </c>
      <c r="G52" s="8">
        <v>139</v>
      </c>
      <c r="H52" s="7">
        <v>0</v>
      </c>
      <c r="I52" s="16">
        <v>37</v>
      </c>
      <c r="J52" t="str">
        <f>VLOOKUP(A52,'Distributor wise '!A:C,3,0)</f>
        <v>Paltan</v>
      </c>
    </row>
    <row r="53" spans="1:10" x14ac:dyDescent="0.25">
      <c r="A53" s="13" t="s">
        <v>49</v>
      </c>
      <c r="B53" s="14" t="s">
        <v>25</v>
      </c>
      <c r="C53" s="8">
        <v>21</v>
      </c>
      <c r="D53" s="8">
        <v>300</v>
      </c>
      <c r="E53" s="8">
        <v>38</v>
      </c>
      <c r="F53" s="8">
        <v>391</v>
      </c>
      <c r="G53" s="8">
        <v>189</v>
      </c>
      <c r="H53" s="7">
        <v>0</v>
      </c>
      <c r="I53" s="16">
        <v>50</v>
      </c>
      <c r="J53" t="str">
        <f>VLOOKUP(A53,'Distributor wise '!A:C,3,0)</f>
        <v>Paltan</v>
      </c>
    </row>
    <row r="54" spans="1:10" x14ac:dyDescent="0.25">
      <c r="A54" s="13" t="s">
        <v>72</v>
      </c>
      <c r="B54" s="14" t="s">
        <v>25</v>
      </c>
      <c r="C54" s="8">
        <v>29</v>
      </c>
      <c r="D54" s="8">
        <v>403</v>
      </c>
      <c r="E54" s="8">
        <v>52</v>
      </c>
      <c r="F54" s="8">
        <v>525</v>
      </c>
      <c r="G54" s="8">
        <v>254</v>
      </c>
      <c r="H54" s="7">
        <v>0</v>
      </c>
      <c r="I54" s="16">
        <v>67</v>
      </c>
      <c r="J54" t="str">
        <f>VLOOKUP(A54,'Distributor wise '!A:C,3,0)</f>
        <v>Chittagong Road</v>
      </c>
    </row>
    <row r="55" spans="1:10" x14ac:dyDescent="0.25">
      <c r="A55" s="13" t="s">
        <v>46</v>
      </c>
      <c r="B55" s="14" t="s">
        <v>25</v>
      </c>
      <c r="C55" s="8">
        <v>15</v>
      </c>
      <c r="D55" s="8">
        <v>216</v>
      </c>
      <c r="E55" s="8">
        <v>28</v>
      </c>
      <c r="F55" s="8">
        <v>282</v>
      </c>
      <c r="G55" s="8">
        <v>136</v>
      </c>
      <c r="H55" s="7">
        <v>0</v>
      </c>
      <c r="I55" s="16">
        <v>36</v>
      </c>
      <c r="J55" t="str">
        <f>VLOOKUP(A55,'Distributor wise '!A:C,3,0)</f>
        <v>Jatrabari</v>
      </c>
    </row>
    <row r="56" spans="1:10" x14ac:dyDescent="0.25">
      <c r="A56" s="13" t="s">
        <v>74</v>
      </c>
      <c r="B56" s="14" t="s">
        <v>25</v>
      </c>
      <c r="C56" s="8">
        <v>26</v>
      </c>
      <c r="D56" s="8">
        <v>364</v>
      </c>
      <c r="E56" s="8">
        <v>47</v>
      </c>
      <c r="F56" s="8">
        <v>474</v>
      </c>
      <c r="G56" s="8">
        <v>229</v>
      </c>
      <c r="H56" s="7">
        <v>0</v>
      </c>
      <c r="I56" s="16">
        <v>61</v>
      </c>
      <c r="J56" t="str">
        <f>VLOOKUP(A56,'Distributor wise '!A:C,3,0)</f>
        <v>Narayangonj</v>
      </c>
    </row>
    <row r="57" spans="1:10" x14ac:dyDescent="0.25">
      <c r="A57" s="13" t="s">
        <v>126</v>
      </c>
      <c r="B57" s="14" t="s">
        <v>25</v>
      </c>
      <c r="C57" s="8">
        <v>13</v>
      </c>
      <c r="D57" s="8">
        <v>183</v>
      </c>
      <c r="E57" s="8">
        <v>23</v>
      </c>
      <c r="F57" s="8">
        <v>238</v>
      </c>
      <c r="G57" s="8">
        <v>115</v>
      </c>
      <c r="H57" s="7">
        <v>0</v>
      </c>
      <c r="I57" s="16">
        <v>30</v>
      </c>
      <c r="J57" t="str">
        <f>VLOOKUP(A57,'Distributor wise '!A:C,3,0)</f>
        <v>Narayangonj</v>
      </c>
    </row>
    <row r="58" spans="1:10" x14ac:dyDescent="0.25">
      <c r="A58" s="13" t="s">
        <v>50</v>
      </c>
      <c r="B58" s="14" t="s">
        <v>25</v>
      </c>
      <c r="C58" s="8">
        <v>13</v>
      </c>
      <c r="D58" s="8">
        <v>181</v>
      </c>
      <c r="E58" s="8">
        <v>23</v>
      </c>
      <c r="F58" s="8">
        <v>236</v>
      </c>
      <c r="G58" s="8">
        <v>114</v>
      </c>
      <c r="H58" s="7">
        <v>0</v>
      </c>
      <c r="I58" s="16">
        <v>30</v>
      </c>
      <c r="J58" t="str">
        <f>VLOOKUP(A58,'Distributor wise '!A:C,3,0)</f>
        <v>Dhanmondi</v>
      </c>
    </row>
    <row r="59" spans="1:10" x14ac:dyDescent="0.25">
      <c r="A59" s="16" t="s">
        <v>93</v>
      </c>
      <c r="B59" s="16" t="s">
        <v>53</v>
      </c>
      <c r="C59" s="16">
        <v>5</v>
      </c>
      <c r="D59" s="16">
        <v>74</v>
      </c>
      <c r="E59" s="16">
        <v>9</v>
      </c>
      <c r="F59" s="16">
        <v>96</v>
      </c>
      <c r="G59" s="16">
        <v>47</v>
      </c>
      <c r="H59" s="7">
        <v>0</v>
      </c>
      <c r="I59" s="16">
        <v>12</v>
      </c>
      <c r="J59" t="str">
        <f>VLOOKUP(A59,'Distributor wise '!A:C,3,0)</f>
        <v>Kushtia</v>
      </c>
    </row>
    <row r="60" spans="1:10" x14ac:dyDescent="0.25">
      <c r="A60" s="46" t="s">
        <v>96</v>
      </c>
      <c r="B60" s="16" t="s">
        <v>53</v>
      </c>
      <c r="C60" s="1">
        <v>6</v>
      </c>
      <c r="D60" s="1">
        <v>87</v>
      </c>
      <c r="E60" s="1">
        <v>11</v>
      </c>
      <c r="F60" s="1">
        <v>113</v>
      </c>
      <c r="G60" s="1">
        <v>55</v>
      </c>
      <c r="H60" s="7">
        <v>0</v>
      </c>
      <c r="I60" s="16">
        <v>14</v>
      </c>
      <c r="J60" t="str">
        <f>VLOOKUP(A60,'Distributor wise '!A:C,3,0)</f>
        <v>Jessore</v>
      </c>
    </row>
    <row r="61" spans="1:10" x14ac:dyDescent="0.25">
      <c r="A61" s="46" t="s">
        <v>92</v>
      </c>
      <c r="B61" s="16" t="s">
        <v>53</v>
      </c>
      <c r="C61" s="1">
        <v>34</v>
      </c>
      <c r="D61" s="1">
        <v>473</v>
      </c>
      <c r="E61" s="1">
        <v>61</v>
      </c>
      <c r="F61" s="1">
        <v>616</v>
      </c>
      <c r="G61" s="1">
        <v>298</v>
      </c>
      <c r="H61" s="7">
        <v>0</v>
      </c>
      <c r="I61" s="16">
        <v>79</v>
      </c>
      <c r="J61" t="str">
        <f>VLOOKUP(A61,'Distributor wise '!A:C,3,0)</f>
        <v>Jessore</v>
      </c>
    </row>
    <row r="62" spans="1:10" x14ac:dyDescent="0.25">
      <c r="A62" s="46" t="s">
        <v>97</v>
      </c>
      <c r="B62" s="16" t="s">
        <v>53</v>
      </c>
      <c r="C62" s="1">
        <v>22</v>
      </c>
      <c r="D62" s="1">
        <v>312</v>
      </c>
      <c r="E62" s="1">
        <v>40</v>
      </c>
      <c r="F62" s="1">
        <v>406</v>
      </c>
      <c r="G62" s="1">
        <v>196</v>
      </c>
      <c r="H62" s="7">
        <v>0</v>
      </c>
      <c r="I62" s="16">
        <v>52</v>
      </c>
      <c r="J62" t="str">
        <f>VLOOKUP(A62,'Distributor wise '!A:C,3,0)</f>
        <v>Jhenaidah</v>
      </c>
    </row>
    <row r="63" spans="1:10" x14ac:dyDescent="0.25">
      <c r="A63" s="46" t="s">
        <v>103</v>
      </c>
      <c r="B63" s="16" t="s">
        <v>53</v>
      </c>
      <c r="C63" s="1">
        <v>14</v>
      </c>
      <c r="D63" s="1">
        <v>198</v>
      </c>
      <c r="E63" s="1">
        <v>25</v>
      </c>
      <c r="F63" s="1">
        <v>258</v>
      </c>
      <c r="G63" s="1">
        <v>125</v>
      </c>
      <c r="H63" s="7">
        <v>0</v>
      </c>
      <c r="I63" s="16">
        <v>33</v>
      </c>
      <c r="J63" t="str">
        <f>VLOOKUP(A63,'Distributor wise '!A:C,3,0)</f>
        <v>Kushtia</v>
      </c>
    </row>
    <row r="64" spans="1:10" x14ac:dyDescent="0.25">
      <c r="A64" s="46" t="s">
        <v>76</v>
      </c>
      <c r="B64" s="16" t="s">
        <v>53</v>
      </c>
      <c r="C64" s="1">
        <v>13</v>
      </c>
      <c r="D64" s="1">
        <v>178</v>
      </c>
      <c r="E64" s="1">
        <v>23</v>
      </c>
      <c r="F64" s="1">
        <v>232</v>
      </c>
      <c r="G64" s="1">
        <v>112</v>
      </c>
      <c r="H64" s="7">
        <v>0</v>
      </c>
      <c r="I64" s="16">
        <v>30</v>
      </c>
      <c r="J64" t="str">
        <f>VLOOKUP(A64,'Distributor wise '!A:C,3,0)</f>
        <v>Pirojpur</v>
      </c>
    </row>
    <row r="65" spans="1:10" x14ac:dyDescent="0.25">
      <c r="A65" s="46" t="s">
        <v>90</v>
      </c>
      <c r="B65" s="16" t="s">
        <v>53</v>
      </c>
      <c r="C65" s="1">
        <v>30</v>
      </c>
      <c r="D65" s="1">
        <v>425</v>
      </c>
      <c r="E65" s="1">
        <v>54</v>
      </c>
      <c r="F65" s="1">
        <v>554</v>
      </c>
      <c r="G65" s="1">
        <v>268</v>
      </c>
      <c r="H65" s="7">
        <v>0</v>
      </c>
      <c r="I65" s="16">
        <v>71</v>
      </c>
      <c r="J65" t="str">
        <f>VLOOKUP(A65,'Distributor wise '!A:C,3,0)</f>
        <v>Khulna</v>
      </c>
    </row>
    <row r="66" spans="1:10" x14ac:dyDescent="0.25">
      <c r="A66" s="46" t="s">
        <v>95</v>
      </c>
      <c r="B66" s="16" t="s">
        <v>53</v>
      </c>
      <c r="C66" s="1">
        <v>23</v>
      </c>
      <c r="D66" s="1">
        <v>329</v>
      </c>
      <c r="E66" s="1">
        <v>42</v>
      </c>
      <c r="F66" s="1">
        <v>428</v>
      </c>
      <c r="G66" s="1">
        <v>207</v>
      </c>
      <c r="H66" s="7">
        <v>0</v>
      </c>
      <c r="I66" s="16">
        <v>55</v>
      </c>
      <c r="J66" t="str">
        <f>VLOOKUP(A66,'Distributor wise '!A:C,3,0)</f>
        <v>Satkhira</v>
      </c>
    </row>
    <row r="67" spans="1:10" x14ac:dyDescent="0.25">
      <c r="A67" s="46" t="s">
        <v>98</v>
      </c>
      <c r="B67" s="16" t="s">
        <v>53</v>
      </c>
      <c r="C67" s="1">
        <v>15</v>
      </c>
      <c r="D67" s="1">
        <v>210</v>
      </c>
      <c r="E67" s="1">
        <v>27</v>
      </c>
      <c r="F67" s="1">
        <v>274</v>
      </c>
      <c r="G67" s="1">
        <v>132</v>
      </c>
      <c r="H67" s="7">
        <v>0</v>
      </c>
      <c r="I67" s="16">
        <v>35</v>
      </c>
      <c r="J67" t="str">
        <f>VLOOKUP(A67,'Distributor wise '!A:C,3,0)</f>
        <v>Kushtia</v>
      </c>
    </row>
    <row r="68" spans="1:10" x14ac:dyDescent="0.25">
      <c r="A68" s="46" t="s">
        <v>52</v>
      </c>
      <c r="B68" s="16" t="s">
        <v>53</v>
      </c>
      <c r="C68" s="1">
        <v>11</v>
      </c>
      <c r="D68" s="1">
        <v>156</v>
      </c>
      <c r="E68" s="1">
        <v>20</v>
      </c>
      <c r="F68" s="1">
        <v>203</v>
      </c>
      <c r="G68" s="1">
        <v>98</v>
      </c>
      <c r="H68" s="7">
        <v>0</v>
      </c>
      <c r="I68" s="16">
        <v>26</v>
      </c>
      <c r="J68" t="str">
        <f>VLOOKUP(A68,'Distributor wise '!A:C,3,0)</f>
        <v>Jhenaidah</v>
      </c>
    </row>
    <row r="69" spans="1:10" x14ac:dyDescent="0.25">
      <c r="A69" s="46" t="s">
        <v>94</v>
      </c>
      <c r="B69" s="16" t="s">
        <v>53</v>
      </c>
      <c r="C69" s="1">
        <v>14</v>
      </c>
      <c r="D69" s="1">
        <v>201</v>
      </c>
      <c r="E69" s="1">
        <v>26</v>
      </c>
      <c r="F69" s="1">
        <v>262</v>
      </c>
      <c r="G69" s="1">
        <v>127</v>
      </c>
      <c r="H69" s="7">
        <v>0</v>
      </c>
      <c r="I69" s="16">
        <v>33</v>
      </c>
      <c r="J69" t="str">
        <f>VLOOKUP(A69,'Distributor wise '!A:C,3,0)</f>
        <v>Pirojpur</v>
      </c>
    </row>
    <row r="70" spans="1:10" x14ac:dyDescent="0.25">
      <c r="A70" s="46" t="s">
        <v>3</v>
      </c>
      <c r="B70" s="16" t="s">
        <v>2</v>
      </c>
      <c r="C70" s="1">
        <v>7</v>
      </c>
      <c r="D70" s="1">
        <v>105</v>
      </c>
      <c r="E70" s="1">
        <v>13</v>
      </c>
      <c r="F70" s="1">
        <v>136</v>
      </c>
      <c r="G70" s="1">
        <v>66</v>
      </c>
      <c r="H70" s="7">
        <v>0</v>
      </c>
      <c r="I70" s="16">
        <v>17</v>
      </c>
      <c r="J70" t="str">
        <f>VLOOKUP(A70,'Distributor wise '!A:C,3,0)</f>
        <v>Mymensingh Outer</v>
      </c>
    </row>
    <row r="71" spans="1:10" x14ac:dyDescent="0.25">
      <c r="A71" s="16" t="s">
        <v>1</v>
      </c>
      <c r="B71" s="16" t="s">
        <v>2</v>
      </c>
      <c r="C71" s="36">
        <v>11</v>
      </c>
      <c r="D71" s="36">
        <v>148</v>
      </c>
      <c r="E71" s="36">
        <v>19</v>
      </c>
      <c r="F71" s="36">
        <v>193</v>
      </c>
      <c r="G71" s="36">
        <v>93</v>
      </c>
      <c r="H71" s="7">
        <v>0</v>
      </c>
      <c r="I71" s="16">
        <v>25</v>
      </c>
      <c r="J71" t="str">
        <f>VLOOKUP(A71,'Distributor wise '!A:C,3,0)</f>
        <v>Bhaluka</v>
      </c>
    </row>
    <row r="72" spans="1:10" x14ac:dyDescent="0.25">
      <c r="A72" s="16" t="s">
        <v>15</v>
      </c>
      <c r="B72" s="16" t="s">
        <v>2</v>
      </c>
      <c r="C72" s="36">
        <v>8</v>
      </c>
      <c r="D72" s="36">
        <v>118</v>
      </c>
      <c r="E72" s="36">
        <v>15</v>
      </c>
      <c r="F72" s="36">
        <v>153</v>
      </c>
      <c r="G72" s="36">
        <v>74</v>
      </c>
      <c r="H72" s="7">
        <v>0</v>
      </c>
      <c r="I72" s="16">
        <v>20</v>
      </c>
      <c r="J72" t="str">
        <f>VLOOKUP(A72,'Distributor wise '!A:C,3,0)</f>
        <v>Mymensingh Outer</v>
      </c>
    </row>
    <row r="73" spans="1:10" x14ac:dyDescent="0.25">
      <c r="A73" s="16" t="s">
        <v>11</v>
      </c>
      <c r="B73" s="16" t="s">
        <v>2</v>
      </c>
      <c r="C73" s="36">
        <v>28</v>
      </c>
      <c r="D73" s="36">
        <v>397</v>
      </c>
      <c r="E73" s="36">
        <v>51</v>
      </c>
      <c r="F73" s="36">
        <v>517</v>
      </c>
      <c r="G73" s="36">
        <v>250</v>
      </c>
      <c r="H73" s="7">
        <v>0</v>
      </c>
      <c r="I73" s="16">
        <v>66</v>
      </c>
      <c r="J73" t="str">
        <f>VLOOKUP(A73,'Distributor wise '!A:C,3,0)</f>
        <v>Jamalpur</v>
      </c>
    </row>
    <row r="74" spans="1:10" x14ac:dyDescent="0.25">
      <c r="A74" s="16" t="s">
        <v>4</v>
      </c>
      <c r="B74" s="16" t="s">
        <v>2</v>
      </c>
      <c r="C74" s="36">
        <v>21</v>
      </c>
      <c r="D74" s="36">
        <v>299</v>
      </c>
      <c r="E74" s="36">
        <v>38</v>
      </c>
      <c r="F74" s="36">
        <v>390</v>
      </c>
      <c r="G74" s="36">
        <v>188</v>
      </c>
      <c r="H74" s="7">
        <v>0</v>
      </c>
      <c r="I74" s="16">
        <v>50</v>
      </c>
      <c r="J74" t="str">
        <f>VLOOKUP(A74,'Distributor wise '!A:C,3,0)</f>
        <v>Mymensingh</v>
      </c>
    </row>
    <row r="75" spans="1:10" x14ac:dyDescent="0.25">
      <c r="A75" s="16" t="s">
        <v>5</v>
      </c>
      <c r="B75" s="16" t="s">
        <v>2</v>
      </c>
      <c r="C75" s="36">
        <v>8</v>
      </c>
      <c r="D75" s="36">
        <v>113</v>
      </c>
      <c r="E75" s="36">
        <v>14</v>
      </c>
      <c r="F75" s="36">
        <v>147</v>
      </c>
      <c r="G75" s="36">
        <v>71</v>
      </c>
      <c r="H75" s="7">
        <v>0</v>
      </c>
      <c r="I75" s="16">
        <v>19</v>
      </c>
      <c r="J75" t="str">
        <f>VLOOKUP(A75,'Distributor wise '!A:C,3,0)</f>
        <v>Jamalpur</v>
      </c>
    </row>
    <row r="76" spans="1:10" x14ac:dyDescent="0.25">
      <c r="A76" s="16" t="s">
        <v>18</v>
      </c>
      <c r="B76" s="16" t="s">
        <v>2</v>
      </c>
      <c r="C76" s="36">
        <v>9</v>
      </c>
      <c r="D76" s="36">
        <v>130</v>
      </c>
      <c r="E76" s="36">
        <v>17</v>
      </c>
      <c r="F76" s="36">
        <v>169</v>
      </c>
      <c r="G76" s="36">
        <v>82</v>
      </c>
      <c r="H76" s="7">
        <v>0</v>
      </c>
      <c r="I76" s="16">
        <v>22</v>
      </c>
      <c r="J76" t="str">
        <f>VLOOKUP(A76,'Distributor wise '!A:C,3,0)</f>
        <v>Netrokona</v>
      </c>
    </row>
    <row r="77" spans="1:10" x14ac:dyDescent="0.25">
      <c r="A77" s="16" t="s">
        <v>17</v>
      </c>
      <c r="B77" s="16" t="s">
        <v>2</v>
      </c>
      <c r="C77" s="36">
        <v>4</v>
      </c>
      <c r="D77" s="36">
        <v>56</v>
      </c>
      <c r="E77" s="36">
        <v>7</v>
      </c>
      <c r="F77" s="36">
        <v>73</v>
      </c>
      <c r="G77" s="36">
        <v>35</v>
      </c>
      <c r="H77" s="7">
        <v>0</v>
      </c>
      <c r="I77" s="16">
        <v>9</v>
      </c>
      <c r="J77" t="str">
        <f>VLOOKUP(A77,'Distributor wise '!A:C,3,0)</f>
        <v>Bhaluka</v>
      </c>
    </row>
    <row r="78" spans="1:10" x14ac:dyDescent="0.25">
      <c r="A78" s="16" t="s">
        <v>9</v>
      </c>
      <c r="B78" s="16" t="s">
        <v>2</v>
      </c>
      <c r="C78" s="36">
        <v>10</v>
      </c>
      <c r="D78" s="36">
        <v>139</v>
      </c>
      <c r="E78" s="36">
        <v>18</v>
      </c>
      <c r="F78" s="36">
        <v>181</v>
      </c>
      <c r="G78" s="36">
        <v>87</v>
      </c>
      <c r="H78" s="7">
        <v>0</v>
      </c>
      <c r="I78" s="16">
        <v>23</v>
      </c>
      <c r="J78" t="str">
        <f>VLOOKUP(A78,'Distributor wise '!A:C,3,0)</f>
        <v>Gazipur</v>
      </c>
    </row>
    <row r="79" spans="1:10" x14ac:dyDescent="0.25">
      <c r="A79" s="16" t="s">
        <v>6</v>
      </c>
      <c r="B79" s="16" t="s">
        <v>2</v>
      </c>
      <c r="C79" s="36">
        <v>6</v>
      </c>
      <c r="D79" s="36">
        <v>79</v>
      </c>
      <c r="E79" s="36">
        <v>10</v>
      </c>
      <c r="F79" s="36">
        <v>103</v>
      </c>
      <c r="G79" s="36">
        <v>50</v>
      </c>
      <c r="H79" s="7">
        <v>0</v>
      </c>
      <c r="I79" s="16">
        <v>13</v>
      </c>
      <c r="J79" t="str">
        <f>VLOOKUP(A79,'Distributor wise '!A:C,3,0)</f>
        <v>Tangail</v>
      </c>
    </row>
    <row r="80" spans="1:10" x14ac:dyDescent="0.25">
      <c r="A80" s="16" t="s">
        <v>8</v>
      </c>
      <c r="B80" s="16" t="s">
        <v>2</v>
      </c>
      <c r="C80" s="36">
        <v>60</v>
      </c>
      <c r="D80" s="36">
        <v>842</v>
      </c>
      <c r="E80" s="36">
        <v>108</v>
      </c>
      <c r="F80" s="36">
        <v>1096</v>
      </c>
      <c r="G80" s="36">
        <v>530</v>
      </c>
      <c r="H80" s="7">
        <v>0</v>
      </c>
      <c r="I80" s="16">
        <v>140</v>
      </c>
      <c r="J80" t="str">
        <f>VLOOKUP(A80,'Distributor wise '!A:C,3,0)</f>
        <v>Gazipur</v>
      </c>
    </row>
    <row r="81" spans="1:10" x14ac:dyDescent="0.25">
      <c r="A81" s="16" t="s">
        <v>12</v>
      </c>
      <c r="B81" s="16" t="s">
        <v>2</v>
      </c>
      <c r="C81" s="36">
        <v>15</v>
      </c>
      <c r="D81" s="36">
        <v>209</v>
      </c>
      <c r="E81" s="36">
        <v>27</v>
      </c>
      <c r="F81" s="36">
        <v>272</v>
      </c>
      <c r="G81" s="36">
        <v>131</v>
      </c>
      <c r="H81" s="7">
        <v>0</v>
      </c>
      <c r="I81" s="16">
        <v>35</v>
      </c>
      <c r="J81" t="str">
        <f>VLOOKUP(A81,'Distributor wise '!A:C,3,0)</f>
        <v>Bhaluka</v>
      </c>
    </row>
    <row r="82" spans="1:10" x14ac:dyDescent="0.25">
      <c r="A82" s="16" t="s">
        <v>13</v>
      </c>
      <c r="B82" s="16" t="s">
        <v>2</v>
      </c>
      <c r="C82" s="36">
        <v>18</v>
      </c>
      <c r="D82" s="36">
        <v>250</v>
      </c>
      <c r="E82" s="36">
        <v>32</v>
      </c>
      <c r="F82" s="36">
        <v>326</v>
      </c>
      <c r="G82" s="36">
        <v>158</v>
      </c>
      <c r="H82" s="7">
        <v>0</v>
      </c>
      <c r="I82" s="16">
        <v>42</v>
      </c>
      <c r="J82" t="str">
        <f>VLOOKUP(A82,'Distributor wise '!A:C,3,0)</f>
        <v>Netrokona</v>
      </c>
    </row>
    <row r="83" spans="1:10" x14ac:dyDescent="0.25">
      <c r="A83" s="16" t="s">
        <v>10</v>
      </c>
      <c r="B83" s="16" t="s">
        <v>2</v>
      </c>
      <c r="C83" s="36">
        <v>27</v>
      </c>
      <c r="D83" s="36">
        <v>372</v>
      </c>
      <c r="E83" s="36">
        <v>48</v>
      </c>
      <c r="F83" s="36">
        <v>484</v>
      </c>
      <c r="G83" s="36">
        <v>234</v>
      </c>
      <c r="H83" s="7">
        <v>0</v>
      </c>
      <c r="I83" s="16">
        <v>62</v>
      </c>
      <c r="J83" t="str">
        <f>VLOOKUP(A83,'Distributor wise '!A:C,3,0)</f>
        <v>Tangail</v>
      </c>
    </row>
    <row r="84" spans="1:10" x14ac:dyDescent="0.25">
      <c r="A84" s="16" t="s">
        <v>7</v>
      </c>
      <c r="B84" s="16" t="s">
        <v>2</v>
      </c>
      <c r="C84" s="36">
        <v>22</v>
      </c>
      <c r="D84" s="36">
        <v>311</v>
      </c>
      <c r="E84" s="36">
        <v>40</v>
      </c>
      <c r="F84" s="36">
        <v>404</v>
      </c>
      <c r="G84" s="36">
        <v>196</v>
      </c>
      <c r="H84" s="7">
        <v>0</v>
      </c>
      <c r="I84" s="16">
        <v>52</v>
      </c>
      <c r="J84" t="str">
        <f>VLOOKUP(A84,'Distributor wise '!A:C,3,0)</f>
        <v>Netrokona</v>
      </c>
    </row>
    <row r="85" spans="1:10" x14ac:dyDescent="0.25">
      <c r="A85" s="16" t="s">
        <v>16</v>
      </c>
      <c r="B85" s="16" t="s">
        <v>2</v>
      </c>
      <c r="C85" s="36">
        <v>12</v>
      </c>
      <c r="D85" s="36">
        <v>170</v>
      </c>
      <c r="E85" s="36">
        <v>22</v>
      </c>
      <c r="F85" s="36">
        <v>221</v>
      </c>
      <c r="G85" s="36">
        <v>107</v>
      </c>
      <c r="H85" s="7">
        <v>0</v>
      </c>
      <c r="I85" s="16">
        <v>28</v>
      </c>
      <c r="J85" t="str">
        <f>VLOOKUP(A85,'Distributor wise '!A:C,3,0)</f>
        <v>Mymensingh</v>
      </c>
    </row>
    <row r="86" spans="1:10" x14ac:dyDescent="0.25">
      <c r="A86" s="16" t="s">
        <v>104</v>
      </c>
      <c r="B86" s="16" t="s">
        <v>69</v>
      </c>
      <c r="C86" s="36">
        <v>16</v>
      </c>
      <c r="D86" s="36">
        <v>227</v>
      </c>
      <c r="E86" s="36">
        <v>29</v>
      </c>
      <c r="F86" s="36">
        <v>295</v>
      </c>
      <c r="G86" s="36">
        <v>143</v>
      </c>
      <c r="H86" s="7">
        <v>0</v>
      </c>
      <c r="I86" s="16">
        <v>38</v>
      </c>
      <c r="J86" t="str">
        <f>VLOOKUP(A86,'Distributor wise '!A:C,3,0)</f>
        <v>Naogaon</v>
      </c>
    </row>
    <row r="87" spans="1:10" x14ac:dyDescent="0.25">
      <c r="A87" s="16" t="s">
        <v>105</v>
      </c>
      <c r="B87" s="16" t="s">
        <v>69</v>
      </c>
      <c r="C87" s="36">
        <v>10</v>
      </c>
      <c r="D87" s="36">
        <v>137</v>
      </c>
      <c r="E87" s="36">
        <v>18</v>
      </c>
      <c r="F87" s="36">
        <v>179</v>
      </c>
      <c r="G87" s="36">
        <v>86</v>
      </c>
      <c r="H87" s="7">
        <v>0</v>
      </c>
      <c r="I87" s="16">
        <v>23</v>
      </c>
      <c r="J87" t="str">
        <f>VLOOKUP(A87,'Distributor wise '!A:C,3,0)</f>
        <v>Naogaon</v>
      </c>
    </row>
    <row r="88" spans="1:10" x14ac:dyDescent="0.25">
      <c r="A88" s="16" t="s">
        <v>106</v>
      </c>
      <c r="B88" s="16" t="s">
        <v>69</v>
      </c>
      <c r="C88" s="9">
        <v>17</v>
      </c>
      <c r="D88" s="9">
        <v>234</v>
      </c>
      <c r="E88" s="9">
        <v>30</v>
      </c>
      <c r="F88" s="9">
        <v>304</v>
      </c>
      <c r="G88" s="9">
        <v>147</v>
      </c>
      <c r="H88" s="7">
        <v>0</v>
      </c>
      <c r="I88" s="16">
        <v>39</v>
      </c>
      <c r="J88" t="str">
        <f>VLOOKUP(A88,'Distributor wise '!A:C,3,0)</f>
        <v>Pabna</v>
      </c>
    </row>
    <row r="89" spans="1:10" x14ac:dyDescent="0.25">
      <c r="A89" s="16" t="s">
        <v>199</v>
      </c>
      <c r="B89" s="16" t="s">
        <v>69</v>
      </c>
      <c r="C89" s="9">
        <v>6</v>
      </c>
      <c r="D89" s="9">
        <v>84</v>
      </c>
      <c r="E89" s="9">
        <v>11</v>
      </c>
      <c r="F89" s="9">
        <v>110</v>
      </c>
      <c r="G89" s="9">
        <v>53</v>
      </c>
      <c r="H89" s="7">
        <v>0</v>
      </c>
      <c r="I89" s="16">
        <v>14</v>
      </c>
      <c r="J89" t="str">
        <f>VLOOKUP(A89,'Distributor wise '!A:C,3,0)</f>
        <v>Pabna</v>
      </c>
    </row>
    <row r="90" spans="1:10" x14ac:dyDescent="0.25">
      <c r="A90" s="16" t="s">
        <v>107</v>
      </c>
      <c r="B90" s="16" t="s">
        <v>69</v>
      </c>
      <c r="C90" s="9">
        <v>14</v>
      </c>
      <c r="D90" s="9">
        <v>191</v>
      </c>
      <c r="E90" s="9">
        <v>24</v>
      </c>
      <c r="F90" s="9">
        <v>248</v>
      </c>
      <c r="G90" s="9">
        <v>120</v>
      </c>
      <c r="H90" s="7">
        <v>0</v>
      </c>
      <c r="I90" s="16">
        <v>32</v>
      </c>
      <c r="J90" t="str">
        <f>VLOOKUP(A90,'Distributor wise '!A:C,3,0)</f>
        <v>Pabna</v>
      </c>
    </row>
    <row r="91" spans="1:10" x14ac:dyDescent="0.25">
      <c r="A91" s="16" t="s">
        <v>108</v>
      </c>
      <c r="B91" s="16" t="s">
        <v>69</v>
      </c>
      <c r="C91" s="9">
        <v>7</v>
      </c>
      <c r="D91" s="9">
        <v>96</v>
      </c>
      <c r="E91" s="9">
        <v>12</v>
      </c>
      <c r="F91" s="9">
        <v>126</v>
      </c>
      <c r="G91" s="9">
        <v>61</v>
      </c>
      <c r="H91" s="7">
        <v>0</v>
      </c>
      <c r="I91" s="16">
        <v>16</v>
      </c>
      <c r="J91" t="str">
        <f>VLOOKUP(A91,'Distributor wise '!A:C,3,0)</f>
        <v>Pabna</v>
      </c>
    </row>
    <row r="92" spans="1:10" x14ac:dyDescent="0.25">
      <c r="A92" s="16" t="s">
        <v>68</v>
      </c>
      <c r="B92" s="16" t="s">
        <v>69</v>
      </c>
      <c r="C92" s="9">
        <v>4</v>
      </c>
      <c r="D92" s="9">
        <v>57</v>
      </c>
      <c r="E92" s="9">
        <v>7</v>
      </c>
      <c r="F92" s="9">
        <v>74</v>
      </c>
      <c r="G92" s="9">
        <v>36</v>
      </c>
      <c r="H92" s="7">
        <v>0</v>
      </c>
      <c r="I92" s="16">
        <v>9</v>
      </c>
      <c r="J92" t="str">
        <f>VLOOKUP(A92,'Distributor wise '!A:C,3,0)</f>
        <v>Rajshahi</v>
      </c>
    </row>
    <row r="93" spans="1:10" x14ac:dyDescent="0.25">
      <c r="A93" s="16" t="s">
        <v>109</v>
      </c>
      <c r="B93" s="16" t="s">
        <v>69</v>
      </c>
      <c r="C93" s="9">
        <v>13</v>
      </c>
      <c r="D93" s="9">
        <v>187</v>
      </c>
      <c r="E93" s="9">
        <v>24</v>
      </c>
      <c r="F93" s="9">
        <v>243</v>
      </c>
      <c r="G93" s="9">
        <v>118</v>
      </c>
      <c r="H93" s="7">
        <v>0</v>
      </c>
      <c r="I93" s="16">
        <v>31</v>
      </c>
      <c r="J93" t="str">
        <f>VLOOKUP(A93,'Distributor wise '!A:C,3,0)</f>
        <v>Rajshahi</v>
      </c>
    </row>
    <row r="94" spans="1:10" x14ac:dyDescent="0.25">
      <c r="A94" s="16" t="s">
        <v>110</v>
      </c>
      <c r="B94" s="16" t="s">
        <v>69</v>
      </c>
      <c r="C94" s="9">
        <v>2</v>
      </c>
      <c r="D94" s="9">
        <v>33</v>
      </c>
      <c r="E94" s="9">
        <v>4</v>
      </c>
      <c r="F94" s="9">
        <v>43</v>
      </c>
      <c r="G94" s="9">
        <v>21</v>
      </c>
      <c r="H94" s="7">
        <v>0</v>
      </c>
      <c r="I94" s="16">
        <v>6</v>
      </c>
      <c r="J94" t="str">
        <f>VLOOKUP(A94,'Distributor wise '!A:C,3,0)</f>
        <v>Rajshahi</v>
      </c>
    </row>
    <row r="95" spans="1:10" x14ac:dyDescent="0.25">
      <c r="A95" s="16" t="s">
        <v>111</v>
      </c>
      <c r="B95" s="16" t="s">
        <v>69</v>
      </c>
      <c r="C95" s="9">
        <v>12</v>
      </c>
      <c r="D95" s="9">
        <v>170</v>
      </c>
      <c r="E95" s="9">
        <v>22</v>
      </c>
      <c r="F95" s="9">
        <v>222</v>
      </c>
      <c r="G95" s="9">
        <v>107</v>
      </c>
      <c r="H95" s="7">
        <v>0</v>
      </c>
      <c r="I95" s="16">
        <v>28</v>
      </c>
      <c r="J95" t="str">
        <f>VLOOKUP(A95,'Distributor wise '!A:C,3,0)</f>
        <v>Sirajgonj</v>
      </c>
    </row>
    <row r="96" spans="1:10" x14ac:dyDescent="0.25">
      <c r="A96" s="16" t="s">
        <v>112</v>
      </c>
      <c r="B96" s="16" t="s">
        <v>69</v>
      </c>
      <c r="C96" s="9">
        <v>13</v>
      </c>
      <c r="D96" s="9">
        <v>181</v>
      </c>
      <c r="E96" s="9">
        <v>23</v>
      </c>
      <c r="F96" s="9">
        <v>236</v>
      </c>
      <c r="G96" s="9">
        <v>114</v>
      </c>
      <c r="H96" s="7">
        <v>0</v>
      </c>
      <c r="I96" s="16">
        <v>30</v>
      </c>
      <c r="J96" t="str">
        <f>VLOOKUP(A96,'Distributor wise '!A:C,3,0)</f>
        <v>Sirajgonj</v>
      </c>
    </row>
    <row r="97" spans="1:10" x14ac:dyDescent="0.25">
      <c r="A97" s="16" t="s">
        <v>113</v>
      </c>
      <c r="B97" s="16" t="s">
        <v>69</v>
      </c>
      <c r="C97" s="9">
        <v>22</v>
      </c>
      <c r="D97" s="9">
        <v>310</v>
      </c>
      <c r="E97" s="9">
        <v>40</v>
      </c>
      <c r="F97" s="9">
        <v>403</v>
      </c>
      <c r="G97" s="9">
        <v>195</v>
      </c>
      <c r="H97" s="7">
        <v>0</v>
      </c>
      <c r="I97" s="16">
        <v>51</v>
      </c>
      <c r="J97" t="str">
        <f>VLOOKUP(A97,'Distributor wise '!A:C,3,0)</f>
        <v>Bogura</v>
      </c>
    </row>
    <row r="98" spans="1:10" x14ac:dyDescent="0.25">
      <c r="A98" s="16" t="s">
        <v>114</v>
      </c>
      <c r="B98" s="16" t="s">
        <v>69</v>
      </c>
      <c r="C98" s="9">
        <v>7</v>
      </c>
      <c r="D98" s="9">
        <v>103</v>
      </c>
      <c r="E98" s="9">
        <v>13</v>
      </c>
      <c r="F98" s="9">
        <v>134</v>
      </c>
      <c r="G98" s="9">
        <v>65</v>
      </c>
      <c r="H98" s="7">
        <v>0</v>
      </c>
      <c r="I98" s="16">
        <v>17</v>
      </c>
      <c r="J98" t="str">
        <f>VLOOKUP(A98,'Distributor wise '!A:C,3,0)</f>
        <v>Bogura</v>
      </c>
    </row>
    <row r="99" spans="1:10" x14ac:dyDescent="0.25">
      <c r="A99" s="16" t="s">
        <v>115</v>
      </c>
      <c r="B99" s="16" t="s">
        <v>69</v>
      </c>
      <c r="C99" s="9">
        <v>9</v>
      </c>
      <c r="D99" s="9">
        <v>120</v>
      </c>
      <c r="E99" s="9">
        <v>15</v>
      </c>
      <c r="F99" s="9">
        <v>156</v>
      </c>
      <c r="G99" s="9">
        <v>75</v>
      </c>
      <c r="H99" s="7">
        <v>0</v>
      </c>
      <c r="I99" s="16">
        <v>20</v>
      </c>
      <c r="J99" t="str">
        <f>VLOOKUP(A99,'Distributor wise '!A:C,3,0)</f>
        <v>Bogura</v>
      </c>
    </row>
    <row r="100" spans="1:10" x14ac:dyDescent="0.25">
      <c r="A100" s="16" t="s">
        <v>60</v>
      </c>
      <c r="B100" s="16" t="s">
        <v>55</v>
      </c>
      <c r="C100" s="9">
        <v>14</v>
      </c>
      <c r="D100" s="9">
        <v>194</v>
      </c>
      <c r="E100" s="9">
        <v>25</v>
      </c>
      <c r="F100" s="9">
        <v>253</v>
      </c>
      <c r="G100" s="9">
        <v>122</v>
      </c>
      <c r="H100" s="7">
        <v>0</v>
      </c>
      <c r="I100" s="16">
        <v>32</v>
      </c>
      <c r="J100" t="str">
        <f>VLOOKUP(A100,'Distributor wise '!A:C,3,0)</f>
        <v>Lalmonirhat</v>
      </c>
    </row>
    <row r="101" spans="1:10" x14ac:dyDescent="0.25">
      <c r="A101" s="16" t="s">
        <v>66</v>
      </c>
      <c r="B101" s="16" t="s">
        <v>55</v>
      </c>
      <c r="C101" s="9">
        <v>13</v>
      </c>
      <c r="D101" s="9">
        <v>182</v>
      </c>
      <c r="E101" s="9">
        <v>23</v>
      </c>
      <c r="F101" s="9">
        <v>236</v>
      </c>
      <c r="G101" s="9">
        <v>114</v>
      </c>
      <c r="H101" s="7">
        <v>0</v>
      </c>
      <c r="I101" s="16">
        <v>30</v>
      </c>
      <c r="J101" t="str">
        <f>VLOOKUP(A101,'Distributor wise '!A:C,3,0)</f>
        <v>Lalmonirhat</v>
      </c>
    </row>
    <row r="102" spans="1:10" x14ac:dyDescent="0.25">
      <c r="A102" s="16" t="s">
        <v>56</v>
      </c>
      <c r="B102" s="16" t="s">
        <v>55</v>
      </c>
      <c r="C102" s="1">
        <v>13</v>
      </c>
      <c r="D102" s="1">
        <v>175</v>
      </c>
      <c r="E102" s="1">
        <v>22</v>
      </c>
      <c r="F102" s="1">
        <v>228</v>
      </c>
      <c r="G102" s="1">
        <v>110</v>
      </c>
      <c r="H102" s="7">
        <v>0</v>
      </c>
      <c r="I102" s="16">
        <v>29</v>
      </c>
      <c r="J102" t="str">
        <f>VLOOKUP(A102,'Distributor wise '!A:C,3,0)</f>
        <v>Dinajpur</v>
      </c>
    </row>
    <row r="103" spans="1:10" x14ac:dyDescent="0.25">
      <c r="A103" s="16" t="s">
        <v>62</v>
      </c>
      <c r="B103" s="16" t="s">
        <v>55</v>
      </c>
      <c r="C103" s="1">
        <v>15</v>
      </c>
      <c r="D103" s="1">
        <v>211</v>
      </c>
      <c r="E103" s="1">
        <v>27</v>
      </c>
      <c r="F103" s="1">
        <v>274</v>
      </c>
      <c r="G103" s="1">
        <v>133</v>
      </c>
      <c r="H103" s="7">
        <v>0</v>
      </c>
      <c r="I103" s="16">
        <v>35</v>
      </c>
      <c r="J103" t="str">
        <f>VLOOKUP(A103,'Distributor wise '!A:C,3,0)</f>
        <v>Rangpur</v>
      </c>
    </row>
    <row r="104" spans="1:10" x14ac:dyDescent="0.25">
      <c r="A104" s="16" t="s">
        <v>65</v>
      </c>
      <c r="B104" s="16" t="s">
        <v>55</v>
      </c>
      <c r="C104" s="1">
        <v>10</v>
      </c>
      <c r="D104" s="1">
        <v>135</v>
      </c>
      <c r="E104" s="1">
        <v>17</v>
      </c>
      <c r="F104" s="1">
        <v>175</v>
      </c>
      <c r="G104" s="1">
        <v>85</v>
      </c>
      <c r="H104" s="7">
        <v>0</v>
      </c>
      <c r="I104" s="16">
        <v>22</v>
      </c>
      <c r="J104" t="str">
        <f>VLOOKUP(A104,'Distributor wise '!A:C,3,0)</f>
        <v>Dinajpur</v>
      </c>
    </row>
    <row r="105" spans="1:10" x14ac:dyDescent="0.25">
      <c r="A105" s="16" t="s">
        <v>58</v>
      </c>
      <c r="B105" s="16" t="s">
        <v>55</v>
      </c>
      <c r="C105" s="1">
        <v>14</v>
      </c>
      <c r="D105" s="1">
        <v>196</v>
      </c>
      <c r="E105" s="1">
        <v>25</v>
      </c>
      <c r="F105" s="1">
        <v>255</v>
      </c>
      <c r="G105" s="1">
        <v>123</v>
      </c>
      <c r="H105" s="7">
        <v>0</v>
      </c>
      <c r="I105" s="16">
        <v>33</v>
      </c>
      <c r="J105" t="str">
        <f>VLOOKUP(A105,'Distributor wise '!A:C,3,0)</f>
        <v>Rangpur</v>
      </c>
    </row>
    <row r="106" spans="1:10" x14ac:dyDescent="0.25">
      <c r="A106" s="16" t="s">
        <v>54</v>
      </c>
      <c r="B106" s="16" t="s">
        <v>55</v>
      </c>
      <c r="C106" s="1">
        <v>10</v>
      </c>
      <c r="D106" s="1">
        <v>140</v>
      </c>
      <c r="E106" s="1">
        <v>18</v>
      </c>
      <c r="F106" s="1">
        <v>182</v>
      </c>
      <c r="G106" s="1">
        <v>88</v>
      </c>
      <c r="H106" s="7">
        <v>0</v>
      </c>
      <c r="I106" s="16">
        <v>23</v>
      </c>
      <c r="J106" t="str">
        <f>VLOOKUP(A106,'Distributor wise '!A:C,3,0)</f>
        <v>Rangpur</v>
      </c>
    </row>
    <row r="107" spans="1:10" x14ac:dyDescent="0.25">
      <c r="A107" s="16" t="s">
        <v>63</v>
      </c>
      <c r="B107" s="16" t="s">
        <v>55</v>
      </c>
      <c r="C107" s="1">
        <v>6</v>
      </c>
      <c r="D107" s="1">
        <v>84</v>
      </c>
      <c r="E107" s="1">
        <v>11</v>
      </c>
      <c r="F107" s="1">
        <v>109</v>
      </c>
      <c r="G107" s="1">
        <v>53</v>
      </c>
      <c r="H107" s="7">
        <v>0</v>
      </c>
      <c r="I107" s="16">
        <v>14</v>
      </c>
      <c r="J107" t="str">
        <f>VLOOKUP(A107,'Distributor wise '!A:C,3,0)</f>
        <v>Nilphamari</v>
      </c>
    </row>
    <row r="108" spans="1:10" x14ac:dyDescent="0.25">
      <c r="A108" s="16" t="s">
        <v>64</v>
      </c>
      <c r="B108" s="16" t="s">
        <v>55</v>
      </c>
      <c r="C108" s="1">
        <v>16</v>
      </c>
      <c r="D108" s="1">
        <v>217</v>
      </c>
      <c r="E108" s="1">
        <v>28</v>
      </c>
      <c r="F108" s="1">
        <v>283</v>
      </c>
      <c r="G108" s="1">
        <v>137</v>
      </c>
      <c r="H108" s="7">
        <v>0</v>
      </c>
      <c r="I108" s="16">
        <v>36</v>
      </c>
      <c r="J108" t="str">
        <f>VLOOKUP(A108,'Distributor wise '!A:C,3,0)</f>
        <v>Thakurgaon</v>
      </c>
    </row>
    <row r="109" spans="1:10" x14ac:dyDescent="0.25">
      <c r="A109" s="16" t="s">
        <v>57</v>
      </c>
      <c r="B109" s="16" t="s">
        <v>55</v>
      </c>
      <c r="C109" s="1">
        <v>12</v>
      </c>
      <c r="D109" s="1">
        <v>171</v>
      </c>
      <c r="E109" s="1">
        <v>22</v>
      </c>
      <c r="F109" s="1">
        <v>222</v>
      </c>
      <c r="G109" s="1">
        <v>108</v>
      </c>
      <c r="H109" s="7">
        <v>0</v>
      </c>
      <c r="I109" s="16">
        <v>28</v>
      </c>
      <c r="J109" t="str">
        <f>VLOOKUP(A109,'Distributor wise '!A:C,3,0)</f>
        <v>Thakurgaon</v>
      </c>
    </row>
    <row r="110" spans="1:10" x14ac:dyDescent="0.25">
      <c r="A110" s="16" t="s">
        <v>59</v>
      </c>
      <c r="B110" s="16" t="s">
        <v>55</v>
      </c>
      <c r="C110" s="1">
        <v>27</v>
      </c>
      <c r="D110" s="1">
        <v>381</v>
      </c>
      <c r="E110" s="1">
        <v>49</v>
      </c>
      <c r="F110" s="1">
        <v>496</v>
      </c>
      <c r="G110" s="1">
        <v>240</v>
      </c>
      <c r="H110" s="7">
        <v>0</v>
      </c>
      <c r="I110" s="16">
        <v>63</v>
      </c>
      <c r="J110" t="str">
        <f>VLOOKUP(A110,'Distributor wise '!A:C,3,0)</f>
        <v>Nilphamari</v>
      </c>
    </row>
    <row r="111" spans="1:10" x14ac:dyDescent="0.25">
      <c r="A111" s="16" t="s">
        <v>61</v>
      </c>
      <c r="B111" s="16" t="s">
        <v>55</v>
      </c>
      <c r="C111" s="1">
        <v>15</v>
      </c>
      <c r="D111" s="1">
        <v>209</v>
      </c>
      <c r="E111" s="1">
        <v>27</v>
      </c>
      <c r="F111" s="1">
        <v>272</v>
      </c>
      <c r="G111" s="1">
        <v>131</v>
      </c>
      <c r="H111" s="7">
        <v>0</v>
      </c>
      <c r="I111" s="16">
        <v>35</v>
      </c>
      <c r="J111" t="str">
        <f>VLOOKUP(A111,'Distributor wise '!A:C,3,0)</f>
        <v>Rangpur</v>
      </c>
    </row>
    <row r="112" spans="1:10" x14ac:dyDescent="0.25">
      <c r="A112" s="16" t="s">
        <v>22</v>
      </c>
      <c r="B112" s="16" t="s">
        <v>23</v>
      </c>
      <c r="C112" s="1">
        <v>12</v>
      </c>
      <c r="D112" s="1">
        <v>164</v>
      </c>
      <c r="E112" s="1">
        <v>21</v>
      </c>
      <c r="F112" s="1">
        <v>214</v>
      </c>
      <c r="G112" s="1">
        <v>103</v>
      </c>
      <c r="H112" s="7">
        <v>0</v>
      </c>
      <c r="I112" s="16">
        <v>27</v>
      </c>
      <c r="J112" t="str">
        <f>VLOOKUP(A112,'Distributor wise '!A:C,3,0)</f>
        <v>Sylhet</v>
      </c>
    </row>
    <row r="113" spans="1:10" x14ac:dyDescent="0.25">
      <c r="A113" s="16" t="s">
        <v>125</v>
      </c>
      <c r="B113" s="16" t="s">
        <v>23</v>
      </c>
      <c r="C113" s="1">
        <v>13</v>
      </c>
      <c r="D113" s="1">
        <v>177</v>
      </c>
      <c r="E113" s="1">
        <v>23</v>
      </c>
      <c r="F113" s="1">
        <v>230</v>
      </c>
      <c r="G113" s="1">
        <v>111</v>
      </c>
      <c r="H113" s="7">
        <v>0</v>
      </c>
      <c r="I113" s="16">
        <v>29</v>
      </c>
      <c r="J113" t="str">
        <f>VLOOKUP(A113,'Distributor wise '!A:C,3,0)</f>
        <v>Cumilla</v>
      </c>
    </row>
    <row r="114" spans="1:10" x14ac:dyDescent="0.25">
      <c r="A114" s="16" t="s">
        <v>27</v>
      </c>
      <c r="B114" s="16" t="s">
        <v>23</v>
      </c>
      <c r="C114" s="15">
        <v>8</v>
      </c>
      <c r="D114" s="15">
        <v>110</v>
      </c>
      <c r="E114" s="15">
        <v>14</v>
      </c>
      <c r="F114" s="15">
        <v>143</v>
      </c>
      <c r="G114" s="15">
        <v>69</v>
      </c>
      <c r="H114" s="7">
        <v>0</v>
      </c>
      <c r="I114" s="16">
        <v>18</v>
      </c>
      <c r="J114" t="str">
        <f>VLOOKUP(A114,'Distributor wise '!A:C,3,0)</f>
        <v>Brahmanbaria</v>
      </c>
    </row>
    <row r="115" spans="1:10" x14ac:dyDescent="0.25">
      <c r="A115" s="16" t="s">
        <v>39</v>
      </c>
      <c r="B115" s="16" t="s">
        <v>23</v>
      </c>
      <c r="C115" s="15">
        <v>22</v>
      </c>
      <c r="D115" s="15">
        <v>314</v>
      </c>
      <c r="E115" s="15">
        <v>40</v>
      </c>
      <c r="F115" s="15">
        <v>409</v>
      </c>
      <c r="G115" s="15">
        <v>198</v>
      </c>
      <c r="H115" s="7">
        <v>0</v>
      </c>
      <c r="I115" s="16">
        <v>52</v>
      </c>
      <c r="J115" t="str">
        <f>VLOOKUP(A115,'Distributor wise '!A:C,3,0)</f>
        <v>Cumilla</v>
      </c>
    </row>
    <row r="116" spans="1:10" x14ac:dyDescent="0.25">
      <c r="A116" s="16" t="s">
        <v>31</v>
      </c>
      <c r="B116" s="16" t="s">
        <v>23</v>
      </c>
      <c r="C116" s="15">
        <v>8</v>
      </c>
      <c r="D116" s="15">
        <v>116</v>
      </c>
      <c r="E116" s="15">
        <v>15</v>
      </c>
      <c r="F116" s="15">
        <v>151</v>
      </c>
      <c r="G116" s="15">
        <v>73</v>
      </c>
      <c r="H116" s="7">
        <v>0</v>
      </c>
      <c r="I116" s="16">
        <v>19</v>
      </c>
      <c r="J116" t="str">
        <f>VLOOKUP(A116,'Distributor wise '!A:C,3,0)</f>
        <v>Hobiganj</v>
      </c>
    </row>
    <row r="117" spans="1:10" x14ac:dyDescent="0.25">
      <c r="A117" s="16" t="s">
        <v>14</v>
      </c>
      <c r="B117" s="16" t="s">
        <v>23</v>
      </c>
      <c r="C117" s="15">
        <v>4</v>
      </c>
      <c r="D117" s="15">
        <v>51</v>
      </c>
      <c r="E117" s="15">
        <v>7</v>
      </c>
      <c r="F117" s="15">
        <v>67</v>
      </c>
      <c r="G117" s="15">
        <v>32</v>
      </c>
      <c r="H117" s="7">
        <v>0</v>
      </c>
      <c r="I117" s="16">
        <v>9</v>
      </c>
      <c r="J117" t="str">
        <f>VLOOKUP(A117,'Distributor wise '!A:C,3,0)</f>
        <v>Narsingdhi</v>
      </c>
    </row>
    <row r="118" spans="1:10" x14ac:dyDescent="0.25">
      <c r="A118" s="16" t="s">
        <v>32</v>
      </c>
      <c r="B118" s="16" t="s">
        <v>23</v>
      </c>
      <c r="C118" s="15">
        <v>14</v>
      </c>
      <c r="D118" s="15">
        <v>199</v>
      </c>
      <c r="E118" s="15">
        <v>25</v>
      </c>
      <c r="F118" s="15">
        <v>259</v>
      </c>
      <c r="G118" s="15">
        <v>125</v>
      </c>
      <c r="H118" s="7">
        <v>0</v>
      </c>
      <c r="I118" s="16">
        <v>33</v>
      </c>
      <c r="J118" t="str">
        <f>VLOOKUP(A118,'Distributor wise '!A:C,3,0)</f>
        <v>Narsingdhi</v>
      </c>
    </row>
    <row r="119" spans="1:10" x14ac:dyDescent="0.25">
      <c r="A119" s="16" t="s">
        <v>33</v>
      </c>
      <c r="B119" s="16" t="s">
        <v>23</v>
      </c>
      <c r="C119" s="15">
        <v>9</v>
      </c>
      <c r="D119" s="15">
        <v>131</v>
      </c>
      <c r="E119" s="15">
        <v>17</v>
      </c>
      <c r="F119" s="15">
        <v>171</v>
      </c>
      <c r="G119" s="15">
        <v>83</v>
      </c>
      <c r="H119" s="7">
        <v>0</v>
      </c>
      <c r="I119" s="16">
        <v>22</v>
      </c>
      <c r="J119" t="str">
        <f>VLOOKUP(A119,'Distributor wise '!A:C,3,0)</f>
        <v>Narsingdhi</v>
      </c>
    </row>
    <row r="120" spans="1:10" x14ac:dyDescent="0.25">
      <c r="A120" s="16" t="s">
        <v>36</v>
      </c>
      <c r="B120" s="16" t="s">
        <v>23</v>
      </c>
      <c r="C120" s="15">
        <v>12</v>
      </c>
      <c r="D120" s="15">
        <v>173</v>
      </c>
      <c r="E120" s="15">
        <v>22</v>
      </c>
      <c r="F120" s="15">
        <v>225</v>
      </c>
      <c r="G120" s="15">
        <v>109</v>
      </c>
      <c r="H120" s="7">
        <v>0</v>
      </c>
      <c r="I120" s="16">
        <v>29</v>
      </c>
      <c r="J120" t="str">
        <f>VLOOKUP(A120,'Distributor wise '!A:C,3,0)</f>
        <v>Cumilla</v>
      </c>
    </row>
    <row r="121" spans="1:10" x14ac:dyDescent="0.25">
      <c r="A121" s="16" t="s">
        <v>28</v>
      </c>
      <c r="B121" s="16" t="s">
        <v>23</v>
      </c>
      <c r="C121" s="15">
        <v>9</v>
      </c>
      <c r="D121" s="15">
        <v>120</v>
      </c>
      <c r="E121" s="15">
        <v>15</v>
      </c>
      <c r="F121" s="15">
        <v>156</v>
      </c>
      <c r="G121" s="15">
        <v>75</v>
      </c>
      <c r="H121" s="7">
        <v>0</v>
      </c>
      <c r="I121" s="16">
        <v>20</v>
      </c>
      <c r="J121" t="str">
        <f>VLOOKUP(A121,'Distributor wise '!A:C,3,0)</f>
        <v>Brahmanbaria</v>
      </c>
    </row>
    <row r="122" spans="1:10" x14ac:dyDescent="0.25">
      <c r="A122" s="16" t="s">
        <v>30</v>
      </c>
      <c r="B122" s="16" t="s">
        <v>23</v>
      </c>
      <c r="C122" s="15">
        <v>30</v>
      </c>
      <c r="D122" s="15">
        <v>416</v>
      </c>
      <c r="E122" s="15">
        <v>53</v>
      </c>
      <c r="F122" s="15">
        <v>542</v>
      </c>
      <c r="G122" s="15">
        <v>262</v>
      </c>
      <c r="H122" s="7">
        <v>0</v>
      </c>
      <c r="I122" s="16">
        <v>69</v>
      </c>
      <c r="J122" t="str">
        <f>VLOOKUP(A122,'Distributor wise '!A:C,3,0)</f>
        <v>Sylhet</v>
      </c>
    </row>
    <row r="123" spans="1:10" x14ac:dyDescent="0.25">
      <c r="A123" s="16" t="s">
        <v>29</v>
      </c>
      <c r="B123" s="16" t="s">
        <v>23</v>
      </c>
      <c r="C123" s="15">
        <v>5</v>
      </c>
      <c r="D123" s="15">
        <v>77</v>
      </c>
      <c r="E123" s="15">
        <v>10</v>
      </c>
      <c r="F123" s="15">
        <v>100</v>
      </c>
      <c r="G123" s="15">
        <v>48</v>
      </c>
      <c r="H123" s="7">
        <v>0</v>
      </c>
      <c r="I123" s="16">
        <v>13</v>
      </c>
      <c r="J123" t="str">
        <f>VLOOKUP(A123,'Distributor wise '!A:C,3,0)</f>
        <v>Sylhet</v>
      </c>
    </row>
    <row r="124" spans="1:10" x14ac:dyDescent="0.25">
      <c r="A124" s="16" t="s">
        <v>26</v>
      </c>
      <c r="B124" s="16" t="s">
        <v>23</v>
      </c>
      <c r="C124" s="15">
        <v>10</v>
      </c>
      <c r="D124" s="15">
        <v>144</v>
      </c>
      <c r="E124" s="15">
        <v>18</v>
      </c>
      <c r="F124" s="15">
        <v>188</v>
      </c>
      <c r="G124" s="15">
        <v>91</v>
      </c>
      <c r="H124" s="7">
        <v>0</v>
      </c>
      <c r="I124" s="16">
        <v>24</v>
      </c>
      <c r="J124" t="str">
        <f>VLOOKUP(A124,'Distributor wise '!A:C,3,0)</f>
        <v>Hobiganj</v>
      </c>
    </row>
    <row r="125" spans="1:10" x14ac:dyDescent="0.25">
      <c r="A125" s="48" t="s">
        <v>67</v>
      </c>
      <c r="B125" s="16" t="s">
        <v>156</v>
      </c>
      <c r="C125" s="15">
        <v>78</v>
      </c>
      <c r="D125" s="15">
        <v>1097</v>
      </c>
      <c r="E125" s="15">
        <v>140</v>
      </c>
      <c r="F125" s="15">
        <v>1428</v>
      </c>
      <c r="G125" s="15">
        <v>691</v>
      </c>
      <c r="H125" s="7">
        <v>0</v>
      </c>
      <c r="I125" s="16">
        <v>182</v>
      </c>
      <c r="J125" t="str">
        <f>VLOOKUP(A125,'Distributor wise '!A:C,3,0)</f>
        <v>EEL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N534"/>
  <sheetViews>
    <sheetView showGridLines="0" tabSelected="1" workbookViewId="0">
      <selection activeCell="M538" sqref="M538"/>
    </sheetView>
  </sheetViews>
  <sheetFormatPr defaultRowHeight="15" x14ac:dyDescent="0.25"/>
  <cols>
    <col min="1" max="1" width="29.42578125" style="68" bestFit="1" customWidth="1"/>
    <col min="2" max="2" width="10.7109375" bestFit="1" customWidth="1"/>
    <col min="3" max="3" width="15.5703125" bestFit="1" customWidth="1"/>
    <col min="4" max="4" width="9.7109375" bestFit="1" customWidth="1"/>
    <col min="5" max="5" width="22.42578125" bestFit="1" customWidth="1"/>
    <col min="6" max="7" width="8.5703125" bestFit="1" customWidth="1"/>
    <col min="8" max="8" width="7.7109375" bestFit="1" customWidth="1"/>
    <col min="9" max="9" width="4.42578125" bestFit="1" customWidth="1"/>
    <col min="10" max="10" width="6.85546875" bestFit="1" customWidth="1"/>
    <col min="11" max="11" width="4" bestFit="1" customWidth="1"/>
    <col min="12" max="12" width="4.28515625" bestFit="1" customWidth="1"/>
    <col min="13" max="13" width="6.85546875" bestFit="1" customWidth="1"/>
    <col min="14" max="14" width="7.85546875" bestFit="1" customWidth="1"/>
    <col min="15" max="15" width="4.28515625" bestFit="1" customWidth="1"/>
    <col min="16" max="16" width="7.7109375" bestFit="1" customWidth="1"/>
    <col min="17" max="17" width="4" bestFit="1" customWidth="1"/>
    <col min="18" max="18" width="4.28515625" bestFit="1" customWidth="1"/>
    <col min="19" max="19" width="6.85546875" bestFit="1" customWidth="1"/>
    <col min="20" max="20" width="4" bestFit="1" customWidth="1"/>
    <col min="21" max="21" width="4.28515625" bestFit="1" customWidth="1"/>
    <col min="22" max="22" width="5.140625" bestFit="1" customWidth="1"/>
    <col min="23" max="23" width="4" bestFit="1" customWidth="1"/>
    <col min="24" max="24" width="4.28515625" bestFit="1" customWidth="1"/>
    <col min="25" max="25" width="6.85546875" bestFit="1" customWidth="1"/>
    <col min="26" max="26" width="4" bestFit="1" customWidth="1"/>
    <col min="27" max="27" width="4.28515625" bestFit="1" customWidth="1"/>
    <col min="28" max="28" width="6.85546875" bestFit="1" customWidth="1"/>
    <col min="29" max="29" width="4" bestFit="1" customWidth="1"/>
    <col min="30" max="30" width="4.28515625" bestFit="1" customWidth="1"/>
    <col min="31" max="31" width="6.85546875" bestFit="1" customWidth="1"/>
    <col min="32" max="32" width="5" bestFit="1" customWidth="1"/>
    <col min="33" max="33" width="4.28515625" bestFit="1" customWidth="1"/>
    <col min="34" max="34" width="6.85546875" bestFit="1" customWidth="1"/>
    <col min="38" max="38" width="10.140625" bestFit="1" customWidth="1"/>
  </cols>
  <sheetData>
    <row r="1" spans="1:40" x14ac:dyDescent="0.25">
      <c r="A1" s="155" t="s">
        <v>205</v>
      </c>
      <c r="B1" s="155" t="s">
        <v>136</v>
      </c>
      <c r="C1" s="155" t="s">
        <v>172</v>
      </c>
      <c r="D1" s="155" t="s">
        <v>206</v>
      </c>
      <c r="E1" s="155" t="s">
        <v>207</v>
      </c>
      <c r="F1" s="154" t="s">
        <v>138</v>
      </c>
      <c r="G1" s="154"/>
      <c r="H1" s="154"/>
      <c r="I1" s="154" t="s">
        <v>190</v>
      </c>
      <c r="J1" s="154"/>
      <c r="K1" s="155" t="s">
        <v>197</v>
      </c>
      <c r="L1" s="155"/>
      <c r="M1" s="155"/>
      <c r="N1" s="155" t="s">
        <v>203</v>
      </c>
      <c r="O1" s="155"/>
      <c r="P1" s="155"/>
      <c r="Q1" s="155" t="s">
        <v>193</v>
      </c>
      <c r="R1" s="155"/>
      <c r="S1" s="155"/>
      <c r="T1" s="155" t="s">
        <v>195</v>
      </c>
      <c r="U1" s="155"/>
      <c r="V1" s="155"/>
      <c r="W1" s="155" t="s">
        <v>194</v>
      </c>
      <c r="X1" s="155"/>
      <c r="Y1" s="155"/>
      <c r="Z1" s="155" t="s">
        <v>1249</v>
      </c>
      <c r="AA1" s="155"/>
      <c r="AB1" s="155"/>
      <c r="AC1" s="155" t="s">
        <v>200</v>
      </c>
      <c r="AD1" s="155"/>
      <c r="AE1" s="155"/>
      <c r="AF1" s="155" t="s">
        <v>196</v>
      </c>
      <c r="AG1" s="155"/>
      <c r="AH1" s="155"/>
      <c r="AN1" s="30" t="s">
        <v>1250</v>
      </c>
    </row>
    <row r="2" spans="1:40" hidden="1" x14ac:dyDescent="0.25">
      <c r="A2" s="155"/>
      <c r="B2" s="155"/>
      <c r="C2" s="155"/>
      <c r="D2" s="155"/>
      <c r="E2" s="155"/>
      <c r="F2" s="106" t="s">
        <v>139</v>
      </c>
      <c r="G2" s="106" t="s">
        <v>1255</v>
      </c>
      <c r="H2" s="106" t="s">
        <v>141</v>
      </c>
      <c r="I2" s="106" t="s">
        <v>191</v>
      </c>
      <c r="J2" s="106" t="s">
        <v>192</v>
      </c>
      <c r="K2" s="106" t="s">
        <v>139</v>
      </c>
      <c r="L2" s="106" t="s">
        <v>140</v>
      </c>
      <c r="M2" s="106" t="s">
        <v>141</v>
      </c>
      <c r="N2" s="106" t="s">
        <v>139</v>
      </c>
      <c r="O2" s="106" t="s">
        <v>140</v>
      </c>
      <c r="P2" s="106" t="s">
        <v>141</v>
      </c>
      <c r="Q2" s="106" t="s">
        <v>139</v>
      </c>
      <c r="R2" s="106" t="s">
        <v>140</v>
      </c>
      <c r="S2" s="106" t="s">
        <v>141</v>
      </c>
      <c r="T2" s="106" t="s">
        <v>139</v>
      </c>
      <c r="U2" s="106" t="s">
        <v>140</v>
      </c>
      <c r="V2" s="106" t="s">
        <v>141</v>
      </c>
      <c r="W2" s="106" t="s">
        <v>139</v>
      </c>
      <c r="X2" s="106" t="s">
        <v>140</v>
      </c>
      <c r="Y2" s="106" t="s">
        <v>141</v>
      </c>
      <c r="Z2" s="106" t="s">
        <v>139</v>
      </c>
      <c r="AA2" s="106" t="s">
        <v>140</v>
      </c>
      <c r="AB2" s="106" t="s">
        <v>141</v>
      </c>
      <c r="AC2" s="140" t="s">
        <v>139</v>
      </c>
      <c r="AD2" s="140" t="s">
        <v>140</v>
      </c>
      <c r="AE2" s="140" t="s">
        <v>141</v>
      </c>
      <c r="AF2" s="106" t="s">
        <v>139</v>
      </c>
      <c r="AG2" s="106" t="s">
        <v>140</v>
      </c>
      <c r="AH2" s="106" t="s">
        <v>141</v>
      </c>
    </row>
    <row r="3" spans="1:40" hidden="1" x14ac:dyDescent="0.25">
      <c r="A3" s="60" t="s">
        <v>36</v>
      </c>
      <c r="B3" s="53" t="s">
        <v>23</v>
      </c>
      <c r="C3" s="53" t="s">
        <v>187</v>
      </c>
      <c r="D3" s="49" t="s">
        <v>1139</v>
      </c>
      <c r="E3" s="49" t="s">
        <v>1140</v>
      </c>
      <c r="F3" s="52">
        <f>SUM(K3,N3,Q3,T3,W3,Z3,AF3)</f>
        <v>78.314680382072012</v>
      </c>
      <c r="G3" s="52">
        <v>57</v>
      </c>
      <c r="H3" s="130">
        <f>G3/F3</f>
        <v>0.72783288806026436</v>
      </c>
      <c r="I3" s="108">
        <f>F3-G3</f>
        <v>21.314680382072012</v>
      </c>
      <c r="J3" s="95">
        <f>I3/F3</f>
        <v>0.27216711193973564</v>
      </c>
      <c r="K3" s="19">
        <v>2</v>
      </c>
      <c r="L3" s="19">
        <v>8</v>
      </c>
      <c r="M3" s="96">
        <f>L3/K3</f>
        <v>4</v>
      </c>
      <c r="N3" s="97">
        <v>22</v>
      </c>
      <c r="O3" s="6">
        <v>13</v>
      </c>
      <c r="P3" s="98">
        <f>O3/N3</f>
        <v>0.59090909090909094</v>
      </c>
      <c r="Q3" s="99">
        <v>3</v>
      </c>
      <c r="R3" s="18">
        <v>2</v>
      </c>
      <c r="S3" s="45">
        <f>R3/Q3</f>
        <v>0.66666666666666663</v>
      </c>
      <c r="T3" s="19">
        <v>28</v>
      </c>
      <c r="U3" s="19">
        <v>19</v>
      </c>
      <c r="V3" s="96">
        <f>U3/T3</f>
        <v>0.6785714285714286</v>
      </c>
      <c r="W3" s="97">
        <v>14</v>
      </c>
      <c r="X3" s="6">
        <v>6</v>
      </c>
      <c r="Y3" s="98">
        <f>X3/W3</f>
        <v>0.42857142857142855</v>
      </c>
      <c r="Z3" s="99">
        <v>5.314680382072007</v>
      </c>
      <c r="AA3" s="18">
        <v>2</v>
      </c>
      <c r="AB3" s="45">
        <f>AA3/Z3</f>
        <v>0.37631613873650671</v>
      </c>
      <c r="AC3" s="97">
        <v>14.894459955914767</v>
      </c>
      <c r="AD3" s="6">
        <v>5</v>
      </c>
      <c r="AE3" s="98">
        <f>AD3/AC3</f>
        <v>0.33569528635473894</v>
      </c>
      <c r="AF3" s="19">
        <v>4</v>
      </c>
      <c r="AG3" s="19">
        <v>2</v>
      </c>
      <c r="AH3" s="96">
        <f>AG3/AF3</f>
        <v>0.5</v>
      </c>
      <c r="AI3" s="142"/>
    </row>
    <row r="4" spans="1:40" hidden="1" x14ac:dyDescent="0.25">
      <c r="A4" s="56" t="s">
        <v>52</v>
      </c>
      <c r="B4" s="53" t="s">
        <v>53</v>
      </c>
      <c r="C4" s="53" t="s">
        <v>163</v>
      </c>
      <c r="D4" s="49" t="s">
        <v>719</v>
      </c>
      <c r="E4" s="49" t="s">
        <v>720</v>
      </c>
      <c r="F4" s="52">
        <f>SUM(K4,N4,Q4,T4,W4,Z4,AF4)</f>
        <v>238.61537105069803</v>
      </c>
      <c r="G4" s="52">
        <v>144</v>
      </c>
      <c r="H4" s="130">
        <f>G4/F4</f>
        <v>0.60348165906464035</v>
      </c>
      <c r="I4" s="108">
        <f>F4-G4</f>
        <v>94.61537105069803</v>
      </c>
      <c r="J4" s="95">
        <f>I4/F4</f>
        <v>0.39651834093535965</v>
      </c>
      <c r="K4" s="19">
        <v>5</v>
      </c>
      <c r="L4" s="19">
        <v>2</v>
      </c>
      <c r="M4" s="96">
        <f>L4/K4</f>
        <v>0.4</v>
      </c>
      <c r="N4" s="97">
        <v>68</v>
      </c>
      <c r="O4" s="6">
        <v>18</v>
      </c>
      <c r="P4" s="98">
        <f>O4/N4</f>
        <v>0.26470588235294118</v>
      </c>
      <c r="Q4" s="99">
        <v>9</v>
      </c>
      <c r="R4" s="18">
        <v>12</v>
      </c>
      <c r="S4" s="45">
        <f>R4/Q4</f>
        <v>1.3333333333333333</v>
      </c>
      <c r="T4" s="19">
        <v>88</v>
      </c>
      <c r="U4" s="19">
        <v>22</v>
      </c>
      <c r="V4" s="96">
        <f>U4/T4</f>
        <v>0.25</v>
      </c>
      <c r="W4" s="97">
        <v>43</v>
      </c>
      <c r="X4" s="6">
        <v>35</v>
      </c>
      <c r="Y4" s="98">
        <f>X4/W4</f>
        <v>0.81395348837209303</v>
      </c>
      <c r="Z4" s="99">
        <v>14.61537105069802</v>
      </c>
      <c r="AA4" s="18">
        <v>38</v>
      </c>
      <c r="AB4" s="45">
        <f>AA4/Z4</f>
        <v>2.6000024130885917</v>
      </c>
      <c r="AC4" s="97">
        <v>40.959764878765611</v>
      </c>
      <c r="AD4" s="6">
        <v>5</v>
      </c>
      <c r="AE4" s="98">
        <f>AD4/AC4</f>
        <v>0.12207101321990506</v>
      </c>
      <c r="AF4" s="19">
        <v>11</v>
      </c>
      <c r="AG4" s="19">
        <v>12</v>
      </c>
      <c r="AH4" s="96">
        <f>AG4/AF4</f>
        <v>1.0909090909090908</v>
      </c>
      <c r="AI4" s="142"/>
    </row>
    <row r="5" spans="1:40" hidden="1" x14ac:dyDescent="0.25">
      <c r="A5" s="69" t="s">
        <v>99</v>
      </c>
      <c r="B5" s="53" t="s">
        <v>80</v>
      </c>
      <c r="C5" s="53" t="s">
        <v>147</v>
      </c>
      <c r="D5" s="51" t="s">
        <v>411</v>
      </c>
      <c r="E5" s="131" t="s">
        <v>412</v>
      </c>
      <c r="F5" s="52">
        <f>SUM(K5,N5,Q5,T5,W5,Z5,AF5)</f>
        <v>251.94404114621602</v>
      </c>
      <c r="G5" s="52">
        <v>264</v>
      </c>
      <c r="H5" s="130">
        <f>G5/F5</f>
        <v>1.0478517324677954</v>
      </c>
      <c r="I5" s="108">
        <f>F5-G5</f>
        <v>-12.055958853783977</v>
      </c>
      <c r="J5" s="95">
        <f>I5/F5</f>
        <v>-4.7851732467795449E-2</v>
      </c>
      <c r="K5" s="19">
        <v>5</v>
      </c>
      <c r="L5" s="19">
        <v>5</v>
      </c>
      <c r="M5" s="96">
        <f>L5/K5</f>
        <v>1</v>
      </c>
      <c r="N5" s="97">
        <v>72</v>
      </c>
      <c r="O5" s="6">
        <v>62</v>
      </c>
      <c r="P5" s="98">
        <f>O5/N5</f>
        <v>0.86111111111111116</v>
      </c>
      <c r="Q5" s="99">
        <v>9</v>
      </c>
      <c r="R5" s="18">
        <v>7</v>
      </c>
      <c r="S5" s="45">
        <f>R5/Q5</f>
        <v>0.77777777777777779</v>
      </c>
      <c r="T5" s="19">
        <v>93</v>
      </c>
      <c r="U5" s="19">
        <v>69</v>
      </c>
      <c r="V5" s="96">
        <f>U5/T5</f>
        <v>0.74193548387096775</v>
      </c>
      <c r="W5" s="97">
        <v>45</v>
      </c>
      <c r="X5" s="6">
        <v>45</v>
      </c>
      <c r="Y5" s="98">
        <f>X5/W5</f>
        <v>1</v>
      </c>
      <c r="Z5" s="99">
        <v>15.944041146216019</v>
      </c>
      <c r="AA5" s="18">
        <v>28</v>
      </c>
      <c r="AB5" s="45">
        <f>AA5/Z5</f>
        <v>1.7561419807703649</v>
      </c>
      <c r="AC5" s="97">
        <v>44.6833798677443</v>
      </c>
      <c r="AD5" s="6">
        <v>45</v>
      </c>
      <c r="AE5" s="98">
        <f>AD5/AC5</f>
        <v>1.0070858590642169</v>
      </c>
      <c r="AF5" s="19">
        <v>12</v>
      </c>
      <c r="AG5" s="19">
        <v>3</v>
      </c>
      <c r="AH5" s="96">
        <f>AG5/AF5</f>
        <v>0.25</v>
      </c>
      <c r="AI5" s="142"/>
    </row>
    <row r="6" spans="1:40" hidden="1" x14ac:dyDescent="0.25">
      <c r="A6" s="73" t="s">
        <v>10</v>
      </c>
      <c r="B6" s="53" t="s">
        <v>2</v>
      </c>
      <c r="C6" s="53" t="s">
        <v>155</v>
      </c>
      <c r="D6" s="49" t="s">
        <v>885</v>
      </c>
      <c r="E6" s="49" t="s">
        <v>886</v>
      </c>
      <c r="F6" s="52">
        <f>SUM(K6,N6,Q6,T6,W6,Z6,AF6)</f>
        <v>105.64335047759</v>
      </c>
      <c r="G6" s="52">
        <v>107</v>
      </c>
      <c r="H6" s="130">
        <f>G6/F6</f>
        <v>1.0128417881132781</v>
      </c>
      <c r="I6" s="108">
        <f>F6-G6</f>
        <v>-1.3566495224099953</v>
      </c>
      <c r="J6" s="95">
        <f>I6/F6</f>
        <v>-1.2841788113278173E-2</v>
      </c>
      <c r="K6" s="19">
        <v>2</v>
      </c>
      <c r="L6" s="19">
        <v>9</v>
      </c>
      <c r="M6" s="96">
        <f>L6/K6</f>
        <v>4.5</v>
      </c>
      <c r="N6" s="97">
        <v>30</v>
      </c>
      <c r="O6" s="6">
        <v>28</v>
      </c>
      <c r="P6" s="98">
        <f>O6/N6</f>
        <v>0.93333333333333335</v>
      </c>
      <c r="Q6" s="99">
        <v>4</v>
      </c>
      <c r="R6" s="18">
        <v>3</v>
      </c>
      <c r="S6" s="45">
        <f>R6/Q6</f>
        <v>0.75</v>
      </c>
      <c r="T6" s="19">
        <v>39</v>
      </c>
      <c r="U6" s="19">
        <v>27</v>
      </c>
      <c r="V6" s="96">
        <f>U6/T6</f>
        <v>0.69230769230769229</v>
      </c>
      <c r="W6" s="97">
        <v>19</v>
      </c>
      <c r="X6" s="6">
        <v>20</v>
      </c>
      <c r="Y6" s="98">
        <f>X6/W6</f>
        <v>1.0526315789473684</v>
      </c>
      <c r="Z6" s="99">
        <v>6.6433504775900092</v>
      </c>
      <c r="AA6" s="18">
        <v>9</v>
      </c>
      <c r="AB6" s="45">
        <f>AA6/Z6</f>
        <v>1.3547380994514242</v>
      </c>
      <c r="AC6" s="97">
        <v>18.618074944893461</v>
      </c>
      <c r="AD6" s="6">
        <v>8</v>
      </c>
      <c r="AE6" s="98">
        <f>AD6/AC6</f>
        <v>0.42968996653406577</v>
      </c>
      <c r="AF6" s="19">
        <v>5</v>
      </c>
      <c r="AG6" s="19">
        <v>3</v>
      </c>
      <c r="AH6" s="96">
        <f>AG6/AF6</f>
        <v>0.6</v>
      </c>
      <c r="AI6" s="142"/>
    </row>
    <row r="7" spans="1:40" hidden="1" x14ac:dyDescent="0.25">
      <c r="A7" s="56" t="s">
        <v>29</v>
      </c>
      <c r="B7" s="53" t="s">
        <v>23</v>
      </c>
      <c r="C7" s="53" t="s">
        <v>23</v>
      </c>
      <c r="D7" s="49" t="s">
        <v>1219</v>
      </c>
      <c r="E7" s="49" t="s">
        <v>1220</v>
      </c>
      <c r="F7" s="52">
        <f>SUM(K7,N7,Q7,T7,W7,Z7,AF7)</f>
        <v>121.97202057310801</v>
      </c>
      <c r="G7" s="52">
        <v>223</v>
      </c>
      <c r="H7" s="130">
        <f>G7/F7</f>
        <v>1.8282881512677531</v>
      </c>
      <c r="I7" s="108">
        <f>F7-G7</f>
        <v>-101.02797942689199</v>
      </c>
      <c r="J7" s="95">
        <f>I7/F7</f>
        <v>-0.82828815126775313</v>
      </c>
      <c r="K7" s="19">
        <v>2</v>
      </c>
      <c r="L7" s="19">
        <v>9</v>
      </c>
      <c r="M7" s="96">
        <f>L7/K7</f>
        <v>4.5</v>
      </c>
      <c r="N7" s="97">
        <v>35</v>
      </c>
      <c r="O7" s="6">
        <v>54</v>
      </c>
      <c r="P7" s="98">
        <f>O7/N7</f>
        <v>1.5428571428571429</v>
      </c>
      <c r="Q7" s="99">
        <v>4</v>
      </c>
      <c r="R7" s="18">
        <v>30</v>
      </c>
      <c r="S7" s="45">
        <f>R7/Q7</f>
        <v>7.5</v>
      </c>
      <c r="T7" s="19">
        <v>45</v>
      </c>
      <c r="U7" s="19">
        <v>66</v>
      </c>
      <c r="V7" s="96">
        <f>U7/T7</f>
        <v>1.4666666666666666</v>
      </c>
      <c r="W7" s="97">
        <v>22</v>
      </c>
      <c r="X7" s="6">
        <v>29</v>
      </c>
      <c r="Y7" s="98">
        <f>X7/W7</f>
        <v>1.3181818181818181</v>
      </c>
      <c r="Z7" s="99">
        <v>7.9720205731080096</v>
      </c>
      <c r="AA7" s="18">
        <v>15</v>
      </c>
      <c r="AB7" s="45">
        <f>AA7/Z7</f>
        <v>1.8815806936825339</v>
      </c>
      <c r="AC7" s="97">
        <v>22.34168993387215</v>
      </c>
      <c r="AD7" s="6">
        <v>10</v>
      </c>
      <c r="AE7" s="98">
        <f>AD7/AC7</f>
        <v>0.4475937151396519</v>
      </c>
      <c r="AF7" s="19">
        <v>6</v>
      </c>
      <c r="AG7" s="19">
        <v>10</v>
      </c>
      <c r="AH7" s="96">
        <f>AG7/AF7</f>
        <v>1.6666666666666667</v>
      </c>
      <c r="AI7" s="142"/>
    </row>
    <row r="8" spans="1:40" hidden="1" x14ac:dyDescent="0.25">
      <c r="A8" s="56" t="s">
        <v>29</v>
      </c>
      <c r="B8" s="53" t="s">
        <v>23</v>
      </c>
      <c r="C8" s="53" t="s">
        <v>23</v>
      </c>
      <c r="D8" s="49" t="s">
        <v>1215</v>
      </c>
      <c r="E8" s="49" t="s">
        <v>1216</v>
      </c>
      <c r="F8" s="52">
        <f>SUM(K8,N8,Q8,T8,W8,Z8,AF8)</f>
        <v>89.314680382072012</v>
      </c>
      <c r="G8" s="52">
        <v>102</v>
      </c>
      <c r="H8" s="130">
        <f>G8/F8</f>
        <v>1.1420295024699465</v>
      </c>
      <c r="I8" s="108">
        <f>F8-G8</f>
        <v>-12.685319617927988</v>
      </c>
      <c r="J8" s="95">
        <f>I8/F8</f>
        <v>-0.14202950246994658</v>
      </c>
      <c r="K8" s="19">
        <v>2</v>
      </c>
      <c r="L8" s="19">
        <v>4</v>
      </c>
      <c r="M8" s="96">
        <f>L8/K8</f>
        <v>2</v>
      </c>
      <c r="N8" s="97">
        <v>26</v>
      </c>
      <c r="O8" s="6">
        <v>21</v>
      </c>
      <c r="P8" s="98">
        <f>O8/N8</f>
        <v>0.80769230769230771</v>
      </c>
      <c r="Q8" s="99">
        <v>3</v>
      </c>
      <c r="R8" s="18">
        <v>19</v>
      </c>
      <c r="S8" s="45">
        <f>R8/Q8</f>
        <v>6.333333333333333</v>
      </c>
      <c r="T8" s="19">
        <v>33</v>
      </c>
      <c r="U8" s="19">
        <v>25</v>
      </c>
      <c r="V8" s="96">
        <f>U8/T8</f>
        <v>0.75757575757575757</v>
      </c>
      <c r="W8" s="97">
        <v>16</v>
      </c>
      <c r="X8" s="6">
        <v>10</v>
      </c>
      <c r="Y8" s="98">
        <f>X8/W8</f>
        <v>0.625</v>
      </c>
      <c r="Z8" s="99">
        <v>5.314680382072007</v>
      </c>
      <c r="AA8" s="18">
        <v>4</v>
      </c>
      <c r="AB8" s="45">
        <f>AA8/Z8</f>
        <v>0.75263227747301342</v>
      </c>
      <c r="AC8" s="97">
        <v>14.894459955914767</v>
      </c>
      <c r="AD8" s="6">
        <v>9</v>
      </c>
      <c r="AE8" s="98">
        <f>AD8/AC8</f>
        <v>0.60425151543853006</v>
      </c>
      <c r="AF8" s="19">
        <v>4</v>
      </c>
      <c r="AG8" s="19">
        <v>10</v>
      </c>
      <c r="AH8" s="96">
        <f>AG8/AF8</f>
        <v>2.5</v>
      </c>
      <c r="AI8" s="142"/>
    </row>
    <row r="9" spans="1:40" hidden="1" x14ac:dyDescent="0.25">
      <c r="A9" s="73" t="s">
        <v>126</v>
      </c>
      <c r="B9" s="53" t="s">
        <v>25</v>
      </c>
      <c r="C9" s="53" t="s">
        <v>160</v>
      </c>
      <c r="D9" s="74" t="s">
        <v>618</v>
      </c>
      <c r="E9" s="74" t="s">
        <v>619</v>
      </c>
      <c r="F9" s="52">
        <f>SUM(K9,N9,Q9,T9,W9,Z9,AF9)</f>
        <v>95.643350477590005</v>
      </c>
      <c r="G9" s="52">
        <v>100</v>
      </c>
      <c r="H9" s="130">
        <f>G9/F9</f>
        <v>1.0455509923131645</v>
      </c>
      <c r="I9" s="108">
        <f>F9-G9</f>
        <v>-4.3566495224099953</v>
      </c>
      <c r="J9" s="95">
        <f>I9/F9</f>
        <v>-4.5550992313164444E-2</v>
      </c>
      <c r="K9" s="19">
        <v>2</v>
      </c>
      <c r="L9" s="19">
        <v>5</v>
      </c>
      <c r="M9" s="96">
        <f>L9/K9</f>
        <v>2.5</v>
      </c>
      <c r="N9" s="97">
        <v>27</v>
      </c>
      <c r="O9" s="6">
        <v>15</v>
      </c>
      <c r="P9" s="98">
        <f>O9/N9</f>
        <v>0.55555555555555558</v>
      </c>
      <c r="Q9" s="99">
        <v>3</v>
      </c>
      <c r="R9" s="18">
        <v>15</v>
      </c>
      <c r="S9" s="45">
        <f>R9/Q9</f>
        <v>5</v>
      </c>
      <c r="T9" s="19">
        <v>35</v>
      </c>
      <c r="U9" s="19">
        <v>20</v>
      </c>
      <c r="V9" s="96">
        <f>U9/T9</f>
        <v>0.5714285714285714</v>
      </c>
      <c r="W9" s="97">
        <v>17</v>
      </c>
      <c r="X9" s="6">
        <v>16</v>
      </c>
      <c r="Y9" s="98">
        <f>X9/W9</f>
        <v>0.94117647058823528</v>
      </c>
      <c r="Z9" s="99">
        <v>6.6433504775900092</v>
      </c>
      <c r="AA9" s="18">
        <v>1</v>
      </c>
      <c r="AB9" s="45">
        <f>AA9/Z9</f>
        <v>0.1505264554946027</v>
      </c>
      <c r="AC9" s="97">
        <v>18.618074944893461</v>
      </c>
      <c r="AD9" s="6">
        <v>18</v>
      </c>
      <c r="AE9" s="98">
        <f>AD9/AC9</f>
        <v>0.96680242470164801</v>
      </c>
      <c r="AF9" s="19">
        <v>5</v>
      </c>
      <c r="AG9" s="19">
        <v>10</v>
      </c>
      <c r="AH9" s="96">
        <f>AG9/AF9</f>
        <v>2</v>
      </c>
      <c r="AI9" s="142"/>
    </row>
    <row r="10" spans="1:40" hidden="1" x14ac:dyDescent="0.25">
      <c r="A10" s="60" t="s">
        <v>96</v>
      </c>
      <c r="B10" s="53" t="s">
        <v>53</v>
      </c>
      <c r="C10" s="53" t="s">
        <v>164</v>
      </c>
      <c r="D10" s="49" t="s">
        <v>733</v>
      </c>
      <c r="E10" s="49" t="s">
        <v>619</v>
      </c>
      <c r="F10" s="52">
        <f>SUM(K10,N10,Q10,T10,W10,Z10,AF10)</f>
        <v>172.62936076414402</v>
      </c>
      <c r="G10" s="52">
        <v>89</v>
      </c>
      <c r="H10" s="130">
        <f>G10/F10</f>
        <v>0.51555540497885999</v>
      </c>
      <c r="I10" s="108">
        <f>F10-G10</f>
        <v>83.629360764144025</v>
      </c>
      <c r="J10" s="95">
        <f>I10/F10</f>
        <v>0.48444459502114001</v>
      </c>
      <c r="K10" s="19">
        <v>4</v>
      </c>
      <c r="L10" s="19">
        <v>1</v>
      </c>
      <c r="M10" s="96">
        <f>L10/K10</f>
        <v>0.25</v>
      </c>
      <c r="N10" s="97">
        <v>49</v>
      </c>
      <c r="O10" s="6">
        <v>12</v>
      </c>
      <c r="P10" s="98">
        <f>O10/N10</f>
        <v>0.24489795918367346</v>
      </c>
      <c r="Q10" s="99">
        <v>6</v>
      </c>
      <c r="R10" s="18">
        <v>8</v>
      </c>
      <c r="S10" s="45">
        <f>R10/Q10</f>
        <v>1.3333333333333333</v>
      </c>
      <c r="T10" s="19">
        <v>64</v>
      </c>
      <c r="U10" s="19">
        <v>20</v>
      </c>
      <c r="V10" s="96">
        <f>U10/T10</f>
        <v>0.3125</v>
      </c>
      <c r="W10" s="97">
        <v>31</v>
      </c>
      <c r="X10" s="6">
        <v>14</v>
      </c>
      <c r="Y10" s="98">
        <f>X10/W10</f>
        <v>0.45161290322580644</v>
      </c>
      <c r="Z10" s="99">
        <v>10.629360764144014</v>
      </c>
      <c r="AA10" s="18">
        <v>17</v>
      </c>
      <c r="AB10" s="45">
        <f>AA10/Z10</f>
        <v>1.5993435896301536</v>
      </c>
      <c r="AC10" s="97">
        <v>29.788919911829534</v>
      </c>
      <c r="AD10" s="6">
        <v>13</v>
      </c>
      <c r="AE10" s="98">
        <f>AD10/AC10</f>
        <v>0.43640387226116062</v>
      </c>
      <c r="AF10" s="19">
        <v>8</v>
      </c>
      <c r="AG10" s="19">
        <v>4</v>
      </c>
      <c r="AH10" s="96">
        <f>AG10/AF10</f>
        <v>0.5</v>
      </c>
      <c r="AI10" s="142"/>
    </row>
    <row r="11" spans="1:40" hidden="1" x14ac:dyDescent="0.25">
      <c r="A11" s="67" t="s">
        <v>21</v>
      </c>
      <c r="B11" s="53" t="s">
        <v>20</v>
      </c>
      <c r="C11" s="53" t="s">
        <v>165</v>
      </c>
      <c r="D11" s="55" t="s">
        <v>525</v>
      </c>
      <c r="E11" s="132" t="s">
        <v>526</v>
      </c>
      <c r="F11" s="52">
        <f>SUM(K11,N11,Q11,T11,W11,Z11,AF11)</f>
        <v>508.88808229243205</v>
      </c>
      <c r="G11" s="52">
        <v>208</v>
      </c>
      <c r="H11" s="130">
        <f>G11/F11</f>
        <v>0.40873427230404857</v>
      </c>
      <c r="I11" s="108">
        <f>F11-G11</f>
        <v>300.88808229243205</v>
      </c>
      <c r="J11" s="95">
        <f>I11/F11</f>
        <v>0.59126572769595143</v>
      </c>
      <c r="K11" s="19">
        <v>10</v>
      </c>
      <c r="L11" s="19">
        <v>17</v>
      </c>
      <c r="M11" s="96">
        <f>L11/K11</f>
        <v>1.7</v>
      </c>
      <c r="N11" s="97">
        <v>145</v>
      </c>
      <c r="O11" s="6">
        <v>40</v>
      </c>
      <c r="P11" s="98">
        <f>O11/N11</f>
        <v>0.27586206896551724</v>
      </c>
      <c r="Q11" s="99">
        <v>19</v>
      </c>
      <c r="R11" s="18">
        <v>11</v>
      </c>
      <c r="S11" s="45">
        <f>R11/Q11</f>
        <v>0.57894736842105265</v>
      </c>
      <c r="T11" s="19">
        <v>188</v>
      </c>
      <c r="U11" s="19">
        <v>46</v>
      </c>
      <c r="V11" s="96">
        <f>U11/T11</f>
        <v>0.24468085106382978</v>
      </c>
      <c r="W11" s="97">
        <v>91</v>
      </c>
      <c r="X11" s="6">
        <v>57</v>
      </c>
      <c r="Y11" s="98">
        <f>X11/W11</f>
        <v>0.62637362637362637</v>
      </c>
      <c r="Z11" s="99">
        <v>31.888082292432038</v>
      </c>
      <c r="AA11" s="18">
        <v>6</v>
      </c>
      <c r="AB11" s="45">
        <f>AA11/Z11</f>
        <v>0.18815806936825338</v>
      </c>
      <c r="AC11" s="97">
        <v>89.3667597354886</v>
      </c>
      <c r="AD11" s="6">
        <v>19</v>
      </c>
      <c r="AE11" s="98">
        <f>AD11/AC11</f>
        <v>0.21260701469133467</v>
      </c>
      <c r="AF11" s="19">
        <v>24</v>
      </c>
      <c r="AG11" s="19">
        <v>12</v>
      </c>
      <c r="AH11" s="96">
        <f>AG11/AF11</f>
        <v>0.5</v>
      </c>
      <c r="AI11" s="142"/>
    </row>
    <row r="12" spans="1:40" hidden="1" x14ac:dyDescent="0.25">
      <c r="A12" s="60" t="s">
        <v>26</v>
      </c>
      <c r="B12" s="53" t="s">
        <v>23</v>
      </c>
      <c r="C12" s="53" t="s">
        <v>158</v>
      </c>
      <c r="D12" s="49" t="s">
        <v>1237</v>
      </c>
      <c r="E12" s="49" t="s">
        <v>1238</v>
      </c>
      <c r="F12" s="52">
        <f>SUM(K12,N12,Q12,T12,W12,Z12,AF12)</f>
        <v>87.314680382072012</v>
      </c>
      <c r="G12" s="52">
        <v>190</v>
      </c>
      <c r="H12" s="130">
        <f>G12/F12</f>
        <v>2.1760372845505138</v>
      </c>
      <c r="I12" s="108">
        <f>F12-G12</f>
        <v>-102.68531961792799</v>
      </c>
      <c r="J12" s="95">
        <f>I12/F12</f>
        <v>-1.1760372845505138</v>
      </c>
      <c r="K12" s="19">
        <v>2</v>
      </c>
      <c r="L12" s="19">
        <v>3</v>
      </c>
      <c r="M12" s="96">
        <f>L12/K12</f>
        <v>1.5</v>
      </c>
      <c r="N12" s="97">
        <v>25</v>
      </c>
      <c r="O12" s="6">
        <v>36</v>
      </c>
      <c r="P12" s="98">
        <f>O12/N12</f>
        <v>1.44</v>
      </c>
      <c r="Q12" s="99">
        <v>3</v>
      </c>
      <c r="R12" s="18">
        <v>14</v>
      </c>
      <c r="S12" s="45">
        <f>R12/Q12</f>
        <v>4.666666666666667</v>
      </c>
      <c r="T12" s="19">
        <v>32</v>
      </c>
      <c r="U12" s="19">
        <v>61</v>
      </c>
      <c r="V12" s="96">
        <f>U12/T12</f>
        <v>1.90625</v>
      </c>
      <c r="W12" s="97">
        <v>16</v>
      </c>
      <c r="X12" s="6">
        <v>20</v>
      </c>
      <c r="Y12" s="98">
        <f>X12/W12</f>
        <v>1.25</v>
      </c>
      <c r="Z12" s="99">
        <v>5.314680382072007</v>
      </c>
      <c r="AA12" s="18">
        <v>12</v>
      </c>
      <c r="AB12" s="45">
        <f>AA12/Z12</f>
        <v>2.2578968324190405</v>
      </c>
      <c r="AC12" s="97">
        <v>14.894459955914767</v>
      </c>
      <c r="AD12" s="6">
        <v>38</v>
      </c>
      <c r="AE12" s="98">
        <f>AD12/AC12</f>
        <v>2.5512841762960159</v>
      </c>
      <c r="AF12" s="19">
        <v>4</v>
      </c>
      <c r="AG12" s="19">
        <v>6</v>
      </c>
      <c r="AH12" s="96">
        <f>AG12/AF12</f>
        <v>1.5</v>
      </c>
      <c r="AI12" s="142"/>
    </row>
    <row r="13" spans="1:40" hidden="1" x14ac:dyDescent="0.25">
      <c r="A13" s="56" t="s">
        <v>52</v>
      </c>
      <c r="B13" s="53" t="s">
        <v>53</v>
      </c>
      <c r="C13" s="53" t="s">
        <v>163</v>
      </c>
      <c r="D13" s="49" t="s">
        <v>717</v>
      </c>
      <c r="E13" s="49" t="s">
        <v>718</v>
      </c>
      <c r="F13" s="52">
        <f>SUM(K13,N13,Q13,T13,W13,Z13,AF13)</f>
        <v>95.643350477590005</v>
      </c>
      <c r="G13" s="52">
        <v>81</v>
      </c>
      <c r="H13" s="130">
        <f>G13/F13</f>
        <v>0.84689630377366321</v>
      </c>
      <c r="I13" s="108">
        <f>F13-G13</f>
        <v>14.643350477590005</v>
      </c>
      <c r="J13" s="95">
        <f>I13/F13</f>
        <v>0.15310369622633679</v>
      </c>
      <c r="K13" s="19">
        <v>2</v>
      </c>
      <c r="L13" s="19">
        <v>4</v>
      </c>
      <c r="M13" s="96">
        <f>L13/K13</f>
        <v>2</v>
      </c>
      <c r="N13" s="97">
        <v>27</v>
      </c>
      <c r="O13" s="6">
        <v>10</v>
      </c>
      <c r="P13" s="98">
        <f>O13/N13</f>
        <v>0.37037037037037035</v>
      </c>
      <c r="Q13" s="99">
        <v>3</v>
      </c>
      <c r="R13" s="18">
        <v>7</v>
      </c>
      <c r="S13" s="45">
        <f>R13/Q13</f>
        <v>2.3333333333333335</v>
      </c>
      <c r="T13" s="19">
        <v>35</v>
      </c>
      <c r="U13" s="19">
        <v>6</v>
      </c>
      <c r="V13" s="96">
        <f>U13/T13</f>
        <v>0.17142857142857143</v>
      </c>
      <c r="W13" s="97">
        <v>17</v>
      </c>
      <c r="X13" s="6">
        <v>23</v>
      </c>
      <c r="Y13" s="98">
        <f>X13/W13</f>
        <v>1.3529411764705883</v>
      </c>
      <c r="Z13" s="99">
        <v>6.6433504775900092</v>
      </c>
      <c r="AA13" s="18">
        <v>7</v>
      </c>
      <c r="AB13" s="45">
        <f>AA13/Z13</f>
        <v>1.0536851884622187</v>
      </c>
      <c r="AC13" s="97">
        <v>18.618074944893461</v>
      </c>
      <c r="AD13" s="6">
        <v>9</v>
      </c>
      <c r="AE13" s="98">
        <f>AD13/AC13</f>
        <v>0.48340121235082401</v>
      </c>
      <c r="AF13" s="19">
        <v>5</v>
      </c>
      <c r="AG13" s="19">
        <v>15</v>
      </c>
      <c r="AH13" s="96">
        <f>AG13/AF13</f>
        <v>3</v>
      </c>
      <c r="AI13" s="142"/>
    </row>
    <row r="14" spans="1:40" hidden="1" x14ac:dyDescent="0.25">
      <c r="A14" s="67" t="s">
        <v>21</v>
      </c>
      <c r="B14" s="53" t="s">
        <v>20</v>
      </c>
      <c r="C14" s="53" t="s">
        <v>165</v>
      </c>
      <c r="D14" s="55" t="s">
        <v>523</v>
      </c>
      <c r="E14" s="132" t="s">
        <v>524</v>
      </c>
      <c r="F14" s="52">
        <f>SUM(K14,N14,Q14,T14,W14,Z14,AF14)</f>
        <v>154.300690668626</v>
      </c>
      <c r="G14" s="52">
        <v>70</v>
      </c>
      <c r="H14" s="130">
        <f>G14/F14</f>
        <v>0.45365966734608476</v>
      </c>
      <c r="I14" s="108">
        <f>F14-G14</f>
        <v>84.300690668626004</v>
      </c>
      <c r="J14" s="95">
        <f>I14/F14</f>
        <v>0.54634033265391524</v>
      </c>
      <c r="K14" s="19">
        <v>3</v>
      </c>
      <c r="L14" s="19">
        <v>1</v>
      </c>
      <c r="M14" s="96">
        <f>L14/K14</f>
        <v>0.33333333333333331</v>
      </c>
      <c r="N14" s="97">
        <v>44</v>
      </c>
      <c r="O14" s="6">
        <v>11</v>
      </c>
      <c r="P14" s="98">
        <f>O14/N14</f>
        <v>0.25</v>
      </c>
      <c r="Q14" s="99">
        <v>6</v>
      </c>
      <c r="R14" s="18">
        <v>4</v>
      </c>
      <c r="S14" s="45">
        <f>R14/Q14</f>
        <v>0.66666666666666663</v>
      </c>
      <c r="T14" s="19">
        <v>57</v>
      </c>
      <c r="U14" s="19">
        <v>14</v>
      </c>
      <c r="V14" s="96">
        <f>U14/T14</f>
        <v>0.24561403508771928</v>
      </c>
      <c r="W14" s="97">
        <v>28</v>
      </c>
      <c r="X14" s="6">
        <v>18</v>
      </c>
      <c r="Y14" s="98">
        <f>X14/W14</f>
        <v>0.6428571428571429</v>
      </c>
      <c r="Z14" s="99">
        <v>9.3006906686260109</v>
      </c>
      <c r="AA14" s="18">
        <v>2</v>
      </c>
      <c r="AB14" s="45">
        <f>AA14/Z14</f>
        <v>0.21503779356371816</v>
      </c>
      <c r="AC14" s="97">
        <v>26.065304922850842</v>
      </c>
      <c r="AD14" s="6">
        <v>17</v>
      </c>
      <c r="AE14" s="98">
        <f>AD14/AC14</f>
        <v>0.65220798491777854</v>
      </c>
      <c r="AF14" s="19">
        <v>7</v>
      </c>
      <c r="AG14" s="19">
        <v>3</v>
      </c>
      <c r="AH14" s="96">
        <f>AG14/AF14</f>
        <v>0.42857142857142855</v>
      </c>
      <c r="AI14" s="142"/>
    </row>
    <row r="15" spans="1:40" hidden="1" x14ac:dyDescent="0.25">
      <c r="A15" s="82" t="s">
        <v>204</v>
      </c>
      <c r="B15" s="53" t="s">
        <v>69</v>
      </c>
      <c r="C15" s="53" t="s">
        <v>184</v>
      </c>
      <c r="D15" s="83" t="s">
        <v>1028</v>
      </c>
      <c r="E15" s="83" t="s">
        <v>1029</v>
      </c>
      <c r="F15" s="52">
        <f>SUM(K15,N15,Q15,T15,W15,Z15,AF15)</f>
        <v>75.314680382072012</v>
      </c>
      <c r="G15" s="52">
        <v>32</v>
      </c>
      <c r="H15" s="130">
        <f>G15/F15</f>
        <v>0.42488396468873968</v>
      </c>
      <c r="I15" s="108">
        <f>F15-G15</f>
        <v>43.314680382072012</v>
      </c>
      <c r="J15" s="95">
        <f>I15/F15</f>
        <v>0.57511603531126032</v>
      </c>
      <c r="K15" s="19">
        <v>2</v>
      </c>
      <c r="L15" s="19">
        <v>0</v>
      </c>
      <c r="M15" s="96">
        <f>L15/K15</f>
        <v>0</v>
      </c>
      <c r="N15" s="97">
        <v>21</v>
      </c>
      <c r="O15" s="6">
        <v>12</v>
      </c>
      <c r="P15" s="98">
        <f>O15/N15</f>
        <v>0.5714285714285714</v>
      </c>
      <c r="Q15" s="99">
        <v>3</v>
      </c>
      <c r="R15" s="18">
        <v>0</v>
      </c>
      <c r="S15" s="45">
        <f>R15/Q15</f>
        <v>0</v>
      </c>
      <c r="T15" s="19">
        <v>27</v>
      </c>
      <c r="U15" s="19">
        <v>1</v>
      </c>
      <c r="V15" s="96">
        <f>U15/T15</f>
        <v>3.7037037037037035E-2</v>
      </c>
      <c r="W15" s="97">
        <v>13</v>
      </c>
      <c r="X15" s="6">
        <v>7</v>
      </c>
      <c r="Y15" s="98">
        <f>X15/W15</f>
        <v>0.53846153846153844</v>
      </c>
      <c r="Z15" s="99">
        <v>5.314680382072007</v>
      </c>
      <c r="AA15" s="18">
        <v>0</v>
      </c>
      <c r="AB15" s="45">
        <f>AA15/Z15</f>
        <v>0</v>
      </c>
      <c r="AC15" s="97">
        <v>14.894459955914767</v>
      </c>
      <c r="AD15" s="6">
        <v>8</v>
      </c>
      <c r="AE15" s="98">
        <f>AD15/AC15</f>
        <v>0.53711245816758224</v>
      </c>
      <c r="AF15" s="19">
        <v>4</v>
      </c>
      <c r="AG15" s="19">
        <v>4</v>
      </c>
      <c r="AH15" s="96">
        <f>AG15/AF15</f>
        <v>1</v>
      </c>
      <c r="AI15" s="142"/>
    </row>
    <row r="16" spans="1:40" hidden="1" x14ac:dyDescent="0.25">
      <c r="A16" s="56" t="s">
        <v>124</v>
      </c>
      <c r="B16" s="53" t="s">
        <v>80</v>
      </c>
      <c r="C16" s="53" t="s">
        <v>145</v>
      </c>
      <c r="D16" s="49" t="s">
        <v>311</v>
      </c>
      <c r="E16" s="49" t="s">
        <v>312</v>
      </c>
      <c r="F16" s="52">
        <f>SUM(K16,N16,Q16,T16,W16,Z16,AF16)</f>
        <v>121.97202057310801</v>
      </c>
      <c r="G16" s="52">
        <v>123</v>
      </c>
      <c r="H16" s="130">
        <f>G16/F16</f>
        <v>1.0084279937485814</v>
      </c>
      <c r="I16" s="108">
        <f>F16-G16</f>
        <v>-1.0279794268919886</v>
      </c>
      <c r="J16" s="95">
        <f>I16/F16</f>
        <v>-8.4279937485813375E-3</v>
      </c>
      <c r="K16" s="19">
        <v>2</v>
      </c>
      <c r="L16" s="19">
        <v>2</v>
      </c>
      <c r="M16" s="96">
        <f>L16/K16</f>
        <v>1</v>
      </c>
      <c r="N16" s="97">
        <v>35</v>
      </c>
      <c r="O16" s="6">
        <v>35</v>
      </c>
      <c r="P16" s="98">
        <f>O16/N16</f>
        <v>1</v>
      </c>
      <c r="Q16" s="99">
        <v>4</v>
      </c>
      <c r="R16" s="18">
        <v>5</v>
      </c>
      <c r="S16" s="45">
        <f>R16/Q16</f>
        <v>1.25</v>
      </c>
      <c r="T16" s="19">
        <v>45</v>
      </c>
      <c r="U16" s="19">
        <v>30</v>
      </c>
      <c r="V16" s="96">
        <f>U16/T16</f>
        <v>0.66666666666666663</v>
      </c>
      <c r="W16" s="97">
        <v>22</v>
      </c>
      <c r="X16" s="6">
        <v>29</v>
      </c>
      <c r="Y16" s="98">
        <f>X16/W16</f>
        <v>1.3181818181818181</v>
      </c>
      <c r="Z16" s="99">
        <v>7.9720205731080096</v>
      </c>
      <c r="AA16" s="18">
        <v>0</v>
      </c>
      <c r="AB16" s="45">
        <f>AA16/Z16</f>
        <v>0</v>
      </c>
      <c r="AC16" s="97">
        <v>22.34168993387215</v>
      </c>
      <c r="AD16" s="6">
        <v>10</v>
      </c>
      <c r="AE16" s="98">
        <f>AD16/AC16</f>
        <v>0.4475937151396519</v>
      </c>
      <c r="AF16" s="19">
        <v>6</v>
      </c>
      <c r="AG16" s="19">
        <v>12</v>
      </c>
      <c r="AH16" s="96">
        <f>AG16/AF16</f>
        <v>2</v>
      </c>
      <c r="AI16" s="142"/>
    </row>
    <row r="17" spans="1:35" hidden="1" x14ac:dyDescent="0.25">
      <c r="A17" s="59" t="s">
        <v>42</v>
      </c>
      <c r="B17" s="53" t="s">
        <v>41</v>
      </c>
      <c r="C17" s="53" t="s">
        <v>41</v>
      </c>
      <c r="D17" s="49" t="s">
        <v>220</v>
      </c>
      <c r="E17" s="49" t="s">
        <v>221</v>
      </c>
      <c r="F17" s="52">
        <f>SUM(K17,N17,Q17,T17,W17,Z17,AF17)</f>
        <v>43.657340191036006</v>
      </c>
      <c r="G17" s="52">
        <v>42</v>
      </c>
      <c r="H17" s="130">
        <f>G17/F17</f>
        <v>0.96203753632759559</v>
      </c>
      <c r="I17" s="108">
        <f>F17-G17</f>
        <v>1.6573401910360062</v>
      </c>
      <c r="J17" s="95">
        <f>I17/F17</f>
        <v>3.7962463672404426E-2</v>
      </c>
      <c r="K17" s="19">
        <v>1</v>
      </c>
      <c r="L17" s="19">
        <v>5</v>
      </c>
      <c r="M17" s="96">
        <f>L17/K17</f>
        <v>5</v>
      </c>
      <c r="N17" s="97">
        <v>12</v>
      </c>
      <c r="O17" s="6">
        <v>4</v>
      </c>
      <c r="P17" s="98">
        <f>O17/N17</f>
        <v>0.33333333333333331</v>
      </c>
      <c r="Q17" s="99">
        <v>2</v>
      </c>
      <c r="R17" s="18">
        <v>8</v>
      </c>
      <c r="S17" s="45">
        <f>R17/Q17</f>
        <v>4</v>
      </c>
      <c r="T17" s="19">
        <v>16</v>
      </c>
      <c r="U17" s="19">
        <v>11</v>
      </c>
      <c r="V17" s="96">
        <f>U17/T17</f>
        <v>0.6875</v>
      </c>
      <c r="W17" s="97">
        <v>8</v>
      </c>
      <c r="X17" s="6">
        <v>9</v>
      </c>
      <c r="Y17" s="98">
        <f>X17/W17</f>
        <v>1.125</v>
      </c>
      <c r="Z17" s="99">
        <v>2.6573401910360035</v>
      </c>
      <c r="AA17" s="18">
        <v>2</v>
      </c>
      <c r="AB17" s="45">
        <f>AA17/Z17</f>
        <v>0.75263227747301342</v>
      </c>
      <c r="AC17" s="97">
        <v>7.4472299779573836</v>
      </c>
      <c r="AD17" s="6">
        <v>2</v>
      </c>
      <c r="AE17" s="98">
        <f>AD17/AC17</f>
        <v>0.26855622908379112</v>
      </c>
      <c r="AF17" s="19">
        <v>2</v>
      </c>
      <c r="AG17" s="19">
        <v>1</v>
      </c>
      <c r="AH17" s="96">
        <f>AG17/AF17</f>
        <v>0.5</v>
      </c>
      <c r="AI17" s="142"/>
    </row>
    <row r="18" spans="1:35" hidden="1" x14ac:dyDescent="0.25">
      <c r="A18" s="73" t="s">
        <v>49</v>
      </c>
      <c r="B18" s="53" t="s">
        <v>25</v>
      </c>
      <c r="C18" s="53" t="s">
        <v>150</v>
      </c>
      <c r="D18" s="74" t="s">
        <v>577</v>
      </c>
      <c r="E18" s="74" t="s">
        <v>578</v>
      </c>
      <c r="F18" s="52">
        <f>SUM(K18,N18,Q18,T18,W18,Z18,AF18)</f>
        <v>162.62936076414402</v>
      </c>
      <c r="G18" s="52">
        <v>96</v>
      </c>
      <c r="H18" s="130">
        <f>G18/F18</f>
        <v>0.59029931341380371</v>
      </c>
      <c r="I18" s="108">
        <f>F18-G18</f>
        <v>66.629360764144025</v>
      </c>
      <c r="J18" s="95">
        <f>I18/F18</f>
        <v>0.40970068658619635</v>
      </c>
      <c r="K18" s="19">
        <v>3</v>
      </c>
      <c r="L18" s="19">
        <v>3</v>
      </c>
      <c r="M18" s="96">
        <f>L18/K18</f>
        <v>1</v>
      </c>
      <c r="N18" s="97">
        <v>46</v>
      </c>
      <c r="O18" s="6">
        <v>22</v>
      </c>
      <c r="P18" s="98">
        <f>O18/N18</f>
        <v>0.47826086956521741</v>
      </c>
      <c r="Q18" s="99">
        <v>6</v>
      </c>
      <c r="R18" s="18">
        <v>18</v>
      </c>
      <c r="S18" s="45">
        <f>R18/Q18</f>
        <v>3</v>
      </c>
      <c r="T18" s="19">
        <v>60</v>
      </c>
      <c r="U18" s="19">
        <v>15</v>
      </c>
      <c r="V18" s="96">
        <f>U18/T18</f>
        <v>0.25</v>
      </c>
      <c r="W18" s="97">
        <v>29</v>
      </c>
      <c r="X18" s="6">
        <v>26</v>
      </c>
      <c r="Y18" s="98">
        <f>X18/W18</f>
        <v>0.89655172413793105</v>
      </c>
      <c r="Z18" s="99">
        <v>10.629360764144014</v>
      </c>
      <c r="AA18" s="18">
        <v>3</v>
      </c>
      <c r="AB18" s="45">
        <f>AA18/Z18</f>
        <v>0.28223710405238006</v>
      </c>
      <c r="AC18" s="97">
        <v>29.788919911829534</v>
      </c>
      <c r="AD18" s="6">
        <v>4</v>
      </c>
      <c r="AE18" s="98">
        <f>AD18/AC18</f>
        <v>0.13427811454189556</v>
      </c>
      <c r="AF18" s="19">
        <v>8</v>
      </c>
      <c r="AG18" s="19">
        <v>5</v>
      </c>
      <c r="AH18" s="96">
        <f>AG18/AF18</f>
        <v>0.625</v>
      </c>
      <c r="AI18" s="142"/>
    </row>
    <row r="19" spans="1:35" hidden="1" x14ac:dyDescent="0.25">
      <c r="A19" s="60" t="s">
        <v>84</v>
      </c>
      <c r="B19" s="53" t="s">
        <v>41</v>
      </c>
      <c r="C19" s="53" t="s">
        <v>173</v>
      </c>
      <c r="D19" s="49" t="s">
        <v>267</v>
      </c>
      <c r="E19" s="49" t="s">
        <v>268</v>
      </c>
      <c r="F19" s="52">
        <f>SUM(K19,N19,Q19,T19,W19,Z19,AF19)</f>
        <v>124.97202057310801</v>
      </c>
      <c r="G19" s="52">
        <v>84</v>
      </c>
      <c r="H19" s="130">
        <f>G19/F19</f>
        <v>0.67215045107525018</v>
      </c>
      <c r="I19" s="108">
        <f>F19-G19</f>
        <v>40.972020573108011</v>
      </c>
      <c r="J19" s="95">
        <f>I19/F19</f>
        <v>0.32784954892474977</v>
      </c>
      <c r="K19" s="19">
        <v>3</v>
      </c>
      <c r="L19" s="19">
        <v>5</v>
      </c>
      <c r="M19" s="96">
        <f>L19/K19</f>
        <v>1.6666666666666667</v>
      </c>
      <c r="N19" s="97">
        <v>35</v>
      </c>
      <c r="O19" s="6">
        <v>18</v>
      </c>
      <c r="P19" s="98">
        <f>O19/N19</f>
        <v>0.51428571428571423</v>
      </c>
      <c r="Q19" s="99">
        <v>5</v>
      </c>
      <c r="R19" s="18">
        <v>9</v>
      </c>
      <c r="S19" s="45">
        <f>R19/Q19</f>
        <v>1.8</v>
      </c>
      <c r="T19" s="19">
        <v>46</v>
      </c>
      <c r="U19" s="19">
        <v>21</v>
      </c>
      <c r="V19" s="96">
        <f>U19/T19</f>
        <v>0.45652173913043476</v>
      </c>
      <c r="W19" s="97">
        <v>22</v>
      </c>
      <c r="X19" s="6">
        <v>10</v>
      </c>
      <c r="Y19" s="98">
        <f>X19/W19</f>
        <v>0.45454545454545453</v>
      </c>
      <c r="Z19" s="99">
        <v>7.9720205731080096</v>
      </c>
      <c r="AA19" s="18">
        <v>6</v>
      </c>
      <c r="AB19" s="45">
        <f>AA19/Z19</f>
        <v>0.75263227747301353</v>
      </c>
      <c r="AC19" s="97">
        <v>22.34168993387215</v>
      </c>
      <c r="AD19" s="6">
        <v>10</v>
      </c>
      <c r="AE19" s="98">
        <f>AD19/AC19</f>
        <v>0.4475937151396519</v>
      </c>
      <c r="AF19" s="19">
        <v>6</v>
      </c>
      <c r="AG19" s="19">
        <v>5</v>
      </c>
      <c r="AH19" s="96">
        <f>AG19/AF19</f>
        <v>0.83333333333333337</v>
      </c>
      <c r="AI19" s="142"/>
    </row>
    <row r="20" spans="1:35" hidden="1" x14ac:dyDescent="0.25">
      <c r="A20" s="60" t="s">
        <v>201</v>
      </c>
      <c r="B20" s="53" t="s">
        <v>41</v>
      </c>
      <c r="C20" s="53" t="s">
        <v>41</v>
      </c>
      <c r="D20" s="49" t="s">
        <v>228</v>
      </c>
      <c r="E20" s="49" t="s">
        <v>229</v>
      </c>
      <c r="F20" s="52">
        <f>SUM(K20,N20,Q20,T20,W20,Z20,AF20)</f>
        <v>205.28670095518001</v>
      </c>
      <c r="G20" s="52">
        <v>137</v>
      </c>
      <c r="H20" s="130">
        <f>G20/F20</f>
        <v>0.66735935334608465</v>
      </c>
      <c r="I20" s="108">
        <f>F20-G20</f>
        <v>68.286700955180009</v>
      </c>
      <c r="J20" s="95">
        <f>I20/F20</f>
        <v>0.3326406466539153</v>
      </c>
      <c r="K20" s="19">
        <v>4</v>
      </c>
      <c r="L20" s="19">
        <v>2</v>
      </c>
      <c r="M20" s="96">
        <f>L20/K20</f>
        <v>0.5</v>
      </c>
      <c r="N20" s="97">
        <v>58</v>
      </c>
      <c r="O20" s="6">
        <v>44</v>
      </c>
      <c r="P20" s="98">
        <f>O20/N20</f>
        <v>0.75862068965517238</v>
      </c>
      <c r="Q20" s="99">
        <v>7</v>
      </c>
      <c r="R20" s="18">
        <v>5</v>
      </c>
      <c r="S20" s="45">
        <f>R20/Q20</f>
        <v>0.7142857142857143</v>
      </c>
      <c r="T20" s="19">
        <v>76</v>
      </c>
      <c r="U20" s="19">
        <v>19</v>
      </c>
      <c r="V20" s="96">
        <f>U20/T20</f>
        <v>0.25</v>
      </c>
      <c r="W20" s="97">
        <v>37</v>
      </c>
      <c r="X20" s="6">
        <v>23</v>
      </c>
      <c r="Y20" s="98">
        <f>X20/W20</f>
        <v>0.6216216216216216</v>
      </c>
      <c r="Z20" s="99">
        <v>13.286700955180018</v>
      </c>
      <c r="AA20" s="18">
        <v>14</v>
      </c>
      <c r="AB20" s="45">
        <f>AA20/Z20</f>
        <v>1.0536851884622187</v>
      </c>
      <c r="AC20" s="97">
        <v>37.236149889786923</v>
      </c>
      <c r="AD20" s="6">
        <v>23</v>
      </c>
      <c r="AE20" s="98">
        <f>AD20/AC20</f>
        <v>0.61767932689271954</v>
      </c>
      <c r="AF20" s="19">
        <v>10</v>
      </c>
      <c r="AG20" s="19">
        <v>7</v>
      </c>
      <c r="AH20" s="96">
        <f>AG20/AF20</f>
        <v>0.7</v>
      </c>
      <c r="AI20" s="142"/>
    </row>
    <row r="21" spans="1:35" hidden="1" x14ac:dyDescent="0.25">
      <c r="A21" s="73" t="s">
        <v>126</v>
      </c>
      <c r="B21" s="53" t="s">
        <v>25</v>
      </c>
      <c r="C21" s="53" t="s">
        <v>160</v>
      </c>
      <c r="D21" s="74" t="s">
        <v>622</v>
      </c>
      <c r="E21" s="74" t="s">
        <v>623</v>
      </c>
      <c r="F21" s="52">
        <f>SUM(K21,N21,Q21,T21,W21,Z21,AF21)</f>
        <v>228.61537105069803</v>
      </c>
      <c r="G21" s="52">
        <v>151</v>
      </c>
      <c r="H21" s="130">
        <f>G21/F21</f>
        <v>0.66049802034752092</v>
      </c>
      <c r="I21" s="108">
        <f>F21-G21</f>
        <v>77.61537105069803</v>
      </c>
      <c r="J21" s="95">
        <f>I21/F21</f>
        <v>0.33950197965247902</v>
      </c>
      <c r="K21" s="19">
        <v>5</v>
      </c>
      <c r="L21" s="19">
        <v>13</v>
      </c>
      <c r="M21" s="96">
        <f>L21/K21</f>
        <v>2.6</v>
      </c>
      <c r="N21" s="97">
        <v>65</v>
      </c>
      <c r="O21" s="6">
        <v>7</v>
      </c>
      <c r="P21" s="98">
        <f>O21/N21</f>
        <v>0.1076923076923077</v>
      </c>
      <c r="Q21" s="99">
        <v>8</v>
      </c>
      <c r="R21" s="18">
        <v>36</v>
      </c>
      <c r="S21" s="45">
        <f>R21/Q21</f>
        <v>4.5</v>
      </c>
      <c r="T21" s="19">
        <v>84</v>
      </c>
      <c r="U21" s="19">
        <v>26</v>
      </c>
      <c r="V21" s="96">
        <f>U21/T21</f>
        <v>0.30952380952380953</v>
      </c>
      <c r="W21" s="97">
        <v>41</v>
      </c>
      <c r="X21" s="6">
        <v>26</v>
      </c>
      <c r="Y21" s="98">
        <f>X21/W21</f>
        <v>0.63414634146341464</v>
      </c>
      <c r="Z21" s="99">
        <v>14.61537105069802</v>
      </c>
      <c r="AA21" s="18">
        <v>7</v>
      </c>
      <c r="AB21" s="45">
        <f>AA21/Z21</f>
        <v>0.47894781293737221</v>
      </c>
      <c r="AC21" s="97">
        <v>40.959764878765611</v>
      </c>
      <c r="AD21" s="6">
        <v>11</v>
      </c>
      <c r="AE21" s="98">
        <f>AD21/AC21</f>
        <v>0.26855622908379112</v>
      </c>
      <c r="AF21" s="19">
        <v>11</v>
      </c>
      <c r="AG21" s="19">
        <v>25</v>
      </c>
      <c r="AH21" s="96">
        <f>AG21/AF21</f>
        <v>2.2727272727272729</v>
      </c>
      <c r="AI21" s="142"/>
    </row>
    <row r="22" spans="1:35" x14ac:dyDescent="0.25">
      <c r="A22" s="60" t="s">
        <v>199</v>
      </c>
      <c r="B22" s="53" t="s">
        <v>69</v>
      </c>
      <c r="C22" s="53" t="s">
        <v>166</v>
      </c>
      <c r="D22" s="81" t="s">
        <v>947</v>
      </c>
      <c r="E22" s="81" t="s">
        <v>948</v>
      </c>
      <c r="F22" s="52">
        <f>SUM(K22,N22,Q22,T22,W22,Z22,AF22)</f>
        <v>101.64335047759</v>
      </c>
      <c r="G22" s="52">
        <v>90</v>
      </c>
      <c r="H22" s="130">
        <f>G22/F22</f>
        <v>0.88544897012070556</v>
      </c>
      <c r="I22" s="108">
        <f>F22-G22</f>
        <v>11.643350477590005</v>
      </c>
      <c r="J22" s="95">
        <f>I22/F22</f>
        <v>0.1145510298792944</v>
      </c>
      <c r="K22" s="19">
        <v>2</v>
      </c>
      <c r="L22" s="19">
        <v>5</v>
      </c>
      <c r="M22" s="96">
        <f>L22/K22</f>
        <v>2.5</v>
      </c>
      <c r="N22" s="97">
        <v>29</v>
      </c>
      <c r="O22" s="6">
        <v>18</v>
      </c>
      <c r="P22" s="98">
        <f>O22/N22</f>
        <v>0.62068965517241381</v>
      </c>
      <c r="Q22" s="99">
        <v>4</v>
      </c>
      <c r="R22" s="18">
        <v>5</v>
      </c>
      <c r="S22" s="45">
        <f>R22/Q22</f>
        <v>1.25</v>
      </c>
      <c r="T22" s="19">
        <v>37</v>
      </c>
      <c r="U22" s="19">
        <v>13</v>
      </c>
      <c r="V22" s="96">
        <f>U22/T22</f>
        <v>0.35135135135135137</v>
      </c>
      <c r="W22" s="97">
        <v>18</v>
      </c>
      <c r="X22" s="6">
        <v>15</v>
      </c>
      <c r="Y22" s="98">
        <f>X22/W22</f>
        <v>0.83333333333333337</v>
      </c>
      <c r="Z22" s="99">
        <v>6.6433504775900092</v>
      </c>
      <c r="AA22" s="18">
        <v>16</v>
      </c>
      <c r="AB22" s="45">
        <f>AA22/Z22</f>
        <v>2.4084232879136431</v>
      </c>
      <c r="AC22" s="97">
        <v>18.618074944893461</v>
      </c>
      <c r="AD22" s="6">
        <v>9</v>
      </c>
      <c r="AE22" s="98">
        <f>AD22/AC22</f>
        <v>0.48340121235082401</v>
      </c>
      <c r="AF22" s="19">
        <v>5</v>
      </c>
      <c r="AG22" s="19">
        <v>9</v>
      </c>
      <c r="AH22" s="96">
        <f>AG22/AF22</f>
        <v>1.8</v>
      </c>
      <c r="AI22" s="142"/>
    </row>
    <row r="23" spans="1:35" hidden="1" x14ac:dyDescent="0.25">
      <c r="A23" s="59" t="s">
        <v>42</v>
      </c>
      <c r="B23" s="53" t="s">
        <v>41</v>
      </c>
      <c r="C23" s="53" t="s">
        <v>41</v>
      </c>
      <c r="D23" s="49" t="s">
        <v>214</v>
      </c>
      <c r="E23" s="49" t="s">
        <v>215</v>
      </c>
      <c r="F23" s="52">
        <f>SUM(K23,N23,Q23,T23,W23,Z23,AF23)</f>
        <v>53.986010286554006</v>
      </c>
      <c r="G23" s="52">
        <v>40</v>
      </c>
      <c r="H23" s="130">
        <f>G23/F23</f>
        <v>0.74093269326039779</v>
      </c>
      <c r="I23" s="108">
        <f>F23-G23</f>
        <v>13.986010286554006</v>
      </c>
      <c r="J23" s="95">
        <f>I23/F23</f>
        <v>0.25906730673960221</v>
      </c>
      <c r="K23" s="19">
        <v>1</v>
      </c>
      <c r="L23" s="19">
        <v>2</v>
      </c>
      <c r="M23" s="96">
        <f>L23/K23</f>
        <v>2</v>
      </c>
      <c r="N23" s="97">
        <v>15</v>
      </c>
      <c r="O23" s="6">
        <v>6</v>
      </c>
      <c r="P23" s="98">
        <f>O23/N23</f>
        <v>0.4</v>
      </c>
      <c r="Q23" s="99">
        <v>2</v>
      </c>
      <c r="R23" s="18">
        <v>0</v>
      </c>
      <c r="S23" s="45">
        <f>R23/Q23</f>
        <v>0</v>
      </c>
      <c r="T23" s="19">
        <v>20</v>
      </c>
      <c r="U23" s="19">
        <v>13</v>
      </c>
      <c r="V23" s="96">
        <f>U23/T23</f>
        <v>0.65</v>
      </c>
      <c r="W23" s="97">
        <v>9</v>
      </c>
      <c r="X23" s="6">
        <v>13</v>
      </c>
      <c r="Y23" s="98">
        <f>X23/W23</f>
        <v>1.4444444444444444</v>
      </c>
      <c r="Z23" s="99">
        <v>3.9860102865540048</v>
      </c>
      <c r="AA23" s="18">
        <v>1</v>
      </c>
      <c r="AB23" s="45">
        <f>AA23/Z23</f>
        <v>0.25087742582433786</v>
      </c>
      <c r="AC23" s="97">
        <v>11.170844966936075</v>
      </c>
      <c r="AD23" s="6">
        <v>3</v>
      </c>
      <c r="AE23" s="98">
        <f>AD23/AC23</f>
        <v>0.26855622908379118</v>
      </c>
      <c r="AF23" s="19">
        <v>3</v>
      </c>
      <c r="AG23" s="19">
        <v>2</v>
      </c>
      <c r="AH23" s="96">
        <f>AG23/AF23</f>
        <v>0.66666666666666663</v>
      </c>
      <c r="AI23" s="142"/>
    </row>
    <row r="24" spans="1:35" hidden="1" x14ac:dyDescent="0.25">
      <c r="A24" s="60" t="s">
        <v>93</v>
      </c>
      <c r="B24" s="53" t="s">
        <v>53</v>
      </c>
      <c r="C24" s="53" t="s">
        <v>181</v>
      </c>
      <c r="D24" s="49" t="s">
        <v>672</v>
      </c>
      <c r="E24" s="54" t="s">
        <v>673</v>
      </c>
      <c r="F24" s="52">
        <f>SUM(K24,N24,Q24,T24,W24,Z24,AF24)</f>
        <v>129.97202057310801</v>
      </c>
      <c r="G24" s="52">
        <v>168</v>
      </c>
      <c r="H24" s="130">
        <f>G24/F24</f>
        <v>1.2925858908648851</v>
      </c>
      <c r="I24" s="108">
        <f>F24-G24</f>
        <v>-38.027979426891989</v>
      </c>
      <c r="J24" s="95">
        <f>I24/F24</f>
        <v>-0.29258589086488518</v>
      </c>
      <c r="K24" s="19">
        <v>3</v>
      </c>
      <c r="L24" s="19">
        <v>5</v>
      </c>
      <c r="M24" s="96">
        <f>L24/K24</f>
        <v>1.6666666666666667</v>
      </c>
      <c r="N24" s="97">
        <v>37</v>
      </c>
      <c r="O24" s="6">
        <v>18</v>
      </c>
      <c r="P24" s="98">
        <f>O24/N24</f>
        <v>0.48648648648648651</v>
      </c>
      <c r="Q24" s="99">
        <v>5</v>
      </c>
      <c r="R24" s="18">
        <v>5</v>
      </c>
      <c r="S24" s="45">
        <f>R24/Q24</f>
        <v>1</v>
      </c>
      <c r="T24" s="19">
        <v>48</v>
      </c>
      <c r="U24" s="19">
        <v>23</v>
      </c>
      <c r="V24" s="96">
        <f>U24/T24</f>
        <v>0.47916666666666669</v>
      </c>
      <c r="W24" s="97">
        <v>23</v>
      </c>
      <c r="X24" s="6">
        <v>26</v>
      </c>
      <c r="Y24" s="98">
        <f>X24/W24</f>
        <v>1.1304347826086956</v>
      </c>
      <c r="Z24" s="99">
        <v>7.9720205731080096</v>
      </c>
      <c r="AA24" s="18">
        <v>47</v>
      </c>
      <c r="AB24" s="45">
        <f>AA24/Z24</f>
        <v>5.8956195068719399</v>
      </c>
      <c r="AC24" s="97">
        <v>22.34168993387215</v>
      </c>
      <c r="AD24" s="6">
        <v>20</v>
      </c>
      <c r="AE24" s="98">
        <f>AD24/AC24</f>
        <v>0.89518743027930381</v>
      </c>
      <c r="AF24" s="19">
        <v>6</v>
      </c>
      <c r="AG24" s="19">
        <v>24</v>
      </c>
      <c r="AH24" s="96">
        <f>AG24/AF24</f>
        <v>4</v>
      </c>
      <c r="AI24" s="142"/>
    </row>
    <row r="25" spans="1:35" hidden="1" x14ac:dyDescent="0.25">
      <c r="A25" s="56" t="s">
        <v>32</v>
      </c>
      <c r="B25" s="53" t="s">
        <v>23</v>
      </c>
      <c r="C25" s="53" t="s">
        <v>189</v>
      </c>
      <c r="D25" s="49" t="s">
        <v>1168</v>
      </c>
      <c r="E25" s="49" t="s">
        <v>1169</v>
      </c>
      <c r="F25" s="52">
        <f>SUM(K25,N25,Q25,T25,W25,Z25,AF25)</f>
        <v>216.28670095518001</v>
      </c>
      <c r="G25" s="52">
        <v>242</v>
      </c>
      <c r="H25" s="130">
        <f>G25/F25</f>
        <v>1.1188852524508588</v>
      </c>
      <c r="I25" s="108">
        <f>F25-G25</f>
        <v>-25.713299044819991</v>
      </c>
      <c r="J25" s="95">
        <f>I25/F25</f>
        <v>-0.11888525245085886</v>
      </c>
      <c r="K25" s="100">
        <v>4</v>
      </c>
      <c r="L25" s="19">
        <v>13</v>
      </c>
      <c r="M25" s="96">
        <f>L25/K25</f>
        <v>3.25</v>
      </c>
      <c r="N25" s="97">
        <v>62</v>
      </c>
      <c r="O25" s="6">
        <v>40</v>
      </c>
      <c r="P25" s="98">
        <f>O25/N25</f>
        <v>0.64516129032258063</v>
      </c>
      <c r="Q25" s="99">
        <v>8</v>
      </c>
      <c r="R25" s="18">
        <v>11</v>
      </c>
      <c r="S25" s="45">
        <f>R25/Q25</f>
        <v>1.375</v>
      </c>
      <c r="T25" s="100">
        <v>80</v>
      </c>
      <c r="U25" s="19">
        <v>56</v>
      </c>
      <c r="V25" s="96">
        <f>U25/T25</f>
        <v>0.7</v>
      </c>
      <c r="W25" s="97">
        <v>39</v>
      </c>
      <c r="X25" s="6">
        <v>47</v>
      </c>
      <c r="Y25" s="98">
        <f>X25/W25</f>
        <v>1.2051282051282051</v>
      </c>
      <c r="Z25" s="99">
        <v>13.286700955180018</v>
      </c>
      <c r="AA25" s="18">
        <v>34</v>
      </c>
      <c r="AB25" s="45">
        <f>AA25/Z25</f>
        <v>2.5589497434082458</v>
      </c>
      <c r="AC25" s="97">
        <v>37.236149889786923</v>
      </c>
      <c r="AD25" s="6">
        <v>16</v>
      </c>
      <c r="AE25" s="98">
        <f>AD25/AC25</f>
        <v>0.42968996653406577</v>
      </c>
      <c r="AF25" s="100">
        <v>10</v>
      </c>
      <c r="AG25" s="19">
        <v>25</v>
      </c>
      <c r="AH25" s="96">
        <f>AG25/AF25</f>
        <v>2.5</v>
      </c>
      <c r="AI25" s="142"/>
    </row>
    <row r="26" spans="1:35" hidden="1" x14ac:dyDescent="0.25">
      <c r="A26" s="60" t="s">
        <v>125</v>
      </c>
      <c r="B26" s="53" t="s">
        <v>23</v>
      </c>
      <c r="C26" s="53" t="s">
        <v>187</v>
      </c>
      <c r="D26" s="49" t="s">
        <v>1154</v>
      </c>
      <c r="E26" s="49" t="s">
        <v>1155</v>
      </c>
      <c r="F26" s="52">
        <f>SUM(K26,N26,Q26,T26,W26,Z26,AF26)</f>
        <v>132.97202057310801</v>
      </c>
      <c r="G26" s="52">
        <v>153</v>
      </c>
      <c r="H26" s="130">
        <f>G26/F26</f>
        <v>1.150617997234092</v>
      </c>
      <c r="I26" s="108">
        <f>F26-G26</f>
        <v>-20.027979426891989</v>
      </c>
      <c r="J26" s="95">
        <f>I26/F26</f>
        <v>-0.15061799723409186</v>
      </c>
      <c r="K26" s="19">
        <v>3</v>
      </c>
      <c r="L26" s="19">
        <v>17</v>
      </c>
      <c r="M26" s="96">
        <f>L26/K26</f>
        <v>5.666666666666667</v>
      </c>
      <c r="N26" s="97">
        <v>38</v>
      </c>
      <c r="O26" s="6">
        <v>37</v>
      </c>
      <c r="P26" s="98">
        <f>O26/N26</f>
        <v>0.97368421052631582</v>
      </c>
      <c r="Q26" s="99">
        <v>5</v>
      </c>
      <c r="R26" s="18">
        <v>6</v>
      </c>
      <c r="S26" s="45">
        <f>R26/Q26</f>
        <v>1.2</v>
      </c>
      <c r="T26" s="19">
        <v>49</v>
      </c>
      <c r="U26" s="19">
        <v>26</v>
      </c>
      <c r="V26" s="96">
        <f>U26/T26</f>
        <v>0.53061224489795922</v>
      </c>
      <c r="W26" s="97">
        <v>24</v>
      </c>
      <c r="X26" s="6">
        <v>19</v>
      </c>
      <c r="Y26" s="98">
        <f>X26/W26</f>
        <v>0.79166666666666663</v>
      </c>
      <c r="Z26" s="99">
        <v>7.9720205731080096</v>
      </c>
      <c r="AA26" s="18">
        <v>32</v>
      </c>
      <c r="AB26" s="45">
        <f>AA26/Z26</f>
        <v>4.0140388131894058</v>
      </c>
      <c r="AC26" s="97">
        <v>22.34168993387215</v>
      </c>
      <c r="AD26" s="6">
        <v>13</v>
      </c>
      <c r="AE26" s="98">
        <f>AD26/AC26</f>
        <v>0.58187182968154749</v>
      </c>
      <c r="AF26" s="19">
        <v>6</v>
      </c>
      <c r="AG26" s="19">
        <v>3</v>
      </c>
      <c r="AH26" s="96">
        <f>AG26/AF26</f>
        <v>0.5</v>
      </c>
      <c r="AI26" s="142"/>
    </row>
    <row r="27" spans="1:35" hidden="1" x14ac:dyDescent="0.25">
      <c r="A27" s="60" t="s">
        <v>95</v>
      </c>
      <c r="B27" s="53" t="s">
        <v>53</v>
      </c>
      <c r="C27" s="53" t="s">
        <v>182</v>
      </c>
      <c r="D27" s="49" t="s">
        <v>705</v>
      </c>
      <c r="E27" s="49" t="s">
        <v>706</v>
      </c>
      <c r="F27" s="52">
        <f>SUM(K27,N27,Q27,T27,W27,Z27,AF27)</f>
        <v>230.61537105069803</v>
      </c>
      <c r="G27" s="52">
        <v>266</v>
      </c>
      <c r="H27" s="130">
        <f>G27/F27</f>
        <v>1.1534356915937016</v>
      </c>
      <c r="I27" s="108">
        <f>F27-G27</f>
        <v>-35.38462894930197</v>
      </c>
      <c r="J27" s="95">
        <f>I27/F27</f>
        <v>-0.15343569159370163</v>
      </c>
      <c r="K27" s="19">
        <v>5</v>
      </c>
      <c r="L27" s="19">
        <v>5</v>
      </c>
      <c r="M27" s="96">
        <f>L27/K27</f>
        <v>1</v>
      </c>
      <c r="N27" s="97">
        <v>66</v>
      </c>
      <c r="O27" s="6">
        <v>32</v>
      </c>
      <c r="P27" s="98">
        <f>O27/N27</f>
        <v>0.48484848484848486</v>
      </c>
      <c r="Q27" s="99">
        <v>8</v>
      </c>
      <c r="R27" s="18">
        <v>4</v>
      </c>
      <c r="S27" s="45">
        <f>R27/Q27</f>
        <v>0.5</v>
      </c>
      <c r="T27" s="19">
        <v>85</v>
      </c>
      <c r="U27" s="19">
        <v>12</v>
      </c>
      <c r="V27" s="96">
        <f>U27/T27</f>
        <v>0.14117647058823529</v>
      </c>
      <c r="W27" s="97">
        <v>41</v>
      </c>
      <c r="X27" s="6">
        <v>51</v>
      </c>
      <c r="Y27" s="98">
        <f>X27/W27</f>
        <v>1.2439024390243902</v>
      </c>
      <c r="Z27" s="99">
        <v>14.61537105069802</v>
      </c>
      <c r="AA27" s="18">
        <v>78</v>
      </c>
      <c r="AB27" s="45">
        <f>AA27/Z27</f>
        <v>5.3368470584450041</v>
      </c>
      <c r="AC27" s="97">
        <v>40.959764878765611</v>
      </c>
      <c r="AD27" s="6">
        <v>46</v>
      </c>
      <c r="AE27" s="98">
        <f>AD27/AC27</f>
        <v>1.1230533216231267</v>
      </c>
      <c r="AF27" s="19">
        <v>11</v>
      </c>
      <c r="AG27" s="19">
        <v>38</v>
      </c>
      <c r="AH27" s="96">
        <f>AG27/AF27</f>
        <v>3.4545454545454546</v>
      </c>
      <c r="AI27" s="142"/>
    </row>
    <row r="28" spans="1:35" hidden="1" x14ac:dyDescent="0.25">
      <c r="A28" s="60" t="s">
        <v>39</v>
      </c>
      <c r="B28" s="53" t="s">
        <v>23</v>
      </c>
      <c r="C28" s="53" t="s">
        <v>187</v>
      </c>
      <c r="D28" s="49" t="s">
        <v>1152</v>
      </c>
      <c r="E28" s="49" t="s">
        <v>1153</v>
      </c>
      <c r="F28" s="52">
        <f>SUM(K28,N28,Q28,T28,W28,Z28,AF28)</f>
        <v>145.300690668626</v>
      </c>
      <c r="G28" s="52">
        <v>162</v>
      </c>
      <c r="H28" s="130">
        <f>G28/F28</f>
        <v>1.1149293183296602</v>
      </c>
      <c r="I28" s="108">
        <f>F28-G28</f>
        <v>-16.699309331373996</v>
      </c>
      <c r="J28" s="95">
        <f>I28/F28</f>
        <v>-0.11492931832966014</v>
      </c>
      <c r="K28" s="19">
        <v>3</v>
      </c>
      <c r="L28" s="19">
        <v>9</v>
      </c>
      <c r="M28" s="96">
        <f>L28/K28</f>
        <v>3</v>
      </c>
      <c r="N28" s="97">
        <v>41</v>
      </c>
      <c r="O28" s="6">
        <v>61</v>
      </c>
      <c r="P28" s="98">
        <f>O28/N28</f>
        <v>1.4878048780487805</v>
      </c>
      <c r="Q28" s="99">
        <v>5</v>
      </c>
      <c r="R28" s="18">
        <v>10</v>
      </c>
      <c r="S28" s="45">
        <f>R28/Q28</f>
        <v>2</v>
      </c>
      <c r="T28" s="19">
        <v>54</v>
      </c>
      <c r="U28" s="19">
        <v>24</v>
      </c>
      <c r="V28" s="96">
        <f>U28/T28</f>
        <v>0.44444444444444442</v>
      </c>
      <c r="W28" s="97">
        <v>26</v>
      </c>
      <c r="X28" s="6">
        <v>18</v>
      </c>
      <c r="Y28" s="98">
        <f>X28/W28</f>
        <v>0.69230769230769229</v>
      </c>
      <c r="Z28" s="99">
        <v>9.3006906686260109</v>
      </c>
      <c r="AA28" s="18">
        <v>22</v>
      </c>
      <c r="AB28" s="45">
        <f>AA28/Z28</f>
        <v>2.3654157292008997</v>
      </c>
      <c r="AC28" s="97">
        <v>26.065304922850842</v>
      </c>
      <c r="AD28" s="6">
        <v>9</v>
      </c>
      <c r="AE28" s="98">
        <f>AD28/AC28</f>
        <v>0.34528658025058862</v>
      </c>
      <c r="AF28" s="19">
        <v>7</v>
      </c>
      <c r="AG28" s="19">
        <v>9</v>
      </c>
      <c r="AH28" s="96">
        <f>AG28/AF28</f>
        <v>1.2857142857142858</v>
      </c>
      <c r="AI28" s="142"/>
    </row>
    <row r="29" spans="1:35" hidden="1" x14ac:dyDescent="0.25">
      <c r="A29" s="60" t="s">
        <v>95</v>
      </c>
      <c r="B29" s="53" t="s">
        <v>53</v>
      </c>
      <c r="C29" s="53" t="s">
        <v>182</v>
      </c>
      <c r="D29" s="49" t="s">
        <v>711</v>
      </c>
      <c r="E29" s="49" t="s">
        <v>712</v>
      </c>
      <c r="F29" s="52">
        <f>SUM(K29,N29,Q29,T29,W29,Z29,AF29)</f>
        <v>150.300690668626</v>
      </c>
      <c r="G29" s="52">
        <v>133</v>
      </c>
      <c r="H29" s="130">
        <f>G29/F29</f>
        <v>0.88489280660213643</v>
      </c>
      <c r="I29" s="108">
        <f>F29-G29</f>
        <v>17.300690668626004</v>
      </c>
      <c r="J29" s="95">
        <f>I29/F29</f>
        <v>0.11510719339786359</v>
      </c>
      <c r="K29" s="19">
        <v>3</v>
      </c>
      <c r="L29" s="19">
        <v>2</v>
      </c>
      <c r="M29" s="96">
        <f>L29/K29</f>
        <v>0.66666666666666663</v>
      </c>
      <c r="N29" s="97">
        <v>43</v>
      </c>
      <c r="O29" s="6">
        <v>17</v>
      </c>
      <c r="P29" s="98">
        <f>O29/N29</f>
        <v>0.39534883720930231</v>
      </c>
      <c r="Q29" s="99">
        <v>5</v>
      </c>
      <c r="R29" s="18">
        <v>2</v>
      </c>
      <c r="S29" s="45">
        <f>R29/Q29</f>
        <v>0.4</v>
      </c>
      <c r="T29" s="19">
        <v>56</v>
      </c>
      <c r="U29" s="19">
        <v>5</v>
      </c>
      <c r="V29" s="96">
        <f>U29/T29</f>
        <v>8.9285714285714288E-2</v>
      </c>
      <c r="W29" s="97">
        <v>27</v>
      </c>
      <c r="X29" s="6">
        <v>25</v>
      </c>
      <c r="Y29" s="98">
        <f>X29/W29</f>
        <v>0.92592592592592593</v>
      </c>
      <c r="Z29" s="99">
        <v>9.3006906686260109</v>
      </c>
      <c r="AA29" s="18">
        <v>13</v>
      </c>
      <c r="AB29" s="45">
        <f>AA29/Z29</f>
        <v>1.3977456581641681</v>
      </c>
      <c r="AC29" s="97">
        <v>26.065304922850842</v>
      </c>
      <c r="AD29" s="6">
        <v>46</v>
      </c>
      <c r="AE29" s="98">
        <f>AD29/AC29</f>
        <v>1.7647980768363418</v>
      </c>
      <c r="AF29" s="19">
        <v>7</v>
      </c>
      <c r="AG29" s="19">
        <v>23</v>
      </c>
      <c r="AH29" s="96">
        <f>AG29/AF29</f>
        <v>3.2857142857142856</v>
      </c>
      <c r="AI29" s="142"/>
    </row>
    <row r="30" spans="1:35" hidden="1" x14ac:dyDescent="0.25">
      <c r="A30" s="56" t="s">
        <v>128</v>
      </c>
      <c r="B30" s="53" t="s">
        <v>80</v>
      </c>
      <c r="C30" s="53" t="s">
        <v>145</v>
      </c>
      <c r="D30" s="49" t="s">
        <v>317</v>
      </c>
      <c r="E30" s="49" t="s">
        <v>318</v>
      </c>
      <c r="F30" s="52">
        <f>SUM(K30,N30,Q30,T30,W30,Z30,AF30)</f>
        <v>292.60138133725201</v>
      </c>
      <c r="G30" s="52">
        <v>249</v>
      </c>
      <c r="H30" s="130">
        <f>G30/F30</f>
        <v>0.85098709671846318</v>
      </c>
      <c r="I30" s="108">
        <f>F30-G30</f>
        <v>43.601381337252008</v>
      </c>
      <c r="J30" s="95">
        <f>I30/F30</f>
        <v>0.14901290328153682</v>
      </c>
      <c r="K30" s="19">
        <v>6</v>
      </c>
      <c r="L30" s="19">
        <v>3</v>
      </c>
      <c r="M30" s="96">
        <f>L30/K30</f>
        <v>0.5</v>
      </c>
      <c r="N30" s="97">
        <v>83</v>
      </c>
      <c r="O30" s="6">
        <v>67</v>
      </c>
      <c r="P30" s="98">
        <f>O30/N30</f>
        <v>0.80722891566265065</v>
      </c>
      <c r="Q30" s="99">
        <v>11</v>
      </c>
      <c r="R30" s="18">
        <v>21</v>
      </c>
      <c r="S30" s="45">
        <f>R30/Q30</f>
        <v>1.9090909090909092</v>
      </c>
      <c r="T30" s="19">
        <v>108</v>
      </c>
      <c r="U30" s="19">
        <v>89</v>
      </c>
      <c r="V30" s="96">
        <f>U30/T30</f>
        <v>0.82407407407407407</v>
      </c>
      <c r="W30" s="97">
        <v>52</v>
      </c>
      <c r="X30" s="6">
        <v>19</v>
      </c>
      <c r="Y30" s="98">
        <f>X30/W30</f>
        <v>0.36538461538461536</v>
      </c>
      <c r="Z30" s="99">
        <v>18.601381337252022</v>
      </c>
      <c r="AA30" s="18">
        <v>18</v>
      </c>
      <c r="AB30" s="45">
        <f>AA30/Z30</f>
        <v>0.96767007103673175</v>
      </c>
      <c r="AC30" s="97">
        <v>52.130609845701684</v>
      </c>
      <c r="AD30" s="6">
        <v>21</v>
      </c>
      <c r="AE30" s="98">
        <f>AD30/AC30</f>
        <v>0.40283434362568671</v>
      </c>
      <c r="AF30" s="19">
        <v>14</v>
      </c>
      <c r="AG30" s="19">
        <v>11</v>
      </c>
      <c r="AH30" s="96">
        <f>AG30/AF30</f>
        <v>0.7857142857142857</v>
      </c>
      <c r="AI30" s="142"/>
    </row>
    <row r="31" spans="1:35" hidden="1" x14ac:dyDescent="0.25">
      <c r="A31" s="73" t="s">
        <v>12</v>
      </c>
      <c r="B31" s="53" t="s">
        <v>2</v>
      </c>
      <c r="C31" s="53" t="s">
        <v>169</v>
      </c>
      <c r="D31" s="74" t="s">
        <v>901</v>
      </c>
      <c r="E31" s="74" t="s">
        <v>902</v>
      </c>
      <c r="F31" s="52">
        <f>SUM(K31,N31,Q31,T31,W31,Z31,AF31)</f>
        <v>270.27271124173404</v>
      </c>
      <c r="G31" s="52">
        <v>168</v>
      </c>
      <c r="H31" s="130">
        <f>G31/F31</f>
        <v>0.62159438601161432</v>
      </c>
      <c r="I31" s="108">
        <f>F31-G31</f>
        <v>102.27271124173404</v>
      </c>
      <c r="J31" s="95">
        <f>I31/F31</f>
        <v>0.37840561398838568</v>
      </c>
      <c r="K31" s="19">
        <v>5</v>
      </c>
      <c r="L31" s="19">
        <v>5</v>
      </c>
      <c r="M31" s="96">
        <f>L31/K31</f>
        <v>1</v>
      </c>
      <c r="N31" s="97">
        <v>77</v>
      </c>
      <c r="O31" s="6">
        <v>8</v>
      </c>
      <c r="P31" s="98">
        <f>O31/N31</f>
        <v>0.1038961038961039</v>
      </c>
      <c r="Q31" s="99">
        <v>10</v>
      </c>
      <c r="R31" s="18">
        <v>11</v>
      </c>
      <c r="S31" s="45">
        <f>R31/Q31</f>
        <v>1.1000000000000001</v>
      </c>
      <c r="T31" s="19">
        <v>100</v>
      </c>
      <c r="U31" s="19">
        <v>49</v>
      </c>
      <c r="V31" s="96">
        <f>U31/T31</f>
        <v>0.49</v>
      </c>
      <c r="W31" s="97">
        <v>48</v>
      </c>
      <c r="X31" s="6">
        <v>72</v>
      </c>
      <c r="Y31" s="98">
        <f>X31/W31</f>
        <v>1.5</v>
      </c>
      <c r="Z31" s="99">
        <v>17.272711241734022</v>
      </c>
      <c r="AA31" s="18">
        <v>1</v>
      </c>
      <c r="AB31" s="45">
        <f>AA31/Z31</f>
        <v>5.7894790574847192E-2</v>
      </c>
      <c r="AC31" s="97">
        <v>48.406994856722989</v>
      </c>
      <c r="AD31" s="6">
        <v>15</v>
      </c>
      <c r="AE31" s="98">
        <f>AD31/AC31</f>
        <v>0.30987257201975904</v>
      </c>
      <c r="AF31" s="19">
        <v>13</v>
      </c>
      <c r="AG31" s="19">
        <v>7</v>
      </c>
      <c r="AH31" s="96">
        <f>AG31/AF31</f>
        <v>0.53846153846153844</v>
      </c>
      <c r="AI31" s="142"/>
    </row>
    <row r="32" spans="1:35" hidden="1" x14ac:dyDescent="0.25">
      <c r="A32" s="60" t="s">
        <v>98</v>
      </c>
      <c r="B32" s="53" t="s">
        <v>53</v>
      </c>
      <c r="C32" s="53" t="s">
        <v>181</v>
      </c>
      <c r="D32" s="49" t="s">
        <v>683</v>
      </c>
      <c r="E32" s="49" t="s">
        <v>684</v>
      </c>
      <c r="F32" s="52">
        <f>SUM(K32,N32,Q32,T32,W32,Z32,AF32)</f>
        <v>195.95803085966202</v>
      </c>
      <c r="G32" s="52">
        <v>150</v>
      </c>
      <c r="H32" s="130">
        <f>G32/F32</f>
        <v>0.76547003122022861</v>
      </c>
      <c r="I32" s="108">
        <f>F32-G32</f>
        <v>45.958030859662017</v>
      </c>
      <c r="J32" s="95">
        <f>I32/F32</f>
        <v>0.23452996877977142</v>
      </c>
      <c r="K32" s="100">
        <v>4</v>
      </c>
      <c r="L32" s="19">
        <v>8</v>
      </c>
      <c r="M32" s="96">
        <f>L32/K32</f>
        <v>2</v>
      </c>
      <c r="N32" s="97">
        <v>56</v>
      </c>
      <c r="O32" s="6">
        <v>26</v>
      </c>
      <c r="P32" s="98">
        <f>O32/N32</f>
        <v>0.4642857142857143</v>
      </c>
      <c r="Q32" s="99">
        <v>7</v>
      </c>
      <c r="R32" s="18">
        <v>8</v>
      </c>
      <c r="S32" s="45">
        <f>R32/Q32</f>
        <v>1.1428571428571428</v>
      </c>
      <c r="T32" s="100">
        <v>73</v>
      </c>
      <c r="U32" s="19">
        <v>38</v>
      </c>
      <c r="V32" s="96">
        <f>U32/T32</f>
        <v>0.52054794520547942</v>
      </c>
      <c r="W32" s="97">
        <v>35</v>
      </c>
      <c r="X32" s="6">
        <v>28</v>
      </c>
      <c r="Y32" s="98">
        <f>X32/W32</f>
        <v>0.8</v>
      </c>
      <c r="Z32" s="99">
        <v>11.958030859662015</v>
      </c>
      <c r="AA32" s="18">
        <v>22</v>
      </c>
      <c r="AB32" s="45">
        <f>AA32/Z32</f>
        <v>1.8397677893784774</v>
      </c>
      <c r="AC32" s="97">
        <v>33.512534900808227</v>
      </c>
      <c r="AD32" s="6">
        <v>6</v>
      </c>
      <c r="AE32" s="98">
        <f>AD32/AC32</f>
        <v>0.17903748605586076</v>
      </c>
      <c r="AF32" s="100">
        <v>9</v>
      </c>
      <c r="AG32" s="19">
        <v>14</v>
      </c>
      <c r="AH32" s="96">
        <f>AG32/AF32</f>
        <v>1.5555555555555556</v>
      </c>
      <c r="AI32" s="142"/>
    </row>
    <row r="33" spans="1:35" hidden="1" x14ac:dyDescent="0.25">
      <c r="A33" s="60" t="s">
        <v>92</v>
      </c>
      <c r="B33" s="53" t="s">
        <v>53</v>
      </c>
      <c r="C33" s="53" t="s">
        <v>164</v>
      </c>
      <c r="D33" s="49" t="s">
        <v>750</v>
      </c>
      <c r="E33" s="49" t="s">
        <v>751</v>
      </c>
      <c r="F33" s="52">
        <f>SUM(K33,N33,Q33,T33,W33,Z33,AF33)</f>
        <v>99.643350477590005</v>
      </c>
      <c r="G33" s="52">
        <v>80</v>
      </c>
      <c r="H33" s="130">
        <f>G33/F33</f>
        <v>0.80286340851206284</v>
      </c>
      <c r="I33" s="108">
        <f>F33-G33</f>
        <v>19.643350477590005</v>
      </c>
      <c r="J33" s="95">
        <f>I33/F33</f>
        <v>0.19713659148793711</v>
      </c>
      <c r="K33" s="19">
        <v>2</v>
      </c>
      <c r="L33" s="19">
        <v>5</v>
      </c>
      <c r="M33" s="96">
        <f>L33/K33</f>
        <v>2.5</v>
      </c>
      <c r="N33" s="97">
        <v>28</v>
      </c>
      <c r="O33" s="6">
        <v>15</v>
      </c>
      <c r="P33" s="98">
        <f>O33/N33</f>
        <v>0.5357142857142857</v>
      </c>
      <c r="Q33" s="99">
        <v>4</v>
      </c>
      <c r="R33" s="18">
        <v>3</v>
      </c>
      <c r="S33" s="45">
        <f>R33/Q33</f>
        <v>0.75</v>
      </c>
      <c r="T33" s="19">
        <v>36</v>
      </c>
      <c r="U33" s="19">
        <v>28</v>
      </c>
      <c r="V33" s="96">
        <f>U33/T33</f>
        <v>0.77777777777777779</v>
      </c>
      <c r="W33" s="97">
        <v>18</v>
      </c>
      <c r="X33" s="6">
        <v>7</v>
      </c>
      <c r="Y33" s="98">
        <f>X33/W33</f>
        <v>0.3888888888888889</v>
      </c>
      <c r="Z33" s="99">
        <v>6.6433504775900092</v>
      </c>
      <c r="AA33" s="18">
        <v>8</v>
      </c>
      <c r="AB33" s="45">
        <f>AA33/Z33</f>
        <v>1.2042116439568216</v>
      </c>
      <c r="AC33" s="97">
        <v>18.618074944893461</v>
      </c>
      <c r="AD33" s="6">
        <v>10</v>
      </c>
      <c r="AE33" s="98">
        <f>AD33/AC33</f>
        <v>0.53711245816758224</v>
      </c>
      <c r="AF33" s="19">
        <v>5</v>
      </c>
      <c r="AG33" s="19">
        <v>4</v>
      </c>
      <c r="AH33" s="96">
        <f>AG33/AF33</f>
        <v>0.8</v>
      </c>
      <c r="AI33" s="142"/>
    </row>
    <row r="34" spans="1:35" hidden="1" x14ac:dyDescent="0.25">
      <c r="A34" s="60" t="s">
        <v>84</v>
      </c>
      <c r="B34" s="53" t="s">
        <v>41</v>
      </c>
      <c r="C34" s="53" t="s">
        <v>173</v>
      </c>
      <c r="D34" s="49" t="s">
        <v>273</v>
      </c>
      <c r="E34" s="49" t="s">
        <v>274</v>
      </c>
      <c r="F34" s="52">
        <f>SUM(K34,N34,Q34,T34,W34,Z34,AF34)</f>
        <v>80.314680382072012</v>
      </c>
      <c r="G34" s="52">
        <v>39</v>
      </c>
      <c r="H34" s="130">
        <f>G34/F34</f>
        <v>0.48558992969242581</v>
      </c>
      <c r="I34" s="108">
        <f>F34-G34</f>
        <v>41.314680382072012</v>
      </c>
      <c r="J34" s="95">
        <f>I34/F34</f>
        <v>0.51441007030757413</v>
      </c>
      <c r="K34" s="19">
        <v>2</v>
      </c>
      <c r="L34" s="19">
        <v>0</v>
      </c>
      <c r="M34" s="96">
        <f>L34/K34</f>
        <v>0</v>
      </c>
      <c r="N34" s="97">
        <v>23</v>
      </c>
      <c r="O34" s="6">
        <v>3</v>
      </c>
      <c r="P34" s="98">
        <f>O34/N34</f>
        <v>0.13043478260869565</v>
      </c>
      <c r="Q34" s="99">
        <v>3</v>
      </c>
      <c r="R34" s="18">
        <v>3</v>
      </c>
      <c r="S34" s="45">
        <f>R34/Q34</f>
        <v>1</v>
      </c>
      <c r="T34" s="19">
        <v>29</v>
      </c>
      <c r="U34" s="19">
        <v>17</v>
      </c>
      <c r="V34" s="96">
        <f>U34/T34</f>
        <v>0.58620689655172409</v>
      </c>
      <c r="W34" s="97">
        <v>14</v>
      </c>
      <c r="X34" s="6">
        <v>9</v>
      </c>
      <c r="Y34" s="98">
        <f>X34/W34</f>
        <v>0.6428571428571429</v>
      </c>
      <c r="Z34" s="99">
        <v>5.314680382072007</v>
      </c>
      <c r="AA34" s="18">
        <v>1</v>
      </c>
      <c r="AB34" s="45">
        <f>AA34/Z34</f>
        <v>0.18815806936825336</v>
      </c>
      <c r="AC34" s="97">
        <v>14.894459955914767</v>
      </c>
      <c r="AD34" s="6">
        <v>3</v>
      </c>
      <c r="AE34" s="98">
        <f>AD34/AC34</f>
        <v>0.20141717181284335</v>
      </c>
      <c r="AF34" s="19">
        <v>4</v>
      </c>
      <c r="AG34" s="19">
        <v>3</v>
      </c>
      <c r="AH34" s="96">
        <f>AG34/AF34</f>
        <v>0.75</v>
      </c>
      <c r="AI34" s="142"/>
    </row>
    <row r="35" spans="1:35" hidden="1" x14ac:dyDescent="0.25">
      <c r="A35" s="73" t="s">
        <v>10</v>
      </c>
      <c r="B35" s="53" t="s">
        <v>2</v>
      </c>
      <c r="C35" s="53" t="s">
        <v>155</v>
      </c>
      <c r="D35" s="49" t="s">
        <v>877</v>
      </c>
      <c r="E35" s="49" t="s">
        <v>878</v>
      </c>
      <c r="F35" s="52">
        <f>SUM(K35,N35,Q35,T35,W35,Z35,AF35)</f>
        <v>124.97202057310801</v>
      </c>
      <c r="G35" s="52">
        <v>108</v>
      </c>
      <c r="H35" s="130">
        <f>G35/F35</f>
        <v>0.86419343709675023</v>
      </c>
      <c r="I35" s="108">
        <f>F35-G35</f>
        <v>16.972020573108011</v>
      </c>
      <c r="J35" s="95">
        <f>I35/F35</f>
        <v>0.13580656290324972</v>
      </c>
      <c r="K35" s="100">
        <v>3</v>
      </c>
      <c r="L35" s="19">
        <v>2</v>
      </c>
      <c r="M35" s="96">
        <f>L35/K35</f>
        <v>0.66666666666666663</v>
      </c>
      <c r="N35" s="97">
        <v>35</v>
      </c>
      <c r="O35" s="6">
        <v>18</v>
      </c>
      <c r="P35" s="98">
        <f>O35/N35</f>
        <v>0.51428571428571423</v>
      </c>
      <c r="Q35" s="99">
        <v>5</v>
      </c>
      <c r="R35" s="18">
        <v>0</v>
      </c>
      <c r="S35" s="45">
        <f>R35/Q35</f>
        <v>0</v>
      </c>
      <c r="T35" s="100">
        <v>46</v>
      </c>
      <c r="U35" s="19">
        <v>13</v>
      </c>
      <c r="V35" s="96">
        <f>U35/T35</f>
        <v>0.28260869565217389</v>
      </c>
      <c r="W35" s="97">
        <v>22</v>
      </c>
      <c r="X35" s="6">
        <v>34</v>
      </c>
      <c r="Y35" s="98">
        <f>X35/W35</f>
        <v>1.5454545454545454</v>
      </c>
      <c r="Z35" s="99">
        <v>7.9720205731080096</v>
      </c>
      <c r="AA35" s="18">
        <v>25</v>
      </c>
      <c r="AB35" s="45">
        <f>AA35/Z35</f>
        <v>3.1359678228042229</v>
      </c>
      <c r="AC35" s="97">
        <v>22.34168993387215</v>
      </c>
      <c r="AD35" s="6">
        <v>12</v>
      </c>
      <c r="AE35" s="98">
        <f>AD35/AC35</f>
        <v>0.53711245816758235</v>
      </c>
      <c r="AF35" s="100">
        <v>6</v>
      </c>
      <c r="AG35" s="19">
        <v>4</v>
      </c>
      <c r="AH35" s="96">
        <f>AG35/AF35</f>
        <v>0.66666666666666663</v>
      </c>
      <c r="AI35" s="142"/>
    </row>
    <row r="36" spans="1:35" hidden="1" x14ac:dyDescent="0.25">
      <c r="A36" s="61" t="s">
        <v>66</v>
      </c>
      <c r="B36" s="53" t="s">
        <v>55</v>
      </c>
      <c r="C36" s="53" t="s">
        <v>186</v>
      </c>
      <c r="D36" s="84" t="s">
        <v>1088</v>
      </c>
      <c r="E36" s="84" t="s">
        <v>1089</v>
      </c>
      <c r="F36" s="52">
        <f>SUM(K36,N36,Q36,T36,W36,Z36,AF36)</f>
        <v>103.64335047759</v>
      </c>
      <c r="G36" s="52">
        <v>135</v>
      </c>
      <c r="H36" s="130">
        <f>G36/F36</f>
        <v>1.3025437654988778</v>
      </c>
      <c r="I36" s="108">
        <f>F36-G36</f>
        <v>-31.356649522409995</v>
      </c>
      <c r="J36" s="95">
        <f>I36/F36</f>
        <v>-0.30254376549887779</v>
      </c>
      <c r="K36" s="19">
        <v>2</v>
      </c>
      <c r="L36" s="19">
        <v>2</v>
      </c>
      <c r="M36" s="96">
        <f>L36/K36</f>
        <v>1</v>
      </c>
      <c r="N36" s="97">
        <v>29</v>
      </c>
      <c r="O36" s="6">
        <v>26</v>
      </c>
      <c r="P36" s="98">
        <f>O36/N36</f>
        <v>0.89655172413793105</v>
      </c>
      <c r="Q36" s="99">
        <v>4</v>
      </c>
      <c r="R36" s="18">
        <v>1</v>
      </c>
      <c r="S36" s="45">
        <f>R36/Q36</f>
        <v>0.25</v>
      </c>
      <c r="T36" s="19">
        <v>38</v>
      </c>
      <c r="U36" s="19">
        <v>37</v>
      </c>
      <c r="V36" s="96">
        <f>U36/T36</f>
        <v>0.97368421052631582</v>
      </c>
      <c r="W36" s="97">
        <v>19</v>
      </c>
      <c r="X36" s="6">
        <v>20</v>
      </c>
      <c r="Y36" s="98">
        <f>X36/W36</f>
        <v>1.0526315789473684</v>
      </c>
      <c r="Z36" s="99">
        <v>6.6433504775900092</v>
      </c>
      <c r="AA36" s="18">
        <v>33</v>
      </c>
      <c r="AB36" s="45">
        <f>AA36/Z36</f>
        <v>4.9673730313218885</v>
      </c>
      <c r="AC36" s="97">
        <v>18.618074944893461</v>
      </c>
      <c r="AD36" s="6">
        <v>6</v>
      </c>
      <c r="AE36" s="98">
        <f>AD36/AC36</f>
        <v>0.32226747490054936</v>
      </c>
      <c r="AF36" s="19">
        <v>5</v>
      </c>
      <c r="AG36" s="19">
        <v>10</v>
      </c>
      <c r="AH36" s="96">
        <f>AG36/AF36</f>
        <v>2</v>
      </c>
      <c r="AI36" s="142"/>
    </row>
    <row r="37" spans="1:35" hidden="1" x14ac:dyDescent="0.25">
      <c r="A37" s="60" t="s">
        <v>97</v>
      </c>
      <c r="B37" s="53" t="s">
        <v>53</v>
      </c>
      <c r="C37" s="53" t="s">
        <v>163</v>
      </c>
      <c r="D37" s="49" t="s">
        <v>729</v>
      </c>
      <c r="E37" s="49" t="s">
        <v>730</v>
      </c>
      <c r="F37" s="52">
        <f>SUM(K37,N37,Q37,T37,W37,Z37,AF37)</f>
        <v>388.91606171932403</v>
      </c>
      <c r="G37" s="52">
        <v>137</v>
      </c>
      <c r="H37" s="130">
        <f>G37/F37</f>
        <v>0.35226110074844691</v>
      </c>
      <c r="I37" s="108">
        <f>F37-G37</f>
        <v>251.91606171932403</v>
      </c>
      <c r="J37" s="95">
        <f>I37/F37</f>
        <v>0.64773889925155304</v>
      </c>
      <c r="K37" s="19">
        <v>8</v>
      </c>
      <c r="L37" s="19">
        <v>8</v>
      </c>
      <c r="M37" s="96">
        <f>L37/K37</f>
        <v>1</v>
      </c>
      <c r="N37" s="97">
        <v>111</v>
      </c>
      <c r="O37" s="6">
        <v>36</v>
      </c>
      <c r="P37" s="98">
        <f>O37/N37</f>
        <v>0.32432432432432434</v>
      </c>
      <c r="Q37" s="99">
        <v>14</v>
      </c>
      <c r="R37" s="18">
        <v>1</v>
      </c>
      <c r="S37" s="45">
        <f>R37/Q37</f>
        <v>7.1428571428571425E-2</v>
      </c>
      <c r="T37" s="19">
        <v>144</v>
      </c>
      <c r="U37" s="19">
        <v>38</v>
      </c>
      <c r="V37" s="96">
        <f>U37/T37</f>
        <v>0.2638888888888889</v>
      </c>
      <c r="W37" s="97">
        <v>70</v>
      </c>
      <c r="X37" s="6">
        <v>19</v>
      </c>
      <c r="Y37" s="98">
        <f>X37/W37</f>
        <v>0.27142857142857141</v>
      </c>
      <c r="Z37" s="99">
        <v>23.916061719324031</v>
      </c>
      <c r="AA37" s="18">
        <v>10</v>
      </c>
      <c r="AB37" s="45">
        <f>AA37/Z37</f>
        <v>0.41812904304056303</v>
      </c>
      <c r="AC37" s="97">
        <v>67.025069801616453</v>
      </c>
      <c r="AD37" s="6">
        <v>9</v>
      </c>
      <c r="AE37" s="98">
        <f>AD37/AC37</f>
        <v>0.13427811454189556</v>
      </c>
      <c r="AF37" s="19">
        <v>18</v>
      </c>
      <c r="AG37" s="19">
        <v>16</v>
      </c>
      <c r="AH37" s="96">
        <f>AG37/AF37</f>
        <v>0.88888888888888884</v>
      </c>
      <c r="AI37" s="142"/>
    </row>
    <row r="38" spans="1:35" hidden="1" x14ac:dyDescent="0.25">
      <c r="A38" s="60" t="s">
        <v>26</v>
      </c>
      <c r="B38" s="53" t="s">
        <v>23</v>
      </c>
      <c r="C38" s="53" t="s">
        <v>158</v>
      </c>
      <c r="D38" s="49" t="s">
        <v>1231</v>
      </c>
      <c r="E38" s="49" t="s">
        <v>1232</v>
      </c>
      <c r="F38" s="52">
        <f>SUM(K38,N38,Q38,T38,W38,Z38,AF38)</f>
        <v>176.62936076414402</v>
      </c>
      <c r="G38" s="52">
        <v>418</v>
      </c>
      <c r="H38" s="130">
        <f>G38/F38</f>
        <v>2.3665374668833343</v>
      </c>
      <c r="I38" s="108">
        <f>F38-G38</f>
        <v>-241.37063923585598</v>
      </c>
      <c r="J38" s="95">
        <f>I38/F38</f>
        <v>-1.3665374668833343</v>
      </c>
      <c r="K38" s="19">
        <v>4</v>
      </c>
      <c r="L38" s="19">
        <v>12</v>
      </c>
      <c r="M38" s="96">
        <f>L38/K38</f>
        <v>3</v>
      </c>
      <c r="N38" s="97">
        <v>50</v>
      </c>
      <c r="O38" s="6">
        <v>84</v>
      </c>
      <c r="P38" s="98">
        <f>O38/N38</f>
        <v>1.68</v>
      </c>
      <c r="Q38" s="99">
        <v>6</v>
      </c>
      <c r="R38" s="18">
        <v>56</v>
      </c>
      <c r="S38" s="45">
        <f>R38/Q38</f>
        <v>9.3333333333333339</v>
      </c>
      <c r="T38" s="19">
        <v>66</v>
      </c>
      <c r="U38" s="19">
        <v>123</v>
      </c>
      <c r="V38" s="96">
        <f>U38/T38</f>
        <v>1.8636363636363635</v>
      </c>
      <c r="W38" s="97">
        <v>32</v>
      </c>
      <c r="X38" s="6">
        <v>60</v>
      </c>
      <c r="Y38" s="98">
        <f>X38/W38</f>
        <v>1.875</v>
      </c>
      <c r="Z38" s="99">
        <v>10.629360764144014</v>
      </c>
      <c r="AA38" s="18">
        <v>29</v>
      </c>
      <c r="AB38" s="45">
        <f>AA38/Z38</f>
        <v>2.7282920058396738</v>
      </c>
      <c r="AC38" s="97">
        <v>29.788919911829534</v>
      </c>
      <c r="AD38" s="6">
        <v>42</v>
      </c>
      <c r="AE38" s="98">
        <f>AD38/AC38</f>
        <v>1.4099202026899036</v>
      </c>
      <c r="AF38" s="19">
        <v>8</v>
      </c>
      <c r="AG38" s="19">
        <v>12</v>
      </c>
      <c r="AH38" s="96">
        <f>AG38/AF38</f>
        <v>1.5</v>
      </c>
      <c r="AI38" s="142"/>
    </row>
    <row r="39" spans="1:35" hidden="1" x14ac:dyDescent="0.25">
      <c r="A39" s="67" t="s">
        <v>71</v>
      </c>
      <c r="B39" s="53" t="s">
        <v>20</v>
      </c>
      <c r="C39" s="53" t="s">
        <v>165</v>
      </c>
      <c r="D39" s="55" t="s">
        <v>531</v>
      </c>
      <c r="E39" s="132" t="s">
        <v>532</v>
      </c>
      <c r="F39" s="52">
        <f>SUM(K39,N39,Q39,T39,W39,Z39,AF39)</f>
        <v>304.60138133725201</v>
      </c>
      <c r="G39" s="52">
        <v>149</v>
      </c>
      <c r="H39" s="130">
        <f>G39/F39</f>
        <v>0.48916390118083047</v>
      </c>
      <c r="I39" s="108">
        <f>F39-G39</f>
        <v>155.60138133725201</v>
      </c>
      <c r="J39" s="95">
        <f>I39/F39</f>
        <v>0.51083609881916958</v>
      </c>
      <c r="K39" s="19">
        <v>6</v>
      </c>
      <c r="L39" s="19">
        <v>13</v>
      </c>
      <c r="M39" s="96">
        <f>L39/K39</f>
        <v>2.1666666666666665</v>
      </c>
      <c r="N39" s="97">
        <v>87</v>
      </c>
      <c r="O39" s="6">
        <v>22</v>
      </c>
      <c r="P39" s="98">
        <f>O39/N39</f>
        <v>0.25287356321839083</v>
      </c>
      <c r="Q39" s="99">
        <v>11</v>
      </c>
      <c r="R39" s="18">
        <v>20</v>
      </c>
      <c r="S39" s="45">
        <f>R39/Q39</f>
        <v>1.8181818181818181</v>
      </c>
      <c r="T39" s="19">
        <v>113</v>
      </c>
      <c r="U39" s="19">
        <v>30</v>
      </c>
      <c r="V39" s="96">
        <f>U39/T39</f>
        <v>0.26548672566371684</v>
      </c>
      <c r="W39" s="97">
        <v>55</v>
      </c>
      <c r="X39" s="6">
        <v>32</v>
      </c>
      <c r="Y39" s="98">
        <f>X39/W39</f>
        <v>0.58181818181818179</v>
      </c>
      <c r="Z39" s="99">
        <v>18.601381337252022</v>
      </c>
      <c r="AA39" s="18">
        <v>4</v>
      </c>
      <c r="AB39" s="45">
        <f>AA39/Z39</f>
        <v>0.21503779356371816</v>
      </c>
      <c r="AC39" s="97">
        <v>52.130609845701684</v>
      </c>
      <c r="AD39" s="6">
        <v>11</v>
      </c>
      <c r="AE39" s="98">
        <f>AD39/AC39</f>
        <v>0.21100846570869305</v>
      </c>
      <c r="AF39" s="19">
        <v>14</v>
      </c>
      <c r="AG39" s="19">
        <v>17</v>
      </c>
      <c r="AH39" s="96">
        <f>AG39/AF39</f>
        <v>1.2142857142857142</v>
      </c>
      <c r="AI39" s="142"/>
    </row>
    <row r="40" spans="1:35" hidden="1" x14ac:dyDescent="0.25">
      <c r="A40" s="60" t="s">
        <v>98</v>
      </c>
      <c r="B40" s="53" t="s">
        <v>53</v>
      </c>
      <c r="C40" s="53" t="s">
        <v>181</v>
      </c>
      <c r="D40" s="49" t="s">
        <v>678</v>
      </c>
      <c r="E40" s="49" t="s">
        <v>679</v>
      </c>
      <c r="F40" s="52">
        <f>SUM(K40,N40,Q40,T40,W40,Z40,AF40)</f>
        <v>144.300690668626</v>
      </c>
      <c r="G40" s="52">
        <v>127</v>
      </c>
      <c r="H40" s="130">
        <f>G40/F40</f>
        <v>0.88010666762257195</v>
      </c>
      <c r="I40" s="108">
        <f>F40-G40</f>
        <v>17.300690668626004</v>
      </c>
      <c r="J40" s="95">
        <f>I40/F40</f>
        <v>0.11989333237742802</v>
      </c>
      <c r="K40" s="19">
        <v>3</v>
      </c>
      <c r="L40" s="19">
        <v>9</v>
      </c>
      <c r="M40" s="96">
        <f>L40/K40</f>
        <v>3</v>
      </c>
      <c r="N40" s="97">
        <v>41</v>
      </c>
      <c r="O40" s="6">
        <v>21</v>
      </c>
      <c r="P40" s="98">
        <f>O40/N40</f>
        <v>0.51219512195121952</v>
      </c>
      <c r="Q40" s="99">
        <v>5</v>
      </c>
      <c r="R40" s="18">
        <v>4</v>
      </c>
      <c r="S40" s="45">
        <f>R40/Q40</f>
        <v>0.8</v>
      </c>
      <c r="T40" s="19">
        <v>53</v>
      </c>
      <c r="U40" s="19">
        <v>26</v>
      </c>
      <c r="V40" s="96">
        <f>U40/T40</f>
        <v>0.49056603773584906</v>
      </c>
      <c r="W40" s="97">
        <v>26</v>
      </c>
      <c r="X40" s="6">
        <v>17</v>
      </c>
      <c r="Y40" s="98">
        <f>X40/W40</f>
        <v>0.65384615384615385</v>
      </c>
      <c r="Z40" s="99">
        <v>9.3006906686260109</v>
      </c>
      <c r="AA40" s="18">
        <v>24</v>
      </c>
      <c r="AB40" s="45">
        <f>AA40/Z40</f>
        <v>2.5804535227646181</v>
      </c>
      <c r="AC40" s="97">
        <v>26.065304922850842</v>
      </c>
      <c r="AD40" s="6">
        <v>11</v>
      </c>
      <c r="AE40" s="98">
        <f>AD40/AC40</f>
        <v>0.42201693141738611</v>
      </c>
      <c r="AF40" s="19">
        <v>7</v>
      </c>
      <c r="AG40" s="19">
        <v>15</v>
      </c>
      <c r="AH40" s="96">
        <f>AG40/AF40</f>
        <v>2.1428571428571428</v>
      </c>
      <c r="AI40" s="142"/>
    </row>
    <row r="41" spans="1:35" hidden="1" x14ac:dyDescent="0.25">
      <c r="A41" s="73" t="s">
        <v>10</v>
      </c>
      <c r="B41" s="53" t="s">
        <v>2</v>
      </c>
      <c r="C41" s="53" t="s">
        <v>155</v>
      </c>
      <c r="D41" s="49" t="s">
        <v>883</v>
      </c>
      <c r="E41" s="49" t="s">
        <v>884</v>
      </c>
      <c r="F41" s="52">
        <f>SUM(K41,N41,Q41,T41,W41,Z41,AF41)</f>
        <v>145.300690668626</v>
      </c>
      <c r="G41" s="52">
        <v>99</v>
      </c>
      <c r="H41" s="130">
        <f>G41/F41</f>
        <v>0.68134569453479232</v>
      </c>
      <c r="I41" s="108">
        <f>F41-G41</f>
        <v>46.300690668626004</v>
      </c>
      <c r="J41" s="95">
        <f>I41/F41</f>
        <v>0.31865430546520768</v>
      </c>
      <c r="K41" s="19">
        <v>3</v>
      </c>
      <c r="L41" s="19">
        <v>3</v>
      </c>
      <c r="M41" s="96">
        <f>L41/K41</f>
        <v>1</v>
      </c>
      <c r="N41" s="97">
        <v>41</v>
      </c>
      <c r="O41" s="6">
        <v>27</v>
      </c>
      <c r="P41" s="98">
        <f>O41/N41</f>
        <v>0.65853658536585369</v>
      </c>
      <c r="Q41" s="99">
        <v>5</v>
      </c>
      <c r="R41" s="18">
        <v>8</v>
      </c>
      <c r="S41" s="45">
        <f>R41/Q41</f>
        <v>1.6</v>
      </c>
      <c r="T41" s="19">
        <v>54</v>
      </c>
      <c r="U41" s="19">
        <v>27</v>
      </c>
      <c r="V41" s="96">
        <f>U41/T41</f>
        <v>0.5</v>
      </c>
      <c r="W41" s="97">
        <v>26</v>
      </c>
      <c r="X41" s="6">
        <v>17</v>
      </c>
      <c r="Y41" s="98">
        <f>X41/W41</f>
        <v>0.65384615384615385</v>
      </c>
      <c r="Z41" s="99">
        <v>9.3006906686260109</v>
      </c>
      <c r="AA41" s="18">
        <v>8</v>
      </c>
      <c r="AB41" s="45">
        <f>AA41/Z41</f>
        <v>0.86015117425487264</v>
      </c>
      <c r="AC41" s="97">
        <v>26.065304922850842</v>
      </c>
      <c r="AD41" s="6">
        <v>7</v>
      </c>
      <c r="AE41" s="98">
        <f>AD41/AC41</f>
        <v>0.26855622908379118</v>
      </c>
      <c r="AF41" s="19">
        <v>7</v>
      </c>
      <c r="AG41" s="19">
        <v>2</v>
      </c>
      <c r="AH41" s="96">
        <f>AG41/AF41</f>
        <v>0.2857142857142857</v>
      </c>
      <c r="AI41" s="142"/>
    </row>
    <row r="42" spans="1:35" hidden="1" x14ac:dyDescent="0.25">
      <c r="A42" s="60" t="s">
        <v>30</v>
      </c>
      <c r="B42" s="53" t="s">
        <v>23</v>
      </c>
      <c r="C42" s="53" t="s">
        <v>23</v>
      </c>
      <c r="D42" s="49" t="s">
        <v>1209</v>
      </c>
      <c r="E42" s="49" t="s">
        <v>1210</v>
      </c>
      <c r="F42" s="52">
        <f>SUM(K42,N42,Q42,T42,W42,Z42,AF42)</f>
        <v>139.300690668626</v>
      </c>
      <c r="G42" s="52">
        <v>266</v>
      </c>
      <c r="H42" s="130">
        <f>G42/F42</f>
        <v>1.9095382709391679</v>
      </c>
      <c r="I42" s="108">
        <f>F42-G42</f>
        <v>-126.699309331374</v>
      </c>
      <c r="J42" s="95">
        <f>I42/F42</f>
        <v>-0.90953827093916806</v>
      </c>
      <c r="K42" s="19">
        <v>3</v>
      </c>
      <c r="L42" s="19">
        <v>0</v>
      </c>
      <c r="M42" s="96">
        <f>L42/K42</f>
        <v>0</v>
      </c>
      <c r="N42" s="97">
        <v>39</v>
      </c>
      <c r="O42" s="6">
        <v>64</v>
      </c>
      <c r="P42" s="98">
        <f>O42/N42</f>
        <v>1.641025641025641</v>
      </c>
      <c r="Q42" s="99">
        <v>5</v>
      </c>
      <c r="R42" s="18">
        <v>40</v>
      </c>
      <c r="S42" s="45">
        <f>R42/Q42</f>
        <v>8</v>
      </c>
      <c r="T42" s="19">
        <v>51</v>
      </c>
      <c r="U42" s="19">
        <v>62</v>
      </c>
      <c r="V42" s="96">
        <f>U42/T42</f>
        <v>1.2156862745098038</v>
      </c>
      <c r="W42" s="97">
        <v>25</v>
      </c>
      <c r="X42" s="6">
        <v>21</v>
      </c>
      <c r="Y42" s="98">
        <f>X42/W42</f>
        <v>0.84</v>
      </c>
      <c r="Z42" s="99">
        <v>9.3006906686260109</v>
      </c>
      <c r="AA42" s="18">
        <v>21</v>
      </c>
      <c r="AB42" s="45">
        <f>AA42/Z42</f>
        <v>2.2578968324190409</v>
      </c>
      <c r="AC42" s="97">
        <v>26.065304922850842</v>
      </c>
      <c r="AD42" s="6">
        <v>43</v>
      </c>
      <c r="AE42" s="98">
        <f>AD42/AC42</f>
        <v>1.6497025500861457</v>
      </c>
      <c r="AF42" s="19">
        <v>7</v>
      </c>
      <c r="AG42" s="19">
        <v>15</v>
      </c>
      <c r="AH42" s="96">
        <f>AG42/AF42</f>
        <v>2.1428571428571428</v>
      </c>
      <c r="AI42" s="142"/>
    </row>
    <row r="43" spans="1:35" hidden="1" x14ac:dyDescent="0.25">
      <c r="A43" s="66" t="s">
        <v>70</v>
      </c>
      <c r="B43" s="53" t="s">
        <v>20</v>
      </c>
      <c r="C43" s="53" t="s">
        <v>162</v>
      </c>
      <c r="D43" s="70" t="s">
        <v>496</v>
      </c>
      <c r="E43" s="70" t="s">
        <v>497</v>
      </c>
      <c r="F43" s="52">
        <f>SUM(K43,N43,Q43,T43,W43,Z43,AF43)</f>
        <v>228.61537105069803</v>
      </c>
      <c r="G43" s="52">
        <v>173</v>
      </c>
      <c r="H43" s="130">
        <f>G43/F43</f>
        <v>0.75672952000080218</v>
      </c>
      <c r="I43" s="108">
        <f>F43-G43</f>
        <v>55.61537105069803</v>
      </c>
      <c r="J43" s="95">
        <f>I43/F43</f>
        <v>0.24327047999919785</v>
      </c>
      <c r="K43" s="19">
        <v>5</v>
      </c>
      <c r="L43" s="19">
        <v>12</v>
      </c>
      <c r="M43" s="96">
        <f>L43/K43</f>
        <v>2.4</v>
      </c>
      <c r="N43" s="97">
        <v>65</v>
      </c>
      <c r="O43" s="6">
        <v>46</v>
      </c>
      <c r="P43" s="98">
        <f>O43/N43</f>
        <v>0.70769230769230773</v>
      </c>
      <c r="Q43" s="99">
        <v>8</v>
      </c>
      <c r="R43" s="18">
        <v>43</v>
      </c>
      <c r="S43" s="45">
        <f>R43/Q43</f>
        <v>5.375</v>
      </c>
      <c r="T43" s="19">
        <v>84</v>
      </c>
      <c r="U43" s="19">
        <v>23</v>
      </c>
      <c r="V43" s="96">
        <f>U43/T43</f>
        <v>0.27380952380952384</v>
      </c>
      <c r="W43" s="97">
        <v>41</v>
      </c>
      <c r="X43" s="6">
        <v>14</v>
      </c>
      <c r="Y43" s="98">
        <f>X43/W43</f>
        <v>0.34146341463414637</v>
      </c>
      <c r="Z43" s="99">
        <v>14.61537105069802</v>
      </c>
      <c r="AA43" s="18">
        <v>0</v>
      </c>
      <c r="AB43" s="45">
        <f>AA43/Z43</f>
        <v>0</v>
      </c>
      <c r="AC43" s="97">
        <v>40.959764878765611</v>
      </c>
      <c r="AD43" s="6">
        <v>30</v>
      </c>
      <c r="AE43" s="98">
        <f>AD43/AC43</f>
        <v>0.73242607931943038</v>
      </c>
      <c r="AF43" s="19">
        <v>11</v>
      </c>
      <c r="AG43" s="19">
        <v>5</v>
      </c>
      <c r="AH43" s="96">
        <f>AG43/AF43</f>
        <v>0.45454545454545453</v>
      </c>
      <c r="AI43" s="142"/>
    </row>
    <row r="44" spans="1:35" hidden="1" x14ac:dyDescent="0.25">
      <c r="A44" s="60" t="s">
        <v>33</v>
      </c>
      <c r="B44" s="53" t="s">
        <v>23</v>
      </c>
      <c r="C44" s="53" t="s">
        <v>189</v>
      </c>
      <c r="D44" s="49" t="s">
        <v>1176</v>
      </c>
      <c r="E44" s="49" t="s">
        <v>1177</v>
      </c>
      <c r="F44" s="52">
        <f>SUM(K44,N44,Q44,T44,W44,Z44,AF44)</f>
        <v>107.64335047759</v>
      </c>
      <c r="G44" s="52">
        <v>133</v>
      </c>
      <c r="H44" s="130">
        <f>G44/F44</f>
        <v>1.2355616896901489</v>
      </c>
      <c r="I44" s="108">
        <f>F44-G44</f>
        <v>-25.356649522409995</v>
      </c>
      <c r="J44" s="95">
        <f>I44/F44</f>
        <v>-0.23556168969014887</v>
      </c>
      <c r="K44" s="19">
        <v>2</v>
      </c>
      <c r="L44" s="19">
        <v>9</v>
      </c>
      <c r="M44" s="96">
        <f>L44/K44</f>
        <v>4.5</v>
      </c>
      <c r="N44" s="97">
        <v>31</v>
      </c>
      <c r="O44" s="6">
        <v>32</v>
      </c>
      <c r="P44" s="98">
        <f>O44/N44</f>
        <v>1.032258064516129</v>
      </c>
      <c r="Q44" s="99">
        <v>4</v>
      </c>
      <c r="R44" s="18">
        <v>10</v>
      </c>
      <c r="S44" s="45">
        <f>R44/Q44</f>
        <v>2.5</v>
      </c>
      <c r="T44" s="19">
        <v>40</v>
      </c>
      <c r="U44" s="19">
        <v>38</v>
      </c>
      <c r="V44" s="96">
        <f>U44/T44</f>
        <v>0.95</v>
      </c>
      <c r="W44" s="97">
        <v>19</v>
      </c>
      <c r="X44" s="6">
        <v>26</v>
      </c>
      <c r="Y44" s="98">
        <f>X44/W44</f>
        <v>1.368421052631579</v>
      </c>
      <c r="Z44" s="99">
        <v>6.6433504775900092</v>
      </c>
      <c r="AA44" s="18">
        <v>1</v>
      </c>
      <c r="AB44" s="45">
        <f>AA44/Z44</f>
        <v>0.1505264554946027</v>
      </c>
      <c r="AC44" s="97">
        <v>18.618074944893461</v>
      </c>
      <c r="AD44" s="6">
        <v>8</v>
      </c>
      <c r="AE44" s="98">
        <f>AD44/AC44</f>
        <v>0.42968996653406577</v>
      </c>
      <c r="AF44" s="19">
        <v>5</v>
      </c>
      <c r="AG44" s="19">
        <v>9</v>
      </c>
      <c r="AH44" s="96">
        <f>AG44/AF44</f>
        <v>1.8</v>
      </c>
      <c r="AI44" s="142"/>
    </row>
    <row r="45" spans="1:35" hidden="1" x14ac:dyDescent="0.25">
      <c r="A45" s="60" t="s">
        <v>27</v>
      </c>
      <c r="B45" s="53" t="s">
        <v>23</v>
      </c>
      <c r="C45" s="53" t="s">
        <v>188</v>
      </c>
      <c r="D45" s="49" t="s">
        <v>1197</v>
      </c>
      <c r="E45" s="49" t="s">
        <v>1198</v>
      </c>
      <c r="F45" s="52">
        <f>SUM(K45,N45,Q45,T45,W45,Z45,AF45)</f>
        <v>127.97202057310801</v>
      </c>
      <c r="G45" s="52">
        <v>53</v>
      </c>
      <c r="H45" s="130">
        <f>G45/F45</f>
        <v>0.4141530294094411</v>
      </c>
      <c r="I45" s="108">
        <f>F45-G45</f>
        <v>74.972020573108011</v>
      </c>
      <c r="J45" s="95">
        <f>I45/F45</f>
        <v>0.5858469705905589</v>
      </c>
      <c r="K45" s="19">
        <v>3</v>
      </c>
      <c r="L45" s="19">
        <v>0</v>
      </c>
      <c r="M45" s="96">
        <f>L45/K45</f>
        <v>0</v>
      </c>
      <c r="N45" s="97">
        <v>36</v>
      </c>
      <c r="O45" s="6">
        <v>3</v>
      </c>
      <c r="P45" s="98">
        <f>O45/N45</f>
        <v>8.3333333333333329E-2</v>
      </c>
      <c r="Q45" s="99">
        <v>5</v>
      </c>
      <c r="R45" s="18">
        <v>4</v>
      </c>
      <c r="S45" s="45">
        <f>R45/Q45</f>
        <v>0.8</v>
      </c>
      <c r="T45" s="19">
        <v>47</v>
      </c>
      <c r="U45" s="19">
        <v>6</v>
      </c>
      <c r="V45" s="96">
        <f>U45/T45</f>
        <v>0.1276595744680851</v>
      </c>
      <c r="W45" s="97">
        <v>23</v>
      </c>
      <c r="X45" s="6">
        <v>13</v>
      </c>
      <c r="Y45" s="98">
        <f>X45/W45</f>
        <v>0.56521739130434778</v>
      </c>
      <c r="Z45" s="99">
        <v>7.9720205731080096</v>
      </c>
      <c r="AA45" s="18">
        <v>10</v>
      </c>
      <c r="AB45" s="45">
        <f>AA45/Z45</f>
        <v>1.2543871291216893</v>
      </c>
      <c r="AC45" s="97">
        <v>22.34168993387215</v>
      </c>
      <c r="AD45" s="6">
        <v>10</v>
      </c>
      <c r="AE45" s="98">
        <f>AD45/AC45</f>
        <v>0.4475937151396519</v>
      </c>
      <c r="AF45" s="19">
        <v>6</v>
      </c>
      <c r="AG45" s="19">
        <v>7</v>
      </c>
      <c r="AH45" s="96">
        <f>AG45/AF45</f>
        <v>1.1666666666666667</v>
      </c>
      <c r="AI45" s="142"/>
    </row>
    <row r="46" spans="1:35" hidden="1" x14ac:dyDescent="0.25">
      <c r="A46" s="60" t="s">
        <v>76</v>
      </c>
      <c r="B46" s="53" t="s">
        <v>53</v>
      </c>
      <c r="C46" s="53" t="s">
        <v>149</v>
      </c>
      <c r="D46" s="49" t="s">
        <v>657</v>
      </c>
      <c r="E46" s="49" t="s">
        <v>658</v>
      </c>
      <c r="F46" s="52">
        <f>SUM(K46,N46,Q46,T46,W46,Z46,AF46)</f>
        <v>150.300690668626</v>
      </c>
      <c r="G46" s="52">
        <v>92</v>
      </c>
      <c r="H46" s="130">
        <f>G46/F46</f>
        <v>0.61210630231125229</v>
      </c>
      <c r="I46" s="108">
        <f>F46-G46</f>
        <v>58.300690668626004</v>
      </c>
      <c r="J46" s="95">
        <f>I46/F46</f>
        <v>0.38789369768874776</v>
      </c>
      <c r="K46" s="19">
        <v>3</v>
      </c>
      <c r="L46" s="19">
        <v>18</v>
      </c>
      <c r="M46" s="96">
        <f>L46/K46</f>
        <v>6</v>
      </c>
      <c r="N46" s="97">
        <v>43</v>
      </c>
      <c r="O46" s="6">
        <v>12</v>
      </c>
      <c r="P46" s="98">
        <f>O46/N46</f>
        <v>0.27906976744186046</v>
      </c>
      <c r="Q46" s="99">
        <v>5</v>
      </c>
      <c r="R46" s="18">
        <v>6</v>
      </c>
      <c r="S46" s="45">
        <f>R46/Q46</f>
        <v>1.2</v>
      </c>
      <c r="T46" s="19">
        <v>56</v>
      </c>
      <c r="U46" s="19">
        <v>13</v>
      </c>
      <c r="V46" s="96">
        <f>U46/T46</f>
        <v>0.23214285714285715</v>
      </c>
      <c r="W46" s="97">
        <v>27</v>
      </c>
      <c r="X46" s="6">
        <v>16</v>
      </c>
      <c r="Y46" s="98">
        <f>X46/W46</f>
        <v>0.59259259259259256</v>
      </c>
      <c r="Z46" s="99">
        <v>9.3006906686260109</v>
      </c>
      <c r="AA46" s="18">
        <v>9</v>
      </c>
      <c r="AB46" s="45">
        <f>AA46/Z46</f>
        <v>0.96767007103673175</v>
      </c>
      <c r="AC46" s="97">
        <v>26.065304922850842</v>
      </c>
      <c r="AD46" s="6">
        <v>13</v>
      </c>
      <c r="AE46" s="98">
        <f>AD46/AC46</f>
        <v>0.49874728258418355</v>
      </c>
      <c r="AF46" s="19">
        <v>7</v>
      </c>
      <c r="AG46" s="19">
        <v>5</v>
      </c>
      <c r="AH46" s="96">
        <f>AG46/AF46</f>
        <v>0.7142857142857143</v>
      </c>
      <c r="AI46" s="142"/>
    </row>
    <row r="47" spans="1:35" hidden="1" x14ac:dyDescent="0.25">
      <c r="A47" s="60" t="s">
        <v>39</v>
      </c>
      <c r="B47" s="53" t="s">
        <v>23</v>
      </c>
      <c r="C47" s="53" t="s">
        <v>187</v>
      </c>
      <c r="D47" s="49" t="s">
        <v>1141</v>
      </c>
      <c r="E47" s="49" t="s">
        <v>1142</v>
      </c>
      <c r="F47" s="52">
        <f>SUM(K47,N47,Q47,T47,W47,Z47,AF47)</f>
        <v>111.64335047759</v>
      </c>
      <c r="G47" s="52">
        <v>115</v>
      </c>
      <c r="H47" s="130">
        <f>G47/F47</f>
        <v>1.0300658257572068</v>
      </c>
      <c r="I47" s="108">
        <f>F47-G47</f>
        <v>-3.3566495224099953</v>
      </c>
      <c r="J47" s="95">
        <f>I47/F47</f>
        <v>-3.0065825757206833E-2</v>
      </c>
      <c r="K47" s="19">
        <v>2</v>
      </c>
      <c r="L47" s="19">
        <v>8</v>
      </c>
      <c r="M47" s="96">
        <f>L47/K47</f>
        <v>4</v>
      </c>
      <c r="N47" s="97">
        <v>32</v>
      </c>
      <c r="O47" s="6">
        <v>27</v>
      </c>
      <c r="P47" s="98">
        <f>O47/N47</f>
        <v>0.84375</v>
      </c>
      <c r="Q47" s="99">
        <v>4</v>
      </c>
      <c r="R47" s="18">
        <v>8</v>
      </c>
      <c r="S47" s="45">
        <f>R47/Q47</f>
        <v>2</v>
      </c>
      <c r="T47" s="19">
        <v>42</v>
      </c>
      <c r="U47" s="19">
        <v>27</v>
      </c>
      <c r="V47" s="96">
        <f>U47/T47</f>
        <v>0.6428571428571429</v>
      </c>
      <c r="W47" s="97">
        <v>20</v>
      </c>
      <c r="X47" s="6">
        <v>11</v>
      </c>
      <c r="Y47" s="98">
        <f>X47/W47</f>
        <v>0.55000000000000004</v>
      </c>
      <c r="Z47" s="99">
        <v>6.6433504775900092</v>
      </c>
      <c r="AA47" s="18">
        <v>3</v>
      </c>
      <c r="AB47" s="45">
        <f>AA47/Z47</f>
        <v>0.45157936648380803</v>
      </c>
      <c r="AC47" s="97">
        <v>18.618074944893461</v>
      </c>
      <c r="AD47" s="6">
        <v>25</v>
      </c>
      <c r="AE47" s="98">
        <f>AD47/AC47</f>
        <v>1.3427811454189555</v>
      </c>
      <c r="AF47" s="19">
        <v>5</v>
      </c>
      <c r="AG47" s="19">
        <v>6</v>
      </c>
      <c r="AH47" s="96">
        <f>AG47/AF47</f>
        <v>1.2</v>
      </c>
      <c r="AI47" s="142"/>
    </row>
    <row r="48" spans="1:35" hidden="1" x14ac:dyDescent="0.25">
      <c r="A48" s="56" t="s">
        <v>54</v>
      </c>
      <c r="B48" s="53" t="s">
        <v>55</v>
      </c>
      <c r="C48" s="53" t="s">
        <v>55</v>
      </c>
      <c r="D48" s="84" t="s">
        <v>1066</v>
      </c>
      <c r="E48" s="84" t="s">
        <v>1067</v>
      </c>
      <c r="F48" s="52">
        <f>SUM(K48,N48,Q48,T48,W48,Z48,AF48)</f>
        <v>60.986010286554006</v>
      </c>
      <c r="G48" s="52">
        <v>17</v>
      </c>
      <c r="H48" s="130">
        <f>G48/F48</f>
        <v>0.2787524535565184</v>
      </c>
      <c r="I48" s="108">
        <f>F48-G48</f>
        <v>43.986010286554006</v>
      </c>
      <c r="J48" s="95">
        <f>I48/F48</f>
        <v>0.72124754644348155</v>
      </c>
      <c r="K48" s="19">
        <v>1</v>
      </c>
      <c r="L48" s="19">
        <v>0</v>
      </c>
      <c r="M48" s="96">
        <f>L48/K48</f>
        <v>0</v>
      </c>
      <c r="N48" s="97">
        <v>17</v>
      </c>
      <c r="O48" s="6">
        <v>4</v>
      </c>
      <c r="P48" s="98">
        <f>O48/N48</f>
        <v>0.23529411764705882</v>
      </c>
      <c r="Q48" s="99">
        <v>2</v>
      </c>
      <c r="R48" s="18">
        <v>2</v>
      </c>
      <c r="S48" s="45">
        <f>R48/Q48</f>
        <v>1</v>
      </c>
      <c r="T48" s="19">
        <v>23</v>
      </c>
      <c r="U48" s="19">
        <v>1</v>
      </c>
      <c r="V48" s="96">
        <f>U48/T48</f>
        <v>4.3478260869565216E-2</v>
      </c>
      <c r="W48" s="97">
        <v>11</v>
      </c>
      <c r="X48" s="6">
        <v>5</v>
      </c>
      <c r="Y48" s="98">
        <f>X48/W48</f>
        <v>0.45454545454545453</v>
      </c>
      <c r="Z48" s="99">
        <v>3.9860102865540048</v>
      </c>
      <c r="AA48" s="18">
        <v>0</v>
      </c>
      <c r="AB48" s="45">
        <f>AA48/Z48</f>
        <v>0</v>
      </c>
      <c r="AC48" s="97">
        <v>11.170844966936075</v>
      </c>
      <c r="AD48" s="6">
        <v>1</v>
      </c>
      <c r="AE48" s="98">
        <f>AD48/AC48</f>
        <v>8.9518743027930392E-2</v>
      </c>
      <c r="AF48" s="19">
        <v>3</v>
      </c>
      <c r="AG48" s="19">
        <v>4</v>
      </c>
      <c r="AH48" s="96">
        <f>AG48/AF48</f>
        <v>1.3333333333333333</v>
      </c>
      <c r="AI48" s="142"/>
    </row>
    <row r="49" spans="1:35" hidden="1" x14ac:dyDescent="0.25">
      <c r="A49" s="59" t="s">
        <v>45</v>
      </c>
      <c r="B49" s="53" t="s">
        <v>41</v>
      </c>
      <c r="C49" s="53" t="s">
        <v>173</v>
      </c>
      <c r="D49" s="53" t="s">
        <v>279</v>
      </c>
      <c r="E49" s="53" t="s">
        <v>280</v>
      </c>
      <c r="F49" s="52">
        <f>SUM(K49,N49,Q49,T49,W49,Z49,AF49)</f>
        <v>397.24473181484205</v>
      </c>
      <c r="G49" s="52">
        <v>155</v>
      </c>
      <c r="H49" s="130">
        <f>G49/F49</f>
        <v>0.3901876792471759</v>
      </c>
      <c r="I49" s="108">
        <f>F49-G49</f>
        <v>242.24473181484205</v>
      </c>
      <c r="J49" s="95">
        <f>I49/F49</f>
        <v>0.6098123207528241</v>
      </c>
      <c r="K49" s="19">
        <v>8</v>
      </c>
      <c r="L49" s="19">
        <v>10</v>
      </c>
      <c r="M49" s="96">
        <f>L49/K49</f>
        <v>1.25</v>
      </c>
      <c r="N49" s="97">
        <v>113</v>
      </c>
      <c r="O49" s="6">
        <v>26</v>
      </c>
      <c r="P49" s="98">
        <f>O49/N49</f>
        <v>0.23008849557522124</v>
      </c>
      <c r="Q49" s="99">
        <v>14</v>
      </c>
      <c r="R49" s="18">
        <v>12</v>
      </c>
      <c r="S49" s="45">
        <f>R49/Q49</f>
        <v>0.8571428571428571</v>
      </c>
      <c r="T49" s="19">
        <v>147</v>
      </c>
      <c r="U49" s="19">
        <v>34</v>
      </c>
      <c r="V49" s="96">
        <f>U49/T49</f>
        <v>0.23129251700680273</v>
      </c>
      <c r="W49" s="97">
        <v>71</v>
      </c>
      <c r="X49" s="6">
        <v>31</v>
      </c>
      <c r="Y49" s="98">
        <f>X49/W49</f>
        <v>0.43661971830985913</v>
      </c>
      <c r="Z49" s="99">
        <v>25.244731814842034</v>
      </c>
      <c r="AA49" s="18">
        <v>20</v>
      </c>
      <c r="AB49" s="45">
        <f>AA49/Z49</f>
        <v>0.79224450260317203</v>
      </c>
      <c r="AC49" s="97">
        <v>70.748684790595149</v>
      </c>
      <c r="AD49" s="6">
        <v>7</v>
      </c>
      <c r="AE49" s="98">
        <f>AD49/AC49</f>
        <v>9.8941768609817779E-2</v>
      </c>
      <c r="AF49" s="19">
        <v>19</v>
      </c>
      <c r="AG49" s="19">
        <v>15</v>
      </c>
      <c r="AH49" s="96">
        <f>AG49/AF49</f>
        <v>0.78947368421052633</v>
      </c>
      <c r="AI49" s="142"/>
    </row>
    <row r="50" spans="1:35" hidden="1" x14ac:dyDescent="0.25">
      <c r="A50" s="60" t="s">
        <v>39</v>
      </c>
      <c r="B50" s="53" t="s">
        <v>23</v>
      </c>
      <c r="C50" s="53" t="s">
        <v>187</v>
      </c>
      <c r="D50" s="49" t="s">
        <v>1143</v>
      </c>
      <c r="E50" s="49" t="s">
        <v>1144</v>
      </c>
      <c r="F50" s="52">
        <f>SUM(K50,N50,Q50,T50,W50,Z50,AF50)</f>
        <v>159.62936076414402</v>
      </c>
      <c r="G50" s="52">
        <v>177</v>
      </c>
      <c r="H50" s="130">
        <f>G50/F50</f>
        <v>1.1088185729285822</v>
      </c>
      <c r="I50" s="108">
        <f>F50-G50</f>
        <v>-17.370639235855975</v>
      </c>
      <c r="J50" s="95">
        <f>I50/F50</f>
        <v>-0.10881857292858227</v>
      </c>
      <c r="K50" s="19">
        <v>3</v>
      </c>
      <c r="L50" s="19">
        <v>7</v>
      </c>
      <c r="M50" s="96">
        <f>L50/K50</f>
        <v>2.3333333333333335</v>
      </c>
      <c r="N50" s="97">
        <v>45</v>
      </c>
      <c r="O50" s="6">
        <v>24</v>
      </c>
      <c r="P50" s="98">
        <f>O50/N50</f>
        <v>0.53333333333333333</v>
      </c>
      <c r="Q50" s="99">
        <v>6</v>
      </c>
      <c r="R50" s="18">
        <v>28</v>
      </c>
      <c r="S50" s="45">
        <f>R50/Q50</f>
        <v>4.666666666666667</v>
      </c>
      <c r="T50" s="19">
        <v>59</v>
      </c>
      <c r="U50" s="19">
        <v>40</v>
      </c>
      <c r="V50" s="96">
        <f>U50/T50</f>
        <v>0.67796610169491522</v>
      </c>
      <c r="W50" s="97">
        <v>28</v>
      </c>
      <c r="X50" s="6">
        <v>29</v>
      </c>
      <c r="Y50" s="98">
        <f>X50/W50</f>
        <v>1.0357142857142858</v>
      </c>
      <c r="Z50" s="99">
        <v>10.629360764144014</v>
      </c>
      <c r="AA50" s="18">
        <v>18</v>
      </c>
      <c r="AB50" s="45">
        <f>AA50/Z50</f>
        <v>1.6934226243142803</v>
      </c>
      <c r="AC50" s="97">
        <v>29.788919911829534</v>
      </c>
      <c r="AD50" s="6">
        <v>28</v>
      </c>
      <c r="AE50" s="98">
        <f>AD50/AC50</f>
        <v>0.93994680179326906</v>
      </c>
      <c r="AF50" s="19">
        <v>8</v>
      </c>
      <c r="AG50" s="19">
        <v>3</v>
      </c>
      <c r="AH50" s="96">
        <f>AG50/AF50</f>
        <v>0.375</v>
      </c>
      <c r="AI50" s="142"/>
    </row>
    <row r="51" spans="1:35" hidden="1" x14ac:dyDescent="0.25">
      <c r="A51" s="56" t="s">
        <v>124</v>
      </c>
      <c r="B51" s="53" t="s">
        <v>80</v>
      </c>
      <c r="C51" s="53" t="s">
        <v>145</v>
      </c>
      <c r="D51" s="49" t="s">
        <v>315</v>
      </c>
      <c r="E51" s="49" t="s">
        <v>316</v>
      </c>
      <c r="F51" s="52">
        <f>SUM(K51,N51,Q51,T51,W51,Z51,AF51)</f>
        <v>101.64335047759</v>
      </c>
      <c r="G51" s="52">
        <v>189</v>
      </c>
      <c r="H51" s="130">
        <f>G51/F51</f>
        <v>1.8594428372534817</v>
      </c>
      <c r="I51" s="108">
        <f>F51-G51</f>
        <v>-87.356649522409995</v>
      </c>
      <c r="J51" s="95">
        <f>I51/F51</f>
        <v>-0.85944283725348181</v>
      </c>
      <c r="K51" s="19">
        <v>2</v>
      </c>
      <c r="L51" s="19">
        <v>4</v>
      </c>
      <c r="M51" s="96">
        <f>L51/K51</f>
        <v>2</v>
      </c>
      <c r="N51" s="97">
        <v>29</v>
      </c>
      <c r="O51" s="6">
        <v>53</v>
      </c>
      <c r="P51" s="98">
        <f>O51/N51</f>
        <v>1.8275862068965518</v>
      </c>
      <c r="Q51" s="99">
        <v>4</v>
      </c>
      <c r="R51" s="18">
        <v>8</v>
      </c>
      <c r="S51" s="45">
        <f>R51/Q51</f>
        <v>2</v>
      </c>
      <c r="T51" s="19">
        <v>37</v>
      </c>
      <c r="U51" s="19">
        <v>52</v>
      </c>
      <c r="V51" s="96">
        <f>U51/T51</f>
        <v>1.4054054054054055</v>
      </c>
      <c r="W51" s="97">
        <v>18</v>
      </c>
      <c r="X51" s="6">
        <v>30</v>
      </c>
      <c r="Y51" s="98">
        <f>X51/W51</f>
        <v>1.6666666666666667</v>
      </c>
      <c r="Z51" s="99">
        <v>6.6433504775900092</v>
      </c>
      <c r="AA51" s="18">
        <v>18</v>
      </c>
      <c r="AB51" s="45">
        <f>AA51/Z51</f>
        <v>2.7094761989028484</v>
      </c>
      <c r="AC51" s="97">
        <v>18.618074944893461</v>
      </c>
      <c r="AD51" s="6">
        <v>21</v>
      </c>
      <c r="AE51" s="98">
        <f>AD51/AC51</f>
        <v>1.1279361621519226</v>
      </c>
      <c r="AF51" s="19">
        <v>5</v>
      </c>
      <c r="AG51" s="19">
        <v>3</v>
      </c>
      <c r="AH51" s="96">
        <f>AG51/AF51</f>
        <v>0.6</v>
      </c>
      <c r="AI51" s="142"/>
    </row>
    <row r="52" spans="1:35" hidden="1" x14ac:dyDescent="0.25">
      <c r="A52" s="73" t="s">
        <v>10</v>
      </c>
      <c r="B52" s="53" t="s">
        <v>2</v>
      </c>
      <c r="C52" s="53" t="s">
        <v>155</v>
      </c>
      <c r="D52" s="49" t="s">
        <v>889</v>
      </c>
      <c r="E52" s="49" t="s">
        <v>890</v>
      </c>
      <c r="F52" s="52">
        <f>SUM(K52,N52,Q52,T52,W52,Z52,AF52)</f>
        <v>65.986010286554006</v>
      </c>
      <c r="G52" s="52">
        <v>95</v>
      </c>
      <c r="H52" s="130">
        <f>G52/F52</f>
        <v>1.4396991057263266</v>
      </c>
      <c r="I52" s="108">
        <f>F52-G52</f>
        <v>-29.013989713445994</v>
      </c>
      <c r="J52" s="95">
        <f>I52/F52</f>
        <v>-0.43969910572632676</v>
      </c>
      <c r="K52" s="19">
        <v>1</v>
      </c>
      <c r="L52" s="19">
        <v>6</v>
      </c>
      <c r="M52" s="96">
        <f>L52/K52</f>
        <v>6</v>
      </c>
      <c r="N52" s="97">
        <v>19</v>
      </c>
      <c r="O52" s="6">
        <v>4</v>
      </c>
      <c r="P52" s="98">
        <f>O52/N52</f>
        <v>0.21052631578947367</v>
      </c>
      <c r="Q52" s="99">
        <v>2</v>
      </c>
      <c r="R52" s="18">
        <v>0</v>
      </c>
      <c r="S52" s="45">
        <f>R52/Q52</f>
        <v>0</v>
      </c>
      <c r="T52" s="19">
        <v>25</v>
      </c>
      <c r="U52" s="19">
        <v>28</v>
      </c>
      <c r="V52" s="96">
        <f>U52/T52</f>
        <v>1.1200000000000001</v>
      </c>
      <c r="W52" s="97">
        <v>12</v>
      </c>
      <c r="X52" s="6">
        <v>24</v>
      </c>
      <c r="Y52" s="98">
        <f>X52/W52</f>
        <v>2</v>
      </c>
      <c r="Z52" s="99">
        <v>3.9860102865540048</v>
      </c>
      <c r="AA52" s="18">
        <v>16</v>
      </c>
      <c r="AB52" s="45">
        <f>AA52/Z52</f>
        <v>4.0140388131894058</v>
      </c>
      <c r="AC52" s="97">
        <v>11.170844966936075</v>
      </c>
      <c r="AD52" s="6">
        <v>11</v>
      </c>
      <c r="AE52" s="98">
        <f>AD52/AC52</f>
        <v>0.9847061733072342</v>
      </c>
      <c r="AF52" s="19">
        <v>3</v>
      </c>
      <c r="AG52" s="19">
        <v>6</v>
      </c>
      <c r="AH52" s="96">
        <f>AG52/AF52</f>
        <v>2</v>
      </c>
      <c r="AI52" s="142"/>
    </row>
    <row r="53" spans="1:35" hidden="1" x14ac:dyDescent="0.25">
      <c r="A53" s="64" t="s">
        <v>101</v>
      </c>
      <c r="B53" s="53" t="s">
        <v>80</v>
      </c>
      <c r="C53" s="53" t="s">
        <v>146</v>
      </c>
      <c r="D53" s="58" t="s">
        <v>437</v>
      </c>
      <c r="E53" s="58" t="s">
        <v>438</v>
      </c>
      <c r="F53" s="52">
        <f>SUM(K53,N53,Q53,T53,W53,Z53,AF53)</f>
        <v>69.986010286554006</v>
      </c>
      <c r="G53" s="52">
        <v>37</v>
      </c>
      <c r="H53" s="130">
        <f>G53/F53</f>
        <v>0.52867708629918264</v>
      </c>
      <c r="I53" s="108">
        <f>F53-G53</f>
        <v>32.986010286554006</v>
      </c>
      <c r="J53" s="95">
        <f>I53/F53</f>
        <v>0.4713229137008173</v>
      </c>
      <c r="K53" s="19">
        <v>1</v>
      </c>
      <c r="L53" s="19">
        <v>0</v>
      </c>
      <c r="M53" s="96">
        <f>L53/K53</f>
        <v>0</v>
      </c>
      <c r="N53" s="97">
        <v>20</v>
      </c>
      <c r="O53" s="6">
        <v>6</v>
      </c>
      <c r="P53" s="98">
        <f>O53/N53</f>
        <v>0.3</v>
      </c>
      <c r="Q53" s="99">
        <v>3</v>
      </c>
      <c r="R53" s="18">
        <v>5</v>
      </c>
      <c r="S53" s="45">
        <f>R53/Q53</f>
        <v>1.6666666666666667</v>
      </c>
      <c r="T53" s="19">
        <v>26</v>
      </c>
      <c r="U53" s="19">
        <v>12</v>
      </c>
      <c r="V53" s="96">
        <f>U53/T53</f>
        <v>0.46153846153846156</v>
      </c>
      <c r="W53" s="97">
        <v>13</v>
      </c>
      <c r="X53" s="6">
        <v>8</v>
      </c>
      <c r="Y53" s="98">
        <f>X53/W53</f>
        <v>0.61538461538461542</v>
      </c>
      <c r="Z53" s="99">
        <v>3.9860102865540048</v>
      </c>
      <c r="AA53" s="18">
        <v>1</v>
      </c>
      <c r="AB53" s="45">
        <f>AA53/Z53</f>
        <v>0.25087742582433786</v>
      </c>
      <c r="AC53" s="97">
        <v>11.170844966936075</v>
      </c>
      <c r="AD53" s="6">
        <v>0</v>
      </c>
      <c r="AE53" s="98">
        <f>AD53/AC53</f>
        <v>0</v>
      </c>
      <c r="AF53" s="19">
        <v>3</v>
      </c>
      <c r="AG53" s="19">
        <v>5</v>
      </c>
      <c r="AH53" s="96">
        <f>AG53/AF53</f>
        <v>1.6666666666666667</v>
      </c>
      <c r="AI53" s="142"/>
    </row>
    <row r="54" spans="1:35" hidden="1" x14ac:dyDescent="0.25">
      <c r="A54" s="80" t="s">
        <v>108</v>
      </c>
      <c r="B54" s="53" t="s">
        <v>69</v>
      </c>
      <c r="C54" s="53" t="s">
        <v>166</v>
      </c>
      <c r="D54" s="81" t="s">
        <v>958</v>
      </c>
      <c r="E54" s="81" t="s">
        <v>959</v>
      </c>
      <c r="F54" s="52">
        <f>SUM(K54,N54,Q54,T54,W54,Z54,AF54)</f>
        <v>80.314680382072012</v>
      </c>
      <c r="G54" s="52">
        <v>84</v>
      </c>
      <c r="H54" s="130">
        <f>G54/F54</f>
        <v>1.0458860024144556</v>
      </c>
      <c r="I54" s="108">
        <f>F54-G54</f>
        <v>-3.6853196179279877</v>
      </c>
      <c r="J54" s="95">
        <f>I54/F54</f>
        <v>-4.5886002414455618E-2</v>
      </c>
      <c r="K54" s="19">
        <v>2</v>
      </c>
      <c r="L54" s="19">
        <v>4</v>
      </c>
      <c r="M54" s="96">
        <f>L54/K54</f>
        <v>2</v>
      </c>
      <c r="N54" s="97">
        <v>23</v>
      </c>
      <c r="O54" s="6">
        <v>21</v>
      </c>
      <c r="P54" s="98">
        <f>O54/N54</f>
        <v>0.91304347826086951</v>
      </c>
      <c r="Q54" s="99">
        <v>3</v>
      </c>
      <c r="R54" s="18">
        <v>1</v>
      </c>
      <c r="S54" s="45">
        <f>R54/Q54</f>
        <v>0.33333333333333331</v>
      </c>
      <c r="T54" s="19">
        <v>29</v>
      </c>
      <c r="U54" s="19">
        <v>23</v>
      </c>
      <c r="V54" s="96">
        <f>U54/T54</f>
        <v>0.7931034482758621</v>
      </c>
      <c r="W54" s="97">
        <v>14</v>
      </c>
      <c r="X54" s="6">
        <v>13</v>
      </c>
      <c r="Y54" s="98">
        <f>X54/W54</f>
        <v>0.9285714285714286</v>
      </c>
      <c r="Z54" s="99">
        <v>5.314680382072007</v>
      </c>
      <c r="AA54" s="18">
        <v>6</v>
      </c>
      <c r="AB54" s="45">
        <f>AA54/Z54</f>
        <v>1.1289484162095202</v>
      </c>
      <c r="AC54" s="97">
        <v>14.894459955914767</v>
      </c>
      <c r="AD54" s="6">
        <v>6</v>
      </c>
      <c r="AE54" s="98">
        <f>AD54/AC54</f>
        <v>0.40283434362568671</v>
      </c>
      <c r="AF54" s="19">
        <v>4</v>
      </c>
      <c r="AG54" s="19">
        <v>10</v>
      </c>
      <c r="AH54" s="96">
        <f>AG54/AF54</f>
        <v>2.5</v>
      </c>
      <c r="AI54" s="142"/>
    </row>
    <row r="55" spans="1:35" hidden="1" x14ac:dyDescent="0.25">
      <c r="A55" s="64" t="s">
        <v>101</v>
      </c>
      <c r="B55" s="53" t="s">
        <v>80</v>
      </c>
      <c r="C55" s="53" t="s">
        <v>146</v>
      </c>
      <c r="D55" s="58" t="s">
        <v>433</v>
      </c>
      <c r="E55" s="58" t="s">
        <v>434</v>
      </c>
      <c r="F55" s="52">
        <f>SUM(K55,N55,Q55,T55,W55,Z55,AF55)</f>
        <v>278.27271124173404</v>
      </c>
      <c r="G55" s="52">
        <v>147</v>
      </c>
      <c r="H55" s="130">
        <f>G55/F55</f>
        <v>0.52825876940661232</v>
      </c>
      <c r="I55" s="108">
        <f>F55-G55</f>
        <v>131.27271124173404</v>
      </c>
      <c r="J55" s="95">
        <f>I55/F55</f>
        <v>0.47174123059338768</v>
      </c>
      <c r="K55" s="19">
        <v>6</v>
      </c>
      <c r="L55" s="19">
        <v>1</v>
      </c>
      <c r="M55" s="96">
        <f>L55/K55</f>
        <v>0.16666666666666666</v>
      </c>
      <c r="N55" s="97">
        <v>79</v>
      </c>
      <c r="O55" s="6">
        <v>37</v>
      </c>
      <c r="P55" s="98">
        <f>O55/N55</f>
        <v>0.46835443037974683</v>
      </c>
      <c r="Q55" s="99">
        <v>10</v>
      </c>
      <c r="R55" s="18">
        <v>19</v>
      </c>
      <c r="S55" s="45">
        <f>R55/Q55</f>
        <v>1.9</v>
      </c>
      <c r="T55" s="19">
        <v>103</v>
      </c>
      <c r="U55" s="19">
        <v>35</v>
      </c>
      <c r="V55" s="96">
        <f>U55/T55</f>
        <v>0.33980582524271846</v>
      </c>
      <c r="W55" s="97">
        <v>50</v>
      </c>
      <c r="X55" s="6">
        <v>24</v>
      </c>
      <c r="Y55" s="98">
        <f>X55/W55</f>
        <v>0.48</v>
      </c>
      <c r="Z55" s="99">
        <v>17.272711241734022</v>
      </c>
      <c r="AA55" s="18">
        <v>13</v>
      </c>
      <c r="AB55" s="45">
        <f>AA55/Z55</f>
        <v>0.75263227747301353</v>
      </c>
      <c r="AC55" s="97">
        <v>48.406994856722989</v>
      </c>
      <c r="AD55" s="6">
        <v>7</v>
      </c>
      <c r="AE55" s="98">
        <f>AD55/AC55</f>
        <v>0.14460720027588755</v>
      </c>
      <c r="AF55" s="19">
        <v>13</v>
      </c>
      <c r="AG55" s="19">
        <v>11</v>
      </c>
      <c r="AH55" s="96">
        <f>AG55/AF55</f>
        <v>0.84615384615384615</v>
      </c>
      <c r="AI55" s="142"/>
    </row>
    <row r="56" spans="1:35" hidden="1" x14ac:dyDescent="0.25">
      <c r="A56" s="56" t="s">
        <v>32</v>
      </c>
      <c r="B56" s="53" t="s">
        <v>23</v>
      </c>
      <c r="C56" s="53" t="s">
        <v>189</v>
      </c>
      <c r="D56" s="49" t="s">
        <v>1172</v>
      </c>
      <c r="E56" s="49" t="s">
        <v>1173</v>
      </c>
      <c r="F56" s="52">
        <f>SUM(K56,N56,Q56,T56,W56,Z56,AF56)</f>
        <v>5</v>
      </c>
      <c r="G56" s="52">
        <v>11</v>
      </c>
      <c r="H56" s="130">
        <f>G56/F56</f>
        <v>2.2000000000000002</v>
      </c>
      <c r="I56" s="108">
        <f>F56-G56</f>
        <v>-6</v>
      </c>
      <c r="J56" s="95">
        <f>I56/F56</f>
        <v>-1.2</v>
      </c>
      <c r="K56" s="19">
        <v>0</v>
      </c>
      <c r="L56" s="19">
        <v>1</v>
      </c>
      <c r="M56" s="96" t="e">
        <f>L56/K56</f>
        <v>#DIV/0!</v>
      </c>
      <c r="N56" s="97">
        <v>2</v>
      </c>
      <c r="O56" s="6">
        <v>1</v>
      </c>
      <c r="P56" s="98">
        <f>O56/N56</f>
        <v>0.5</v>
      </c>
      <c r="Q56" s="99">
        <v>0</v>
      </c>
      <c r="R56" s="18">
        <v>0</v>
      </c>
      <c r="S56" s="45" t="e">
        <f>R56/Q56</f>
        <v>#DIV/0!</v>
      </c>
      <c r="T56" s="19">
        <v>2</v>
      </c>
      <c r="U56" s="19">
        <v>5</v>
      </c>
      <c r="V56" s="96">
        <f>U56/T56</f>
        <v>2.5</v>
      </c>
      <c r="W56" s="97">
        <v>1</v>
      </c>
      <c r="X56" s="6">
        <v>0</v>
      </c>
      <c r="Y56" s="98">
        <f>X56/W56</f>
        <v>0</v>
      </c>
      <c r="Z56" s="99">
        <v>0</v>
      </c>
      <c r="AA56" s="18">
        <v>0</v>
      </c>
      <c r="AB56" s="45" t="e">
        <f>AA56/Z56</f>
        <v>#DIV/0!</v>
      </c>
      <c r="AC56" s="97">
        <v>0</v>
      </c>
      <c r="AD56" s="6">
        <v>4</v>
      </c>
      <c r="AE56" s="98" t="e">
        <f>AD56/AC56</f>
        <v>#DIV/0!</v>
      </c>
      <c r="AF56" s="19">
        <v>0</v>
      </c>
      <c r="AG56" s="19">
        <v>0</v>
      </c>
      <c r="AH56" s="96" t="e">
        <f>AG56/AF56</f>
        <v>#DIV/0!</v>
      </c>
      <c r="AI56" s="142"/>
    </row>
    <row r="57" spans="1:35" hidden="1" x14ac:dyDescent="0.25">
      <c r="A57" s="60" t="s">
        <v>22</v>
      </c>
      <c r="B57" s="53" t="s">
        <v>23</v>
      </c>
      <c r="C57" s="53" t="s">
        <v>23</v>
      </c>
      <c r="D57" s="49" t="s">
        <v>1227</v>
      </c>
      <c r="E57" s="49" t="s">
        <v>1228</v>
      </c>
      <c r="F57" s="52">
        <f>SUM(K57,N57,Q57,T57,W57,Z57,AF57)</f>
        <v>58.986010286554006</v>
      </c>
      <c r="G57" s="52">
        <v>78</v>
      </c>
      <c r="H57" s="130">
        <f>G57/F57</f>
        <v>1.3223474451158173</v>
      </c>
      <c r="I57" s="108">
        <f>F57-G57</f>
        <v>-19.013989713445994</v>
      </c>
      <c r="J57" s="95">
        <f>I57/F57</f>
        <v>-0.32234744511581714</v>
      </c>
      <c r="K57" s="100">
        <v>1</v>
      </c>
      <c r="L57" s="19">
        <v>7</v>
      </c>
      <c r="M57" s="96">
        <f>L57/K57</f>
        <v>7</v>
      </c>
      <c r="N57" s="97">
        <v>17</v>
      </c>
      <c r="O57" s="6">
        <v>21</v>
      </c>
      <c r="P57" s="98">
        <f>O57/N57</f>
        <v>1.2352941176470589</v>
      </c>
      <c r="Q57" s="99">
        <v>2</v>
      </c>
      <c r="R57" s="18">
        <v>3</v>
      </c>
      <c r="S57" s="45">
        <f>R57/Q57</f>
        <v>1.5</v>
      </c>
      <c r="T57" s="100">
        <v>22</v>
      </c>
      <c r="U57" s="19">
        <v>23</v>
      </c>
      <c r="V57" s="96">
        <f>U57/T57</f>
        <v>1.0454545454545454</v>
      </c>
      <c r="W57" s="97">
        <v>10</v>
      </c>
      <c r="X57" s="6">
        <v>5</v>
      </c>
      <c r="Y57" s="98">
        <f>X57/W57</f>
        <v>0.5</v>
      </c>
      <c r="Z57" s="99">
        <v>3.9860102865540048</v>
      </c>
      <c r="AA57" s="18">
        <v>8</v>
      </c>
      <c r="AB57" s="45">
        <f>AA57/Z57</f>
        <v>2.0070194065947029</v>
      </c>
      <c r="AC57" s="97">
        <v>11.170844966936075</v>
      </c>
      <c r="AD57" s="6">
        <v>9</v>
      </c>
      <c r="AE57" s="98">
        <f>AD57/AC57</f>
        <v>0.80566868725137342</v>
      </c>
      <c r="AF57" s="100">
        <v>3</v>
      </c>
      <c r="AG57" s="19">
        <v>2</v>
      </c>
      <c r="AH57" s="96">
        <f>AG57/AF57</f>
        <v>0.66666666666666663</v>
      </c>
      <c r="AI57" s="142"/>
    </row>
    <row r="58" spans="1:35" hidden="1" x14ac:dyDescent="0.25">
      <c r="A58" s="63" t="s">
        <v>117</v>
      </c>
      <c r="B58" s="53" t="s">
        <v>80</v>
      </c>
      <c r="C58" s="53" t="s">
        <v>174</v>
      </c>
      <c r="D58" s="51" t="s">
        <v>337</v>
      </c>
      <c r="E58" s="51" t="s">
        <v>338</v>
      </c>
      <c r="F58" s="52">
        <f>SUM(K58,N58,Q58,T58,W58,Z58,AF58)</f>
        <v>345.25872152828805</v>
      </c>
      <c r="G58" s="52">
        <v>305</v>
      </c>
      <c r="H58" s="130">
        <f>G58/F58</f>
        <v>0.8833954972952377</v>
      </c>
      <c r="I58" s="108">
        <f>F58-G58</f>
        <v>40.258721528288049</v>
      </c>
      <c r="J58" s="95">
        <f>I58/F58</f>
        <v>0.11660450270476233</v>
      </c>
      <c r="K58" s="19">
        <v>7</v>
      </c>
      <c r="L58" s="19">
        <v>14</v>
      </c>
      <c r="M58" s="96">
        <f>L58/K58</f>
        <v>2</v>
      </c>
      <c r="N58" s="97">
        <v>98</v>
      </c>
      <c r="O58" s="6">
        <v>73</v>
      </c>
      <c r="P58" s="98">
        <f>O58/N58</f>
        <v>0.74489795918367352</v>
      </c>
      <c r="Q58" s="99">
        <v>13</v>
      </c>
      <c r="R58" s="18">
        <v>21</v>
      </c>
      <c r="S58" s="45">
        <f>R58/Q58</f>
        <v>1.6153846153846154</v>
      </c>
      <c r="T58" s="19">
        <v>128</v>
      </c>
      <c r="U58" s="19">
        <v>92</v>
      </c>
      <c r="V58" s="96">
        <f>U58/T58</f>
        <v>0.71875</v>
      </c>
      <c r="W58" s="97">
        <v>62</v>
      </c>
      <c r="X58" s="6">
        <v>67</v>
      </c>
      <c r="Y58" s="98">
        <f>X58/W58</f>
        <v>1.0806451612903225</v>
      </c>
      <c r="Z58" s="99">
        <v>21.258721528288028</v>
      </c>
      <c r="AA58" s="18">
        <v>0</v>
      </c>
      <c r="AB58" s="45">
        <f>AA58/Z58</f>
        <v>0</v>
      </c>
      <c r="AC58" s="97">
        <v>59.577839823659069</v>
      </c>
      <c r="AD58" s="6">
        <v>29</v>
      </c>
      <c r="AE58" s="98">
        <f>AD58/AC58</f>
        <v>0.48675816521437143</v>
      </c>
      <c r="AF58" s="19">
        <v>16</v>
      </c>
      <c r="AG58" s="19">
        <v>9</v>
      </c>
      <c r="AH58" s="96">
        <f>AG58/AF58</f>
        <v>0.5625</v>
      </c>
      <c r="AI58" s="142"/>
    </row>
    <row r="59" spans="1:35" hidden="1" x14ac:dyDescent="0.25">
      <c r="A59" s="73" t="s">
        <v>126</v>
      </c>
      <c r="B59" s="53" t="s">
        <v>25</v>
      </c>
      <c r="C59" s="53" t="s">
        <v>160</v>
      </c>
      <c r="D59" s="74" t="s">
        <v>620</v>
      </c>
      <c r="E59" s="74" t="s">
        <v>621</v>
      </c>
      <c r="F59" s="52">
        <f>SUM(K59,N59,Q59,T59,W59,Z59,AF59)</f>
        <v>159.62936076414402</v>
      </c>
      <c r="G59" s="52">
        <v>136</v>
      </c>
      <c r="H59" s="130">
        <f>G59/F59</f>
        <v>0.85197359275868467</v>
      </c>
      <c r="I59" s="108">
        <f>F59-G59</f>
        <v>23.629360764144025</v>
      </c>
      <c r="J59" s="95">
        <f>I59/F59</f>
        <v>0.14802640724131533</v>
      </c>
      <c r="K59" s="19">
        <v>3</v>
      </c>
      <c r="L59" s="19">
        <v>12</v>
      </c>
      <c r="M59" s="96">
        <f>L59/K59</f>
        <v>4</v>
      </c>
      <c r="N59" s="97">
        <v>45</v>
      </c>
      <c r="O59" s="6">
        <v>20</v>
      </c>
      <c r="P59" s="98">
        <f>O59/N59</f>
        <v>0.44444444444444442</v>
      </c>
      <c r="Q59" s="99">
        <v>6</v>
      </c>
      <c r="R59" s="18">
        <v>20</v>
      </c>
      <c r="S59" s="45">
        <f>R59/Q59</f>
        <v>3.3333333333333335</v>
      </c>
      <c r="T59" s="19">
        <v>59</v>
      </c>
      <c r="U59" s="19">
        <v>21</v>
      </c>
      <c r="V59" s="96">
        <f>U59/T59</f>
        <v>0.3559322033898305</v>
      </c>
      <c r="W59" s="97">
        <v>28</v>
      </c>
      <c r="X59" s="6">
        <v>24</v>
      </c>
      <c r="Y59" s="98">
        <f>X59/W59</f>
        <v>0.8571428571428571</v>
      </c>
      <c r="Z59" s="99">
        <v>10.629360764144014</v>
      </c>
      <c r="AA59" s="18">
        <v>12</v>
      </c>
      <c r="AB59" s="45">
        <f>AA59/Z59</f>
        <v>1.1289484162095202</v>
      </c>
      <c r="AC59" s="97">
        <v>29.788919911829534</v>
      </c>
      <c r="AD59" s="6">
        <v>5</v>
      </c>
      <c r="AE59" s="98">
        <f>AD59/AC59</f>
        <v>0.16784764317736947</v>
      </c>
      <c r="AF59" s="19">
        <v>8</v>
      </c>
      <c r="AG59" s="19">
        <v>22</v>
      </c>
      <c r="AH59" s="96">
        <f>AG59/AF59</f>
        <v>2.75</v>
      </c>
      <c r="AI59" s="142"/>
    </row>
    <row r="60" spans="1:35" x14ac:dyDescent="0.25">
      <c r="A60" s="60" t="s">
        <v>199</v>
      </c>
      <c r="B60" s="53" t="s">
        <v>69</v>
      </c>
      <c r="C60" s="53" t="s">
        <v>166</v>
      </c>
      <c r="D60" s="81" t="s">
        <v>945</v>
      </c>
      <c r="E60" s="81" t="s">
        <v>946</v>
      </c>
      <c r="F60" s="52">
        <f>SUM(K60,N60,Q60,T60,W60,Z60,AF60)</f>
        <v>107.64335047759</v>
      </c>
      <c r="G60" s="52">
        <v>143</v>
      </c>
      <c r="H60" s="130">
        <f>G60/F60</f>
        <v>1.3284610648548216</v>
      </c>
      <c r="I60" s="108">
        <f>F60-G60</f>
        <v>-35.356649522409995</v>
      </c>
      <c r="J60" s="95">
        <f>I60/F60</f>
        <v>-0.32846106485482174</v>
      </c>
      <c r="K60" s="19">
        <v>2</v>
      </c>
      <c r="L60" s="19">
        <v>7</v>
      </c>
      <c r="M60" s="96">
        <f>L60/K60</f>
        <v>3.5</v>
      </c>
      <c r="N60" s="97">
        <v>31</v>
      </c>
      <c r="O60" s="6">
        <v>37</v>
      </c>
      <c r="P60" s="98">
        <f>O60/N60</f>
        <v>1.1935483870967742</v>
      </c>
      <c r="Q60" s="99">
        <v>4</v>
      </c>
      <c r="R60" s="18">
        <v>8</v>
      </c>
      <c r="S60" s="45">
        <f>R60/Q60</f>
        <v>2</v>
      </c>
      <c r="T60" s="19">
        <v>40</v>
      </c>
      <c r="U60" s="19">
        <v>17</v>
      </c>
      <c r="V60" s="96">
        <f>U60/T60</f>
        <v>0.42499999999999999</v>
      </c>
      <c r="W60" s="97">
        <v>19</v>
      </c>
      <c r="X60" s="6">
        <v>26</v>
      </c>
      <c r="Y60" s="98">
        <f>X60/W60</f>
        <v>1.368421052631579</v>
      </c>
      <c r="Z60" s="99">
        <v>6.6433504775900092</v>
      </c>
      <c r="AA60" s="18">
        <v>12</v>
      </c>
      <c r="AB60" s="45">
        <f>AA60/Z60</f>
        <v>1.8063174659352321</v>
      </c>
      <c r="AC60" s="97">
        <v>18.618074944893461</v>
      </c>
      <c r="AD60" s="6">
        <v>22</v>
      </c>
      <c r="AE60" s="98">
        <f>AD60/AC60</f>
        <v>1.181647407968681</v>
      </c>
      <c r="AF60" s="19">
        <v>5</v>
      </c>
      <c r="AG60" s="19">
        <v>14</v>
      </c>
      <c r="AH60" s="96">
        <f>AG60/AF60</f>
        <v>2.8</v>
      </c>
      <c r="AI60" s="142"/>
    </row>
    <row r="61" spans="1:35" hidden="1" x14ac:dyDescent="0.25">
      <c r="A61" s="80" t="s">
        <v>108</v>
      </c>
      <c r="B61" s="53" t="s">
        <v>69</v>
      </c>
      <c r="C61" s="53" t="s">
        <v>166</v>
      </c>
      <c r="D61" s="81" t="s">
        <v>960</v>
      </c>
      <c r="E61" s="81" t="s">
        <v>961</v>
      </c>
      <c r="F61" s="52">
        <f>SUM(K61,N61,Q61,T61,W61,Z61,AF61)</f>
        <v>99.643350477590005</v>
      </c>
      <c r="G61" s="52">
        <v>35</v>
      </c>
      <c r="H61" s="130">
        <f>G61/F61</f>
        <v>0.3512527412240275</v>
      </c>
      <c r="I61" s="108">
        <f>F61-G61</f>
        <v>64.643350477590005</v>
      </c>
      <c r="J61" s="95">
        <f>I61/F61</f>
        <v>0.6487472587759725</v>
      </c>
      <c r="K61" s="19">
        <v>2</v>
      </c>
      <c r="L61" s="19">
        <v>1</v>
      </c>
      <c r="M61" s="96">
        <f>L61/K61</f>
        <v>0.5</v>
      </c>
      <c r="N61" s="97">
        <v>28</v>
      </c>
      <c r="O61" s="6">
        <v>2</v>
      </c>
      <c r="P61" s="98">
        <f>O61/N61</f>
        <v>7.1428571428571425E-2</v>
      </c>
      <c r="Q61" s="99">
        <v>4</v>
      </c>
      <c r="R61" s="18">
        <v>2</v>
      </c>
      <c r="S61" s="45">
        <f>R61/Q61</f>
        <v>0.5</v>
      </c>
      <c r="T61" s="19">
        <v>36</v>
      </c>
      <c r="U61" s="19">
        <v>9</v>
      </c>
      <c r="V61" s="96">
        <f>U61/T61</f>
        <v>0.25</v>
      </c>
      <c r="W61" s="97">
        <v>18</v>
      </c>
      <c r="X61" s="6">
        <v>6</v>
      </c>
      <c r="Y61" s="98">
        <f>X61/W61</f>
        <v>0.33333333333333331</v>
      </c>
      <c r="Z61" s="99">
        <v>6.6433504775900092</v>
      </c>
      <c r="AA61" s="18">
        <v>4</v>
      </c>
      <c r="AB61" s="45">
        <f>AA61/Z61</f>
        <v>0.60210582197841078</v>
      </c>
      <c r="AC61" s="97">
        <v>18.618074944893461</v>
      </c>
      <c r="AD61" s="6">
        <v>7</v>
      </c>
      <c r="AE61" s="98">
        <f>AD61/AC61</f>
        <v>0.37597872071730754</v>
      </c>
      <c r="AF61" s="19">
        <v>5</v>
      </c>
      <c r="AG61" s="19">
        <v>4</v>
      </c>
      <c r="AH61" s="96">
        <f>AG61/AF61</f>
        <v>0.8</v>
      </c>
      <c r="AI61" s="142"/>
    </row>
    <row r="62" spans="1:35" x14ac:dyDescent="0.25">
      <c r="A62" s="60" t="s">
        <v>199</v>
      </c>
      <c r="B62" s="53" t="s">
        <v>69</v>
      </c>
      <c r="C62" s="53" t="s">
        <v>166</v>
      </c>
      <c r="D62" s="81" t="s">
        <v>943</v>
      </c>
      <c r="E62" s="81" t="s">
        <v>944</v>
      </c>
      <c r="F62" s="52">
        <f>SUM(K62,N62,Q62,T62,W62,Z62,AF62)</f>
        <v>87.314680382072012</v>
      </c>
      <c r="G62" s="52">
        <v>65</v>
      </c>
      <c r="H62" s="130">
        <f>G62/F62</f>
        <v>0.74443380787254421</v>
      </c>
      <c r="I62" s="108">
        <f>F62-G62</f>
        <v>22.314680382072012</v>
      </c>
      <c r="J62" s="95">
        <f>I62/F62</f>
        <v>0.25556619212745579</v>
      </c>
      <c r="K62" s="19">
        <v>2</v>
      </c>
      <c r="L62" s="19">
        <v>5</v>
      </c>
      <c r="M62" s="96">
        <f>L62/K62</f>
        <v>2.5</v>
      </c>
      <c r="N62" s="97">
        <v>25</v>
      </c>
      <c r="O62" s="6">
        <v>7</v>
      </c>
      <c r="P62" s="98">
        <f>O62/N62</f>
        <v>0.28000000000000003</v>
      </c>
      <c r="Q62" s="99">
        <v>3</v>
      </c>
      <c r="R62" s="18">
        <v>3</v>
      </c>
      <c r="S62" s="45">
        <f>R62/Q62</f>
        <v>1</v>
      </c>
      <c r="T62" s="19">
        <v>32</v>
      </c>
      <c r="U62" s="19">
        <v>11</v>
      </c>
      <c r="V62" s="96">
        <f>U62/T62</f>
        <v>0.34375</v>
      </c>
      <c r="W62" s="97">
        <v>16</v>
      </c>
      <c r="X62" s="6">
        <v>21</v>
      </c>
      <c r="Y62" s="98">
        <f>X62/W62</f>
        <v>1.3125</v>
      </c>
      <c r="Z62" s="99">
        <v>5.314680382072007</v>
      </c>
      <c r="AA62" s="18">
        <v>3</v>
      </c>
      <c r="AB62" s="45">
        <f>AA62/Z62</f>
        <v>0.56447420810476012</v>
      </c>
      <c r="AC62" s="97">
        <v>14.894459955914767</v>
      </c>
      <c r="AD62" s="6">
        <v>3</v>
      </c>
      <c r="AE62" s="98">
        <f>AD62/AC62</f>
        <v>0.20141717181284335</v>
      </c>
      <c r="AF62" s="19">
        <v>4</v>
      </c>
      <c r="AG62" s="19">
        <v>12</v>
      </c>
      <c r="AH62" s="96">
        <f>AG62/AF62</f>
        <v>3</v>
      </c>
      <c r="AI62" s="142"/>
    </row>
    <row r="63" spans="1:35" hidden="1" x14ac:dyDescent="0.25">
      <c r="A63" s="60" t="s">
        <v>31</v>
      </c>
      <c r="B63" s="53" t="s">
        <v>23</v>
      </c>
      <c r="C63" s="53" t="s">
        <v>158</v>
      </c>
      <c r="D63" s="49" t="s">
        <v>1239</v>
      </c>
      <c r="E63" s="49" t="s">
        <v>1240</v>
      </c>
      <c r="F63" s="52">
        <f>SUM(K63,N63,Q63,T63,W63,Z63,AF63)</f>
        <v>89.314680382072012</v>
      </c>
      <c r="G63" s="52">
        <v>208</v>
      </c>
      <c r="H63" s="130">
        <f>G63/F63</f>
        <v>2.3288444756249893</v>
      </c>
      <c r="I63" s="108">
        <f>F63-G63</f>
        <v>-118.68531961792799</v>
      </c>
      <c r="J63" s="95">
        <f>I63/F63</f>
        <v>-1.3288444756249891</v>
      </c>
      <c r="K63" s="19">
        <v>2</v>
      </c>
      <c r="L63" s="19">
        <v>4</v>
      </c>
      <c r="M63" s="96">
        <f>L63/K63</f>
        <v>2</v>
      </c>
      <c r="N63" s="97">
        <v>26</v>
      </c>
      <c r="O63" s="6">
        <v>51</v>
      </c>
      <c r="P63" s="98">
        <f>O63/N63</f>
        <v>1.9615384615384615</v>
      </c>
      <c r="Q63" s="99">
        <v>3</v>
      </c>
      <c r="R63" s="18">
        <v>0</v>
      </c>
      <c r="S63" s="45">
        <f>R63/Q63</f>
        <v>0</v>
      </c>
      <c r="T63" s="19">
        <v>33</v>
      </c>
      <c r="U63" s="19">
        <v>93</v>
      </c>
      <c r="V63" s="96">
        <f>U63/T63</f>
        <v>2.8181818181818183</v>
      </c>
      <c r="W63" s="97">
        <v>16</v>
      </c>
      <c r="X63" s="6">
        <v>25</v>
      </c>
      <c r="Y63" s="98">
        <f>X63/W63</f>
        <v>1.5625</v>
      </c>
      <c r="Z63" s="99">
        <v>5.314680382072007</v>
      </c>
      <c r="AA63" s="18">
        <v>16</v>
      </c>
      <c r="AB63" s="45">
        <f>AA63/Z63</f>
        <v>3.0105291098920537</v>
      </c>
      <c r="AC63" s="97">
        <v>14.894459955914767</v>
      </c>
      <c r="AD63" s="6">
        <v>18</v>
      </c>
      <c r="AE63" s="98">
        <f>AD63/AC63</f>
        <v>1.2085030308770601</v>
      </c>
      <c r="AF63" s="19">
        <v>4</v>
      </c>
      <c r="AG63" s="19">
        <v>1</v>
      </c>
      <c r="AH63" s="96">
        <f>AG63/AF63</f>
        <v>0.25</v>
      </c>
      <c r="AI63" s="142"/>
    </row>
    <row r="64" spans="1:35" hidden="1" x14ac:dyDescent="0.25">
      <c r="A64" s="60" t="s">
        <v>97</v>
      </c>
      <c r="B64" s="53" t="s">
        <v>53</v>
      </c>
      <c r="C64" s="53" t="s">
        <v>163</v>
      </c>
      <c r="D64" s="49" t="s">
        <v>725</v>
      </c>
      <c r="E64" s="49" t="s">
        <v>726</v>
      </c>
      <c r="F64" s="52">
        <f>SUM(K64,N64,Q64,T64,W64,Z64,AF64)</f>
        <v>240.61537105069803</v>
      </c>
      <c r="G64" s="52">
        <v>204</v>
      </c>
      <c r="H64" s="130">
        <f>G64/F64</f>
        <v>0.84782613475269997</v>
      </c>
      <c r="I64" s="108">
        <f>F64-G64</f>
        <v>36.61537105069803</v>
      </c>
      <c r="J64" s="95">
        <f>I64/F64</f>
        <v>0.15217386524730009</v>
      </c>
      <c r="K64" s="19">
        <v>5</v>
      </c>
      <c r="L64" s="19">
        <v>14</v>
      </c>
      <c r="M64" s="96">
        <f>L64/K64</f>
        <v>2.8</v>
      </c>
      <c r="N64" s="97">
        <v>69</v>
      </c>
      <c r="O64" s="6">
        <v>29</v>
      </c>
      <c r="P64" s="98">
        <f>O64/N64</f>
        <v>0.42028985507246375</v>
      </c>
      <c r="Q64" s="99">
        <v>9</v>
      </c>
      <c r="R64" s="18">
        <v>10</v>
      </c>
      <c r="S64" s="45">
        <f>R64/Q64</f>
        <v>1.1111111111111112</v>
      </c>
      <c r="T64" s="19">
        <v>89</v>
      </c>
      <c r="U64" s="19">
        <v>23</v>
      </c>
      <c r="V64" s="96">
        <f>U64/T64</f>
        <v>0.25842696629213485</v>
      </c>
      <c r="W64" s="97">
        <v>43</v>
      </c>
      <c r="X64" s="6">
        <v>33</v>
      </c>
      <c r="Y64" s="98">
        <f>X64/W64</f>
        <v>0.76744186046511631</v>
      </c>
      <c r="Z64" s="99">
        <v>14.61537105069802</v>
      </c>
      <c r="AA64" s="18">
        <v>51</v>
      </c>
      <c r="AB64" s="45">
        <f>AA64/Z64</f>
        <v>3.489476922829426</v>
      </c>
      <c r="AC64" s="97">
        <v>40.959764878765611</v>
      </c>
      <c r="AD64" s="6">
        <v>27</v>
      </c>
      <c r="AE64" s="98">
        <f>AD64/AC64</f>
        <v>0.65918347138748734</v>
      </c>
      <c r="AF64" s="19">
        <v>11</v>
      </c>
      <c r="AG64" s="19">
        <v>17</v>
      </c>
      <c r="AH64" s="96">
        <f>AG64/AF64</f>
        <v>1.5454545454545454</v>
      </c>
      <c r="AI64" s="142"/>
    </row>
    <row r="65" spans="1:35" hidden="1" x14ac:dyDescent="0.25">
      <c r="A65" s="60" t="s">
        <v>26</v>
      </c>
      <c r="B65" s="53" t="s">
        <v>23</v>
      </c>
      <c r="C65" s="53" t="s">
        <v>158</v>
      </c>
      <c r="D65" s="49" t="s">
        <v>1229</v>
      </c>
      <c r="E65" s="49" t="s">
        <v>1230</v>
      </c>
      <c r="F65" s="52">
        <f>SUM(K65,N65,Q65,T65,W65,Z65,AF65)</f>
        <v>49.657340191036006</v>
      </c>
      <c r="G65" s="52">
        <v>64</v>
      </c>
      <c r="H65" s="130">
        <f>G65/F65</f>
        <v>1.2888326228063478</v>
      </c>
      <c r="I65" s="108">
        <f>F65-G65</f>
        <v>-14.342659808963994</v>
      </c>
      <c r="J65" s="95">
        <f>I65/F65</f>
        <v>-0.28883262280634775</v>
      </c>
      <c r="K65" s="19">
        <v>1</v>
      </c>
      <c r="L65" s="19">
        <v>1</v>
      </c>
      <c r="M65" s="96">
        <f>L65/K65</f>
        <v>1</v>
      </c>
      <c r="N65" s="97">
        <v>14</v>
      </c>
      <c r="O65" s="6">
        <v>14</v>
      </c>
      <c r="P65" s="98">
        <f>O65/N65</f>
        <v>1</v>
      </c>
      <c r="Q65" s="99">
        <v>2</v>
      </c>
      <c r="R65" s="18">
        <v>3</v>
      </c>
      <c r="S65" s="45">
        <f>R65/Q65</f>
        <v>1.5</v>
      </c>
      <c r="T65" s="19">
        <v>19</v>
      </c>
      <c r="U65" s="19">
        <v>19</v>
      </c>
      <c r="V65" s="96">
        <f>U65/T65</f>
        <v>1</v>
      </c>
      <c r="W65" s="97">
        <v>9</v>
      </c>
      <c r="X65" s="6">
        <v>6</v>
      </c>
      <c r="Y65" s="98">
        <f>X65/W65</f>
        <v>0.66666666666666663</v>
      </c>
      <c r="Z65" s="99">
        <v>2.6573401910360035</v>
      </c>
      <c r="AA65" s="18">
        <v>6</v>
      </c>
      <c r="AB65" s="45">
        <f>AA65/Z65</f>
        <v>2.2578968324190405</v>
      </c>
      <c r="AC65" s="97">
        <v>7.4472299779573836</v>
      </c>
      <c r="AD65" s="6">
        <v>11</v>
      </c>
      <c r="AE65" s="98">
        <f>AD65/AC65</f>
        <v>1.4770592599608514</v>
      </c>
      <c r="AF65" s="19">
        <v>2</v>
      </c>
      <c r="AG65" s="19">
        <v>4</v>
      </c>
      <c r="AH65" s="96">
        <f>AG65/AF65</f>
        <v>2</v>
      </c>
      <c r="AI65" s="142"/>
    </row>
    <row r="66" spans="1:35" hidden="1" x14ac:dyDescent="0.25">
      <c r="A66" s="59" t="s">
        <v>42</v>
      </c>
      <c r="B66" s="53" t="s">
        <v>41</v>
      </c>
      <c r="C66" s="53" t="s">
        <v>41</v>
      </c>
      <c r="D66" s="49" t="s">
        <v>216</v>
      </c>
      <c r="E66" s="49" t="s">
        <v>217</v>
      </c>
      <c r="F66" s="52">
        <f>SUM(K66,N66,Q66,T66,W66,Z66,AF66)</f>
        <v>95.643350477590005</v>
      </c>
      <c r="G66" s="52">
        <v>158</v>
      </c>
      <c r="H66" s="130">
        <f>G66/F66</f>
        <v>1.6519705678547998</v>
      </c>
      <c r="I66" s="108">
        <f>F66-G66</f>
        <v>-62.356649522409995</v>
      </c>
      <c r="J66" s="95">
        <f>I66/F66</f>
        <v>-0.65197056785479979</v>
      </c>
      <c r="K66" s="19">
        <v>2</v>
      </c>
      <c r="L66" s="19">
        <v>25</v>
      </c>
      <c r="M66" s="96">
        <f>L66/K66</f>
        <v>12.5</v>
      </c>
      <c r="N66" s="97">
        <v>27</v>
      </c>
      <c r="O66" s="6">
        <v>18</v>
      </c>
      <c r="P66" s="98">
        <f>O66/N66</f>
        <v>0.66666666666666663</v>
      </c>
      <c r="Q66" s="99">
        <v>3</v>
      </c>
      <c r="R66" s="18">
        <v>19</v>
      </c>
      <c r="S66" s="45">
        <f>R66/Q66</f>
        <v>6.333333333333333</v>
      </c>
      <c r="T66" s="19">
        <v>35</v>
      </c>
      <c r="U66" s="19">
        <v>25</v>
      </c>
      <c r="V66" s="96">
        <f>U66/T66</f>
        <v>0.7142857142857143</v>
      </c>
      <c r="W66" s="97">
        <v>17</v>
      </c>
      <c r="X66" s="6">
        <v>40</v>
      </c>
      <c r="Y66" s="98">
        <f>X66/W66</f>
        <v>2.3529411764705883</v>
      </c>
      <c r="Z66" s="99">
        <v>6.6433504775900092</v>
      </c>
      <c r="AA66" s="18">
        <v>13</v>
      </c>
      <c r="AB66" s="45">
        <f>AA66/Z66</f>
        <v>1.956843921429835</v>
      </c>
      <c r="AC66" s="97">
        <v>18.618074944893461</v>
      </c>
      <c r="AD66" s="6">
        <v>17</v>
      </c>
      <c r="AE66" s="98">
        <f>AD66/AC66</f>
        <v>0.91309117888488978</v>
      </c>
      <c r="AF66" s="19">
        <v>5</v>
      </c>
      <c r="AG66" s="19">
        <v>1</v>
      </c>
      <c r="AH66" s="96">
        <f>AG66/AF66</f>
        <v>0.2</v>
      </c>
      <c r="AI66" s="142"/>
    </row>
    <row r="67" spans="1:35" hidden="1" x14ac:dyDescent="0.25">
      <c r="A67" s="59" t="s">
        <v>42</v>
      </c>
      <c r="B67" s="53" t="s">
        <v>41</v>
      </c>
      <c r="C67" s="53" t="s">
        <v>41</v>
      </c>
      <c r="D67" s="49" t="s">
        <v>210</v>
      </c>
      <c r="E67" s="49" t="s">
        <v>211</v>
      </c>
      <c r="F67" s="52">
        <f>SUM(K67,N67,Q67,T67,W67,Z67,AF67)</f>
        <v>116.97202057310801</v>
      </c>
      <c r="G67" s="52">
        <v>122</v>
      </c>
      <c r="H67" s="130">
        <f>G67/F67</f>
        <v>1.0429844624574085</v>
      </c>
      <c r="I67" s="108">
        <f>F67-G67</f>
        <v>-5.0279794268919886</v>
      </c>
      <c r="J67" s="95">
        <f>I67/F67</f>
        <v>-4.2984462457408605E-2</v>
      </c>
      <c r="K67" s="100">
        <v>2</v>
      </c>
      <c r="L67" s="19">
        <v>23</v>
      </c>
      <c r="M67" s="96">
        <f>L67/K67</f>
        <v>11.5</v>
      </c>
      <c r="N67" s="97">
        <v>33</v>
      </c>
      <c r="O67" s="6">
        <v>28</v>
      </c>
      <c r="P67" s="98">
        <f>O67/N67</f>
        <v>0.84848484848484851</v>
      </c>
      <c r="Q67" s="99">
        <v>4</v>
      </c>
      <c r="R67" s="18">
        <v>18</v>
      </c>
      <c r="S67" s="45">
        <f>R67/Q67</f>
        <v>4.5</v>
      </c>
      <c r="T67" s="100">
        <v>43</v>
      </c>
      <c r="U67" s="19">
        <v>16</v>
      </c>
      <c r="V67" s="96">
        <f>U67/T67</f>
        <v>0.37209302325581395</v>
      </c>
      <c r="W67" s="97">
        <v>21</v>
      </c>
      <c r="X67" s="6">
        <v>20</v>
      </c>
      <c r="Y67" s="98">
        <f>X67/W67</f>
        <v>0.95238095238095233</v>
      </c>
      <c r="Z67" s="99">
        <v>7.9720205731080096</v>
      </c>
      <c r="AA67" s="18">
        <v>4</v>
      </c>
      <c r="AB67" s="45">
        <f>AA67/Z67</f>
        <v>0.50175485164867573</v>
      </c>
      <c r="AC67" s="97">
        <v>22.34168993387215</v>
      </c>
      <c r="AD67" s="6">
        <v>11</v>
      </c>
      <c r="AE67" s="98">
        <f>AD67/AC67</f>
        <v>0.4923530866536171</v>
      </c>
      <c r="AF67" s="100">
        <v>6</v>
      </c>
      <c r="AG67" s="19">
        <v>2</v>
      </c>
      <c r="AH67" s="96">
        <f>AG67/AF67</f>
        <v>0.33333333333333331</v>
      </c>
      <c r="AI67" s="142"/>
    </row>
    <row r="68" spans="1:35" hidden="1" x14ac:dyDescent="0.25">
      <c r="A68" s="60" t="s">
        <v>94</v>
      </c>
      <c r="B68" s="53" t="s">
        <v>53</v>
      </c>
      <c r="C68" s="53" t="s">
        <v>149</v>
      </c>
      <c r="D68" s="49" t="s">
        <v>664</v>
      </c>
      <c r="E68" s="54" t="s">
        <v>665</v>
      </c>
      <c r="F68" s="52">
        <f>SUM(K68,N68,Q68,T68,W68,Z68,AF68)</f>
        <v>132.97202057310801</v>
      </c>
      <c r="G68" s="52">
        <v>102</v>
      </c>
      <c r="H68" s="130">
        <f>G68/F68</f>
        <v>0.76707866482272791</v>
      </c>
      <c r="I68" s="108">
        <f>F68-G68</f>
        <v>30.972020573108011</v>
      </c>
      <c r="J68" s="95">
        <f>I68/F68</f>
        <v>0.23292133517727209</v>
      </c>
      <c r="K68" s="100">
        <v>3</v>
      </c>
      <c r="L68" s="19">
        <v>2</v>
      </c>
      <c r="M68" s="96">
        <f>L68/K68</f>
        <v>0.66666666666666663</v>
      </c>
      <c r="N68" s="97">
        <v>38</v>
      </c>
      <c r="O68" s="6">
        <v>9</v>
      </c>
      <c r="P68" s="98">
        <f>O68/N68</f>
        <v>0.23684210526315788</v>
      </c>
      <c r="Q68" s="99">
        <v>5</v>
      </c>
      <c r="R68" s="18">
        <v>6</v>
      </c>
      <c r="S68" s="45">
        <f>R68/Q68</f>
        <v>1.2</v>
      </c>
      <c r="T68" s="100">
        <v>49</v>
      </c>
      <c r="U68" s="19">
        <v>25</v>
      </c>
      <c r="V68" s="96">
        <f>U68/T68</f>
        <v>0.51020408163265307</v>
      </c>
      <c r="W68" s="97">
        <v>24</v>
      </c>
      <c r="X68" s="6">
        <v>7</v>
      </c>
      <c r="Y68" s="98">
        <f>X68/W68</f>
        <v>0.29166666666666669</v>
      </c>
      <c r="Z68" s="99">
        <v>7.9720205731080096</v>
      </c>
      <c r="AA68" s="18">
        <v>12</v>
      </c>
      <c r="AB68" s="45">
        <f>AA68/Z68</f>
        <v>1.5052645549460271</v>
      </c>
      <c r="AC68" s="97">
        <v>22.34168993387215</v>
      </c>
      <c r="AD68" s="6">
        <v>18</v>
      </c>
      <c r="AE68" s="98">
        <f>AD68/AC68</f>
        <v>0.80566868725137342</v>
      </c>
      <c r="AF68" s="100">
        <v>6</v>
      </c>
      <c r="AG68" s="19">
        <v>23</v>
      </c>
      <c r="AH68" s="96">
        <f>AG68/AF68</f>
        <v>3.8333333333333335</v>
      </c>
      <c r="AI68" s="142"/>
    </row>
    <row r="69" spans="1:35" hidden="1" x14ac:dyDescent="0.25">
      <c r="A69" s="60" t="s">
        <v>95</v>
      </c>
      <c r="B69" s="53" t="s">
        <v>53</v>
      </c>
      <c r="C69" s="53" t="s">
        <v>182</v>
      </c>
      <c r="D69" s="49" t="s">
        <v>697</v>
      </c>
      <c r="E69" s="49" t="s">
        <v>698</v>
      </c>
      <c r="F69" s="52">
        <f>SUM(K69,N69,Q69,T69,W69,Z69,AF69)</f>
        <v>286.60138133725201</v>
      </c>
      <c r="G69" s="52">
        <v>185</v>
      </c>
      <c r="H69" s="130">
        <f>G69/F69</f>
        <v>0.64549584212333311</v>
      </c>
      <c r="I69" s="108">
        <f>F69-G69</f>
        <v>101.60138133725201</v>
      </c>
      <c r="J69" s="95">
        <f>I69/F69</f>
        <v>0.35450415787666695</v>
      </c>
      <c r="K69" s="19">
        <v>6</v>
      </c>
      <c r="L69" s="19">
        <v>12</v>
      </c>
      <c r="M69" s="96">
        <f>L69/K69</f>
        <v>2</v>
      </c>
      <c r="N69" s="97">
        <v>81</v>
      </c>
      <c r="O69" s="6">
        <v>44</v>
      </c>
      <c r="P69" s="98">
        <f>O69/N69</f>
        <v>0.54320987654320985</v>
      </c>
      <c r="Q69" s="99">
        <v>10</v>
      </c>
      <c r="R69" s="18">
        <v>9</v>
      </c>
      <c r="S69" s="45">
        <f>R69/Q69</f>
        <v>0.9</v>
      </c>
      <c r="T69" s="19">
        <v>106</v>
      </c>
      <c r="U69" s="19">
        <v>33</v>
      </c>
      <c r="V69" s="96">
        <f>U69/T69</f>
        <v>0.31132075471698112</v>
      </c>
      <c r="W69" s="97">
        <v>51</v>
      </c>
      <c r="X69" s="6">
        <v>35</v>
      </c>
      <c r="Y69" s="98">
        <f>X69/W69</f>
        <v>0.68627450980392157</v>
      </c>
      <c r="Z69" s="99">
        <v>18.601381337252022</v>
      </c>
      <c r="AA69" s="18">
        <v>25</v>
      </c>
      <c r="AB69" s="45">
        <f>AA69/Z69</f>
        <v>1.3439862097732385</v>
      </c>
      <c r="AC69" s="97">
        <v>52.130609845701684</v>
      </c>
      <c r="AD69" s="6">
        <v>17</v>
      </c>
      <c r="AE69" s="98">
        <f>AD69/AC69</f>
        <v>0.32610399245888927</v>
      </c>
      <c r="AF69" s="19">
        <v>14</v>
      </c>
      <c r="AG69" s="19">
        <v>10</v>
      </c>
      <c r="AH69" s="96">
        <f>AG69/AF69</f>
        <v>0.7142857142857143</v>
      </c>
      <c r="AI69" s="142"/>
    </row>
    <row r="70" spans="1:35" hidden="1" x14ac:dyDescent="0.25">
      <c r="A70" s="73" t="s">
        <v>10</v>
      </c>
      <c r="B70" s="53" t="s">
        <v>2</v>
      </c>
      <c r="C70" s="53" t="s">
        <v>155</v>
      </c>
      <c r="D70" s="49" t="s">
        <v>871</v>
      </c>
      <c r="E70" s="49" t="s">
        <v>872</v>
      </c>
      <c r="F70" s="52">
        <f>SUM(K70,N70,Q70,T70,W70,Z70,AF70)</f>
        <v>103.64335047759</v>
      </c>
      <c r="G70" s="52">
        <v>96</v>
      </c>
      <c r="H70" s="130">
        <f>G70/F70</f>
        <v>0.92625334435475759</v>
      </c>
      <c r="I70" s="108">
        <f>F70-G70</f>
        <v>7.6433504775900047</v>
      </c>
      <c r="J70" s="95">
        <f>I70/F70</f>
        <v>7.3746655645242451E-2</v>
      </c>
      <c r="K70" s="19">
        <v>2</v>
      </c>
      <c r="L70" s="19">
        <v>8</v>
      </c>
      <c r="M70" s="96">
        <f>L70/K70</f>
        <v>4</v>
      </c>
      <c r="N70" s="97">
        <v>29</v>
      </c>
      <c r="O70" s="6">
        <v>18</v>
      </c>
      <c r="P70" s="98">
        <f>O70/N70</f>
        <v>0.62068965517241381</v>
      </c>
      <c r="Q70" s="99">
        <v>4</v>
      </c>
      <c r="R70" s="18">
        <v>6</v>
      </c>
      <c r="S70" s="45">
        <f>R70/Q70</f>
        <v>1.5</v>
      </c>
      <c r="T70" s="19">
        <v>38</v>
      </c>
      <c r="U70" s="19">
        <v>17</v>
      </c>
      <c r="V70" s="96">
        <f>U70/T70</f>
        <v>0.44736842105263158</v>
      </c>
      <c r="W70" s="97">
        <v>19</v>
      </c>
      <c r="X70" s="6">
        <v>11</v>
      </c>
      <c r="Y70" s="98">
        <f>X70/W70</f>
        <v>0.57894736842105265</v>
      </c>
      <c r="Z70" s="99">
        <v>6.6433504775900092</v>
      </c>
      <c r="AA70" s="18">
        <v>11</v>
      </c>
      <c r="AB70" s="45">
        <f>AA70/Z70</f>
        <v>1.6557910104406295</v>
      </c>
      <c r="AC70" s="97">
        <v>18.618074944893461</v>
      </c>
      <c r="AD70" s="6">
        <v>20</v>
      </c>
      <c r="AE70" s="98">
        <f>AD70/AC70</f>
        <v>1.0742249163351645</v>
      </c>
      <c r="AF70" s="19">
        <v>5</v>
      </c>
      <c r="AG70" s="19">
        <v>5</v>
      </c>
      <c r="AH70" s="96">
        <f>AG70/AF70</f>
        <v>1</v>
      </c>
      <c r="AI70" s="142"/>
    </row>
    <row r="71" spans="1:35" hidden="1" x14ac:dyDescent="0.25">
      <c r="A71" s="56" t="s">
        <v>128</v>
      </c>
      <c r="B71" s="53" t="s">
        <v>80</v>
      </c>
      <c r="C71" s="53" t="s">
        <v>145</v>
      </c>
      <c r="D71" s="49" t="s">
        <v>321</v>
      </c>
      <c r="E71" s="49" t="s">
        <v>322</v>
      </c>
      <c r="F71" s="52">
        <f>SUM(K71,N71,Q71,T71,W71,Z71,AF71)</f>
        <v>107.64335047759</v>
      </c>
      <c r="G71" s="52">
        <v>101</v>
      </c>
      <c r="H71" s="130">
        <f>G71/F71</f>
        <v>0.93828368916319571</v>
      </c>
      <c r="I71" s="108">
        <f>F71-G71</f>
        <v>6.6433504775900047</v>
      </c>
      <c r="J71" s="95">
        <f>I71/F71</f>
        <v>6.171631083680424E-2</v>
      </c>
      <c r="K71" s="19">
        <v>2</v>
      </c>
      <c r="L71" s="19">
        <v>3</v>
      </c>
      <c r="M71" s="96">
        <f>L71/K71</f>
        <v>1.5</v>
      </c>
      <c r="N71" s="97">
        <v>31</v>
      </c>
      <c r="O71" s="6">
        <v>28</v>
      </c>
      <c r="P71" s="98">
        <f>O71/N71</f>
        <v>0.90322580645161288</v>
      </c>
      <c r="Q71" s="99">
        <v>4</v>
      </c>
      <c r="R71" s="18">
        <v>11</v>
      </c>
      <c r="S71" s="45">
        <f>R71/Q71</f>
        <v>2.75</v>
      </c>
      <c r="T71" s="19">
        <v>40</v>
      </c>
      <c r="U71" s="19">
        <v>21</v>
      </c>
      <c r="V71" s="96">
        <f>U71/T71</f>
        <v>0.52500000000000002</v>
      </c>
      <c r="W71" s="97">
        <v>19</v>
      </c>
      <c r="X71" s="6">
        <v>11</v>
      </c>
      <c r="Y71" s="98">
        <f>X71/W71</f>
        <v>0.57894736842105265</v>
      </c>
      <c r="Z71" s="99">
        <v>6.6433504775900092</v>
      </c>
      <c r="AA71" s="18">
        <v>3</v>
      </c>
      <c r="AB71" s="45">
        <f>AA71/Z71</f>
        <v>0.45157936648380803</v>
      </c>
      <c r="AC71" s="97">
        <v>18.618074944893461</v>
      </c>
      <c r="AD71" s="6">
        <v>20</v>
      </c>
      <c r="AE71" s="98">
        <f>AD71/AC71</f>
        <v>1.0742249163351645</v>
      </c>
      <c r="AF71" s="19">
        <v>5</v>
      </c>
      <c r="AG71" s="19">
        <v>4</v>
      </c>
      <c r="AH71" s="96">
        <f>AG71/AF71</f>
        <v>0.8</v>
      </c>
      <c r="AI71" s="142"/>
    </row>
    <row r="72" spans="1:35" hidden="1" x14ac:dyDescent="0.25">
      <c r="A72" s="66" t="s">
        <v>37</v>
      </c>
      <c r="B72" s="53" t="s">
        <v>20</v>
      </c>
      <c r="C72" s="53" t="s">
        <v>148</v>
      </c>
      <c r="D72" s="70" t="s">
        <v>475</v>
      </c>
      <c r="E72" s="70" t="s">
        <v>476</v>
      </c>
      <c r="F72" s="52">
        <f>SUM(K72,N72,Q72,T72,W72,Z72,AF72)</f>
        <v>159.62936076414402</v>
      </c>
      <c r="G72" s="52">
        <v>125</v>
      </c>
      <c r="H72" s="130">
        <f>G72/F72</f>
        <v>0.78306396393261457</v>
      </c>
      <c r="I72" s="108">
        <f>F72-G72</f>
        <v>34.629360764144025</v>
      </c>
      <c r="J72" s="95">
        <f>I72/F72</f>
        <v>0.2169360360673854</v>
      </c>
      <c r="K72" s="19">
        <v>3</v>
      </c>
      <c r="L72" s="19">
        <v>6</v>
      </c>
      <c r="M72" s="96">
        <f>L72/K72</f>
        <v>2</v>
      </c>
      <c r="N72" s="97">
        <v>45</v>
      </c>
      <c r="O72" s="6">
        <v>21</v>
      </c>
      <c r="P72" s="98">
        <f>O72/N72</f>
        <v>0.46666666666666667</v>
      </c>
      <c r="Q72" s="99">
        <v>6</v>
      </c>
      <c r="R72" s="18">
        <v>9</v>
      </c>
      <c r="S72" s="45">
        <f>R72/Q72</f>
        <v>1.5</v>
      </c>
      <c r="T72" s="19">
        <v>59</v>
      </c>
      <c r="U72" s="19">
        <v>25</v>
      </c>
      <c r="V72" s="96">
        <f>U72/T72</f>
        <v>0.42372881355932202</v>
      </c>
      <c r="W72" s="97">
        <v>28</v>
      </c>
      <c r="X72" s="6">
        <v>15</v>
      </c>
      <c r="Y72" s="98">
        <f>X72/W72</f>
        <v>0.5357142857142857</v>
      </c>
      <c r="Z72" s="99">
        <v>10.629360764144014</v>
      </c>
      <c r="AA72" s="18">
        <v>9</v>
      </c>
      <c r="AB72" s="45">
        <f>AA72/Z72</f>
        <v>0.84671131215714013</v>
      </c>
      <c r="AC72" s="97">
        <v>29.788919911829534</v>
      </c>
      <c r="AD72" s="6">
        <v>30</v>
      </c>
      <c r="AE72" s="98">
        <f>AD72/AC72</f>
        <v>1.0070858590642169</v>
      </c>
      <c r="AF72" s="19">
        <v>8</v>
      </c>
      <c r="AG72" s="19">
        <v>10</v>
      </c>
      <c r="AH72" s="96">
        <f>AG72/AF72</f>
        <v>1.25</v>
      </c>
      <c r="AI72" s="142"/>
    </row>
    <row r="73" spans="1:35" hidden="1" x14ac:dyDescent="0.25">
      <c r="A73" s="60" t="s">
        <v>125</v>
      </c>
      <c r="B73" s="53" t="s">
        <v>23</v>
      </c>
      <c r="C73" s="53" t="s">
        <v>187</v>
      </c>
      <c r="D73" s="49" t="s">
        <v>1160</v>
      </c>
      <c r="E73" s="49" t="s">
        <v>1161</v>
      </c>
      <c r="F73" s="52">
        <f>SUM(K73,N73,Q73,T73,W73,Z73,AF73)</f>
        <v>235.61537105069803</v>
      </c>
      <c r="G73" s="52">
        <v>188</v>
      </c>
      <c r="H73" s="130">
        <f>G73/F73</f>
        <v>0.7979105911538662</v>
      </c>
      <c r="I73" s="108">
        <f>F73-G73</f>
        <v>47.61537105069803</v>
      </c>
      <c r="J73" s="95">
        <f>I73/F73</f>
        <v>0.2020894088461338</v>
      </c>
      <c r="K73" s="19">
        <v>5</v>
      </c>
      <c r="L73" s="19">
        <v>10</v>
      </c>
      <c r="M73" s="96">
        <f>L73/K73</f>
        <v>2</v>
      </c>
      <c r="N73" s="97">
        <v>67</v>
      </c>
      <c r="O73" s="6">
        <v>24</v>
      </c>
      <c r="P73" s="98">
        <f>O73/N73</f>
        <v>0.35820895522388058</v>
      </c>
      <c r="Q73" s="99">
        <v>9</v>
      </c>
      <c r="R73" s="18">
        <v>9</v>
      </c>
      <c r="S73" s="45">
        <f>R73/Q73</f>
        <v>1</v>
      </c>
      <c r="T73" s="19">
        <v>87</v>
      </c>
      <c r="U73" s="19">
        <v>52</v>
      </c>
      <c r="V73" s="96">
        <f>U73/T73</f>
        <v>0.5977011494252874</v>
      </c>
      <c r="W73" s="97">
        <v>42</v>
      </c>
      <c r="X73" s="6">
        <v>43</v>
      </c>
      <c r="Y73" s="98">
        <f>X73/W73</f>
        <v>1.0238095238095237</v>
      </c>
      <c r="Z73" s="99">
        <v>14.61537105069802</v>
      </c>
      <c r="AA73" s="18">
        <v>21</v>
      </c>
      <c r="AB73" s="45">
        <f>AA73/Z73</f>
        <v>1.4368434388121165</v>
      </c>
      <c r="AC73" s="97">
        <v>40.959764878765611</v>
      </c>
      <c r="AD73" s="6">
        <v>24</v>
      </c>
      <c r="AE73" s="98">
        <f>AD73/AC73</f>
        <v>0.5859408634555443</v>
      </c>
      <c r="AF73" s="19">
        <v>11</v>
      </c>
      <c r="AG73" s="19">
        <v>5</v>
      </c>
      <c r="AH73" s="96">
        <f>AG73/AF73</f>
        <v>0.45454545454545453</v>
      </c>
      <c r="AI73" s="142"/>
    </row>
    <row r="74" spans="1:35" hidden="1" x14ac:dyDescent="0.25">
      <c r="A74" s="66" t="s">
        <v>38</v>
      </c>
      <c r="B74" s="53" t="s">
        <v>20</v>
      </c>
      <c r="C74" s="53" t="s">
        <v>148</v>
      </c>
      <c r="D74" s="70" t="s">
        <v>467</v>
      </c>
      <c r="E74" s="70" t="s">
        <v>468</v>
      </c>
      <c r="F74" s="52">
        <f>SUM(K74,N74,Q74,T74,W74,Z74,AF74)</f>
        <v>89.314680382072012</v>
      </c>
      <c r="G74" s="52">
        <v>48</v>
      </c>
      <c r="H74" s="130">
        <f>G74/F74</f>
        <v>0.53742564822115135</v>
      </c>
      <c r="I74" s="108">
        <f>F74-G74</f>
        <v>41.314680382072012</v>
      </c>
      <c r="J74" s="95">
        <f>I74/F74</f>
        <v>0.46257435177884865</v>
      </c>
      <c r="K74" s="19">
        <v>2</v>
      </c>
      <c r="L74" s="19">
        <v>7</v>
      </c>
      <c r="M74" s="96">
        <f>L74/K74</f>
        <v>3.5</v>
      </c>
      <c r="N74" s="97">
        <v>26</v>
      </c>
      <c r="O74" s="6">
        <v>6</v>
      </c>
      <c r="P74" s="98">
        <f>O74/N74</f>
        <v>0.23076923076923078</v>
      </c>
      <c r="Q74" s="99">
        <v>3</v>
      </c>
      <c r="R74" s="18">
        <v>5</v>
      </c>
      <c r="S74" s="45">
        <f>R74/Q74</f>
        <v>1.6666666666666667</v>
      </c>
      <c r="T74" s="19">
        <v>33</v>
      </c>
      <c r="U74" s="19">
        <v>8</v>
      </c>
      <c r="V74" s="96">
        <f>U74/T74</f>
        <v>0.24242424242424243</v>
      </c>
      <c r="W74" s="97">
        <v>16</v>
      </c>
      <c r="X74" s="6">
        <v>8</v>
      </c>
      <c r="Y74" s="98">
        <f>X74/W74</f>
        <v>0.5</v>
      </c>
      <c r="Z74" s="99">
        <v>5.314680382072007</v>
      </c>
      <c r="AA74" s="18">
        <v>6</v>
      </c>
      <c r="AB74" s="45">
        <f>AA74/Z74</f>
        <v>1.1289484162095202</v>
      </c>
      <c r="AC74" s="97">
        <v>14.894459955914767</v>
      </c>
      <c r="AD74" s="6">
        <v>3</v>
      </c>
      <c r="AE74" s="98">
        <f>AD74/AC74</f>
        <v>0.20141717181284335</v>
      </c>
      <c r="AF74" s="19">
        <v>4</v>
      </c>
      <c r="AG74" s="19">
        <v>5</v>
      </c>
      <c r="AH74" s="96">
        <f>AG74/AF74</f>
        <v>1.25</v>
      </c>
      <c r="AI74" s="142"/>
    </row>
    <row r="75" spans="1:35" hidden="1" x14ac:dyDescent="0.25">
      <c r="A75" s="64" t="s">
        <v>101</v>
      </c>
      <c r="B75" s="53" t="s">
        <v>80</v>
      </c>
      <c r="C75" s="53" t="s">
        <v>146</v>
      </c>
      <c r="D75" s="58" t="s">
        <v>435</v>
      </c>
      <c r="E75" s="58" t="s">
        <v>436</v>
      </c>
      <c r="F75" s="52">
        <f>SUM(K75,N75,Q75,T75,W75,Z75,AF75)</f>
        <v>99.643350477590005</v>
      </c>
      <c r="G75" s="52">
        <v>65</v>
      </c>
      <c r="H75" s="130">
        <f>G75/F75</f>
        <v>0.65232651941605113</v>
      </c>
      <c r="I75" s="108">
        <f>F75-G75</f>
        <v>34.643350477590005</v>
      </c>
      <c r="J75" s="95">
        <f>I75/F75</f>
        <v>0.34767348058394892</v>
      </c>
      <c r="K75" s="19">
        <v>2</v>
      </c>
      <c r="L75" s="19">
        <v>5</v>
      </c>
      <c r="M75" s="96">
        <f>L75/K75</f>
        <v>2.5</v>
      </c>
      <c r="N75" s="97">
        <v>28</v>
      </c>
      <c r="O75" s="6">
        <v>20</v>
      </c>
      <c r="P75" s="98">
        <f>O75/N75</f>
        <v>0.7142857142857143</v>
      </c>
      <c r="Q75" s="99">
        <v>4</v>
      </c>
      <c r="R75" s="18">
        <v>7</v>
      </c>
      <c r="S75" s="45">
        <f>R75/Q75</f>
        <v>1.75</v>
      </c>
      <c r="T75" s="19">
        <v>36</v>
      </c>
      <c r="U75" s="19">
        <v>10</v>
      </c>
      <c r="V75" s="96">
        <f>U75/T75</f>
        <v>0.27777777777777779</v>
      </c>
      <c r="W75" s="97">
        <v>18</v>
      </c>
      <c r="X75" s="6">
        <v>9</v>
      </c>
      <c r="Y75" s="98">
        <f>X75/W75</f>
        <v>0.5</v>
      </c>
      <c r="Z75" s="99">
        <v>6.6433504775900092</v>
      </c>
      <c r="AA75" s="18">
        <v>2</v>
      </c>
      <c r="AB75" s="45">
        <f>AA75/Z75</f>
        <v>0.30105291098920539</v>
      </c>
      <c r="AC75" s="97">
        <v>18.618074944893461</v>
      </c>
      <c r="AD75" s="6">
        <v>5</v>
      </c>
      <c r="AE75" s="98">
        <f>AD75/AC75</f>
        <v>0.26855622908379112</v>
      </c>
      <c r="AF75" s="19">
        <v>5</v>
      </c>
      <c r="AG75" s="19">
        <v>7</v>
      </c>
      <c r="AH75" s="96">
        <f>AG75/AF75</f>
        <v>1.4</v>
      </c>
      <c r="AI75" s="142"/>
    </row>
    <row r="76" spans="1:35" hidden="1" x14ac:dyDescent="0.25">
      <c r="A76" s="60" t="s">
        <v>92</v>
      </c>
      <c r="B76" s="53" t="s">
        <v>53</v>
      </c>
      <c r="C76" s="53" t="s">
        <v>164</v>
      </c>
      <c r="D76" s="49" t="s">
        <v>744</v>
      </c>
      <c r="E76" s="49" t="s">
        <v>745</v>
      </c>
      <c r="F76" s="52">
        <f>SUM(K76,N76,Q76,T76,W76,Z76,AF76)</f>
        <v>361.58739162380601</v>
      </c>
      <c r="G76" s="52">
        <v>154</v>
      </c>
      <c r="H76" s="130">
        <f>G76/F76</f>
        <v>0.42589980615314416</v>
      </c>
      <c r="I76" s="108">
        <f>F76-G76</f>
        <v>207.58739162380601</v>
      </c>
      <c r="J76" s="95">
        <f>I76/F76</f>
        <v>0.57410019384685584</v>
      </c>
      <c r="K76" s="19">
        <v>7</v>
      </c>
      <c r="L76" s="19">
        <v>3</v>
      </c>
      <c r="M76" s="96">
        <f>L76/K76</f>
        <v>0.42857142857142855</v>
      </c>
      <c r="N76" s="97">
        <v>103</v>
      </c>
      <c r="O76" s="6">
        <v>56</v>
      </c>
      <c r="P76" s="98">
        <f>O76/N76</f>
        <v>0.5436893203883495</v>
      </c>
      <c r="Q76" s="99">
        <v>13</v>
      </c>
      <c r="R76" s="18">
        <v>2</v>
      </c>
      <c r="S76" s="45">
        <f>R76/Q76</f>
        <v>0.15384615384615385</v>
      </c>
      <c r="T76" s="19">
        <v>134</v>
      </c>
      <c r="U76" s="19">
        <v>34</v>
      </c>
      <c r="V76" s="96">
        <f>U76/T76</f>
        <v>0.2537313432835821</v>
      </c>
      <c r="W76" s="97">
        <v>65</v>
      </c>
      <c r="X76" s="6">
        <v>23</v>
      </c>
      <c r="Y76" s="98">
        <f>X76/W76</f>
        <v>0.35384615384615387</v>
      </c>
      <c r="Z76" s="99">
        <v>22.587391623806031</v>
      </c>
      <c r="AA76" s="18">
        <v>9</v>
      </c>
      <c r="AB76" s="45">
        <f>AA76/Z76</f>
        <v>0.39845238219159534</v>
      </c>
      <c r="AC76" s="97">
        <v>63.301454812637765</v>
      </c>
      <c r="AD76" s="6">
        <v>10</v>
      </c>
      <c r="AE76" s="98">
        <f>AD76/AC76</f>
        <v>0.15797425240223006</v>
      </c>
      <c r="AF76" s="19">
        <v>17</v>
      </c>
      <c r="AG76" s="19">
        <v>17</v>
      </c>
      <c r="AH76" s="96">
        <f>AG76/AF76</f>
        <v>1</v>
      </c>
      <c r="AI76" s="142"/>
    </row>
    <row r="77" spans="1:35" hidden="1" x14ac:dyDescent="0.25">
      <c r="A77" s="59" t="s">
        <v>87</v>
      </c>
      <c r="B77" s="53" t="s">
        <v>41</v>
      </c>
      <c r="C77" s="53" t="s">
        <v>151</v>
      </c>
      <c r="D77" s="53" t="s">
        <v>295</v>
      </c>
      <c r="E77" s="53" t="s">
        <v>296</v>
      </c>
      <c r="F77" s="52">
        <f>SUM(K77,N77,Q77,T77,W77,Z77,AF77)</f>
        <v>210.28670095518001</v>
      </c>
      <c r="G77" s="52">
        <v>140</v>
      </c>
      <c r="H77" s="130">
        <f>G77/F77</f>
        <v>0.6657577458017151</v>
      </c>
      <c r="I77" s="108">
        <f>F77-G77</f>
        <v>70.286700955180009</v>
      </c>
      <c r="J77" s="95">
        <f>I77/F77</f>
        <v>0.33424225419828496</v>
      </c>
      <c r="K77" s="19">
        <v>4</v>
      </c>
      <c r="L77" s="19">
        <v>10</v>
      </c>
      <c r="M77" s="96">
        <f>L77/K77</f>
        <v>2.5</v>
      </c>
      <c r="N77" s="97">
        <v>60</v>
      </c>
      <c r="O77" s="6">
        <v>26</v>
      </c>
      <c r="P77" s="98">
        <f>O77/N77</f>
        <v>0.43333333333333335</v>
      </c>
      <c r="Q77" s="99">
        <v>8</v>
      </c>
      <c r="R77" s="18">
        <v>16</v>
      </c>
      <c r="S77" s="45">
        <f>R77/Q77</f>
        <v>2</v>
      </c>
      <c r="T77" s="19">
        <v>78</v>
      </c>
      <c r="U77" s="19">
        <v>29</v>
      </c>
      <c r="V77" s="96">
        <f>U77/T77</f>
        <v>0.37179487179487181</v>
      </c>
      <c r="W77" s="97">
        <v>37</v>
      </c>
      <c r="X77" s="6">
        <v>40</v>
      </c>
      <c r="Y77" s="98">
        <f>X77/W77</f>
        <v>1.0810810810810811</v>
      </c>
      <c r="Z77" s="99">
        <v>13.286700955180018</v>
      </c>
      <c r="AA77" s="18">
        <v>5</v>
      </c>
      <c r="AB77" s="45">
        <f>AA77/Z77</f>
        <v>0.37631613873650671</v>
      </c>
      <c r="AC77" s="97">
        <v>37.236149889786923</v>
      </c>
      <c r="AD77" s="6">
        <v>11</v>
      </c>
      <c r="AE77" s="98">
        <f>AD77/AC77</f>
        <v>0.29541185199217024</v>
      </c>
      <c r="AF77" s="19">
        <v>10</v>
      </c>
      <c r="AG77" s="19">
        <v>3</v>
      </c>
      <c r="AH77" s="96">
        <f>AG77/AF77</f>
        <v>0.3</v>
      </c>
      <c r="AI77" s="142"/>
    </row>
    <row r="78" spans="1:35" hidden="1" x14ac:dyDescent="0.25">
      <c r="A78" s="59" t="s">
        <v>87</v>
      </c>
      <c r="B78" s="53" t="s">
        <v>41</v>
      </c>
      <c r="C78" s="53" t="s">
        <v>151</v>
      </c>
      <c r="D78" s="53" t="s">
        <v>293</v>
      </c>
      <c r="E78" s="53" t="s">
        <v>294</v>
      </c>
      <c r="F78" s="52">
        <f>SUM(K78,N78,Q78,T78,W78,Z78,AF78)</f>
        <v>118.97202057310801</v>
      </c>
      <c r="G78" s="52">
        <v>67</v>
      </c>
      <c r="H78" s="130">
        <f>G78/F78</f>
        <v>0.56315762039889594</v>
      </c>
      <c r="I78" s="108">
        <f>F78-G78</f>
        <v>51.972020573108011</v>
      </c>
      <c r="J78" s="95">
        <f>I78/F78</f>
        <v>0.43684237960110406</v>
      </c>
      <c r="K78" s="19">
        <v>2</v>
      </c>
      <c r="L78" s="19">
        <v>6</v>
      </c>
      <c r="M78" s="96">
        <f>L78/K78</f>
        <v>3</v>
      </c>
      <c r="N78" s="97">
        <v>34</v>
      </c>
      <c r="O78" s="6">
        <v>5</v>
      </c>
      <c r="P78" s="98">
        <f>O78/N78</f>
        <v>0.14705882352941177</v>
      </c>
      <c r="Q78" s="99">
        <v>4</v>
      </c>
      <c r="R78" s="18">
        <v>13</v>
      </c>
      <c r="S78" s="45">
        <f>R78/Q78</f>
        <v>3.25</v>
      </c>
      <c r="T78" s="19">
        <v>44</v>
      </c>
      <c r="U78" s="19">
        <v>20</v>
      </c>
      <c r="V78" s="96">
        <f>U78/T78</f>
        <v>0.45454545454545453</v>
      </c>
      <c r="W78" s="97">
        <v>21</v>
      </c>
      <c r="X78" s="6">
        <v>19</v>
      </c>
      <c r="Y78" s="98">
        <f>X78/W78</f>
        <v>0.90476190476190477</v>
      </c>
      <c r="Z78" s="99">
        <v>7.9720205731080096</v>
      </c>
      <c r="AA78" s="18">
        <v>2</v>
      </c>
      <c r="AB78" s="45">
        <f>AA78/Z78</f>
        <v>0.25087742582433786</v>
      </c>
      <c r="AC78" s="97">
        <v>22.34168993387215</v>
      </c>
      <c r="AD78" s="6">
        <v>2</v>
      </c>
      <c r="AE78" s="98">
        <f>AD78/AC78</f>
        <v>8.9518743027930392E-2</v>
      </c>
      <c r="AF78" s="19">
        <v>6</v>
      </c>
      <c r="AG78" s="19">
        <v>0</v>
      </c>
      <c r="AH78" s="96">
        <f>AG78/AF78</f>
        <v>0</v>
      </c>
      <c r="AI78" s="142"/>
    </row>
    <row r="79" spans="1:35" hidden="1" x14ac:dyDescent="0.25">
      <c r="A79" s="60" t="s">
        <v>81</v>
      </c>
      <c r="B79" s="53" t="s">
        <v>41</v>
      </c>
      <c r="C79" s="53" t="s">
        <v>152</v>
      </c>
      <c r="D79" s="49" t="s">
        <v>232</v>
      </c>
      <c r="E79" s="49" t="s">
        <v>233</v>
      </c>
      <c r="F79" s="52">
        <f>SUM(K79,N79,Q79,T79,W79,Z79,AF79)</f>
        <v>124.97202057310801</v>
      </c>
      <c r="G79" s="52">
        <v>167</v>
      </c>
      <c r="H79" s="130">
        <f>G79/F79</f>
        <v>1.3362991110662712</v>
      </c>
      <c r="I79" s="108">
        <f>F79-G79</f>
        <v>-42.027979426891989</v>
      </c>
      <c r="J79" s="95">
        <f>I79/F79</f>
        <v>-0.33629911106627125</v>
      </c>
      <c r="K79" s="19">
        <v>3</v>
      </c>
      <c r="L79" s="19">
        <v>10</v>
      </c>
      <c r="M79" s="96">
        <f>L79/K79</f>
        <v>3.3333333333333335</v>
      </c>
      <c r="N79" s="97">
        <v>35</v>
      </c>
      <c r="O79" s="6">
        <v>58</v>
      </c>
      <c r="P79" s="98">
        <f>O79/N79</f>
        <v>1.6571428571428573</v>
      </c>
      <c r="Q79" s="99">
        <v>5</v>
      </c>
      <c r="R79" s="18">
        <v>5</v>
      </c>
      <c r="S79" s="45">
        <f>R79/Q79</f>
        <v>1</v>
      </c>
      <c r="T79" s="19">
        <v>46</v>
      </c>
      <c r="U79" s="19">
        <v>37</v>
      </c>
      <c r="V79" s="96">
        <f>U79/T79</f>
        <v>0.80434782608695654</v>
      </c>
      <c r="W79" s="97">
        <v>22</v>
      </c>
      <c r="X79" s="6">
        <v>17</v>
      </c>
      <c r="Y79" s="98">
        <f>X79/W79</f>
        <v>0.77272727272727271</v>
      </c>
      <c r="Z79" s="99">
        <v>7.9720205731080096</v>
      </c>
      <c r="AA79" s="18">
        <v>13</v>
      </c>
      <c r="AB79" s="45">
        <f>AA79/Z79</f>
        <v>1.6307032678581961</v>
      </c>
      <c r="AC79" s="97">
        <v>22.34168993387215</v>
      </c>
      <c r="AD79" s="6">
        <v>25</v>
      </c>
      <c r="AE79" s="98">
        <f>AD79/AC79</f>
        <v>1.1189842878491298</v>
      </c>
      <c r="AF79" s="19">
        <v>6</v>
      </c>
      <c r="AG79" s="19">
        <v>2</v>
      </c>
      <c r="AH79" s="96">
        <f>AG79/AF79</f>
        <v>0.33333333333333331</v>
      </c>
      <c r="AI79" s="142"/>
    </row>
    <row r="80" spans="1:35" hidden="1" x14ac:dyDescent="0.25">
      <c r="A80" s="59" t="s">
        <v>87</v>
      </c>
      <c r="B80" s="53" t="s">
        <v>41</v>
      </c>
      <c r="C80" s="53" t="s">
        <v>151</v>
      </c>
      <c r="D80" s="53" t="s">
        <v>297</v>
      </c>
      <c r="E80" s="53" t="s">
        <v>298</v>
      </c>
      <c r="F80" s="52">
        <f>SUM(K80,N80,Q80,T80,W80,Z80,AF80)</f>
        <v>139.300690668626</v>
      </c>
      <c r="G80" s="52">
        <v>91</v>
      </c>
      <c r="H80" s="130">
        <f>G80/F80</f>
        <v>0.65326309268971539</v>
      </c>
      <c r="I80" s="108">
        <f>F80-G80</f>
        <v>48.300690668626004</v>
      </c>
      <c r="J80" s="95">
        <f>I80/F80</f>
        <v>0.34673690731028461</v>
      </c>
      <c r="K80" s="19">
        <v>3</v>
      </c>
      <c r="L80" s="19">
        <v>12</v>
      </c>
      <c r="M80" s="96">
        <f>L80/K80</f>
        <v>4</v>
      </c>
      <c r="N80" s="97">
        <v>39</v>
      </c>
      <c r="O80" s="6">
        <v>12</v>
      </c>
      <c r="P80" s="98">
        <f>O80/N80</f>
        <v>0.30769230769230771</v>
      </c>
      <c r="Q80" s="99">
        <v>5</v>
      </c>
      <c r="R80" s="18">
        <v>9</v>
      </c>
      <c r="S80" s="45">
        <f>R80/Q80</f>
        <v>1.8</v>
      </c>
      <c r="T80" s="19">
        <v>51</v>
      </c>
      <c r="U80" s="19">
        <v>26</v>
      </c>
      <c r="V80" s="96">
        <f>U80/T80</f>
        <v>0.50980392156862742</v>
      </c>
      <c r="W80" s="97">
        <v>25</v>
      </c>
      <c r="X80" s="6">
        <v>18</v>
      </c>
      <c r="Y80" s="98">
        <f>X80/W80</f>
        <v>0.72</v>
      </c>
      <c r="Z80" s="99">
        <v>9.3006906686260109</v>
      </c>
      <c r="AA80" s="18">
        <v>3</v>
      </c>
      <c r="AB80" s="45">
        <f>AA80/Z80</f>
        <v>0.32255669034557727</v>
      </c>
      <c r="AC80" s="97">
        <v>26.065304922850842</v>
      </c>
      <c r="AD80" s="6">
        <v>11</v>
      </c>
      <c r="AE80" s="98">
        <f>AD80/AC80</f>
        <v>0.42201693141738611</v>
      </c>
      <c r="AF80" s="19">
        <v>7</v>
      </c>
      <c r="AG80" s="19">
        <v>0</v>
      </c>
      <c r="AH80" s="96">
        <f>AG80/AF80</f>
        <v>0</v>
      </c>
      <c r="AI80" s="142"/>
    </row>
    <row r="81" spans="1:35" hidden="1" x14ac:dyDescent="0.25">
      <c r="A81" s="61" t="s">
        <v>63</v>
      </c>
      <c r="B81" s="53" t="s">
        <v>55</v>
      </c>
      <c r="C81" s="53" t="s">
        <v>157</v>
      </c>
      <c r="D81" s="84" t="s">
        <v>1103</v>
      </c>
      <c r="E81" s="84" t="s">
        <v>1104</v>
      </c>
      <c r="F81" s="52">
        <f>SUM(K81,N81,Q81,T81,W81,Z81,AF81)</f>
        <v>223.61537105069803</v>
      </c>
      <c r="G81" s="52">
        <v>234</v>
      </c>
      <c r="H81" s="130">
        <f>G81/F81</f>
        <v>1.0464396919608339</v>
      </c>
      <c r="I81" s="108">
        <f>F81-G81</f>
        <v>-10.38462894930197</v>
      </c>
      <c r="J81" s="95">
        <f>I81/F81</f>
        <v>-4.6439691960833807E-2</v>
      </c>
      <c r="K81" s="19">
        <v>5</v>
      </c>
      <c r="L81" s="19">
        <v>7</v>
      </c>
      <c r="M81" s="96">
        <f>L81/K81</f>
        <v>1.4</v>
      </c>
      <c r="N81" s="97">
        <v>63</v>
      </c>
      <c r="O81" s="6">
        <v>37</v>
      </c>
      <c r="P81" s="98">
        <f>O81/N81</f>
        <v>0.58730158730158732</v>
      </c>
      <c r="Q81" s="99">
        <v>8</v>
      </c>
      <c r="R81" s="18">
        <v>16</v>
      </c>
      <c r="S81" s="45">
        <f>R81/Q81</f>
        <v>2</v>
      </c>
      <c r="T81" s="19">
        <v>82</v>
      </c>
      <c r="U81" s="19">
        <v>57</v>
      </c>
      <c r="V81" s="96">
        <f>U81/T81</f>
        <v>0.69512195121951215</v>
      </c>
      <c r="W81" s="97">
        <v>40</v>
      </c>
      <c r="X81" s="6">
        <v>44</v>
      </c>
      <c r="Y81" s="98">
        <f>X81/W81</f>
        <v>1.1000000000000001</v>
      </c>
      <c r="Z81" s="99">
        <v>14.61537105069802</v>
      </c>
      <c r="AA81" s="18">
        <v>4</v>
      </c>
      <c r="AB81" s="45">
        <f>AA81/Z81</f>
        <v>0.27368446453564127</v>
      </c>
      <c r="AC81" s="97">
        <v>40.959764878765611</v>
      </c>
      <c r="AD81" s="6">
        <v>35</v>
      </c>
      <c r="AE81" s="98">
        <f>AD81/AC81</f>
        <v>0.85449709253933548</v>
      </c>
      <c r="AF81" s="19">
        <v>11</v>
      </c>
      <c r="AG81" s="19">
        <v>34</v>
      </c>
      <c r="AH81" s="96">
        <f>AG81/AF81</f>
        <v>3.0909090909090908</v>
      </c>
      <c r="AI81" s="142"/>
    </row>
    <row r="82" spans="1:35" hidden="1" x14ac:dyDescent="0.25">
      <c r="A82" s="77" t="s">
        <v>4</v>
      </c>
      <c r="B82" s="53" t="s">
        <v>2</v>
      </c>
      <c r="C82" s="53" t="s">
        <v>2</v>
      </c>
      <c r="D82" s="78" t="s">
        <v>815</v>
      </c>
      <c r="E82" s="78" t="s">
        <v>816</v>
      </c>
      <c r="F82" s="52">
        <f>SUM(K82,N82,Q82,T82,W82,Z82,AF82)</f>
        <v>301.60138133725201</v>
      </c>
      <c r="G82" s="52">
        <v>143</v>
      </c>
      <c r="H82" s="130">
        <f>G82/F82</f>
        <v>0.47413575947815956</v>
      </c>
      <c r="I82" s="108">
        <f>F82-G82</f>
        <v>158.60138133725201</v>
      </c>
      <c r="J82" s="95">
        <f>I82/F82</f>
        <v>0.52586424052184044</v>
      </c>
      <c r="K82" s="19">
        <v>6</v>
      </c>
      <c r="L82" s="19">
        <v>2</v>
      </c>
      <c r="M82" s="96">
        <f>L82/K82</f>
        <v>0.33333333333333331</v>
      </c>
      <c r="N82" s="97">
        <v>86</v>
      </c>
      <c r="O82" s="6">
        <v>48</v>
      </c>
      <c r="P82" s="98">
        <f>O82/N82</f>
        <v>0.55813953488372092</v>
      </c>
      <c r="Q82" s="99">
        <v>11</v>
      </c>
      <c r="R82" s="18">
        <v>22</v>
      </c>
      <c r="S82" s="45">
        <f>R82/Q82</f>
        <v>2</v>
      </c>
      <c r="T82" s="19">
        <v>112</v>
      </c>
      <c r="U82" s="19">
        <v>15</v>
      </c>
      <c r="V82" s="96">
        <f>U82/T82</f>
        <v>0.13392857142857142</v>
      </c>
      <c r="W82" s="97">
        <v>54</v>
      </c>
      <c r="X82" s="6">
        <v>20</v>
      </c>
      <c r="Y82" s="98">
        <f>X82/W82</f>
        <v>0.37037037037037035</v>
      </c>
      <c r="Z82" s="99">
        <v>18.601381337252022</v>
      </c>
      <c r="AA82" s="18">
        <v>6</v>
      </c>
      <c r="AB82" s="45">
        <f>AA82/Z82</f>
        <v>0.32255669034557727</v>
      </c>
      <c r="AC82" s="97">
        <v>52.130609845701684</v>
      </c>
      <c r="AD82" s="6">
        <v>18</v>
      </c>
      <c r="AE82" s="98">
        <f>AD82/AC82</f>
        <v>0.34528658025058862</v>
      </c>
      <c r="AF82" s="19">
        <v>14</v>
      </c>
      <c r="AG82" s="19">
        <v>12</v>
      </c>
      <c r="AH82" s="96">
        <f>AG82/AF82</f>
        <v>0.8571428571428571</v>
      </c>
      <c r="AI82" s="142"/>
    </row>
    <row r="83" spans="1:35" hidden="1" x14ac:dyDescent="0.25">
      <c r="A83" s="60" t="s">
        <v>88</v>
      </c>
      <c r="B83" s="53" t="s">
        <v>41</v>
      </c>
      <c r="C83" s="53" t="s">
        <v>152</v>
      </c>
      <c r="D83" s="49" t="s">
        <v>249</v>
      </c>
      <c r="E83" s="49" t="s">
        <v>250</v>
      </c>
      <c r="F83" s="52">
        <f>SUM(K83,N83,Q83,T83,W83,Z83,AF83)</f>
        <v>211.28670095518001</v>
      </c>
      <c r="G83" s="52">
        <v>258</v>
      </c>
      <c r="H83" s="130">
        <f>G83/F83</f>
        <v>1.2210896323982512</v>
      </c>
      <c r="I83" s="108">
        <f>F83-G83</f>
        <v>-46.713299044819991</v>
      </c>
      <c r="J83" s="95">
        <f>I83/F83</f>
        <v>-0.22108963239825125</v>
      </c>
      <c r="K83" s="100">
        <v>4</v>
      </c>
      <c r="L83" s="19">
        <v>16</v>
      </c>
      <c r="M83" s="96">
        <f>L83/K83</f>
        <v>4</v>
      </c>
      <c r="N83" s="97">
        <v>60</v>
      </c>
      <c r="O83" s="6">
        <v>34</v>
      </c>
      <c r="P83" s="98">
        <f>O83/N83</f>
        <v>0.56666666666666665</v>
      </c>
      <c r="Q83" s="99">
        <v>8</v>
      </c>
      <c r="R83" s="18">
        <v>18</v>
      </c>
      <c r="S83" s="45">
        <f>R83/Q83</f>
        <v>2.25</v>
      </c>
      <c r="T83" s="100">
        <v>78</v>
      </c>
      <c r="U83" s="19">
        <v>87</v>
      </c>
      <c r="V83" s="96">
        <f>U83/T83</f>
        <v>1.1153846153846154</v>
      </c>
      <c r="W83" s="97">
        <v>38</v>
      </c>
      <c r="X83" s="6">
        <v>46</v>
      </c>
      <c r="Y83" s="98">
        <f>X83/W83</f>
        <v>1.2105263157894737</v>
      </c>
      <c r="Z83" s="99">
        <v>13.286700955180018</v>
      </c>
      <c r="AA83" s="18">
        <v>18</v>
      </c>
      <c r="AB83" s="45">
        <f>AA83/Z83</f>
        <v>1.3547380994514242</v>
      </c>
      <c r="AC83" s="97">
        <v>37.236149889786923</v>
      </c>
      <c r="AD83" s="6">
        <v>19</v>
      </c>
      <c r="AE83" s="98">
        <f>AD83/AC83</f>
        <v>0.51025683525920307</v>
      </c>
      <c r="AF83" s="100">
        <v>10</v>
      </c>
      <c r="AG83" s="19">
        <v>20</v>
      </c>
      <c r="AH83" s="96">
        <f>AG83/AF83</f>
        <v>2</v>
      </c>
      <c r="AI83" s="142"/>
    </row>
    <row r="84" spans="1:35" hidden="1" x14ac:dyDescent="0.25">
      <c r="A84" s="61" t="s">
        <v>1094</v>
      </c>
      <c r="B84" s="53" t="s">
        <v>55</v>
      </c>
      <c r="C84" s="53" t="s">
        <v>55</v>
      </c>
      <c r="D84" s="84" t="s">
        <v>1095</v>
      </c>
      <c r="E84" s="84" t="s">
        <v>1096</v>
      </c>
      <c r="F84" s="52">
        <f>SUM(K84,N84,Q84,T84,W84,Z84,AF84)</f>
        <v>278.27271124173404</v>
      </c>
      <c r="G84" s="52">
        <v>393</v>
      </c>
      <c r="H84" s="130">
        <f>G84/F84</f>
        <v>1.4122836488217594</v>
      </c>
      <c r="I84" s="108">
        <f>F84-G84</f>
        <v>-114.72728875826596</v>
      </c>
      <c r="J84" s="95">
        <f>I84/F84</f>
        <v>-0.41228364882175944</v>
      </c>
      <c r="K84" s="19">
        <v>6</v>
      </c>
      <c r="L84" s="19">
        <v>42</v>
      </c>
      <c r="M84" s="96">
        <f>L84/K84</f>
        <v>7</v>
      </c>
      <c r="N84" s="97">
        <v>79</v>
      </c>
      <c r="O84" s="6">
        <v>84</v>
      </c>
      <c r="P84" s="98">
        <f>O84/N84</f>
        <v>1.0632911392405062</v>
      </c>
      <c r="Q84" s="99">
        <v>10</v>
      </c>
      <c r="R84" s="18">
        <v>29</v>
      </c>
      <c r="S84" s="45">
        <f>R84/Q84</f>
        <v>2.9</v>
      </c>
      <c r="T84" s="19">
        <v>103</v>
      </c>
      <c r="U84" s="19">
        <v>62</v>
      </c>
      <c r="V84" s="96">
        <f>U84/T84</f>
        <v>0.60194174757281549</v>
      </c>
      <c r="W84" s="97">
        <v>50</v>
      </c>
      <c r="X84" s="6">
        <v>62</v>
      </c>
      <c r="Y84" s="98">
        <f>X84/W84</f>
        <v>1.24</v>
      </c>
      <c r="Z84" s="99">
        <v>17.272711241734022</v>
      </c>
      <c r="AA84" s="18">
        <v>31</v>
      </c>
      <c r="AB84" s="45">
        <f>AA84/Z84</f>
        <v>1.7947385078202629</v>
      </c>
      <c r="AC84" s="97">
        <v>48.406994856722989</v>
      </c>
      <c r="AD84" s="6">
        <v>14</v>
      </c>
      <c r="AE84" s="98">
        <f>AD84/AC84</f>
        <v>0.28921440055177511</v>
      </c>
      <c r="AF84" s="19">
        <v>13</v>
      </c>
      <c r="AG84" s="19">
        <v>69</v>
      </c>
      <c r="AH84" s="96">
        <f>AG84/AF84</f>
        <v>5.3076923076923075</v>
      </c>
      <c r="AI84" s="142"/>
    </row>
    <row r="85" spans="1:35" hidden="1" x14ac:dyDescent="0.25">
      <c r="A85" s="61" t="s">
        <v>66</v>
      </c>
      <c r="B85" s="53" t="s">
        <v>55</v>
      </c>
      <c r="C85" s="53" t="s">
        <v>186</v>
      </c>
      <c r="D85" s="84" t="s">
        <v>1086</v>
      </c>
      <c r="E85" s="54" t="s">
        <v>1087</v>
      </c>
      <c r="F85" s="52">
        <f>SUM(K85,N85,Q85,T85,W85,Z85,AF85)</f>
        <v>193.95803085966202</v>
      </c>
      <c r="G85" s="52">
        <v>116</v>
      </c>
      <c r="H85" s="130">
        <f>G85/F85</f>
        <v>0.59806752773197414</v>
      </c>
      <c r="I85" s="108">
        <f>F85-G85</f>
        <v>77.958030859662017</v>
      </c>
      <c r="J85" s="95">
        <f>I85/F85</f>
        <v>0.40193247226802592</v>
      </c>
      <c r="K85" s="19">
        <v>4</v>
      </c>
      <c r="L85" s="19">
        <v>2</v>
      </c>
      <c r="M85" s="96">
        <f>L85/K85</f>
        <v>0.5</v>
      </c>
      <c r="N85" s="97">
        <v>55</v>
      </c>
      <c r="O85" s="6">
        <v>23</v>
      </c>
      <c r="P85" s="98">
        <f>O85/N85</f>
        <v>0.41818181818181815</v>
      </c>
      <c r="Q85" s="99">
        <v>7</v>
      </c>
      <c r="R85" s="18">
        <v>5</v>
      </c>
      <c r="S85" s="45">
        <f>R85/Q85</f>
        <v>0.7142857142857143</v>
      </c>
      <c r="T85" s="19">
        <v>72</v>
      </c>
      <c r="U85" s="19">
        <v>27</v>
      </c>
      <c r="V85" s="96">
        <f>U85/T85</f>
        <v>0.375</v>
      </c>
      <c r="W85" s="97">
        <v>35</v>
      </c>
      <c r="X85" s="6">
        <v>16</v>
      </c>
      <c r="Y85" s="98">
        <f>X85/W85</f>
        <v>0.45714285714285713</v>
      </c>
      <c r="Z85" s="99">
        <v>11.958030859662015</v>
      </c>
      <c r="AA85" s="18">
        <v>14</v>
      </c>
      <c r="AB85" s="45">
        <f>AA85/Z85</f>
        <v>1.1707613205135765</v>
      </c>
      <c r="AC85" s="97">
        <v>33.512534900808227</v>
      </c>
      <c r="AD85" s="6">
        <v>25</v>
      </c>
      <c r="AE85" s="98">
        <f>AD85/AC85</f>
        <v>0.74598952523275319</v>
      </c>
      <c r="AF85" s="19">
        <v>9</v>
      </c>
      <c r="AG85" s="19">
        <v>4</v>
      </c>
      <c r="AH85" s="96">
        <f>AG85/AF85</f>
        <v>0.44444444444444442</v>
      </c>
      <c r="AI85" s="142"/>
    </row>
    <row r="86" spans="1:35" hidden="1" x14ac:dyDescent="0.25">
      <c r="A86" s="61" t="s">
        <v>61</v>
      </c>
      <c r="B86" s="53" t="s">
        <v>55</v>
      </c>
      <c r="C86" s="53" t="s">
        <v>55</v>
      </c>
      <c r="D86" s="84" t="s">
        <v>1070</v>
      </c>
      <c r="E86" s="84" t="s">
        <v>1071</v>
      </c>
      <c r="F86" s="52">
        <f>SUM(K86,N86,Q86,T86,W86,Z86,AF86)</f>
        <v>186.95803085966202</v>
      </c>
      <c r="G86" s="52">
        <v>128</v>
      </c>
      <c r="H86" s="130">
        <f>G86/F86</f>
        <v>0.68464563630369957</v>
      </c>
      <c r="I86" s="108">
        <f>F86-G86</f>
        <v>58.958030859662017</v>
      </c>
      <c r="J86" s="95">
        <f>I86/F86</f>
        <v>0.31535436369630043</v>
      </c>
      <c r="K86" s="100">
        <v>4</v>
      </c>
      <c r="L86" s="19">
        <v>9</v>
      </c>
      <c r="M86" s="96">
        <f>L86/K86</f>
        <v>2.25</v>
      </c>
      <c r="N86" s="97">
        <v>53</v>
      </c>
      <c r="O86" s="6">
        <v>35</v>
      </c>
      <c r="P86" s="98">
        <f>O86/N86</f>
        <v>0.660377358490566</v>
      </c>
      <c r="Q86" s="99">
        <v>7</v>
      </c>
      <c r="R86" s="18">
        <v>4</v>
      </c>
      <c r="S86" s="45">
        <f>R86/Q86</f>
        <v>0.5714285714285714</v>
      </c>
      <c r="T86" s="100">
        <v>69</v>
      </c>
      <c r="U86" s="19">
        <v>17</v>
      </c>
      <c r="V86" s="96">
        <f>U86/T86</f>
        <v>0.24637681159420291</v>
      </c>
      <c r="W86" s="97">
        <v>33</v>
      </c>
      <c r="X86" s="6">
        <v>33</v>
      </c>
      <c r="Y86" s="98">
        <f>X86/W86</f>
        <v>1</v>
      </c>
      <c r="Z86" s="99">
        <v>11.958030859662015</v>
      </c>
      <c r="AA86" s="18">
        <v>13</v>
      </c>
      <c r="AB86" s="45">
        <f>AA86/Z86</f>
        <v>1.087135511905464</v>
      </c>
      <c r="AC86" s="97">
        <v>33.512534900808227</v>
      </c>
      <c r="AD86" s="6">
        <v>7</v>
      </c>
      <c r="AE86" s="98">
        <f>AD86/AC86</f>
        <v>0.2088770670651709</v>
      </c>
      <c r="AF86" s="100">
        <v>9</v>
      </c>
      <c r="AG86" s="19">
        <v>10</v>
      </c>
      <c r="AH86" s="96">
        <f>AG86/AF86</f>
        <v>1.1111111111111112</v>
      </c>
      <c r="AI86" s="142"/>
    </row>
    <row r="87" spans="1:35" hidden="1" x14ac:dyDescent="0.25">
      <c r="A87" s="75" t="s">
        <v>103</v>
      </c>
      <c r="B87" s="53" t="s">
        <v>53</v>
      </c>
      <c r="C87" s="53" t="s">
        <v>181</v>
      </c>
      <c r="D87" s="57" t="s">
        <v>695</v>
      </c>
      <c r="E87" s="57" t="s">
        <v>696</v>
      </c>
      <c r="F87" s="52">
        <f>SUM(K87,N87,Q87,T87,W87,Z87,AF87)</f>
        <v>87.314680382072012</v>
      </c>
      <c r="G87" s="52">
        <v>113</v>
      </c>
      <c r="H87" s="130">
        <f>G87/F87</f>
        <v>1.2941695429168845</v>
      </c>
      <c r="I87" s="108">
        <f>F87-G87</f>
        <v>-25.685319617927988</v>
      </c>
      <c r="J87" s="95">
        <f>I87/F87</f>
        <v>-0.29416954291688452</v>
      </c>
      <c r="K87" s="19">
        <v>2</v>
      </c>
      <c r="L87" s="19">
        <v>2</v>
      </c>
      <c r="M87" s="96">
        <f>L87/K87</f>
        <v>1</v>
      </c>
      <c r="N87" s="97">
        <v>25</v>
      </c>
      <c r="O87" s="6">
        <v>22</v>
      </c>
      <c r="P87" s="98">
        <f>O87/N87</f>
        <v>0.88</v>
      </c>
      <c r="Q87" s="99">
        <v>3</v>
      </c>
      <c r="R87" s="18">
        <v>14</v>
      </c>
      <c r="S87" s="45">
        <f>R87/Q87</f>
        <v>4.666666666666667</v>
      </c>
      <c r="T87" s="19">
        <v>32</v>
      </c>
      <c r="U87" s="19">
        <v>17</v>
      </c>
      <c r="V87" s="96">
        <f>U87/T87</f>
        <v>0.53125</v>
      </c>
      <c r="W87" s="97">
        <v>16</v>
      </c>
      <c r="X87" s="6">
        <v>30</v>
      </c>
      <c r="Y87" s="98">
        <f>X87/W87</f>
        <v>1.875</v>
      </c>
      <c r="Z87" s="99">
        <v>5.314680382072007</v>
      </c>
      <c r="AA87" s="18">
        <v>7</v>
      </c>
      <c r="AB87" s="45">
        <f>AA87/Z87</f>
        <v>1.3171064855777737</v>
      </c>
      <c r="AC87" s="97">
        <v>14.894459955914767</v>
      </c>
      <c r="AD87" s="6">
        <v>5</v>
      </c>
      <c r="AE87" s="98">
        <f>AD87/AC87</f>
        <v>0.33569528635473894</v>
      </c>
      <c r="AF87" s="19">
        <v>4</v>
      </c>
      <c r="AG87" s="19">
        <v>16</v>
      </c>
      <c r="AH87" s="96">
        <f>AG87/AF87</f>
        <v>4</v>
      </c>
      <c r="AI87" s="142"/>
    </row>
    <row r="88" spans="1:35" hidden="1" x14ac:dyDescent="0.25">
      <c r="A88" s="60" t="s">
        <v>94</v>
      </c>
      <c r="B88" s="53" t="s">
        <v>53</v>
      </c>
      <c r="C88" s="53" t="s">
        <v>149</v>
      </c>
      <c r="D88" s="49" t="s">
        <v>660</v>
      </c>
      <c r="E88" s="49" t="s">
        <v>661</v>
      </c>
      <c r="F88" s="52">
        <f>SUM(K88,N88,Q88,T88,W88,Z88,AF88)</f>
        <v>111.64335047759</v>
      </c>
      <c r="G88" s="52">
        <v>89</v>
      </c>
      <c r="H88" s="130">
        <f>G88/F88</f>
        <v>0.79718137819470791</v>
      </c>
      <c r="I88" s="108">
        <f>F88-G88</f>
        <v>22.643350477590005</v>
      </c>
      <c r="J88" s="95">
        <f>I88/F88</f>
        <v>0.20281862180529212</v>
      </c>
      <c r="K88" s="19">
        <v>2</v>
      </c>
      <c r="L88" s="19">
        <v>11</v>
      </c>
      <c r="M88" s="96">
        <f>L88/K88</f>
        <v>5.5</v>
      </c>
      <c r="N88" s="97">
        <v>32</v>
      </c>
      <c r="O88" s="6">
        <v>17</v>
      </c>
      <c r="P88" s="98">
        <f>O88/N88</f>
        <v>0.53125</v>
      </c>
      <c r="Q88" s="99">
        <v>4</v>
      </c>
      <c r="R88" s="18">
        <v>1</v>
      </c>
      <c r="S88" s="45">
        <f>R88/Q88</f>
        <v>0.25</v>
      </c>
      <c r="T88" s="19">
        <v>42</v>
      </c>
      <c r="U88" s="19">
        <v>14</v>
      </c>
      <c r="V88" s="96">
        <f>U88/T88</f>
        <v>0.33333333333333331</v>
      </c>
      <c r="W88" s="97">
        <v>20</v>
      </c>
      <c r="X88" s="6">
        <v>13</v>
      </c>
      <c r="Y88" s="98">
        <f>X88/W88</f>
        <v>0.65</v>
      </c>
      <c r="Z88" s="99">
        <v>6.6433504775900092</v>
      </c>
      <c r="AA88" s="18">
        <v>2</v>
      </c>
      <c r="AB88" s="45">
        <f>AA88/Z88</f>
        <v>0.30105291098920539</v>
      </c>
      <c r="AC88" s="97">
        <v>18.618074944893461</v>
      </c>
      <c r="AD88" s="6">
        <v>13</v>
      </c>
      <c r="AE88" s="98">
        <f>AD88/AC88</f>
        <v>0.69824619561785695</v>
      </c>
      <c r="AF88" s="19">
        <v>5</v>
      </c>
      <c r="AG88" s="19">
        <v>18</v>
      </c>
      <c r="AH88" s="96">
        <f>AG88/AF88</f>
        <v>3.6</v>
      </c>
      <c r="AI88" s="142"/>
    </row>
    <row r="89" spans="1:35" hidden="1" x14ac:dyDescent="0.25">
      <c r="A89" s="60" t="s">
        <v>88</v>
      </c>
      <c r="B89" s="53" t="s">
        <v>41</v>
      </c>
      <c r="C89" s="53" t="s">
        <v>152</v>
      </c>
      <c r="D89" s="49" t="s">
        <v>247</v>
      </c>
      <c r="E89" s="49" t="s">
        <v>248</v>
      </c>
      <c r="F89" s="52">
        <f>SUM(K89,N89,Q89,T89,W89,Z89,AF89)</f>
        <v>87.314680382072012</v>
      </c>
      <c r="G89" s="52">
        <v>45</v>
      </c>
      <c r="H89" s="130">
        <f>G89/F89</f>
        <v>0.51537725160406911</v>
      </c>
      <c r="I89" s="108">
        <f>F89-G89</f>
        <v>42.314680382072012</v>
      </c>
      <c r="J89" s="95">
        <f>I89/F89</f>
        <v>0.48462274839593095</v>
      </c>
      <c r="K89" s="19">
        <v>2</v>
      </c>
      <c r="L89" s="19">
        <v>8</v>
      </c>
      <c r="M89" s="96">
        <f>L89/K89</f>
        <v>4</v>
      </c>
      <c r="N89" s="97">
        <v>25</v>
      </c>
      <c r="O89" s="6">
        <v>6</v>
      </c>
      <c r="P89" s="98">
        <f>O89/N89</f>
        <v>0.24</v>
      </c>
      <c r="Q89" s="99">
        <v>3</v>
      </c>
      <c r="R89" s="18">
        <v>6</v>
      </c>
      <c r="S89" s="45">
        <f>R89/Q89</f>
        <v>2</v>
      </c>
      <c r="T89" s="19">
        <v>32</v>
      </c>
      <c r="U89" s="19">
        <v>22</v>
      </c>
      <c r="V89" s="96">
        <f>U89/T89</f>
        <v>0.6875</v>
      </c>
      <c r="W89" s="97">
        <v>16</v>
      </c>
      <c r="X89" s="6">
        <v>3</v>
      </c>
      <c r="Y89" s="98">
        <f>X89/W89</f>
        <v>0.1875</v>
      </c>
      <c r="Z89" s="99">
        <v>5.314680382072007</v>
      </c>
      <c r="AA89" s="18">
        <v>0</v>
      </c>
      <c r="AB89" s="45">
        <f>AA89/Z89</f>
        <v>0</v>
      </c>
      <c r="AC89" s="97">
        <v>14.894459955914767</v>
      </c>
      <c r="AD89" s="6">
        <v>0</v>
      </c>
      <c r="AE89" s="98">
        <f>AD89/AC89</f>
        <v>0</v>
      </c>
      <c r="AF89" s="19">
        <v>4</v>
      </c>
      <c r="AG89" s="19">
        <v>0</v>
      </c>
      <c r="AH89" s="96">
        <f>AG89/AF89</f>
        <v>0</v>
      </c>
      <c r="AI89" s="142"/>
    </row>
    <row r="90" spans="1:35" hidden="1" x14ac:dyDescent="0.25">
      <c r="A90" s="61" t="s">
        <v>66</v>
      </c>
      <c r="B90" s="53" t="s">
        <v>55</v>
      </c>
      <c r="C90" s="53" t="s">
        <v>186</v>
      </c>
      <c r="D90" s="84" t="s">
        <v>1090</v>
      </c>
      <c r="E90" s="84" t="s">
        <v>1091</v>
      </c>
      <c r="F90" s="52">
        <f>SUM(K90,N90,Q90,T90,W90,Z90,AF90)</f>
        <v>121.97202057310801</v>
      </c>
      <c r="G90" s="52">
        <v>73</v>
      </c>
      <c r="H90" s="130">
        <f>G90/F90</f>
        <v>0.59849791498899541</v>
      </c>
      <c r="I90" s="108">
        <f>F90-G90</f>
        <v>48.972020573108011</v>
      </c>
      <c r="J90" s="95">
        <f>I90/F90</f>
        <v>0.40150208501100459</v>
      </c>
      <c r="K90" s="100">
        <v>2</v>
      </c>
      <c r="L90" s="19">
        <v>2</v>
      </c>
      <c r="M90" s="96">
        <f>L90/K90</f>
        <v>1</v>
      </c>
      <c r="N90" s="97">
        <v>35</v>
      </c>
      <c r="O90" s="6">
        <v>10</v>
      </c>
      <c r="P90" s="98">
        <f>O90/N90</f>
        <v>0.2857142857142857</v>
      </c>
      <c r="Q90" s="99">
        <v>4</v>
      </c>
      <c r="R90" s="18">
        <v>1</v>
      </c>
      <c r="S90" s="45">
        <f>R90/Q90</f>
        <v>0.25</v>
      </c>
      <c r="T90" s="100">
        <v>45</v>
      </c>
      <c r="U90" s="19">
        <v>23</v>
      </c>
      <c r="V90" s="96">
        <f>U90/T90</f>
        <v>0.51111111111111107</v>
      </c>
      <c r="W90" s="97">
        <v>22</v>
      </c>
      <c r="X90" s="6">
        <v>15</v>
      </c>
      <c r="Y90" s="98">
        <f>X90/W90</f>
        <v>0.68181818181818177</v>
      </c>
      <c r="Z90" s="99">
        <v>7.9720205731080096</v>
      </c>
      <c r="AA90" s="18">
        <v>10</v>
      </c>
      <c r="AB90" s="45">
        <f>AA90/Z90</f>
        <v>1.2543871291216893</v>
      </c>
      <c r="AC90" s="97">
        <v>22.34168993387215</v>
      </c>
      <c r="AD90" s="6">
        <v>11</v>
      </c>
      <c r="AE90" s="98">
        <f>AD90/AC90</f>
        <v>0.4923530866536171</v>
      </c>
      <c r="AF90" s="100">
        <v>6</v>
      </c>
      <c r="AG90" s="19">
        <v>1</v>
      </c>
      <c r="AH90" s="96">
        <f>AG90/AF90</f>
        <v>0.16666666666666666</v>
      </c>
      <c r="AI90" s="142"/>
    </row>
    <row r="91" spans="1:35" x14ac:dyDescent="0.25">
      <c r="A91" s="80" t="s">
        <v>107</v>
      </c>
      <c r="B91" s="53" t="s">
        <v>69</v>
      </c>
      <c r="C91" s="53" t="s">
        <v>166</v>
      </c>
      <c r="D91" s="81" t="s">
        <v>949</v>
      </c>
      <c r="E91" s="81" t="s">
        <v>950</v>
      </c>
      <c r="F91" s="52">
        <f>SUM(K91,N91,Q91,T91,W91,Z91,AF91)</f>
        <v>371.91606171932403</v>
      </c>
      <c r="G91" s="52">
        <v>199</v>
      </c>
      <c r="H91" s="130">
        <f>G91/F91</f>
        <v>0.53506696935874853</v>
      </c>
      <c r="I91" s="108">
        <f>F91-G91</f>
        <v>172.91606171932403</v>
      </c>
      <c r="J91" s="95">
        <f>I91/F91</f>
        <v>0.46493303064125141</v>
      </c>
      <c r="K91" s="19">
        <v>8</v>
      </c>
      <c r="L91" s="19">
        <v>6</v>
      </c>
      <c r="M91" s="96">
        <f>L91/K91</f>
        <v>0.75</v>
      </c>
      <c r="N91" s="97">
        <v>106</v>
      </c>
      <c r="O91" s="6">
        <v>46</v>
      </c>
      <c r="P91" s="98">
        <f>O91/N91</f>
        <v>0.43396226415094341</v>
      </c>
      <c r="Q91" s="99">
        <v>13</v>
      </c>
      <c r="R91" s="18">
        <v>2</v>
      </c>
      <c r="S91" s="45">
        <f>R91/Q91</f>
        <v>0.15384615384615385</v>
      </c>
      <c r="T91" s="19">
        <v>137</v>
      </c>
      <c r="U91" s="19">
        <v>52</v>
      </c>
      <c r="V91" s="96">
        <f>U91/T91</f>
        <v>0.37956204379562042</v>
      </c>
      <c r="W91" s="97">
        <v>66</v>
      </c>
      <c r="X91" s="6">
        <v>36</v>
      </c>
      <c r="Y91" s="98">
        <f>X91/W91</f>
        <v>0.54545454545454541</v>
      </c>
      <c r="Z91" s="99">
        <v>23.916061719324031</v>
      </c>
      <c r="AA91" s="18">
        <v>15</v>
      </c>
      <c r="AB91" s="45">
        <f>AA91/Z91</f>
        <v>0.62719356456084463</v>
      </c>
      <c r="AC91" s="97">
        <v>67.025069801616453</v>
      </c>
      <c r="AD91" s="6">
        <v>42</v>
      </c>
      <c r="AE91" s="98">
        <f>AD91/AC91</f>
        <v>0.62663120119551263</v>
      </c>
      <c r="AF91" s="19">
        <v>18</v>
      </c>
      <c r="AG91" s="19">
        <v>0</v>
      </c>
      <c r="AH91" s="96">
        <f>AG91/AF91</f>
        <v>0</v>
      </c>
      <c r="AI91" s="142"/>
    </row>
    <row r="92" spans="1:35" hidden="1" x14ac:dyDescent="0.25">
      <c r="A92" s="61" t="s">
        <v>66</v>
      </c>
      <c r="B92" s="53" t="s">
        <v>55</v>
      </c>
      <c r="C92" s="53" t="s">
        <v>186</v>
      </c>
      <c r="D92" s="84" t="s">
        <v>1092</v>
      </c>
      <c r="E92" s="136" t="s">
        <v>1093</v>
      </c>
      <c r="F92" s="52">
        <f>SUM(K92,N92,Q92,T92,W92,Z92,AF92)</f>
        <v>211.28670095518001</v>
      </c>
      <c r="G92" s="52">
        <v>242</v>
      </c>
      <c r="H92" s="130">
        <f>G92/F92</f>
        <v>1.1453631435673519</v>
      </c>
      <c r="I92" s="108">
        <f>F92-G92</f>
        <v>-30.713299044819991</v>
      </c>
      <c r="J92" s="95">
        <f>I92/F92</f>
        <v>-0.14536314356735194</v>
      </c>
      <c r="K92" s="19">
        <v>4</v>
      </c>
      <c r="L92" s="19">
        <v>11</v>
      </c>
      <c r="M92" s="96">
        <f>L92/K92</f>
        <v>2.75</v>
      </c>
      <c r="N92" s="97">
        <v>60</v>
      </c>
      <c r="O92" s="6">
        <v>63</v>
      </c>
      <c r="P92" s="98">
        <f>O92/N92</f>
        <v>1.05</v>
      </c>
      <c r="Q92" s="99">
        <v>8</v>
      </c>
      <c r="R92" s="18">
        <v>9</v>
      </c>
      <c r="S92" s="45">
        <f>R92/Q92</f>
        <v>1.125</v>
      </c>
      <c r="T92" s="19">
        <v>78</v>
      </c>
      <c r="U92" s="19">
        <v>64</v>
      </c>
      <c r="V92" s="96">
        <f>U92/T92</f>
        <v>0.82051282051282048</v>
      </c>
      <c r="W92" s="97">
        <v>38</v>
      </c>
      <c r="X92" s="6">
        <v>43</v>
      </c>
      <c r="Y92" s="98">
        <f>X92/W92</f>
        <v>1.131578947368421</v>
      </c>
      <c r="Z92" s="99">
        <v>13.286700955180018</v>
      </c>
      <c r="AA92" s="18">
        <v>18</v>
      </c>
      <c r="AB92" s="45">
        <f>AA92/Z92</f>
        <v>1.3547380994514242</v>
      </c>
      <c r="AC92" s="97">
        <v>37.236149889786923</v>
      </c>
      <c r="AD92" s="6">
        <v>13</v>
      </c>
      <c r="AE92" s="98">
        <f>AD92/AC92</f>
        <v>0.34912309780892847</v>
      </c>
      <c r="AF92" s="19">
        <v>10</v>
      </c>
      <c r="AG92" s="19">
        <v>21</v>
      </c>
      <c r="AH92" s="96">
        <f>AG92/AF92</f>
        <v>2.1</v>
      </c>
      <c r="AI92" s="142"/>
    </row>
    <row r="93" spans="1:35" hidden="1" x14ac:dyDescent="0.25">
      <c r="A93" s="62" t="s">
        <v>123</v>
      </c>
      <c r="B93" s="53" t="s">
        <v>80</v>
      </c>
      <c r="C93" s="53" t="s">
        <v>174</v>
      </c>
      <c r="D93" s="57" t="s">
        <v>329</v>
      </c>
      <c r="E93" s="57" t="s">
        <v>330</v>
      </c>
      <c r="F93" s="52">
        <f>SUM(K93,N93,Q93,T93,W93,Z93,AF93)</f>
        <v>216.28670095518001</v>
      </c>
      <c r="G93" s="52">
        <v>297</v>
      </c>
      <c r="H93" s="130">
        <f>G93/F93</f>
        <v>1.3731773552805995</v>
      </c>
      <c r="I93" s="108">
        <f>F93-G93</f>
        <v>-80.713299044819991</v>
      </c>
      <c r="J93" s="95">
        <f>I93/F93</f>
        <v>-0.37317735528059948</v>
      </c>
      <c r="K93" s="100">
        <v>4</v>
      </c>
      <c r="L93" s="19">
        <v>10</v>
      </c>
      <c r="M93" s="96">
        <f>L93/K93</f>
        <v>2.5</v>
      </c>
      <c r="N93" s="97">
        <v>62</v>
      </c>
      <c r="O93" s="6">
        <v>100</v>
      </c>
      <c r="P93" s="98">
        <f>O93/N93</f>
        <v>1.6129032258064515</v>
      </c>
      <c r="Q93" s="99">
        <v>8</v>
      </c>
      <c r="R93" s="18">
        <v>10</v>
      </c>
      <c r="S93" s="45">
        <f>R93/Q93</f>
        <v>1.25</v>
      </c>
      <c r="T93" s="100">
        <v>80</v>
      </c>
      <c r="U93" s="19">
        <v>68</v>
      </c>
      <c r="V93" s="96">
        <f>U93/T93</f>
        <v>0.85</v>
      </c>
      <c r="W93" s="97">
        <v>39</v>
      </c>
      <c r="X93" s="6">
        <v>28</v>
      </c>
      <c r="Y93" s="98">
        <f>X93/W93</f>
        <v>0.71794871794871795</v>
      </c>
      <c r="Z93" s="99">
        <v>13.286700955180018</v>
      </c>
      <c r="AA93" s="18">
        <v>9</v>
      </c>
      <c r="AB93" s="45">
        <f>AA93/Z93</f>
        <v>0.6773690497257121</v>
      </c>
      <c r="AC93" s="97">
        <v>37.236149889786923</v>
      </c>
      <c r="AD93" s="6">
        <v>59</v>
      </c>
      <c r="AE93" s="98">
        <f>AD93/AC93</f>
        <v>1.5844817515943677</v>
      </c>
      <c r="AF93" s="100">
        <v>10</v>
      </c>
      <c r="AG93" s="19">
        <v>13</v>
      </c>
      <c r="AH93" s="96">
        <f>AG93/AF93</f>
        <v>1.3</v>
      </c>
      <c r="AI93" s="142"/>
    </row>
    <row r="94" spans="1:35" hidden="1" x14ac:dyDescent="0.25">
      <c r="A94" s="69" t="s">
        <v>82</v>
      </c>
      <c r="B94" s="53" t="s">
        <v>80</v>
      </c>
      <c r="C94" s="53" t="s">
        <v>159</v>
      </c>
      <c r="D94" s="53" t="s">
        <v>377</v>
      </c>
      <c r="E94" s="131" t="s">
        <v>378</v>
      </c>
      <c r="F94" s="52">
        <f>SUM(K94,N94,Q94,T94,W94,Z94,AF94)</f>
        <v>84.314680382072012</v>
      </c>
      <c r="G94" s="52">
        <v>54</v>
      </c>
      <c r="H94" s="130">
        <f>G94/F94</f>
        <v>0.64045786279802019</v>
      </c>
      <c r="I94" s="108">
        <f>F94-G94</f>
        <v>30.314680382072012</v>
      </c>
      <c r="J94" s="95">
        <f>I94/F94</f>
        <v>0.35954213720197981</v>
      </c>
      <c r="K94" s="19">
        <v>2</v>
      </c>
      <c r="L94" s="19">
        <v>1</v>
      </c>
      <c r="M94" s="96">
        <f>L94/K94</f>
        <v>0.5</v>
      </c>
      <c r="N94" s="97">
        <v>24</v>
      </c>
      <c r="O94" s="6">
        <v>5</v>
      </c>
      <c r="P94" s="98">
        <f>O94/N94</f>
        <v>0.20833333333333334</v>
      </c>
      <c r="Q94" s="99">
        <v>3</v>
      </c>
      <c r="R94" s="18">
        <v>8</v>
      </c>
      <c r="S94" s="45">
        <f>R94/Q94</f>
        <v>2.6666666666666665</v>
      </c>
      <c r="T94" s="19">
        <v>31</v>
      </c>
      <c r="U94" s="19">
        <v>22</v>
      </c>
      <c r="V94" s="96">
        <f>U94/T94</f>
        <v>0.70967741935483875</v>
      </c>
      <c r="W94" s="97">
        <v>15</v>
      </c>
      <c r="X94" s="6">
        <v>5</v>
      </c>
      <c r="Y94" s="98">
        <f>X94/W94</f>
        <v>0.33333333333333331</v>
      </c>
      <c r="Z94" s="99">
        <v>5.314680382072007</v>
      </c>
      <c r="AA94" s="18">
        <v>1</v>
      </c>
      <c r="AB94" s="45">
        <f>AA94/Z94</f>
        <v>0.18815806936825336</v>
      </c>
      <c r="AC94" s="97">
        <v>14.894459955914767</v>
      </c>
      <c r="AD94" s="6">
        <v>12</v>
      </c>
      <c r="AE94" s="98">
        <f>AD94/AC94</f>
        <v>0.80566868725137342</v>
      </c>
      <c r="AF94" s="19">
        <v>4</v>
      </c>
      <c r="AG94" s="19">
        <v>0</v>
      </c>
      <c r="AH94" s="96">
        <f>AG94/AF94</f>
        <v>0</v>
      </c>
      <c r="AI94" s="142"/>
    </row>
    <row r="95" spans="1:35" hidden="1" x14ac:dyDescent="0.25">
      <c r="A95" s="61" t="s">
        <v>61</v>
      </c>
      <c r="B95" s="53" t="s">
        <v>55</v>
      </c>
      <c r="C95" s="53" t="s">
        <v>55</v>
      </c>
      <c r="D95" s="84" t="s">
        <v>1068</v>
      </c>
      <c r="E95" s="84" t="s">
        <v>1069</v>
      </c>
      <c r="F95" s="52">
        <f>SUM(K95,N95,Q95,T95,W95,Z95,AF95)</f>
        <v>198.95803085966202</v>
      </c>
      <c r="G95" s="52">
        <v>211</v>
      </c>
      <c r="H95" s="130">
        <f>G95/F95</f>
        <v>1.0605251725115432</v>
      </c>
      <c r="I95" s="108">
        <f>F95-G95</f>
        <v>-12.041969140337983</v>
      </c>
      <c r="J95" s="95">
        <f>I95/F95</f>
        <v>-6.052517251154322E-2</v>
      </c>
      <c r="K95" s="19">
        <v>4</v>
      </c>
      <c r="L95" s="19">
        <v>12</v>
      </c>
      <c r="M95" s="96">
        <f>L95/K95</f>
        <v>3</v>
      </c>
      <c r="N95" s="97">
        <v>57</v>
      </c>
      <c r="O95" s="6">
        <v>59</v>
      </c>
      <c r="P95" s="98">
        <f>O95/N95</f>
        <v>1.0350877192982457</v>
      </c>
      <c r="Q95" s="99">
        <v>7</v>
      </c>
      <c r="R95" s="18">
        <v>13</v>
      </c>
      <c r="S95" s="45">
        <f>R95/Q95</f>
        <v>1.8571428571428572</v>
      </c>
      <c r="T95" s="19">
        <v>74</v>
      </c>
      <c r="U95" s="19">
        <v>42</v>
      </c>
      <c r="V95" s="96">
        <f>U95/T95</f>
        <v>0.56756756756756754</v>
      </c>
      <c r="W95" s="97">
        <v>36</v>
      </c>
      <c r="X95" s="6">
        <v>37</v>
      </c>
      <c r="Y95" s="98">
        <f>X95/W95</f>
        <v>1.0277777777777777</v>
      </c>
      <c r="Z95" s="99">
        <v>11.958030859662015</v>
      </c>
      <c r="AA95" s="18">
        <v>11</v>
      </c>
      <c r="AB95" s="45">
        <f>AA95/Z95</f>
        <v>0.9198838946892387</v>
      </c>
      <c r="AC95" s="97">
        <v>33.512534900808227</v>
      </c>
      <c r="AD95" s="6">
        <v>12</v>
      </c>
      <c r="AE95" s="98">
        <f>AD95/AC95</f>
        <v>0.35807497211172151</v>
      </c>
      <c r="AF95" s="19">
        <v>9</v>
      </c>
      <c r="AG95" s="19">
        <v>25</v>
      </c>
      <c r="AH95" s="96">
        <f>AG95/AF95</f>
        <v>2.7777777777777777</v>
      </c>
      <c r="AI95" s="142"/>
    </row>
    <row r="96" spans="1:35" hidden="1" x14ac:dyDescent="0.25">
      <c r="A96" s="59" t="s">
        <v>83</v>
      </c>
      <c r="B96" s="53" t="s">
        <v>80</v>
      </c>
      <c r="C96" s="53" t="s">
        <v>175</v>
      </c>
      <c r="D96" s="53" t="s">
        <v>359</v>
      </c>
      <c r="E96" s="53" t="s">
        <v>360</v>
      </c>
      <c r="F96" s="52">
        <f>SUM(K96,N96,Q96,T96,W96,Z96,AF96)</f>
        <v>202.28670095518001</v>
      </c>
      <c r="G96" s="52">
        <v>300</v>
      </c>
      <c r="H96" s="130">
        <f>G96/F96</f>
        <v>1.483043613759216</v>
      </c>
      <c r="I96" s="108">
        <f>F96-G96</f>
        <v>-97.713299044819991</v>
      </c>
      <c r="J96" s="95">
        <f>I96/F96</f>
        <v>-0.48304361375921595</v>
      </c>
      <c r="K96" s="19">
        <v>4</v>
      </c>
      <c r="L96" s="19">
        <v>3</v>
      </c>
      <c r="M96" s="96">
        <f>L96/K96</f>
        <v>0.75</v>
      </c>
      <c r="N96" s="97">
        <v>57</v>
      </c>
      <c r="O96" s="6">
        <v>76</v>
      </c>
      <c r="P96" s="98">
        <f>O96/N96</f>
        <v>1.3333333333333333</v>
      </c>
      <c r="Q96" s="99">
        <v>7</v>
      </c>
      <c r="R96" s="18">
        <v>20</v>
      </c>
      <c r="S96" s="45">
        <f>R96/Q96</f>
        <v>2.8571428571428572</v>
      </c>
      <c r="T96" s="19">
        <v>75</v>
      </c>
      <c r="U96" s="19">
        <v>108</v>
      </c>
      <c r="V96" s="96">
        <f>U96/T96</f>
        <v>1.44</v>
      </c>
      <c r="W96" s="97">
        <v>36</v>
      </c>
      <c r="X96" s="6">
        <v>53</v>
      </c>
      <c r="Y96" s="98">
        <f>X96/W96</f>
        <v>1.4722222222222223</v>
      </c>
      <c r="Z96" s="99">
        <v>13.286700955180018</v>
      </c>
      <c r="AA96" s="18">
        <v>9</v>
      </c>
      <c r="AB96" s="45">
        <f>AA96/Z96</f>
        <v>0.6773690497257121</v>
      </c>
      <c r="AC96" s="97">
        <v>37.236149889786923</v>
      </c>
      <c r="AD96" s="6">
        <v>24</v>
      </c>
      <c r="AE96" s="98">
        <f>AD96/AC96</f>
        <v>0.64453494980109871</v>
      </c>
      <c r="AF96" s="19">
        <v>10</v>
      </c>
      <c r="AG96" s="19">
        <v>7</v>
      </c>
      <c r="AH96" s="96">
        <f>AG96/AF96</f>
        <v>0.7</v>
      </c>
      <c r="AI96" s="142"/>
    </row>
    <row r="97" spans="1:35" hidden="1" x14ac:dyDescent="0.25">
      <c r="A97" s="60" t="s">
        <v>89</v>
      </c>
      <c r="B97" s="53" t="s">
        <v>41</v>
      </c>
      <c r="C97" s="53" t="s">
        <v>152</v>
      </c>
      <c r="D97" s="49" t="s">
        <v>253</v>
      </c>
      <c r="E97" s="49" t="s">
        <v>254</v>
      </c>
      <c r="F97" s="52">
        <f>SUM(K97,N97,Q97,T97,W97,Z97,AF97)</f>
        <v>95.643350477590005</v>
      </c>
      <c r="G97" s="52">
        <v>73</v>
      </c>
      <c r="H97" s="130">
        <f>G97/F97</f>
        <v>0.76325222438861007</v>
      </c>
      <c r="I97" s="108">
        <f>F97-G97</f>
        <v>22.643350477590005</v>
      </c>
      <c r="J97" s="95">
        <f>I97/F97</f>
        <v>0.23674777561138996</v>
      </c>
      <c r="K97" s="19">
        <v>2</v>
      </c>
      <c r="L97" s="19">
        <v>0</v>
      </c>
      <c r="M97" s="96">
        <f>L97/K97</f>
        <v>0</v>
      </c>
      <c r="N97" s="97">
        <v>27</v>
      </c>
      <c r="O97" s="6">
        <v>17</v>
      </c>
      <c r="P97" s="98">
        <f>O97/N97</f>
        <v>0.62962962962962965</v>
      </c>
      <c r="Q97" s="99">
        <v>3</v>
      </c>
      <c r="R97" s="18">
        <v>0</v>
      </c>
      <c r="S97" s="45">
        <f>R97/Q97</f>
        <v>0</v>
      </c>
      <c r="T97" s="19">
        <v>35</v>
      </c>
      <c r="U97" s="19">
        <v>3</v>
      </c>
      <c r="V97" s="96">
        <f>U97/T97</f>
        <v>8.5714285714285715E-2</v>
      </c>
      <c r="W97" s="97">
        <v>17</v>
      </c>
      <c r="X97" s="6">
        <v>10</v>
      </c>
      <c r="Y97" s="98">
        <f>X97/W97</f>
        <v>0.58823529411764708</v>
      </c>
      <c r="Z97" s="99">
        <v>6.6433504775900092</v>
      </c>
      <c r="AA97" s="18">
        <v>5</v>
      </c>
      <c r="AB97" s="45">
        <f>AA97/Z97</f>
        <v>0.75263227747301342</v>
      </c>
      <c r="AC97" s="97">
        <v>18.618074944893461</v>
      </c>
      <c r="AD97" s="6">
        <v>31</v>
      </c>
      <c r="AE97" s="98">
        <f>AD97/AC97</f>
        <v>1.665048620319505</v>
      </c>
      <c r="AF97" s="19">
        <v>5</v>
      </c>
      <c r="AG97" s="19">
        <v>7</v>
      </c>
      <c r="AH97" s="96">
        <f>AG97/AF97</f>
        <v>1.4</v>
      </c>
      <c r="AI97" s="142"/>
    </row>
    <row r="98" spans="1:35" hidden="1" x14ac:dyDescent="0.25">
      <c r="A98" s="59" t="s">
        <v>83</v>
      </c>
      <c r="B98" s="53" t="s">
        <v>80</v>
      </c>
      <c r="C98" s="53" t="s">
        <v>175</v>
      </c>
      <c r="D98" s="53" t="s">
        <v>357</v>
      </c>
      <c r="E98" s="53" t="s">
        <v>358</v>
      </c>
      <c r="F98" s="52">
        <f>SUM(K98,N98,Q98,T98,W98,Z98,AF98)</f>
        <v>87.314680382072012</v>
      </c>
      <c r="G98" s="52">
        <v>100</v>
      </c>
      <c r="H98" s="130">
        <f>G98/F98</f>
        <v>1.1452827813423756</v>
      </c>
      <c r="I98" s="108">
        <f>F98-G98</f>
        <v>-12.685319617927988</v>
      </c>
      <c r="J98" s="95">
        <f>I98/F98</f>
        <v>-0.14528278134237568</v>
      </c>
      <c r="K98" s="19">
        <v>2</v>
      </c>
      <c r="L98" s="19">
        <v>0</v>
      </c>
      <c r="M98" s="96">
        <f>L98/K98</f>
        <v>0</v>
      </c>
      <c r="N98" s="97">
        <v>25</v>
      </c>
      <c r="O98" s="6">
        <v>24</v>
      </c>
      <c r="P98" s="98">
        <f>O98/N98</f>
        <v>0.96</v>
      </c>
      <c r="Q98" s="99">
        <v>3</v>
      </c>
      <c r="R98" s="18">
        <v>2</v>
      </c>
      <c r="S98" s="45">
        <f>R98/Q98</f>
        <v>0.66666666666666663</v>
      </c>
      <c r="T98" s="19">
        <v>32</v>
      </c>
      <c r="U98" s="19">
        <v>34</v>
      </c>
      <c r="V98" s="96">
        <f>U98/T98</f>
        <v>1.0625</v>
      </c>
      <c r="W98" s="97">
        <v>16</v>
      </c>
      <c r="X98" s="6">
        <v>9</v>
      </c>
      <c r="Y98" s="98">
        <f>X98/W98</f>
        <v>0.5625</v>
      </c>
      <c r="Z98" s="99">
        <v>5.314680382072007</v>
      </c>
      <c r="AA98" s="18">
        <v>2</v>
      </c>
      <c r="AB98" s="45">
        <f>AA98/Z98</f>
        <v>0.37631613873650671</v>
      </c>
      <c r="AC98" s="97">
        <v>14.894459955914767</v>
      </c>
      <c r="AD98" s="6">
        <v>28</v>
      </c>
      <c r="AE98" s="98">
        <f>AD98/AC98</f>
        <v>1.8798936035865381</v>
      </c>
      <c r="AF98" s="19">
        <v>4</v>
      </c>
      <c r="AG98" s="19">
        <v>1</v>
      </c>
      <c r="AH98" s="96">
        <f>AG98/AF98</f>
        <v>0.25</v>
      </c>
      <c r="AI98" s="142"/>
    </row>
    <row r="99" spans="1:35" hidden="1" x14ac:dyDescent="0.25">
      <c r="A99" s="75" t="s">
        <v>103</v>
      </c>
      <c r="B99" s="53" t="s">
        <v>53</v>
      </c>
      <c r="C99" s="53" t="s">
        <v>181</v>
      </c>
      <c r="D99" s="57" t="s">
        <v>693</v>
      </c>
      <c r="E99" s="57" t="s">
        <v>694</v>
      </c>
      <c r="F99" s="52">
        <f>SUM(K99,N99,Q99,T99,W99,Z99,AF99)</f>
        <v>105.64335047759</v>
      </c>
      <c r="G99" s="52">
        <v>147</v>
      </c>
      <c r="H99" s="130">
        <f>G99/F99</f>
        <v>1.3914742322677747</v>
      </c>
      <c r="I99" s="108">
        <f>F99-G99</f>
        <v>-41.356649522409995</v>
      </c>
      <c r="J99" s="95">
        <f>I99/F99</f>
        <v>-0.39147423226777467</v>
      </c>
      <c r="K99" s="19">
        <v>2</v>
      </c>
      <c r="L99" s="19">
        <v>3</v>
      </c>
      <c r="M99" s="96">
        <f>L99/K99</f>
        <v>1.5</v>
      </c>
      <c r="N99" s="97">
        <v>30</v>
      </c>
      <c r="O99" s="6">
        <v>17</v>
      </c>
      <c r="P99" s="98">
        <f>O99/N99</f>
        <v>0.56666666666666665</v>
      </c>
      <c r="Q99" s="99">
        <v>4</v>
      </c>
      <c r="R99" s="18">
        <v>4</v>
      </c>
      <c r="S99" s="45">
        <f>R99/Q99</f>
        <v>1</v>
      </c>
      <c r="T99" s="19">
        <v>39</v>
      </c>
      <c r="U99" s="19">
        <v>12</v>
      </c>
      <c r="V99" s="96">
        <f>U99/T99</f>
        <v>0.30769230769230771</v>
      </c>
      <c r="W99" s="97">
        <v>19</v>
      </c>
      <c r="X99" s="6">
        <v>35</v>
      </c>
      <c r="Y99" s="98">
        <f>X99/W99</f>
        <v>1.8421052631578947</v>
      </c>
      <c r="Z99" s="99">
        <v>6.6433504775900092</v>
      </c>
      <c r="AA99" s="18">
        <v>31</v>
      </c>
      <c r="AB99" s="45">
        <f>AA99/Z99</f>
        <v>4.6663201203326832</v>
      </c>
      <c r="AC99" s="97">
        <v>18.618074944893461</v>
      </c>
      <c r="AD99" s="6">
        <v>14</v>
      </c>
      <c r="AE99" s="98">
        <f>AD99/AC99</f>
        <v>0.75195744143461507</v>
      </c>
      <c r="AF99" s="19">
        <v>5</v>
      </c>
      <c r="AG99" s="19">
        <v>31</v>
      </c>
      <c r="AH99" s="96">
        <f>AG99/AF99</f>
        <v>6.2</v>
      </c>
      <c r="AI99" s="142"/>
    </row>
    <row r="100" spans="1:35" hidden="1" x14ac:dyDescent="0.25">
      <c r="A100" s="61" t="s">
        <v>60</v>
      </c>
      <c r="B100" s="53" t="s">
        <v>55</v>
      </c>
      <c r="C100" s="53" t="s">
        <v>186</v>
      </c>
      <c r="D100" s="84" t="s">
        <v>1076</v>
      </c>
      <c r="E100" s="84" t="s">
        <v>1077</v>
      </c>
      <c r="F100" s="52">
        <f>SUM(K100,N100,Q100,T100,W100,Z100,AF100)</f>
        <v>195.95803085966202</v>
      </c>
      <c r="G100" s="52">
        <v>146</v>
      </c>
      <c r="H100" s="130">
        <f>G100/F100</f>
        <v>0.74505749705435587</v>
      </c>
      <c r="I100" s="108">
        <f>F100-G100</f>
        <v>49.958030859662017</v>
      </c>
      <c r="J100" s="95">
        <f>I100/F100</f>
        <v>0.25494250294564419</v>
      </c>
      <c r="K100" s="19">
        <v>4</v>
      </c>
      <c r="L100" s="19">
        <v>1</v>
      </c>
      <c r="M100" s="96">
        <f>L100/K100</f>
        <v>0.25</v>
      </c>
      <c r="N100" s="97">
        <v>56</v>
      </c>
      <c r="O100" s="6">
        <v>37</v>
      </c>
      <c r="P100" s="98">
        <f>O100/N100</f>
        <v>0.6607142857142857</v>
      </c>
      <c r="Q100" s="99">
        <v>7</v>
      </c>
      <c r="R100" s="18">
        <v>9</v>
      </c>
      <c r="S100" s="45">
        <f>R100/Q100</f>
        <v>1.2857142857142858</v>
      </c>
      <c r="T100" s="19">
        <v>73</v>
      </c>
      <c r="U100" s="19">
        <v>50</v>
      </c>
      <c r="V100" s="96">
        <f>U100/T100</f>
        <v>0.68493150684931503</v>
      </c>
      <c r="W100" s="97">
        <v>35</v>
      </c>
      <c r="X100" s="6">
        <v>22</v>
      </c>
      <c r="Y100" s="98">
        <f>X100/W100</f>
        <v>0.62857142857142856</v>
      </c>
      <c r="Z100" s="99">
        <v>11.958030859662015</v>
      </c>
      <c r="AA100" s="18">
        <v>9</v>
      </c>
      <c r="AB100" s="45">
        <f>AA100/Z100</f>
        <v>0.75263227747301353</v>
      </c>
      <c r="AC100" s="97">
        <v>33.512534900808227</v>
      </c>
      <c r="AD100" s="6">
        <v>10</v>
      </c>
      <c r="AE100" s="98">
        <f>AD100/AC100</f>
        <v>0.29839581009310129</v>
      </c>
      <c r="AF100" s="19">
        <v>9</v>
      </c>
      <c r="AG100" s="19">
        <v>8</v>
      </c>
      <c r="AH100" s="96">
        <f>AG100/AF100</f>
        <v>0.88888888888888884</v>
      </c>
      <c r="AI100" s="142"/>
    </row>
    <row r="101" spans="1:35" hidden="1" x14ac:dyDescent="0.25">
      <c r="A101" s="61" t="s">
        <v>61</v>
      </c>
      <c r="B101" s="53" t="s">
        <v>55</v>
      </c>
      <c r="C101" s="53" t="s">
        <v>55</v>
      </c>
      <c r="D101" s="84" t="s">
        <v>1072</v>
      </c>
      <c r="E101" s="84" t="s">
        <v>1073</v>
      </c>
      <c r="F101" s="52">
        <f>SUM(K101,N101,Q101,T101,W101,Z101,AF101)</f>
        <v>202.28670095518001</v>
      </c>
      <c r="G101" s="52">
        <v>195</v>
      </c>
      <c r="H101" s="130">
        <f>G101/F101</f>
        <v>0.96397834894349033</v>
      </c>
      <c r="I101" s="108">
        <f>F101-G101</f>
        <v>7.2867009551800095</v>
      </c>
      <c r="J101" s="95">
        <f>I101/F101</f>
        <v>3.6021651056509639E-2</v>
      </c>
      <c r="K101" s="19">
        <v>4</v>
      </c>
      <c r="L101" s="19">
        <v>12</v>
      </c>
      <c r="M101" s="96">
        <f>L101/K101</f>
        <v>3</v>
      </c>
      <c r="N101" s="97">
        <v>57</v>
      </c>
      <c r="O101" s="6">
        <v>63</v>
      </c>
      <c r="P101" s="98">
        <f>O101/N101</f>
        <v>1.1052631578947369</v>
      </c>
      <c r="Q101" s="99">
        <v>7</v>
      </c>
      <c r="R101" s="18">
        <v>8</v>
      </c>
      <c r="S101" s="45">
        <f>R101/Q101</f>
        <v>1.1428571428571428</v>
      </c>
      <c r="T101" s="19">
        <v>75</v>
      </c>
      <c r="U101" s="19">
        <v>27</v>
      </c>
      <c r="V101" s="96">
        <f>U101/T101</f>
        <v>0.36</v>
      </c>
      <c r="W101" s="97">
        <v>36</v>
      </c>
      <c r="X101" s="6">
        <v>20</v>
      </c>
      <c r="Y101" s="98">
        <f>X101/W101</f>
        <v>0.55555555555555558</v>
      </c>
      <c r="Z101" s="99">
        <v>13.286700955180018</v>
      </c>
      <c r="AA101" s="18">
        <v>14</v>
      </c>
      <c r="AB101" s="45">
        <f>AA101/Z101</f>
        <v>1.0536851884622187</v>
      </c>
      <c r="AC101" s="97">
        <v>37.236149889786923</v>
      </c>
      <c r="AD101" s="6">
        <v>11</v>
      </c>
      <c r="AE101" s="98">
        <f>AD101/AC101</f>
        <v>0.29541185199217024</v>
      </c>
      <c r="AF101" s="19">
        <v>10</v>
      </c>
      <c r="AG101" s="19">
        <v>40</v>
      </c>
      <c r="AH101" s="96">
        <f>AG101/AF101</f>
        <v>4</v>
      </c>
      <c r="AI101" s="142"/>
    </row>
    <row r="102" spans="1:35" hidden="1" x14ac:dyDescent="0.25">
      <c r="A102" s="59" t="s">
        <v>87</v>
      </c>
      <c r="B102" s="53" t="s">
        <v>41</v>
      </c>
      <c r="C102" s="53" t="s">
        <v>151</v>
      </c>
      <c r="D102" s="54" t="s">
        <v>299</v>
      </c>
      <c r="E102" s="53" t="s">
        <v>300</v>
      </c>
      <c r="F102" s="52">
        <f>SUM(K102,N102,Q102,T102,W102,Z102,AF102)</f>
        <v>62.986010286554006</v>
      </c>
      <c r="G102" s="52">
        <v>96</v>
      </c>
      <c r="H102" s="130">
        <f>G102/F102</f>
        <v>1.5241479744986115</v>
      </c>
      <c r="I102" s="108">
        <f>F102-G102</f>
        <v>-33.013989713445994</v>
      </c>
      <c r="J102" s="95">
        <f>I102/F102</f>
        <v>-0.52414797449861161</v>
      </c>
      <c r="K102" s="19">
        <v>1</v>
      </c>
      <c r="L102" s="19">
        <v>4</v>
      </c>
      <c r="M102" s="96">
        <f>L102/K102</f>
        <v>4</v>
      </c>
      <c r="N102" s="97">
        <v>18</v>
      </c>
      <c r="O102" s="6">
        <v>18</v>
      </c>
      <c r="P102" s="98">
        <f>O102/N102</f>
        <v>1</v>
      </c>
      <c r="Q102" s="99">
        <v>2</v>
      </c>
      <c r="R102" s="18">
        <v>5</v>
      </c>
      <c r="S102" s="45">
        <f>R102/Q102</f>
        <v>2.5</v>
      </c>
      <c r="T102" s="19">
        <v>24</v>
      </c>
      <c r="U102" s="19">
        <v>25</v>
      </c>
      <c r="V102" s="96">
        <f>U102/T102</f>
        <v>1.0416666666666667</v>
      </c>
      <c r="W102" s="97">
        <v>11</v>
      </c>
      <c r="X102" s="6">
        <v>27</v>
      </c>
      <c r="Y102" s="98">
        <f>X102/W102</f>
        <v>2.4545454545454546</v>
      </c>
      <c r="Z102" s="99">
        <v>3.9860102865540048</v>
      </c>
      <c r="AA102" s="18">
        <v>4</v>
      </c>
      <c r="AB102" s="45">
        <f>AA102/Z102</f>
        <v>1.0035097032973515</v>
      </c>
      <c r="AC102" s="97">
        <v>11.170844966936075</v>
      </c>
      <c r="AD102" s="6">
        <v>8</v>
      </c>
      <c r="AE102" s="98">
        <f>AD102/AC102</f>
        <v>0.71614994422344314</v>
      </c>
      <c r="AF102" s="19">
        <v>3</v>
      </c>
      <c r="AG102" s="19">
        <v>5</v>
      </c>
      <c r="AH102" s="96">
        <f>AG102/AF102</f>
        <v>1.6666666666666667</v>
      </c>
      <c r="AI102" s="142"/>
    </row>
    <row r="103" spans="1:35" hidden="1" x14ac:dyDescent="0.25">
      <c r="A103" s="60" t="s">
        <v>84</v>
      </c>
      <c r="B103" s="53" t="s">
        <v>41</v>
      </c>
      <c r="C103" s="53" t="s">
        <v>173</v>
      </c>
      <c r="D103" s="49" t="s">
        <v>271</v>
      </c>
      <c r="E103" s="49" t="s">
        <v>272</v>
      </c>
      <c r="F103" s="52">
        <f>SUM(K103,N103,Q103,T103,W103,Z103,AF103)</f>
        <v>69.986010286554006</v>
      </c>
      <c r="G103" s="52">
        <v>64</v>
      </c>
      <c r="H103" s="130">
        <f>G103/F103</f>
        <v>0.9144684735985863</v>
      </c>
      <c r="I103" s="108">
        <f>F103-G103</f>
        <v>5.9860102865540057</v>
      </c>
      <c r="J103" s="95">
        <f>I103/F103</f>
        <v>8.5531526401413718E-2</v>
      </c>
      <c r="K103" s="19">
        <v>1</v>
      </c>
      <c r="L103" s="19">
        <v>2</v>
      </c>
      <c r="M103" s="96">
        <f>L103/K103</f>
        <v>2</v>
      </c>
      <c r="N103" s="97">
        <v>20</v>
      </c>
      <c r="O103" s="6">
        <v>3</v>
      </c>
      <c r="P103" s="98">
        <f>O103/N103</f>
        <v>0.15</v>
      </c>
      <c r="Q103" s="99">
        <v>3</v>
      </c>
      <c r="R103" s="18">
        <v>11</v>
      </c>
      <c r="S103" s="45">
        <f>R103/Q103</f>
        <v>3.6666666666666665</v>
      </c>
      <c r="T103" s="19">
        <v>26</v>
      </c>
      <c r="U103" s="19">
        <v>21</v>
      </c>
      <c r="V103" s="96">
        <f>U103/T103</f>
        <v>0.80769230769230771</v>
      </c>
      <c r="W103" s="97">
        <v>13</v>
      </c>
      <c r="X103" s="6">
        <v>3</v>
      </c>
      <c r="Y103" s="98">
        <f>X103/W103</f>
        <v>0.23076923076923078</v>
      </c>
      <c r="Z103" s="99">
        <v>3.9860102865540048</v>
      </c>
      <c r="AA103" s="18">
        <v>2</v>
      </c>
      <c r="AB103" s="45">
        <f>AA103/Z103</f>
        <v>0.50175485164867573</v>
      </c>
      <c r="AC103" s="97">
        <v>11.170844966936075</v>
      </c>
      <c r="AD103" s="6">
        <v>7</v>
      </c>
      <c r="AE103" s="98">
        <f>AD103/AC103</f>
        <v>0.62663120119551274</v>
      </c>
      <c r="AF103" s="19">
        <v>3</v>
      </c>
      <c r="AG103" s="19">
        <v>15</v>
      </c>
      <c r="AH103" s="96">
        <f>AG103/AF103</f>
        <v>5</v>
      </c>
      <c r="AI103" s="142"/>
    </row>
    <row r="104" spans="1:35" hidden="1" x14ac:dyDescent="0.25">
      <c r="A104" s="69" t="s">
        <v>99</v>
      </c>
      <c r="B104" s="53" t="s">
        <v>80</v>
      </c>
      <c r="C104" s="53" t="s">
        <v>147</v>
      </c>
      <c r="D104" s="51" t="s">
        <v>415</v>
      </c>
      <c r="E104" s="131" t="s">
        <v>416</v>
      </c>
      <c r="F104" s="52">
        <f>SUM(K104,N104,Q104,T104,W104,Z104,AF104)</f>
        <v>129.97202057310801</v>
      </c>
      <c r="G104" s="52">
        <v>228</v>
      </c>
      <c r="H104" s="130">
        <f>G104/F104</f>
        <v>1.7542237090309156</v>
      </c>
      <c r="I104" s="108">
        <f>F104-G104</f>
        <v>-98.027979426891989</v>
      </c>
      <c r="J104" s="95">
        <f>I104/F104</f>
        <v>-0.75422370903091551</v>
      </c>
      <c r="K104" s="19">
        <v>3</v>
      </c>
      <c r="L104" s="19">
        <v>6</v>
      </c>
      <c r="M104" s="96">
        <f>L104/K104</f>
        <v>2</v>
      </c>
      <c r="N104" s="97">
        <v>37</v>
      </c>
      <c r="O104" s="6">
        <v>68</v>
      </c>
      <c r="P104" s="98">
        <f>O104/N104</f>
        <v>1.8378378378378379</v>
      </c>
      <c r="Q104" s="99">
        <v>5</v>
      </c>
      <c r="R104" s="18">
        <v>4</v>
      </c>
      <c r="S104" s="45">
        <f>R104/Q104</f>
        <v>0.8</v>
      </c>
      <c r="T104" s="19">
        <v>48</v>
      </c>
      <c r="U104" s="19">
        <v>46</v>
      </c>
      <c r="V104" s="96">
        <f>U104/T104</f>
        <v>0.95833333333333337</v>
      </c>
      <c r="W104" s="97">
        <v>23</v>
      </c>
      <c r="X104" s="6">
        <v>43</v>
      </c>
      <c r="Y104" s="98">
        <f>X104/W104</f>
        <v>1.8695652173913044</v>
      </c>
      <c r="Z104" s="99">
        <v>7.9720205731080096</v>
      </c>
      <c r="AA104" s="18">
        <v>22</v>
      </c>
      <c r="AB104" s="45">
        <f>AA104/Z104</f>
        <v>2.7596516840677165</v>
      </c>
      <c r="AC104" s="97">
        <v>22.34168993387215</v>
      </c>
      <c r="AD104" s="6">
        <v>37</v>
      </c>
      <c r="AE104" s="98">
        <f>AD104/AC104</f>
        <v>1.6560967460167122</v>
      </c>
      <c r="AF104" s="19">
        <v>6</v>
      </c>
      <c r="AG104" s="19">
        <v>2</v>
      </c>
      <c r="AH104" s="96">
        <f>AG104/AF104</f>
        <v>0.33333333333333331</v>
      </c>
      <c r="AI104" s="142"/>
    </row>
    <row r="105" spans="1:35" hidden="1" x14ac:dyDescent="0.25">
      <c r="A105" s="60" t="s">
        <v>81</v>
      </c>
      <c r="B105" s="53" t="s">
        <v>41</v>
      </c>
      <c r="C105" s="53" t="s">
        <v>152</v>
      </c>
      <c r="D105" s="49" t="s">
        <v>236</v>
      </c>
      <c r="E105" s="49" t="s">
        <v>237</v>
      </c>
      <c r="F105" s="52">
        <f>SUM(K105,N105,Q105,T105,W105,Z105,AF105)</f>
        <v>286.60138133725201</v>
      </c>
      <c r="G105" s="52">
        <v>278</v>
      </c>
      <c r="H105" s="130">
        <f>G105/F105</f>
        <v>0.96998834654208965</v>
      </c>
      <c r="I105" s="108">
        <f>F105-G105</f>
        <v>8.6013813372520076</v>
      </c>
      <c r="J105" s="95">
        <f>I105/F105</f>
        <v>3.0011653457910299E-2</v>
      </c>
      <c r="K105" s="19">
        <v>6</v>
      </c>
      <c r="L105" s="19">
        <v>9</v>
      </c>
      <c r="M105" s="96">
        <f>L105/K105</f>
        <v>1.5</v>
      </c>
      <c r="N105" s="97">
        <v>81</v>
      </c>
      <c r="O105" s="6">
        <v>45</v>
      </c>
      <c r="P105" s="98">
        <f>O105/N105</f>
        <v>0.55555555555555558</v>
      </c>
      <c r="Q105" s="99">
        <v>10</v>
      </c>
      <c r="R105" s="18">
        <v>21</v>
      </c>
      <c r="S105" s="45">
        <f>R105/Q105</f>
        <v>2.1</v>
      </c>
      <c r="T105" s="19">
        <v>106</v>
      </c>
      <c r="U105" s="19">
        <v>60</v>
      </c>
      <c r="V105" s="96">
        <f>U105/T105</f>
        <v>0.56603773584905659</v>
      </c>
      <c r="W105" s="97">
        <v>51</v>
      </c>
      <c r="X105" s="6">
        <v>60</v>
      </c>
      <c r="Y105" s="98">
        <f>X105/W105</f>
        <v>1.1764705882352942</v>
      </c>
      <c r="Z105" s="99">
        <v>18.601381337252022</v>
      </c>
      <c r="AA105" s="18">
        <v>23</v>
      </c>
      <c r="AB105" s="45">
        <f>AA105/Z105</f>
        <v>1.2364673129913795</v>
      </c>
      <c r="AC105" s="97">
        <v>52.130609845701684</v>
      </c>
      <c r="AD105" s="6">
        <v>35</v>
      </c>
      <c r="AE105" s="98">
        <f>AD105/AC105</f>
        <v>0.67139057270947788</v>
      </c>
      <c r="AF105" s="19">
        <v>14</v>
      </c>
      <c r="AG105" s="19">
        <v>25</v>
      </c>
      <c r="AH105" s="96">
        <f>AG105/AF105</f>
        <v>1.7857142857142858</v>
      </c>
      <c r="AI105" s="142"/>
    </row>
    <row r="106" spans="1:35" hidden="1" x14ac:dyDescent="0.25">
      <c r="A106" s="64" t="s">
        <v>119</v>
      </c>
      <c r="B106" s="53" t="s">
        <v>80</v>
      </c>
      <c r="C106" s="53" t="s">
        <v>146</v>
      </c>
      <c r="D106" s="58" t="s">
        <v>427</v>
      </c>
      <c r="E106" s="58" t="s">
        <v>428</v>
      </c>
      <c r="F106" s="52">
        <f>SUM(K106,N106,Q106,T106,W106,Z106,AF106)</f>
        <v>69.986010286554006</v>
      </c>
      <c r="G106" s="52">
        <v>61</v>
      </c>
      <c r="H106" s="130">
        <f>G106/F106</f>
        <v>0.87160276389865254</v>
      </c>
      <c r="I106" s="108">
        <f>F106-G106</f>
        <v>8.9860102865540057</v>
      </c>
      <c r="J106" s="95">
        <f>I106/F106</f>
        <v>0.12839723610134746</v>
      </c>
      <c r="K106" s="19">
        <v>1</v>
      </c>
      <c r="L106" s="19">
        <v>6</v>
      </c>
      <c r="M106" s="96">
        <f>L106/K106</f>
        <v>6</v>
      </c>
      <c r="N106" s="97">
        <v>20</v>
      </c>
      <c r="O106" s="6">
        <v>18</v>
      </c>
      <c r="P106" s="98">
        <f>O106/N106</f>
        <v>0.9</v>
      </c>
      <c r="Q106" s="99">
        <v>3</v>
      </c>
      <c r="R106" s="18">
        <v>2</v>
      </c>
      <c r="S106" s="45">
        <f>R106/Q106</f>
        <v>0.66666666666666663</v>
      </c>
      <c r="T106" s="19">
        <v>26</v>
      </c>
      <c r="U106" s="19">
        <v>4</v>
      </c>
      <c r="V106" s="96">
        <f>U106/T106</f>
        <v>0.15384615384615385</v>
      </c>
      <c r="W106" s="97">
        <v>13</v>
      </c>
      <c r="X106" s="6">
        <v>10</v>
      </c>
      <c r="Y106" s="98">
        <f>X106/W106</f>
        <v>0.76923076923076927</v>
      </c>
      <c r="Z106" s="99">
        <v>3.9860102865540048</v>
      </c>
      <c r="AA106" s="18">
        <v>3</v>
      </c>
      <c r="AB106" s="45">
        <f>AA106/Z106</f>
        <v>0.75263227747301353</v>
      </c>
      <c r="AC106" s="97">
        <v>11.170844966936075</v>
      </c>
      <c r="AD106" s="6">
        <v>15</v>
      </c>
      <c r="AE106" s="98">
        <f>AD106/AC106</f>
        <v>1.3427811454189558</v>
      </c>
      <c r="AF106" s="19">
        <v>3</v>
      </c>
      <c r="AG106" s="19">
        <v>3</v>
      </c>
      <c r="AH106" s="96">
        <f>AG106/AF106</f>
        <v>1</v>
      </c>
      <c r="AI106" s="142"/>
    </row>
    <row r="107" spans="1:35" hidden="1" x14ac:dyDescent="0.25">
      <c r="A107" s="60" t="s">
        <v>88</v>
      </c>
      <c r="B107" s="53" t="s">
        <v>41</v>
      </c>
      <c r="C107" s="53" t="s">
        <v>152</v>
      </c>
      <c r="D107" s="49" t="s">
        <v>245</v>
      </c>
      <c r="E107" s="49" t="s">
        <v>246</v>
      </c>
      <c r="F107" s="52">
        <f>SUM(K107,N107,Q107,T107,W107,Z107,AF107)</f>
        <v>116.97202057310801</v>
      </c>
      <c r="G107" s="52">
        <v>97</v>
      </c>
      <c r="H107" s="130">
        <f>G107/F107</f>
        <v>0.82925813818334948</v>
      </c>
      <c r="I107" s="108">
        <f>F107-G107</f>
        <v>19.972020573108011</v>
      </c>
      <c r="J107" s="95">
        <f>I107/F107</f>
        <v>0.17074186181665052</v>
      </c>
      <c r="K107" s="19">
        <v>2</v>
      </c>
      <c r="L107" s="19">
        <v>4</v>
      </c>
      <c r="M107" s="96">
        <f>L107/K107</f>
        <v>2</v>
      </c>
      <c r="N107" s="97">
        <v>33</v>
      </c>
      <c r="O107" s="6">
        <v>22</v>
      </c>
      <c r="P107" s="98">
        <f>O107/N107</f>
        <v>0.66666666666666663</v>
      </c>
      <c r="Q107" s="99">
        <v>4</v>
      </c>
      <c r="R107" s="18">
        <v>1</v>
      </c>
      <c r="S107" s="45">
        <f>R107/Q107</f>
        <v>0.25</v>
      </c>
      <c r="T107" s="19">
        <v>43</v>
      </c>
      <c r="U107" s="19">
        <v>35</v>
      </c>
      <c r="V107" s="96">
        <f>U107/T107</f>
        <v>0.81395348837209303</v>
      </c>
      <c r="W107" s="97">
        <v>21</v>
      </c>
      <c r="X107" s="6">
        <v>11</v>
      </c>
      <c r="Y107" s="98">
        <f>X107/W107</f>
        <v>0.52380952380952384</v>
      </c>
      <c r="Z107" s="99">
        <v>7.9720205731080096</v>
      </c>
      <c r="AA107" s="18">
        <v>2</v>
      </c>
      <c r="AB107" s="45">
        <f>AA107/Z107</f>
        <v>0.25087742582433786</v>
      </c>
      <c r="AC107" s="97">
        <v>22.34168993387215</v>
      </c>
      <c r="AD107" s="6">
        <v>6</v>
      </c>
      <c r="AE107" s="98">
        <f>AD107/AC107</f>
        <v>0.26855622908379118</v>
      </c>
      <c r="AF107" s="19">
        <v>6</v>
      </c>
      <c r="AG107" s="19">
        <v>16</v>
      </c>
      <c r="AH107" s="96">
        <f>AG107/AF107</f>
        <v>2.6666666666666665</v>
      </c>
      <c r="AI107" s="142"/>
    </row>
    <row r="108" spans="1:35" hidden="1" x14ac:dyDescent="0.25">
      <c r="A108" s="69" t="s">
        <v>99</v>
      </c>
      <c r="B108" s="53" t="s">
        <v>80</v>
      </c>
      <c r="C108" s="53" t="s">
        <v>147</v>
      </c>
      <c r="D108" s="51" t="s">
        <v>419</v>
      </c>
      <c r="E108" s="131" t="s">
        <v>420</v>
      </c>
      <c r="F108" s="52">
        <f>SUM(K108,N108,Q108,T108,W108,Z108,AF108)</f>
        <v>116.97202057310801</v>
      </c>
      <c r="G108" s="52">
        <v>199</v>
      </c>
      <c r="H108" s="130">
        <f>G108/F108</f>
        <v>1.7012615412215109</v>
      </c>
      <c r="I108" s="108">
        <f>F108-G108</f>
        <v>-82.027979426891989</v>
      </c>
      <c r="J108" s="95">
        <f>I108/F108</f>
        <v>-0.70126154122151074</v>
      </c>
      <c r="K108" s="19">
        <v>2</v>
      </c>
      <c r="L108" s="19">
        <v>0</v>
      </c>
      <c r="M108" s="96">
        <f>L108/K108</f>
        <v>0</v>
      </c>
      <c r="N108" s="97">
        <v>33</v>
      </c>
      <c r="O108" s="6">
        <v>44</v>
      </c>
      <c r="P108" s="98">
        <f>O108/N108</f>
        <v>1.3333333333333333</v>
      </c>
      <c r="Q108" s="99">
        <v>4</v>
      </c>
      <c r="R108" s="18">
        <v>8</v>
      </c>
      <c r="S108" s="45">
        <f>R108/Q108</f>
        <v>2</v>
      </c>
      <c r="T108" s="19">
        <v>43</v>
      </c>
      <c r="U108" s="19">
        <v>46</v>
      </c>
      <c r="V108" s="96">
        <f>U108/T108</f>
        <v>1.069767441860465</v>
      </c>
      <c r="W108" s="97">
        <v>21</v>
      </c>
      <c r="X108" s="6">
        <v>50</v>
      </c>
      <c r="Y108" s="98">
        <f>X108/W108</f>
        <v>2.3809523809523809</v>
      </c>
      <c r="Z108" s="99">
        <v>7.9720205731080096</v>
      </c>
      <c r="AA108" s="18">
        <v>20</v>
      </c>
      <c r="AB108" s="45">
        <f>AA108/Z108</f>
        <v>2.5087742582433785</v>
      </c>
      <c r="AC108" s="97">
        <v>22.34168993387215</v>
      </c>
      <c r="AD108" s="6">
        <v>29</v>
      </c>
      <c r="AE108" s="98">
        <f>AD108/AC108</f>
        <v>1.2980217739049906</v>
      </c>
      <c r="AF108" s="19">
        <v>6</v>
      </c>
      <c r="AG108" s="19">
        <v>2</v>
      </c>
      <c r="AH108" s="96">
        <f>AG108/AF108</f>
        <v>0.33333333333333331</v>
      </c>
      <c r="AI108" s="142"/>
    </row>
    <row r="109" spans="1:35" hidden="1" x14ac:dyDescent="0.25">
      <c r="A109" s="61" t="s">
        <v>58</v>
      </c>
      <c r="B109" s="53" t="s">
        <v>55</v>
      </c>
      <c r="C109" s="53" t="s">
        <v>55</v>
      </c>
      <c r="D109" s="84" t="s">
        <v>1056</v>
      </c>
      <c r="E109" s="84" t="s">
        <v>1057</v>
      </c>
      <c r="F109" s="52">
        <f>SUM(K109,N109,Q109,T109,W109,Z109,AF109)</f>
        <v>168.62936076414402</v>
      </c>
      <c r="G109" s="52">
        <v>102</v>
      </c>
      <c r="H109" s="130">
        <f>G109/F109</f>
        <v>0.60487687042035243</v>
      </c>
      <c r="I109" s="108">
        <f>F109-G109</f>
        <v>66.629360764144025</v>
      </c>
      <c r="J109" s="95">
        <f>I109/F109</f>
        <v>0.39512312957964763</v>
      </c>
      <c r="K109" s="19">
        <v>3</v>
      </c>
      <c r="L109" s="19">
        <v>11</v>
      </c>
      <c r="M109" s="96">
        <f>L109/K109</f>
        <v>3.6666666666666665</v>
      </c>
      <c r="N109" s="97">
        <v>48</v>
      </c>
      <c r="O109" s="6">
        <v>15</v>
      </c>
      <c r="P109" s="98">
        <f>O109/N109</f>
        <v>0.3125</v>
      </c>
      <c r="Q109" s="99">
        <v>6</v>
      </c>
      <c r="R109" s="18">
        <v>3</v>
      </c>
      <c r="S109" s="45">
        <f>R109/Q109</f>
        <v>0.5</v>
      </c>
      <c r="T109" s="19">
        <v>63</v>
      </c>
      <c r="U109" s="19">
        <v>26</v>
      </c>
      <c r="V109" s="96">
        <f>U109/T109</f>
        <v>0.41269841269841268</v>
      </c>
      <c r="W109" s="97">
        <v>30</v>
      </c>
      <c r="X109" s="6">
        <v>21</v>
      </c>
      <c r="Y109" s="98">
        <f>X109/W109</f>
        <v>0.7</v>
      </c>
      <c r="Z109" s="99">
        <v>10.629360764144014</v>
      </c>
      <c r="AA109" s="18">
        <v>3</v>
      </c>
      <c r="AB109" s="45">
        <f>AA109/Z109</f>
        <v>0.28223710405238006</v>
      </c>
      <c r="AC109" s="97">
        <v>29.788919911829534</v>
      </c>
      <c r="AD109" s="6">
        <v>12</v>
      </c>
      <c r="AE109" s="98">
        <f>AD109/AC109</f>
        <v>0.40283434362568671</v>
      </c>
      <c r="AF109" s="19">
        <v>8</v>
      </c>
      <c r="AG109" s="19">
        <v>11</v>
      </c>
      <c r="AH109" s="96">
        <f>AG109/AF109</f>
        <v>1.375</v>
      </c>
      <c r="AI109" s="142"/>
    </row>
    <row r="110" spans="1:35" hidden="1" x14ac:dyDescent="0.25">
      <c r="A110" s="61" t="s">
        <v>63</v>
      </c>
      <c r="B110" s="53" t="s">
        <v>55</v>
      </c>
      <c r="C110" s="53" t="s">
        <v>157</v>
      </c>
      <c r="D110" s="84" t="s">
        <v>1101</v>
      </c>
      <c r="E110" s="84" t="s">
        <v>1102</v>
      </c>
      <c r="F110" s="52">
        <f>SUM(K110,N110,Q110,T110,W110,Z110,AF110)</f>
        <v>68.986010286554006</v>
      </c>
      <c r="G110" s="52">
        <v>55</v>
      </c>
      <c r="H110" s="130">
        <f>G110/F110</f>
        <v>0.79726309394529504</v>
      </c>
      <c r="I110" s="108">
        <f>F110-G110</f>
        <v>13.986010286554006</v>
      </c>
      <c r="J110" s="95">
        <f>I110/F110</f>
        <v>0.2027369060547049</v>
      </c>
      <c r="K110" s="19">
        <v>1</v>
      </c>
      <c r="L110" s="19">
        <v>4</v>
      </c>
      <c r="M110" s="96">
        <f>L110/K110</f>
        <v>4</v>
      </c>
      <c r="N110" s="97">
        <v>20</v>
      </c>
      <c r="O110" s="6">
        <v>7</v>
      </c>
      <c r="P110" s="98">
        <f>O110/N110</f>
        <v>0.35</v>
      </c>
      <c r="Q110" s="99">
        <v>3</v>
      </c>
      <c r="R110" s="18">
        <v>0</v>
      </c>
      <c r="S110" s="45">
        <f>R110/Q110</f>
        <v>0</v>
      </c>
      <c r="T110" s="19">
        <v>26</v>
      </c>
      <c r="U110" s="19">
        <v>7</v>
      </c>
      <c r="V110" s="96">
        <f>U110/T110</f>
        <v>0.26923076923076922</v>
      </c>
      <c r="W110" s="97">
        <v>12</v>
      </c>
      <c r="X110" s="6">
        <v>15</v>
      </c>
      <c r="Y110" s="98">
        <f>X110/W110</f>
        <v>1.25</v>
      </c>
      <c r="Z110" s="99">
        <v>3.9860102865540048</v>
      </c>
      <c r="AA110" s="18">
        <v>1</v>
      </c>
      <c r="AB110" s="45">
        <f>AA110/Z110</f>
        <v>0.25087742582433786</v>
      </c>
      <c r="AC110" s="97">
        <v>11.170844966936075</v>
      </c>
      <c r="AD110" s="6">
        <v>4</v>
      </c>
      <c r="AE110" s="98">
        <f>AD110/AC110</f>
        <v>0.35807497211172157</v>
      </c>
      <c r="AF110" s="19">
        <v>3</v>
      </c>
      <c r="AG110" s="19">
        <v>17</v>
      </c>
      <c r="AH110" s="96">
        <f>AG110/AF110</f>
        <v>5.666666666666667</v>
      </c>
      <c r="AI110" s="142"/>
    </row>
    <row r="111" spans="1:35" hidden="1" x14ac:dyDescent="0.25">
      <c r="A111" s="60" t="s">
        <v>88</v>
      </c>
      <c r="B111" s="53" t="s">
        <v>41</v>
      </c>
      <c r="C111" s="53" t="s">
        <v>152</v>
      </c>
      <c r="D111" s="49" t="s">
        <v>243</v>
      </c>
      <c r="E111" s="49" t="s">
        <v>244</v>
      </c>
      <c r="F111" s="52">
        <f>SUM(K111,N111,Q111,T111,W111,Z111,AF111)</f>
        <v>89.314680382072012</v>
      </c>
      <c r="G111" s="52">
        <v>76</v>
      </c>
      <c r="H111" s="130">
        <f>G111/F111</f>
        <v>0.85092394301682295</v>
      </c>
      <c r="I111" s="108">
        <f>F111-G111</f>
        <v>13.314680382072012</v>
      </c>
      <c r="J111" s="95">
        <f>I111/F111</f>
        <v>0.14907605698317705</v>
      </c>
      <c r="K111" s="19">
        <v>2</v>
      </c>
      <c r="L111" s="19">
        <v>0</v>
      </c>
      <c r="M111" s="96">
        <f>L111/K111</f>
        <v>0</v>
      </c>
      <c r="N111" s="97">
        <v>26</v>
      </c>
      <c r="O111" s="6">
        <v>6</v>
      </c>
      <c r="P111" s="98">
        <f>O111/N111</f>
        <v>0.23076923076923078</v>
      </c>
      <c r="Q111" s="99">
        <v>3</v>
      </c>
      <c r="R111" s="18">
        <v>5</v>
      </c>
      <c r="S111" s="45">
        <f>R111/Q111</f>
        <v>1.6666666666666667</v>
      </c>
      <c r="T111" s="19">
        <v>33</v>
      </c>
      <c r="U111" s="19">
        <v>43</v>
      </c>
      <c r="V111" s="96">
        <f>U111/T111</f>
        <v>1.303030303030303</v>
      </c>
      <c r="W111" s="97">
        <v>16</v>
      </c>
      <c r="X111" s="6">
        <v>8</v>
      </c>
      <c r="Y111" s="98">
        <f>X111/W111</f>
        <v>0.5</v>
      </c>
      <c r="Z111" s="99">
        <v>5.314680382072007</v>
      </c>
      <c r="AA111" s="18">
        <v>6</v>
      </c>
      <c r="AB111" s="45">
        <f>AA111/Z111</f>
        <v>1.1289484162095202</v>
      </c>
      <c r="AC111" s="97">
        <v>14.894459955914767</v>
      </c>
      <c r="AD111" s="6">
        <v>8</v>
      </c>
      <c r="AE111" s="98">
        <f>AD111/AC111</f>
        <v>0.53711245816758224</v>
      </c>
      <c r="AF111" s="19">
        <v>4</v>
      </c>
      <c r="AG111" s="19">
        <v>0</v>
      </c>
      <c r="AH111" s="96">
        <f>AG111/AF111</f>
        <v>0</v>
      </c>
      <c r="AI111" s="142"/>
    </row>
    <row r="112" spans="1:35" hidden="1" x14ac:dyDescent="0.25">
      <c r="A112" s="69" t="s">
        <v>99</v>
      </c>
      <c r="B112" s="53" t="s">
        <v>80</v>
      </c>
      <c r="C112" s="53" t="s">
        <v>147</v>
      </c>
      <c r="D112" s="51" t="s">
        <v>417</v>
      </c>
      <c r="E112" s="131" t="s">
        <v>418</v>
      </c>
      <c r="F112" s="52">
        <f>SUM(K112,N112,Q112,T112,W112,Z112,AF112)</f>
        <v>129.97202057310801</v>
      </c>
      <c r="G112" s="52">
        <v>170</v>
      </c>
      <c r="H112" s="130">
        <f>G112/F112</f>
        <v>1.3079738181370861</v>
      </c>
      <c r="I112" s="108">
        <f>F112-G112</f>
        <v>-40.027979426891989</v>
      </c>
      <c r="J112" s="95">
        <f>I112/F112</f>
        <v>-0.30797381813708619</v>
      </c>
      <c r="K112" s="19">
        <v>3</v>
      </c>
      <c r="L112" s="19">
        <v>8</v>
      </c>
      <c r="M112" s="96">
        <f>L112/K112</f>
        <v>2.6666666666666665</v>
      </c>
      <c r="N112" s="97">
        <v>37</v>
      </c>
      <c r="O112" s="6">
        <v>44</v>
      </c>
      <c r="P112" s="98">
        <f>O112/N112</f>
        <v>1.1891891891891893</v>
      </c>
      <c r="Q112" s="99">
        <v>5</v>
      </c>
      <c r="R112" s="18">
        <v>3</v>
      </c>
      <c r="S112" s="45">
        <f>R112/Q112</f>
        <v>0.6</v>
      </c>
      <c r="T112" s="19">
        <v>48</v>
      </c>
      <c r="U112" s="19">
        <v>42</v>
      </c>
      <c r="V112" s="96">
        <f>U112/T112</f>
        <v>0.875</v>
      </c>
      <c r="W112" s="97">
        <v>23</v>
      </c>
      <c r="X112" s="6">
        <v>19</v>
      </c>
      <c r="Y112" s="98">
        <f>X112/W112</f>
        <v>0.82608695652173914</v>
      </c>
      <c r="Z112" s="99">
        <v>7.9720205731080096</v>
      </c>
      <c r="AA112" s="18">
        <v>24</v>
      </c>
      <c r="AB112" s="45">
        <f>AA112/Z112</f>
        <v>3.0105291098920541</v>
      </c>
      <c r="AC112" s="97">
        <v>22.34168993387215</v>
      </c>
      <c r="AD112" s="6">
        <v>28</v>
      </c>
      <c r="AE112" s="98">
        <f>AD112/AC112</f>
        <v>1.2532624023910255</v>
      </c>
      <c r="AF112" s="19">
        <v>6</v>
      </c>
      <c r="AG112" s="19">
        <v>2</v>
      </c>
      <c r="AH112" s="96">
        <f>AG112/AF112</f>
        <v>0.33333333333333331</v>
      </c>
      <c r="AI112" s="142"/>
    </row>
    <row r="113" spans="1:35" hidden="1" x14ac:dyDescent="0.25">
      <c r="A113" s="80" t="s">
        <v>109</v>
      </c>
      <c r="B113" s="53" t="s">
        <v>69</v>
      </c>
      <c r="C113" s="53" t="s">
        <v>69</v>
      </c>
      <c r="D113" s="81" t="s">
        <v>977</v>
      </c>
      <c r="E113" s="81" t="s">
        <v>418</v>
      </c>
      <c r="F113" s="52">
        <f>SUM(K113,N113,Q113,T113,W113,Z113,AF113)</f>
        <v>89.314680382072012</v>
      </c>
      <c r="G113" s="52">
        <v>90</v>
      </c>
      <c r="H113" s="130">
        <f>G113/F113</f>
        <v>1.0076730904146587</v>
      </c>
      <c r="I113" s="108">
        <f>F113-G113</f>
        <v>-0.68531961792798768</v>
      </c>
      <c r="J113" s="95">
        <f>I113/F113</f>
        <v>-7.6730904146587618E-3</v>
      </c>
      <c r="K113" s="19">
        <v>2</v>
      </c>
      <c r="L113" s="19">
        <v>14</v>
      </c>
      <c r="M113" s="96">
        <f>L113/K113</f>
        <v>7</v>
      </c>
      <c r="N113" s="97">
        <v>26</v>
      </c>
      <c r="O113" s="6">
        <v>8</v>
      </c>
      <c r="P113" s="98">
        <f>O113/N113</f>
        <v>0.30769230769230771</v>
      </c>
      <c r="Q113" s="99">
        <v>3</v>
      </c>
      <c r="R113" s="18">
        <v>2</v>
      </c>
      <c r="S113" s="45">
        <f>R113/Q113</f>
        <v>0.66666666666666663</v>
      </c>
      <c r="T113" s="19">
        <v>33</v>
      </c>
      <c r="U113" s="19">
        <v>14</v>
      </c>
      <c r="V113" s="96">
        <f>U113/T113</f>
        <v>0.42424242424242425</v>
      </c>
      <c r="W113" s="97">
        <v>16</v>
      </c>
      <c r="X113" s="6">
        <v>14</v>
      </c>
      <c r="Y113" s="98">
        <f>X113/W113</f>
        <v>0.875</v>
      </c>
      <c r="Z113" s="99">
        <v>5.314680382072007</v>
      </c>
      <c r="AA113" s="18">
        <v>3</v>
      </c>
      <c r="AB113" s="45">
        <f>AA113/Z113</f>
        <v>0.56447420810476012</v>
      </c>
      <c r="AC113" s="97">
        <v>14.894459955914767</v>
      </c>
      <c r="AD113" s="6">
        <v>11</v>
      </c>
      <c r="AE113" s="98">
        <f>AD113/AC113</f>
        <v>0.73852962998042571</v>
      </c>
      <c r="AF113" s="19">
        <v>4</v>
      </c>
      <c r="AG113" s="19">
        <v>24</v>
      </c>
      <c r="AH113" s="96">
        <f>AG113/AF113</f>
        <v>6</v>
      </c>
      <c r="AI113" s="142"/>
    </row>
    <row r="114" spans="1:35" hidden="1" x14ac:dyDescent="0.25">
      <c r="A114" s="61" t="s">
        <v>44</v>
      </c>
      <c r="B114" s="53" t="s">
        <v>41</v>
      </c>
      <c r="C114" s="53" t="s">
        <v>151</v>
      </c>
      <c r="D114" s="49" t="s">
        <v>289</v>
      </c>
      <c r="E114" s="53" t="s">
        <v>290</v>
      </c>
      <c r="F114" s="52">
        <f>SUM(K114,N114,Q114,T114,W114,Z114,AF114)</f>
        <v>48.657340191036006</v>
      </c>
      <c r="G114" s="52">
        <v>12</v>
      </c>
      <c r="H114" s="130">
        <f>G114/F114</f>
        <v>0.24662260519967188</v>
      </c>
      <c r="I114" s="108">
        <f>F114-G114</f>
        <v>36.657340191036006</v>
      </c>
      <c r="J114" s="95">
        <f>I114/F114</f>
        <v>0.75337739480032817</v>
      </c>
      <c r="K114" s="100">
        <v>1</v>
      </c>
      <c r="L114" s="19">
        <v>0</v>
      </c>
      <c r="M114" s="96">
        <f>L114/K114</f>
        <v>0</v>
      </c>
      <c r="N114" s="97">
        <v>14</v>
      </c>
      <c r="O114" s="6">
        <v>2</v>
      </c>
      <c r="P114" s="98">
        <f>O114/N114</f>
        <v>0.14285714285714285</v>
      </c>
      <c r="Q114" s="99">
        <v>2</v>
      </c>
      <c r="R114" s="18">
        <v>0</v>
      </c>
      <c r="S114" s="45">
        <f>R114/Q114</f>
        <v>0</v>
      </c>
      <c r="T114" s="100">
        <v>18</v>
      </c>
      <c r="U114" s="19">
        <v>4</v>
      </c>
      <c r="V114" s="96">
        <f>U114/T114</f>
        <v>0.22222222222222221</v>
      </c>
      <c r="W114" s="97">
        <v>9</v>
      </c>
      <c r="X114" s="6">
        <v>2</v>
      </c>
      <c r="Y114" s="98">
        <f>X114/W114</f>
        <v>0.22222222222222221</v>
      </c>
      <c r="Z114" s="99">
        <v>2.6573401910360035</v>
      </c>
      <c r="AA114" s="18">
        <v>0</v>
      </c>
      <c r="AB114" s="45">
        <f>AA114/Z114</f>
        <v>0</v>
      </c>
      <c r="AC114" s="97">
        <v>7.4472299779573836</v>
      </c>
      <c r="AD114" s="6">
        <v>3</v>
      </c>
      <c r="AE114" s="98">
        <f>AD114/AC114</f>
        <v>0.40283434362568671</v>
      </c>
      <c r="AF114" s="100">
        <v>2</v>
      </c>
      <c r="AG114" s="19">
        <v>1</v>
      </c>
      <c r="AH114" s="96">
        <f>AG114/AF114</f>
        <v>0.5</v>
      </c>
      <c r="AI114" s="142"/>
    </row>
    <row r="115" spans="1:35" hidden="1" x14ac:dyDescent="0.25">
      <c r="A115" s="56" t="s">
        <v>124</v>
      </c>
      <c r="B115" s="53" t="s">
        <v>80</v>
      </c>
      <c r="C115" s="53" t="s">
        <v>145</v>
      </c>
      <c r="D115" s="49" t="s">
        <v>313</v>
      </c>
      <c r="E115" s="49" t="s">
        <v>314</v>
      </c>
      <c r="F115" s="52">
        <f>SUM(K115,N115,Q115,T115,W115,Z115,AF115)</f>
        <v>116.97202057310801</v>
      </c>
      <c r="G115" s="52">
        <v>157</v>
      </c>
      <c r="H115" s="130">
        <f>G115/F115</f>
        <v>1.3422013164410913</v>
      </c>
      <c r="I115" s="108">
        <f>F115-G115</f>
        <v>-40.027979426891989</v>
      </c>
      <c r="J115" s="95">
        <f>I115/F115</f>
        <v>-0.34220131644109142</v>
      </c>
      <c r="K115" s="19">
        <v>2</v>
      </c>
      <c r="L115" s="19">
        <v>3</v>
      </c>
      <c r="M115" s="96">
        <f>L115/K115</f>
        <v>1.5</v>
      </c>
      <c r="N115" s="97">
        <v>33</v>
      </c>
      <c r="O115" s="6">
        <v>34</v>
      </c>
      <c r="P115" s="98">
        <f>O115/N115</f>
        <v>1.0303030303030303</v>
      </c>
      <c r="Q115" s="99">
        <v>4</v>
      </c>
      <c r="R115" s="18">
        <v>28</v>
      </c>
      <c r="S115" s="45">
        <f>R115/Q115</f>
        <v>7</v>
      </c>
      <c r="T115" s="19">
        <v>43</v>
      </c>
      <c r="U115" s="19">
        <v>36</v>
      </c>
      <c r="V115" s="96">
        <f>U115/T115</f>
        <v>0.83720930232558144</v>
      </c>
      <c r="W115" s="97">
        <v>21</v>
      </c>
      <c r="X115" s="6">
        <v>24</v>
      </c>
      <c r="Y115" s="98">
        <f>X115/W115</f>
        <v>1.1428571428571428</v>
      </c>
      <c r="Z115" s="99">
        <v>7.9720205731080096</v>
      </c>
      <c r="AA115" s="18">
        <v>1</v>
      </c>
      <c r="AB115" s="45">
        <f>AA115/Z115</f>
        <v>0.12543871291216893</v>
      </c>
      <c r="AC115" s="97">
        <v>22.34168993387215</v>
      </c>
      <c r="AD115" s="6">
        <v>24</v>
      </c>
      <c r="AE115" s="98">
        <f>AD115/AC115</f>
        <v>1.0742249163351647</v>
      </c>
      <c r="AF115" s="19">
        <v>6</v>
      </c>
      <c r="AG115" s="19">
        <v>7</v>
      </c>
      <c r="AH115" s="96">
        <f>AG115/AF115</f>
        <v>1.1666666666666667</v>
      </c>
      <c r="AI115" s="142"/>
    </row>
    <row r="116" spans="1:35" hidden="1" x14ac:dyDescent="0.25">
      <c r="A116" s="60" t="s">
        <v>98</v>
      </c>
      <c r="B116" s="53" t="s">
        <v>53</v>
      </c>
      <c r="C116" s="53" t="s">
        <v>181</v>
      </c>
      <c r="D116" s="49" t="s">
        <v>680</v>
      </c>
      <c r="E116" s="49" t="s">
        <v>681</v>
      </c>
      <c r="F116" s="52">
        <f>SUM(K116,N116,Q116,T116,W116,Z116,AF116)</f>
        <v>139.300690668626</v>
      </c>
      <c r="G116" s="52">
        <v>131</v>
      </c>
      <c r="H116" s="130">
        <f>G116/F116</f>
        <v>0.94041170486101888</v>
      </c>
      <c r="I116" s="108">
        <f>F116-G116</f>
        <v>8.3006906686260038</v>
      </c>
      <c r="J116" s="95">
        <f>I116/F116</f>
        <v>5.9588295138981152E-2</v>
      </c>
      <c r="K116" s="19">
        <v>3</v>
      </c>
      <c r="L116" s="19">
        <v>4</v>
      </c>
      <c r="M116" s="96">
        <f>L116/K116</f>
        <v>1.3333333333333333</v>
      </c>
      <c r="N116" s="97">
        <v>39</v>
      </c>
      <c r="O116" s="6">
        <v>12</v>
      </c>
      <c r="P116" s="98">
        <f>O116/N116</f>
        <v>0.30769230769230771</v>
      </c>
      <c r="Q116" s="99">
        <v>5</v>
      </c>
      <c r="R116" s="18">
        <v>8</v>
      </c>
      <c r="S116" s="45">
        <f>R116/Q116</f>
        <v>1.6</v>
      </c>
      <c r="T116" s="19">
        <v>51</v>
      </c>
      <c r="U116" s="19">
        <v>30</v>
      </c>
      <c r="V116" s="96">
        <f>U116/T116</f>
        <v>0.58823529411764708</v>
      </c>
      <c r="W116" s="97">
        <v>25</v>
      </c>
      <c r="X116" s="6">
        <v>15</v>
      </c>
      <c r="Y116" s="98">
        <f>X116/W116</f>
        <v>0.6</v>
      </c>
      <c r="Z116" s="99">
        <v>9.3006906686260109</v>
      </c>
      <c r="AA116" s="18">
        <v>37</v>
      </c>
      <c r="AB116" s="45">
        <f>AA116/Z116</f>
        <v>3.9781991809287862</v>
      </c>
      <c r="AC116" s="97">
        <v>26.065304922850842</v>
      </c>
      <c r="AD116" s="6">
        <v>9</v>
      </c>
      <c r="AE116" s="98">
        <f>AD116/AC116</f>
        <v>0.34528658025058862</v>
      </c>
      <c r="AF116" s="19">
        <v>7</v>
      </c>
      <c r="AG116" s="19">
        <v>16</v>
      </c>
      <c r="AH116" s="96">
        <f>AG116/AF116</f>
        <v>2.2857142857142856</v>
      </c>
      <c r="AI116" s="142"/>
    </row>
    <row r="117" spans="1:35" hidden="1" x14ac:dyDescent="0.25">
      <c r="A117" s="60" t="s">
        <v>116</v>
      </c>
      <c r="B117" s="53" t="s">
        <v>80</v>
      </c>
      <c r="C117" s="53" t="s">
        <v>145</v>
      </c>
      <c r="D117" s="49" t="s">
        <v>323</v>
      </c>
      <c r="E117" s="49" t="s">
        <v>324</v>
      </c>
      <c r="F117" s="52">
        <f>SUM(K117,N117,Q117,T117,W117,Z117,AF117)</f>
        <v>166.62936076414402</v>
      </c>
      <c r="G117" s="52">
        <v>224</v>
      </c>
      <c r="H117" s="130">
        <f>G117/F117</f>
        <v>1.3443009021505004</v>
      </c>
      <c r="I117" s="108">
        <f>F117-G117</f>
        <v>-57.370639235855975</v>
      </c>
      <c r="J117" s="95">
        <f>I117/F117</f>
        <v>-0.34430090215050035</v>
      </c>
      <c r="K117" s="19">
        <v>3</v>
      </c>
      <c r="L117" s="19">
        <v>4</v>
      </c>
      <c r="M117" s="96">
        <f>L117/K117</f>
        <v>1.3333333333333333</v>
      </c>
      <c r="N117" s="97">
        <v>47</v>
      </c>
      <c r="O117" s="6">
        <v>66</v>
      </c>
      <c r="P117" s="98">
        <f>O117/N117</f>
        <v>1.4042553191489362</v>
      </c>
      <c r="Q117" s="99">
        <v>6</v>
      </c>
      <c r="R117" s="18">
        <v>19</v>
      </c>
      <c r="S117" s="45">
        <f>R117/Q117</f>
        <v>3.1666666666666665</v>
      </c>
      <c r="T117" s="19">
        <v>62</v>
      </c>
      <c r="U117" s="19">
        <v>59</v>
      </c>
      <c r="V117" s="96">
        <f>U117/T117</f>
        <v>0.95161290322580649</v>
      </c>
      <c r="W117" s="97">
        <v>30</v>
      </c>
      <c r="X117" s="6">
        <v>22</v>
      </c>
      <c r="Y117" s="98">
        <f>X117/W117</f>
        <v>0.73333333333333328</v>
      </c>
      <c r="Z117" s="99">
        <v>10.629360764144014</v>
      </c>
      <c r="AA117" s="18">
        <v>7</v>
      </c>
      <c r="AB117" s="45">
        <f>AA117/Z117</f>
        <v>0.65855324278888683</v>
      </c>
      <c r="AC117" s="97">
        <v>29.788919911829534</v>
      </c>
      <c r="AD117" s="6">
        <v>41</v>
      </c>
      <c r="AE117" s="98">
        <f>AD117/AC117</f>
        <v>1.3763506740544296</v>
      </c>
      <c r="AF117" s="19">
        <v>8</v>
      </c>
      <c r="AG117" s="19">
        <v>6</v>
      </c>
      <c r="AH117" s="96">
        <f>AG117/AF117</f>
        <v>0.75</v>
      </c>
      <c r="AI117" s="142"/>
    </row>
    <row r="118" spans="1:35" hidden="1" x14ac:dyDescent="0.25">
      <c r="A118" s="60" t="s">
        <v>137</v>
      </c>
      <c r="B118" s="53" t="s">
        <v>41</v>
      </c>
      <c r="C118" s="53" t="s">
        <v>41</v>
      </c>
      <c r="D118" s="49" t="s">
        <v>222</v>
      </c>
      <c r="E118" s="49" t="s">
        <v>223</v>
      </c>
      <c r="F118" s="52">
        <f>SUM(K118,N118,Q118,T118,W118,Z118,AF118)</f>
        <v>82.314680382072012</v>
      </c>
      <c r="G118" s="52">
        <v>61</v>
      </c>
      <c r="H118" s="130">
        <f>G118/F118</f>
        <v>0.74105857809156594</v>
      </c>
      <c r="I118" s="108">
        <f>F118-G118</f>
        <v>21.314680382072012</v>
      </c>
      <c r="J118" s="95">
        <f>I118/F118</f>
        <v>0.25894142190843411</v>
      </c>
      <c r="K118" s="19">
        <v>2</v>
      </c>
      <c r="L118" s="19">
        <v>3</v>
      </c>
      <c r="M118" s="96">
        <f>L118/K118</f>
        <v>1.5</v>
      </c>
      <c r="N118" s="97">
        <v>23</v>
      </c>
      <c r="O118" s="6">
        <v>10</v>
      </c>
      <c r="P118" s="98">
        <f>O118/N118</f>
        <v>0.43478260869565216</v>
      </c>
      <c r="Q118" s="99">
        <v>3</v>
      </c>
      <c r="R118" s="18">
        <v>3</v>
      </c>
      <c r="S118" s="45">
        <f>R118/Q118</f>
        <v>1</v>
      </c>
      <c r="T118" s="19">
        <v>30</v>
      </c>
      <c r="U118" s="19">
        <v>9</v>
      </c>
      <c r="V118" s="96">
        <f>U118/T118</f>
        <v>0.3</v>
      </c>
      <c r="W118" s="97">
        <v>15</v>
      </c>
      <c r="X118" s="6">
        <v>11</v>
      </c>
      <c r="Y118" s="98">
        <f>X118/W118</f>
        <v>0.73333333333333328</v>
      </c>
      <c r="Z118" s="99">
        <v>5.314680382072007</v>
      </c>
      <c r="AA118" s="18">
        <v>11</v>
      </c>
      <c r="AB118" s="45">
        <f>AA118/Z118</f>
        <v>2.0697387630507871</v>
      </c>
      <c r="AC118" s="97">
        <v>14.894459955914767</v>
      </c>
      <c r="AD118" s="6">
        <v>14</v>
      </c>
      <c r="AE118" s="98">
        <f>AD118/AC118</f>
        <v>0.93994680179326906</v>
      </c>
      <c r="AF118" s="19">
        <v>4</v>
      </c>
      <c r="AG118" s="19">
        <v>0</v>
      </c>
      <c r="AH118" s="96">
        <f>AG118/AF118</f>
        <v>0</v>
      </c>
      <c r="AI118" s="142"/>
    </row>
    <row r="119" spans="1:35" hidden="1" x14ac:dyDescent="0.25">
      <c r="A119" s="60" t="s">
        <v>125</v>
      </c>
      <c r="B119" s="53" t="s">
        <v>23</v>
      </c>
      <c r="C119" s="53" t="s">
        <v>187</v>
      </c>
      <c r="D119" s="49" t="s">
        <v>1156</v>
      </c>
      <c r="E119" s="49" t="s">
        <v>1157</v>
      </c>
      <c r="F119" s="52">
        <f>SUM(K119,N119,Q119,T119,W119,Z119,AF119)</f>
        <v>184.95803085966202</v>
      </c>
      <c r="G119" s="52">
        <v>151</v>
      </c>
      <c r="H119" s="130">
        <f>G119/F119</f>
        <v>0.81640142522155268</v>
      </c>
      <c r="I119" s="108">
        <f>F119-G119</f>
        <v>33.958030859662017</v>
      </c>
      <c r="J119" s="95">
        <f>I119/F119</f>
        <v>0.18359857477844729</v>
      </c>
      <c r="K119" s="19">
        <v>4</v>
      </c>
      <c r="L119" s="19">
        <v>3</v>
      </c>
      <c r="M119" s="96">
        <f>L119/K119</f>
        <v>0.75</v>
      </c>
      <c r="N119" s="97">
        <v>52</v>
      </c>
      <c r="O119" s="6">
        <v>59</v>
      </c>
      <c r="P119" s="98">
        <f>O119/N119</f>
        <v>1.1346153846153846</v>
      </c>
      <c r="Q119" s="99">
        <v>7</v>
      </c>
      <c r="R119" s="18">
        <v>8</v>
      </c>
      <c r="S119" s="45">
        <f>R119/Q119</f>
        <v>1.1428571428571428</v>
      </c>
      <c r="T119" s="19">
        <v>68</v>
      </c>
      <c r="U119" s="19">
        <v>41</v>
      </c>
      <c r="V119" s="96">
        <f>U119/T119</f>
        <v>0.6029411764705882</v>
      </c>
      <c r="W119" s="97">
        <v>33</v>
      </c>
      <c r="X119" s="6">
        <v>23</v>
      </c>
      <c r="Y119" s="98">
        <f>X119/W119</f>
        <v>0.69696969696969702</v>
      </c>
      <c r="Z119" s="99">
        <v>11.958030859662015</v>
      </c>
      <c r="AA119" s="18">
        <v>7</v>
      </c>
      <c r="AB119" s="45">
        <f>AA119/Z119</f>
        <v>0.58538066025678825</v>
      </c>
      <c r="AC119" s="97">
        <v>33.512534900808227</v>
      </c>
      <c r="AD119" s="6">
        <v>10</v>
      </c>
      <c r="AE119" s="98">
        <f>AD119/AC119</f>
        <v>0.29839581009310129</v>
      </c>
      <c r="AF119" s="19">
        <v>9</v>
      </c>
      <c r="AG119" s="19">
        <v>0</v>
      </c>
      <c r="AH119" s="96">
        <f>AG119/AF119</f>
        <v>0</v>
      </c>
      <c r="AI119" s="142"/>
    </row>
    <row r="120" spans="1:35" hidden="1" x14ac:dyDescent="0.25">
      <c r="A120" s="60" t="s">
        <v>92</v>
      </c>
      <c r="B120" s="53" t="s">
        <v>53</v>
      </c>
      <c r="C120" s="53" t="s">
        <v>164</v>
      </c>
      <c r="D120" s="57" t="s">
        <v>752</v>
      </c>
      <c r="E120" s="49" t="s">
        <v>753</v>
      </c>
      <c r="F120" s="52">
        <f>SUM(K120,N120,Q120,T120,W120,Z120,AF120)</f>
        <v>124.97202057310801</v>
      </c>
      <c r="G120" s="52">
        <v>63</v>
      </c>
      <c r="H120" s="130">
        <f>G120/F120</f>
        <v>0.50411283830643772</v>
      </c>
      <c r="I120" s="108">
        <f>F120-G120</f>
        <v>61.972020573108011</v>
      </c>
      <c r="J120" s="95">
        <f>I120/F120</f>
        <v>0.49588716169356234</v>
      </c>
      <c r="K120" s="19">
        <v>3</v>
      </c>
      <c r="L120" s="19">
        <v>1</v>
      </c>
      <c r="M120" s="96">
        <f>L120/K120</f>
        <v>0.33333333333333331</v>
      </c>
      <c r="N120" s="97">
        <v>35</v>
      </c>
      <c r="O120" s="6">
        <v>15</v>
      </c>
      <c r="P120" s="98">
        <f>O120/N120</f>
        <v>0.42857142857142855</v>
      </c>
      <c r="Q120" s="99">
        <v>5</v>
      </c>
      <c r="R120" s="18">
        <v>1</v>
      </c>
      <c r="S120" s="45">
        <f>R120/Q120</f>
        <v>0.2</v>
      </c>
      <c r="T120" s="19">
        <v>46</v>
      </c>
      <c r="U120" s="19">
        <v>13</v>
      </c>
      <c r="V120" s="96">
        <f>U120/T120</f>
        <v>0.28260869565217389</v>
      </c>
      <c r="W120" s="97">
        <v>22</v>
      </c>
      <c r="X120" s="6">
        <v>11</v>
      </c>
      <c r="Y120" s="98">
        <f>X120/W120</f>
        <v>0.5</v>
      </c>
      <c r="Z120" s="99">
        <v>7.9720205731080096</v>
      </c>
      <c r="AA120" s="18">
        <v>17</v>
      </c>
      <c r="AB120" s="45">
        <f>AA120/Z120</f>
        <v>2.1324581195068717</v>
      </c>
      <c r="AC120" s="97">
        <v>22.34168993387215</v>
      </c>
      <c r="AD120" s="6">
        <v>3</v>
      </c>
      <c r="AE120" s="98">
        <f>AD120/AC120</f>
        <v>0.13427811454189559</v>
      </c>
      <c r="AF120" s="19">
        <v>6</v>
      </c>
      <c r="AG120" s="19">
        <v>2</v>
      </c>
      <c r="AH120" s="96">
        <f>AG120/AF120</f>
        <v>0.33333333333333331</v>
      </c>
      <c r="AI120" s="142"/>
    </row>
    <row r="121" spans="1:35" hidden="1" x14ac:dyDescent="0.25">
      <c r="A121" s="59" t="s">
        <v>91</v>
      </c>
      <c r="B121" s="53" t="s">
        <v>80</v>
      </c>
      <c r="C121" s="53" t="s">
        <v>175</v>
      </c>
      <c r="D121" s="53" t="s">
        <v>351</v>
      </c>
      <c r="E121" s="53" t="s">
        <v>352</v>
      </c>
      <c r="F121" s="52">
        <f>SUM(K121,N121,Q121,T121,W121,Z121,AF121)</f>
        <v>301.60138133725201</v>
      </c>
      <c r="G121" s="52">
        <v>232</v>
      </c>
      <c r="H121" s="130">
        <f>G121/F121</f>
        <v>0.76922724614638471</v>
      </c>
      <c r="I121" s="108">
        <f>F121-G121</f>
        <v>69.601381337252008</v>
      </c>
      <c r="J121" s="95">
        <f>I121/F121</f>
        <v>0.23077275385361526</v>
      </c>
      <c r="K121" s="19">
        <v>6</v>
      </c>
      <c r="L121" s="19">
        <v>11</v>
      </c>
      <c r="M121" s="96">
        <f>L121/K121</f>
        <v>1.8333333333333333</v>
      </c>
      <c r="N121" s="97">
        <v>86</v>
      </c>
      <c r="O121" s="6">
        <v>52</v>
      </c>
      <c r="P121" s="98">
        <f>O121/N121</f>
        <v>0.60465116279069764</v>
      </c>
      <c r="Q121" s="99">
        <v>11</v>
      </c>
      <c r="R121" s="18">
        <v>22</v>
      </c>
      <c r="S121" s="45">
        <f>R121/Q121</f>
        <v>2</v>
      </c>
      <c r="T121" s="19">
        <v>112</v>
      </c>
      <c r="U121" s="19">
        <v>80</v>
      </c>
      <c r="V121" s="96">
        <f>U121/T121</f>
        <v>0.7142857142857143</v>
      </c>
      <c r="W121" s="97">
        <v>54</v>
      </c>
      <c r="X121" s="6">
        <v>26</v>
      </c>
      <c r="Y121" s="98">
        <f>X121/W121</f>
        <v>0.48148148148148145</v>
      </c>
      <c r="Z121" s="99">
        <v>18.601381337252022</v>
      </c>
      <c r="AA121" s="18">
        <v>7</v>
      </c>
      <c r="AB121" s="45">
        <f>AA121/Z121</f>
        <v>0.37631613873650677</v>
      </c>
      <c r="AC121" s="97">
        <v>52.130609845701684</v>
      </c>
      <c r="AD121" s="6">
        <v>18</v>
      </c>
      <c r="AE121" s="98">
        <f>AD121/AC121</f>
        <v>0.34528658025058862</v>
      </c>
      <c r="AF121" s="19">
        <v>14</v>
      </c>
      <c r="AG121" s="19">
        <v>16</v>
      </c>
      <c r="AH121" s="96">
        <f>AG121/AF121</f>
        <v>1.1428571428571428</v>
      </c>
      <c r="AI121" s="142"/>
    </row>
    <row r="122" spans="1:35" hidden="1" x14ac:dyDescent="0.25">
      <c r="A122" s="73" t="s">
        <v>18</v>
      </c>
      <c r="B122" s="53" t="s">
        <v>2</v>
      </c>
      <c r="C122" s="53" t="s">
        <v>161</v>
      </c>
      <c r="D122" s="78" t="s">
        <v>846</v>
      </c>
      <c r="E122" s="78" t="s">
        <v>847</v>
      </c>
      <c r="F122" s="52">
        <f>SUM(K122,N122,Q122,T122,W122,Z122,AF122)</f>
        <v>246.94404114621602</v>
      </c>
      <c r="G122" s="52">
        <v>164</v>
      </c>
      <c r="H122" s="130">
        <f>G122/F122</f>
        <v>0.66411806998369849</v>
      </c>
      <c r="I122" s="108">
        <f>F122-G122</f>
        <v>82.944041146216023</v>
      </c>
      <c r="J122" s="95">
        <f>I122/F122</f>
        <v>0.33588193001630157</v>
      </c>
      <c r="K122" s="19">
        <v>5</v>
      </c>
      <c r="L122" s="19">
        <v>6</v>
      </c>
      <c r="M122" s="96">
        <f>L122/K122</f>
        <v>1.2</v>
      </c>
      <c r="N122" s="97">
        <v>70</v>
      </c>
      <c r="O122" s="6">
        <v>33</v>
      </c>
      <c r="P122" s="98">
        <f>O122/N122</f>
        <v>0.47142857142857142</v>
      </c>
      <c r="Q122" s="99">
        <v>9</v>
      </c>
      <c r="R122" s="18">
        <v>11</v>
      </c>
      <c r="S122" s="45">
        <f>R122/Q122</f>
        <v>1.2222222222222223</v>
      </c>
      <c r="T122" s="19">
        <v>91</v>
      </c>
      <c r="U122" s="19">
        <v>46</v>
      </c>
      <c r="V122" s="96">
        <f>U122/T122</f>
        <v>0.50549450549450547</v>
      </c>
      <c r="W122" s="97">
        <v>44</v>
      </c>
      <c r="X122" s="6">
        <v>41</v>
      </c>
      <c r="Y122" s="98">
        <f>X122/W122</f>
        <v>0.93181818181818177</v>
      </c>
      <c r="Z122" s="99">
        <v>15.944041146216019</v>
      </c>
      <c r="AA122" s="18">
        <v>10</v>
      </c>
      <c r="AB122" s="45">
        <f>AA122/Z122</f>
        <v>0.62719356456084463</v>
      </c>
      <c r="AC122" s="97">
        <v>44.6833798677443</v>
      </c>
      <c r="AD122" s="6">
        <v>6</v>
      </c>
      <c r="AE122" s="98">
        <f>AD122/AC122</f>
        <v>0.13427811454189559</v>
      </c>
      <c r="AF122" s="19">
        <v>12</v>
      </c>
      <c r="AG122" s="19">
        <v>11</v>
      </c>
      <c r="AH122" s="96">
        <f>AG122/AF122</f>
        <v>0.91666666666666663</v>
      </c>
      <c r="AI122" s="142"/>
    </row>
    <row r="123" spans="1:35" hidden="1" x14ac:dyDescent="0.25">
      <c r="A123" s="67" t="s">
        <v>34</v>
      </c>
      <c r="B123" s="53" t="s">
        <v>20</v>
      </c>
      <c r="C123" s="53" t="s">
        <v>168</v>
      </c>
      <c r="D123" s="71" t="s">
        <v>1252</v>
      </c>
      <c r="E123" s="71" t="s">
        <v>1253</v>
      </c>
      <c r="F123" s="52">
        <v>0</v>
      </c>
      <c r="G123" s="52">
        <v>68</v>
      </c>
      <c r="H123" s="130" t="e">
        <f>G123/F123</f>
        <v>#DIV/0!</v>
      </c>
      <c r="I123" s="108">
        <f>F123-G123</f>
        <v>-68</v>
      </c>
      <c r="J123" s="95" t="e">
        <f>I123/F123</f>
        <v>#DIV/0!</v>
      </c>
      <c r="K123" s="19">
        <v>0</v>
      </c>
      <c r="L123" s="19">
        <v>0</v>
      </c>
      <c r="M123" s="96" t="e">
        <f>L123/K123</f>
        <v>#DIV/0!</v>
      </c>
      <c r="N123" s="97">
        <v>0</v>
      </c>
      <c r="O123" s="6">
        <v>24</v>
      </c>
      <c r="P123" s="98" t="e">
        <f>O123/N123</f>
        <v>#DIV/0!</v>
      </c>
      <c r="Q123" s="99">
        <v>0</v>
      </c>
      <c r="R123" s="18">
        <v>6</v>
      </c>
      <c r="S123" s="45" t="e">
        <f>R123/Q123</f>
        <v>#DIV/0!</v>
      </c>
      <c r="T123" s="19">
        <v>0</v>
      </c>
      <c r="U123" s="19">
        <v>13</v>
      </c>
      <c r="V123" s="96" t="e">
        <f>U123/T123</f>
        <v>#DIV/0!</v>
      </c>
      <c r="W123" s="97">
        <v>0</v>
      </c>
      <c r="X123" s="6">
        <v>16</v>
      </c>
      <c r="Y123" s="98" t="e">
        <f>X123/W123</f>
        <v>#DIV/0!</v>
      </c>
      <c r="Z123" s="99">
        <v>0</v>
      </c>
      <c r="AA123" s="18">
        <v>2</v>
      </c>
      <c r="AB123" s="45" t="e">
        <f>AA123/Z123</f>
        <v>#DIV/0!</v>
      </c>
      <c r="AC123" s="97">
        <v>0</v>
      </c>
      <c r="AD123" s="6">
        <v>7</v>
      </c>
      <c r="AE123" s="98" t="e">
        <f>AD123/AC123</f>
        <v>#DIV/0!</v>
      </c>
      <c r="AF123" s="19">
        <v>0</v>
      </c>
      <c r="AG123" s="19">
        <v>0</v>
      </c>
      <c r="AH123" s="96" t="e">
        <f>AG123/AF123</f>
        <v>#DIV/0!</v>
      </c>
      <c r="AI123" s="142"/>
    </row>
    <row r="124" spans="1:35" hidden="1" x14ac:dyDescent="0.25">
      <c r="A124" s="60" t="s">
        <v>201</v>
      </c>
      <c r="B124" s="53" t="s">
        <v>41</v>
      </c>
      <c r="C124" s="53" t="s">
        <v>41</v>
      </c>
      <c r="D124" s="49" t="s">
        <v>230</v>
      </c>
      <c r="E124" s="49" t="s">
        <v>231</v>
      </c>
      <c r="F124" s="52">
        <f>SUM(K124,N124,Q124,T124,W124,Z124,AF124)</f>
        <v>75.314680382072012</v>
      </c>
      <c r="G124" s="52">
        <v>58</v>
      </c>
      <c r="H124" s="130">
        <f>G124/F124</f>
        <v>0.77010218599834068</v>
      </c>
      <c r="I124" s="108">
        <f>F124-G124</f>
        <v>17.314680382072012</v>
      </c>
      <c r="J124" s="95">
        <f>I124/F124</f>
        <v>0.22989781400165932</v>
      </c>
      <c r="K124" s="100">
        <v>2</v>
      </c>
      <c r="L124" s="19">
        <v>3</v>
      </c>
      <c r="M124" s="96">
        <f>L124/K124</f>
        <v>1.5</v>
      </c>
      <c r="N124" s="97">
        <v>21</v>
      </c>
      <c r="O124" s="6">
        <v>13</v>
      </c>
      <c r="P124" s="98">
        <f>O124/N124</f>
        <v>0.61904761904761907</v>
      </c>
      <c r="Q124" s="99">
        <v>3</v>
      </c>
      <c r="R124" s="18">
        <v>8</v>
      </c>
      <c r="S124" s="45">
        <f>R124/Q124</f>
        <v>2.6666666666666665</v>
      </c>
      <c r="T124" s="100">
        <v>27</v>
      </c>
      <c r="U124" s="19">
        <v>14</v>
      </c>
      <c r="V124" s="96">
        <f>U124/T124</f>
        <v>0.51851851851851849</v>
      </c>
      <c r="W124" s="97">
        <v>13</v>
      </c>
      <c r="X124" s="6">
        <v>4</v>
      </c>
      <c r="Y124" s="98">
        <f>X124/W124</f>
        <v>0.30769230769230771</v>
      </c>
      <c r="Z124" s="99">
        <v>5.314680382072007</v>
      </c>
      <c r="AA124" s="18">
        <v>7</v>
      </c>
      <c r="AB124" s="45">
        <f>AA124/Z124</f>
        <v>1.3171064855777737</v>
      </c>
      <c r="AC124" s="97">
        <v>14.894459955914767</v>
      </c>
      <c r="AD124" s="6">
        <v>6</v>
      </c>
      <c r="AE124" s="98">
        <f>AD124/AC124</f>
        <v>0.40283434362568671</v>
      </c>
      <c r="AF124" s="100">
        <v>4</v>
      </c>
      <c r="AG124" s="19">
        <v>3</v>
      </c>
      <c r="AH124" s="96">
        <f>AG124/AF124</f>
        <v>0.75</v>
      </c>
      <c r="AI124" s="142"/>
    </row>
    <row r="125" spans="1:35" hidden="1" x14ac:dyDescent="0.25">
      <c r="A125" s="80" t="s">
        <v>109</v>
      </c>
      <c r="B125" s="53" t="s">
        <v>69</v>
      </c>
      <c r="C125" s="53" t="s">
        <v>69</v>
      </c>
      <c r="D125" s="81" t="s">
        <v>978</v>
      </c>
      <c r="E125" s="81" t="s">
        <v>979</v>
      </c>
      <c r="F125" s="52">
        <f>SUM(K125,N125,Q125,T125,W125,Z125,AF125)</f>
        <v>89.314680382072012</v>
      </c>
      <c r="G125" s="52">
        <v>101</v>
      </c>
      <c r="H125" s="130">
        <f>G125/F125</f>
        <v>1.1308331347986726</v>
      </c>
      <c r="I125" s="108">
        <f>F125-G125</f>
        <v>-11.685319617927988</v>
      </c>
      <c r="J125" s="95">
        <f>I125/F125</f>
        <v>-0.13083313479867262</v>
      </c>
      <c r="K125" s="19">
        <v>2</v>
      </c>
      <c r="L125" s="19">
        <v>15</v>
      </c>
      <c r="M125" s="96">
        <f>L125/K125</f>
        <v>7.5</v>
      </c>
      <c r="N125" s="97">
        <v>26</v>
      </c>
      <c r="O125" s="6">
        <v>8</v>
      </c>
      <c r="P125" s="98">
        <f>O125/N125</f>
        <v>0.30769230769230771</v>
      </c>
      <c r="Q125" s="99">
        <v>3</v>
      </c>
      <c r="R125" s="18">
        <v>3</v>
      </c>
      <c r="S125" s="45">
        <f>R125/Q125</f>
        <v>1</v>
      </c>
      <c r="T125" s="19">
        <v>33</v>
      </c>
      <c r="U125" s="19">
        <v>13</v>
      </c>
      <c r="V125" s="96">
        <f>U125/T125</f>
        <v>0.39393939393939392</v>
      </c>
      <c r="W125" s="97">
        <v>16</v>
      </c>
      <c r="X125" s="6">
        <v>11</v>
      </c>
      <c r="Y125" s="98">
        <f>X125/W125</f>
        <v>0.6875</v>
      </c>
      <c r="Z125" s="99">
        <v>5.314680382072007</v>
      </c>
      <c r="AA125" s="18">
        <v>6</v>
      </c>
      <c r="AB125" s="45">
        <f>AA125/Z125</f>
        <v>1.1289484162095202</v>
      </c>
      <c r="AC125" s="97">
        <v>14.894459955914767</v>
      </c>
      <c r="AD125" s="6">
        <v>9</v>
      </c>
      <c r="AE125" s="98">
        <f>AD125/AC125</f>
        <v>0.60425151543853006</v>
      </c>
      <c r="AF125" s="19">
        <v>4</v>
      </c>
      <c r="AG125" s="19">
        <v>36</v>
      </c>
      <c r="AH125" s="96">
        <f>AG125/AF125</f>
        <v>9</v>
      </c>
      <c r="AI125" s="142"/>
    </row>
    <row r="126" spans="1:35" hidden="1" x14ac:dyDescent="0.25">
      <c r="A126" s="73" t="s">
        <v>10</v>
      </c>
      <c r="B126" s="53" t="s">
        <v>2</v>
      </c>
      <c r="C126" s="53" t="s">
        <v>155</v>
      </c>
      <c r="D126" s="49" t="s">
        <v>881</v>
      </c>
      <c r="E126" s="49" t="s">
        <v>882</v>
      </c>
      <c r="F126" s="52">
        <f>SUM(K126,N126,Q126,T126,W126,Z126,AF126)</f>
        <v>195.95803085966202</v>
      </c>
      <c r="G126" s="52">
        <v>60</v>
      </c>
      <c r="H126" s="130">
        <f>G126/F126</f>
        <v>0.30618801248809141</v>
      </c>
      <c r="I126" s="108">
        <f>F126-G126</f>
        <v>135.95803085966202</v>
      </c>
      <c r="J126" s="95">
        <f>I126/F126</f>
        <v>0.69381198751190853</v>
      </c>
      <c r="K126" s="19">
        <v>4</v>
      </c>
      <c r="L126" s="19">
        <v>5</v>
      </c>
      <c r="M126" s="96">
        <f>L126/K126</f>
        <v>1.25</v>
      </c>
      <c r="N126" s="97">
        <v>56</v>
      </c>
      <c r="O126" s="6">
        <v>22</v>
      </c>
      <c r="P126" s="98">
        <f>O126/N126</f>
        <v>0.39285714285714285</v>
      </c>
      <c r="Q126" s="99">
        <v>7</v>
      </c>
      <c r="R126" s="18">
        <v>8</v>
      </c>
      <c r="S126" s="45">
        <f>R126/Q126</f>
        <v>1.1428571428571428</v>
      </c>
      <c r="T126" s="19">
        <v>73</v>
      </c>
      <c r="U126" s="19">
        <v>8</v>
      </c>
      <c r="V126" s="96">
        <f>U126/T126</f>
        <v>0.1095890410958904</v>
      </c>
      <c r="W126" s="97">
        <v>35</v>
      </c>
      <c r="X126" s="6">
        <v>10</v>
      </c>
      <c r="Y126" s="98">
        <f>X126/W126</f>
        <v>0.2857142857142857</v>
      </c>
      <c r="Z126" s="99">
        <v>11.958030859662015</v>
      </c>
      <c r="AA126" s="18">
        <v>2</v>
      </c>
      <c r="AB126" s="45">
        <f>AA126/Z126</f>
        <v>0.16725161721622522</v>
      </c>
      <c r="AC126" s="97">
        <v>33.512534900808227</v>
      </c>
      <c r="AD126" s="6">
        <v>4</v>
      </c>
      <c r="AE126" s="98">
        <f>AD126/AC126</f>
        <v>0.1193583240372405</v>
      </c>
      <c r="AF126" s="19">
        <v>9</v>
      </c>
      <c r="AG126" s="19">
        <v>1</v>
      </c>
      <c r="AH126" s="96">
        <f>AG126/AF126</f>
        <v>0.1111111111111111</v>
      </c>
      <c r="AI126" s="142"/>
    </row>
    <row r="127" spans="1:35" hidden="1" x14ac:dyDescent="0.25">
      <c r="A127" s="60" t="s">
        <v>36</v>
      </c>
      <c r="B127" s="53" t="s">
        <v>23</v>
      </c>
      <c r="C127" s="53" t="s">
        <v>187</v>
      </c>
      <c r="D127" s="49" t="s">
        <v>1137</v>
      </c>
      <c r="E127" s="49" t="s">
        <v>1138</v>
      </c>
      <c r="F127" s="52">
        <f>SUM(K127,N127,Q127,T127,W127,Z127,AF127)</f>
        <v>132.97202057310801</v>
      </c>
      <c r="G127" s="52">
        <v>110</v>
      </c>
      <c r="H127" s="130">
        <f>G127/F127</f>
        <v>0.82724169735784381</v>
      </c>
      <c r="I127" s="108">
        <f>F127-G127</f>
        <v>22.972020573108011</v>
      </c>
      <c r="J127" s="95">
        <f>I127/F127</f>
        <v>0.17275830264215616</v>
      </c>
      <c r="K127" s="19">
        <v>3</v>
      </c>
      <c r="L127" s="19">
        <v>0</v>
      </c>
      <c r="M127" s="96">
        <f>L127/K127</f>
        <v>0</v>
      </c>
      <c r="N127" s="97">
        <v>38</v>
      </c>
      <c r="O127" s="6">
        <v>20</v>
      </c>
      <c r="P127" s="98">
        <f>O127/N127</f>
        <v>0.52631578947368418</v>
      </c>
      <c r="Q127" s="99">
        <v>5</v>
      </c>
      <c r="R127" s="18">
        <v>0</v>
      </c>
      <c r="S127" s="45">
        <f>R127/Q127</f>
        <v>0</v>
      </c>
      <c r="T127" s="19">
        <v>49</v>
      </c>
      <c r="U127" s="19">
        <v>12</v>
      </c>
      <c r="V127" s="96">
        <f>U127/T127</f>
        <v>0.24489795918367346</v>
      </c>
      <c r="W127" s="97">
        <v>24</v>
      </c>
      <c r="X127" s="6">
        <v>14</v>
      </c>
      <c r="Y127" s="98">
        <f>X127/W127</f>
        <v>0.58333333333333337</v>
      </c>
      <c r="Z127" s="99">
        <v>7.9720205731080096</v>
      </c>
      <c r="AA127" s="18">
        <v>17</v>
      </c>
      <c r="AB127" s="45">
        <f>AA127/Z127</f>
        <v>2.1324581195068717</v>
      </c>
      <c r="AC127" s="97">
        <v>22.34168993387215</v>
      </c>
      <c r="AD127" s="6">
        <v>23</v>
      </c>
      <c r="AE127" s="98">
        <f>AD127/AC127</f>
        <v>1.0294655448211993</v>
      </c>
      <c r="AF127" s="19">
        <v>6</v>
      </c>
      <c r="AG127" s="19">
        <v>24</v>
      </c>
      <c r="AH127" s="96">
        <f>AG127/AF127</f>
        <v>4</v>
      </c>
      <c r="AI127" s="142"/>
    </row>
    <row r="128" spans="1:35" hidden="1" x14ac:dyDescent="0.25">
      <c r="A128" s="80" t="s">
        <v>104</v>
      </c>
      <c r="B128" s="53" t="s">
        <v>69</v>
      </c>
      <c r="C128" s="53" t="s">
        <v>144</v>
      </c>
      <c r="D128" s="81" t="s">
        <v>923</v>
      </c>
      <c r="E128" s="81" t="s">
        <v>924</v>
      </c>
      <c r="F128" s="52">
        <f>SUM(K128,N128,Q128,T128,W128,Z128,AF128)</f>
        <v>58.986010286554006</v>
      </c>
      <c r="G128" s="52">
        <v>62</v>
      </c>
      <c r="H128" s="130">
        <f>G128/F128</f>
        <v>1.0510966871433418</v>
      </c>
      <c r="I128" s="108">
        <f>F128-G128</f>
        <v>-3.0139897134459943</v>
      </c>
      <c r="J128" s="95">
        <f>I128/F128</f>
        <v>-5.1096687143341854E-2</v>
      </c>
      <c r="K128" s="19">
        <v>1</v>
      </c>
      <c r="L128" s="19">
        <v>3</v>
      </c>
      <c r="M128" s="96">
        <f>L128/K128</f>
        <v>3</v>
      </c>
      <c r="N128" s="97">
        <v>17</v>
      </c>
      <c r="O128" s="6">
        <v>20</v>
      </c>
      <c r="P128" s="98">
        <f>O128/N128</f>
        <v>1.1764705882352942</v>
      </c>
      <c r="Q128" s="99">
        <v>2</v>
      </c>
      <c r="R128" s="18">
        <v>0</v>
      </c>
      <c r="S128" s="45">
        <f>R128/Q128</f>
        <v>0</v>
      </c>
      <c r="T128" s="19">
        <v>22</v>
      </c>
      <c r="U128" s="19">
        <v>17</v>
      </c>
      <c r="V128" s="96">
        <f>U128/T128</f>
        <v>0.77272727272727271</v>
      </c>
      <c r="W128" s="97">
        <v>10</v>
      </c>
      <c r="X128" s="6">
        <v>8</v>
      </c>
      <c r="Y128" s="98">
        <f>X128/W128</f>
        <v>0.8</v>
      </c>
      <c r="Z128" s="99">
        <v>3.9860102865540048</v>
      </c>
      <c r="AA128" s="18">
        <v>5</v>
      </c>
      <c r="AB128" s="45">
        <f>AA128/Z128</f>
        <v>1.2543871291216893</v>
      </c>
      <c r="AC128" s="97">
        <v>11.170844966936075</v>
      </c>
      <c r="AD128" s="6">
        <v>7</v>
      </c>
      <c r="AE128" s="98">
        <f>AD128/AC128</f>
        <v>0.62663120119551274</v>
      </c>
      <c r="AF128" s="19">
        <v>3</v>
      </c>
      <c r="AG128" s="19">
        <v>2</v>
      </c>
      <c r="AH128" s="96">
        <f>AG128/AF128</f>
        <v>0.66666666666666663</v>
      </c>
      <c r="AI128" s="142"/>
    </row>
    <row r="129" spans="1:38" hidden="1" x14ac:dyDescent="0.25">
      <c r="A129" s="69" t="s">
        <v>121</v>
      </c>
      <c r="B129" s="53" t="s">
        <v>80</v>
      </c>
      <c r="C129" s="53" t="s">
        <v>159</v>
      </c>
      <c r="D129" s="51" t="s">
        <v>361</v>
      </c>
      <c r="E129" s="131" t="s">
        <v>362</v>
      </c>
      <c r="F129" s="52">
        <f>SUM(K129,N129,Q129,T129,W129,Z129,AF129)</f>
        <v>118.97202057310801</v>
      </c>
      <c r="G129" s="52">
        <v>65</v>
      </c>
      <c r="H129" s="130">
        <f>G129/F129</f>
        <v>0.546346945163108</v>
      </c>
      <c r="I129" s="108">
        <f>F129-G129</f>
        <v>53.972020573108011</v>
      </c>
      <c r="J129" s="95">
        <f>I129/F129</f>
        <v>0.453653054836892</v>
      </c>
      <c r="K129" s="19">
        <v>2</v>
      </c>
      <c r="L129" s="19">
        <v>0</v>
      </c>
      <c r="M129" s="96">
        <f>L129/K129</f>
        <v>0</v>
      </c>
      <c r="N129" s="97">
        <v>34</v>
      </c>
      <c r="O129" s="6">
        <v>11</v>
      </c>
      <c r="P129" s="98">
        <f>O129/N129</f>
        <v>0.3235294117647059</v>
      </c>
      <c r="Q129" s="99">
        <v>4</v>
      </c>
      <c r="R129" s="18">
        <v>4</v>
      </c>
      <c r="S129" s="45">
        <f>R129/Q129</f>
        <v>1</v>
      </c>
      <c r="T129" s="19">
        <v>44</v>
      </c>
      <c r="U129" s="19">
        <v>22</v>
      </c>
      <c r="V129" s="96">
        <f>U129/T129</f>
        <v>0.5</v>
      </c>
      <c r="W129" s="97">
        <v>21</v>
      </c>
      <c r="X129" s="6">
        <v>13</v>
      </c>
      <c r="Y129" s="98">
        <f>X129/W129</f>
        <v>0.61904761904761907</v>
      </c>
      <c r="Z129" s="99">
        <v>7.9720205731080096</v>
      </c>
      <c r="AA129" s="18">
        <v>8</v>
      </c>
      <c r="AB129" s="45">
        <f>AA129/Z129</f>
        <v>1.0035097032973515</v>
      </c>
      <c r="AC129" s="97">
        <v>22.34168993387215</v>
      </c>
      <c r="AD129" s="6">
        <v>7</v>
      </c>
      <c r="AE129" s="98">
        <f>AD129/AC129</f>
        <v>0.31331560059775637</v>
      </c>
      <c r="AF129" s="19">
        <v>6</v>
      </c>
      <c r="AG129" s="19">
        <v>0</v>
      </c>
      <c r="AH129" s="96">
        <f>AG129/AF129</f>
        <v>0</v>
      </c>
      <c r="AI129" s="142"/>
    </row>
    <row r="130" spans="1:38" hidden="1" x14ac:dyDescent="0.25">
      <c r="A130" s="59" t="s">
        <v>86</v>
      </c>
      <c r="B130" s="53" t="s">
        <v>41</v>
      </c>
      <c r="C130" s="53" t="s">
        <v>173</v>
      </c>
      <c r="D130" s="53" t="s">
        <v>275</v>
      </c>
      <c r="E130" s="53" t="s">
        <v>276</v>
      </c>
      <c r="F130" s="52">
        <f>SUM(K130,N130,Q130,T130,W130,Z130,AF130)</f>
        <v>244.94404114621602</v>
      </c>
      <c r="G130" s="52">
        <v>95</v>
      </c>
      <c r="H130" s="130">
        <f>G130/F130</f>
        <v>0.38784368689047244</v>
      </c>
      <c r="I130" s="108">
        <f>F130-G130</f>
        <v>149.94404114621602</v>
      </c>
      <c r="J130" s="95">
        <f>I130/F130</f>
        <v>0.61215631310952756</v>
      </c>
      <c r="K130" s="19">
        <v>5</v>
      </c>
      <c r="L130" s="19">
        <v>7</v>
      </c>
      <c r="M130" s="96">
        <f>L130/K130</f>
        <v>1.4</v>
      </c>
      <c r="N130" s="97">
        <v>69</v>
      </c>
      <c r="O130" s="6">
        <v>20</v>
      </c>
      <c r="P130" s="98">
        <f>O130/N130</f>
        <v>0.28985507246376813</v>
      </c>
      <c r="Q130" s="99">
        <v>9</v>
      </c>
      <c r="R130" s="18">
        <v>11</v>
      </c>
      <c r="S130" s="45">
        <f>R130/Q130</f>
        <v>1.2222222222222223</v>
      </c>
      <c r="T130" s="19">
        <v>90</v>
      </c>
      <c r="U130" s="19">
        <v>14</v>
      </c>
      <c r="V130" s="96">
        <f>U130/T130</f>
        <v>0.15555555555555556</v>
      </c>
      <c r="W130" s="97">
        <v>44</v>
      </c>
      <c r="X130" s="6">
        <v>15</v>
      </c>
      <c r="Y130" s="98">
        <f>X130/W130</f>
        <v>0.34090909090909088</v>
      </c>
      <c r="Z130" s="99">
        <v>15.944041146216019</v>
      </c>
      <c r="AA130" s="18">
        <v>10</v>
      </c>
      <c r="AB130" s="45">
        <f>AA130/Z130</f>
        <v>0.62719356456084463</v>
      </c>
      <c r="AC130" s="97">
        <v>44.6833798677443</v>
      </c>
      <c r="AD130" s="6">
        <v>6</v>
      </c>
      <c r="AE130" s="98">
        <f>AD130/AC130</f>
        <v>0.13427811454189559</v>
      </c>
      <c r="AF130" s="19">
        <v>12</v>
      </c>
      <c r="AG130" s="19">
        <v>12</v>
      </c>
      <c r="AH130" s="96">
        <f>AG130/AF130</f>
        <v>1</v>
      </c>
      <c r="AI130" s="142"/>
    </row>
    <row r="131" spans="1:38" hidden="1" x14ac:dyDescent="0.25">
      <c r="A131" s="73" t="s">
        <v>13</v>
      </c>
      <c r="B131" s="53" t="s">
        <v>2</v>
      </c>
      <c r="C131" s="53" t="s">
        <v>161</v>
      </c>
      <c r="D131" s="74" t="s">
        <v>838</v>
      </c>
      <c r="E131" s="74" t="s">
        <v>276</v>
      </c>
      <c r="F131" s="52">
        <f>SUM(K131,N131,Q131,T131,W131,Z131,AF131)</f>
        <v>107.64335047759</v>
      </c>
      <c r="G131" s="52">
        <v>85</v>
      </c>
      <c r="H131" s="130">
        <f>G131/F131</f>
        <v>0.78964468889971917</v>
      </c>
      <c r="I131" s="108">
        <f>F131-G131</f>
        <v>22.643350477590005</v>
      </c>
      <c r="J131" s="95">
        <f>I131/F131</f>
        <v>0.2103553111002808</v>
      </c>
      <c r="K131" s="19">
        <v>2</v>
      </c>
      <c r="L131" s="19">
        <v>0</v>
      </c>
      <c r="M131" s="96">
        <f>L131/K131</f>
        <v>0</v>
      </c>
      <c r="N131" s="97">
        <v>31</v>
      </c>
      <c r="O131" s="6">
        <v>13</v>
      </c>
      <c r="P131" s="98">
        <f>O131/N131</f>
        <v>0.41935483870967744</v>
      </c>
      <c r="Q131" s="99">
        <v>4</v>
      </c>
      <c r="R131" s="18">
        <v>6</v>
      </c>
      <c r="S131" s="45">
        <f>R131/Q131</f>
        <v>1.5</v>
      </c>
      <c r="T131" s="19">
        <v>40</v>
      </c>
      <c r="U131" s="19">
        <v>26</v>
      </c>
      <c r="V131" s="96">
        <f>U131/T131</f>
        <v>0.65</v>
      </c>
      <c r="W131" s="97">
        <v>19</v>
      </c>
      <c r="X131" s="6">
        <v>18</v>
      </c>
      <c r="Y131" s="98">
        <f>X131/W131</f>
        <v>0.94736842105263153</v>
      </c>
      <c r="Z131" s="99">
        <v>6.6433504775900092</v>
      </c>
      <c r="AA131" s="18">
        <v>6</v>
      </c>
      <c r="AB131" s="45">
        <f>AA131/Z131</f>
        <v>0.90315873296761606</v>
      </c>
      <c r="AC131" s="97">
        <v>18.618074944893461</v>
      </c>
      <c r="AD131" s="6">
        <v>14</v>
      </c>
      <c r="AE131" s="98">
        <f>AD131/AC131</f>
        <v>0.75195744143461507</v>
      </c>
      <c r="AF131" s="19">
        <v>5</v>
      </c>
      <c r="AG131" s="19">
        <v>2</v>
      </c>
      <c r="AH131" s="96">
        <f>AG131/AF131</f>
        <v>0.4</v>
      </c>
      <c r="AI131" s="142"/>
    </row>
    <row r="132" spans="1:38" hidden="1" x14ac:dyDescent="0.25">
      <c r="A132" s="60" t="s">
        <v>116</v>
      </c>
      <c r="B132" s="53" t="s">
        <v>80</v>
      </c>
      <c r="C132" s="53" t="s">
        <v>145</v>
      </c>
      <c r="D132" s="49" t="s">
        <v>327</v>
      </c>
      <c r="E132" s="49" t="s">
        <v>328</v>
      </c>
      <c r="F132" s="52">
        <f>SUM(K132,N132,Q132,T132,W132,Z132,AF132)</f>
        <v>323.93005143277003</v>
      </c>
      <c r="G132" s="52">
        <v>437</v>
      </c>
      <c r="H132" s="130">
        <f>G132/F132</f>
        <v>1.3490566808084401</v>
      </c>
      <c r="I132" s="108">
        <f>F132-G132</f>
        <v>-113.06994856722997</v>
      </c>
      <c r="J132" s="95">
        <f>I132/F132</f>
        <v>-0.34905668080844005</v>
      </c>
      <c r="K132" s="19">
        <v>7</v>
      </c>
      <c r="L132" s="19">
        <v>2</v>
      </c>
      <c r="M132" s="96">
        <f>L132/K132</f>
        <v>0.2857142857142857</v>
      </c>
      <c r="N132" s="97">
        <v>92</v>
      </c>
      <c r="O132" s="6">
        <v>165</v>
      </c>
      <c r="P132" s="98">
        <f>O132/N132</f>
        <v>1.7934782608695652</v>
      </c>
      <c r="Q132" s="99">
        <v>12</v>
      </c>
      <c r="R132" s="18">
        <v>9</v>
      </c>
      <c r="S132" s="45">
        <f>R132/Q132</f>
        <v>0.75</v>
      </c>
      <c r="T132" s="19">
        <v>120</v>
      </c>
      <c r="U132" s="19">
        <v>104</v>
      </c>
      <c r="V132" s="96">
        <f>U132/T132</f>
        <v>0.8666666666666667</v>
      </c>
      <c r="W132" s="97">
        <v>58</v>
      </c>
      <c r="X132" s="6">
        <v>39</v>
      </c>
      <c r="Y132" s="98">
        <f>X132/W132</f>
        <v>0.67241379310344829</v>
      </c>
      <c r="Z132" s="99">
        <v>19.930051432770025</v>
      </c>
      <c r="AA132" s="18">
        <v>32</v>
      </c>
      <c r="AB132" s="45">
        <f>AA132/Z132</f>
        <v>1.6056155252757622</v>
      </c>
      <c r="AC132" s="97">
        <v>55.854224834680373</v>
      </c>
      <c r="AD132" s="6">
        <v>78</v>
      </c>
      <c r="AE132" s="98">
        <f>AD132/AC132</f>
        <v>1.3964923912357141</v>
      </c>
      <c r="AF132" s="19">
        <v>15</v>
      </c>
      <c r="AG132" s="19">
        <v>8</v>
      </c>
      <c r="AH132" s="96">
        <f>AG132/AF132</f>
        <v>0.53333333333333333</v>
      </c>
      <c r="AI132" s="142"/>
    </row>
    <row r="133" spans="1:38" hidden="1" x14ac:dyDescent="0.25">
      <c r="A133" s="67" t="s">
        <v>34</v>
      </c>
      <c r="B133" s="53" t="s">
        <v>20</v>
      </c>
      <c r="C133" s="53" t="s">
        <v>168</v>
      </c>
      <c r="D133" s="71" t="s">
        <v>508</v>
      </c>
      <c r="E133" s="71" t="s">
        <v>509</v>
      </c>
      <c r="F133" s="52">
        <f>SUM(K133,N133,Q133,T133,W133,Z133,AF133)</f>
        <v>84.314680382072012</v>
      </c>
      <c r="G133" s="52">
        <v>88</v>
      </c>
      <c r="H133" s="130">
        <f>G133/F133</f>
        <v>1.0437091097449218</v>
      </c>
      <c r="I133" s="108">
        <f>F133-G133</f>
        <v>-3.6853196179279877</v>
      </c>
      <c r="J133" s="95">
        <f>I133/F133</f>
        <v>-4.3709109744921766E-2</v>
      </c>
      <c r="K133" s="100">
        <v>2</v>
      </c>
      <c r="L133" s="19">
        <v>11</v>
      </c>
      <c r="M133" s="96">
        <f>L133/K133</f>
        <v>5.5</v>
      </c>
      <c r="N133" s="97">
        <v>24</v>
      </c>
      <c r="O133" s="6">
        <v>29</v>
      </c>
      <c r="P133" s="98">
        <f>O133/N133</f>
        <v>1.2083333333333333</v>
      </c>
      <c r="Q133" s="99">
        <v>3</v>
      </c>
      <c r="R133" s="18">
        <v>11</v>
      </c>
      <c r="S133" s="45">
        <f>R133/Q133</f>
        <v>3.6666666666666665</v>
      </c>
      <c r="T133" s="100">
        <v>31</v>
      </c>
      <c r="U133" s="19">
        <v>13</v>
      </c>
      <c r="V133" s="96">
        <f>U133/T133</f>
        <v>0.41935483870967744</v>
      </c>
      <c r="W133" s="97">
        <v>15</v>
      </c>
      <c r="X133" s="6">
        <v>14</v>
      </c>
      <c r="Y133" s="98">
        <f>X133/W133</f>
        <v>0.93333333333333335</v>
      </c>
      <c r="Z133" s="99">
        <v>5.314680382072007</v>
      </c>
      <c r="AA133" s="18">
        <v>0</v>
      </c>
      <c r="AB133" s="45">
        <f>AA133/Z133</f>
        <v>0</v>
      </c>
      <c r="AC133" s="97">
        <v>14.894459955914767</v>
      </c>
      <c r="AD133" s="6">
        <v>5</v>
      </c>
      <c r="AE133" s="98">
        <f>AD133/AC133</f>
        <v>0.33569528635473894</v>
      </c>
      <c r="AF133" s="100">
        <v>4</v>
      </c>
      <c r="AG133" s="19">
        <v>5</v>
      </c>
      <c r="AH133" s="96">
        <f>AG133/AF133</f>
        <v>1.25</v>
      </c>
      <c r="AI133" s="142"/>
    </row>
    <row r="134" spans="1:38" hidden="1" x14ac:dyDescent="0.25">
      <c r="A134" s="67" t="s">
        <v>34</v>
      </c>
      <c r="B134" s="53" t="s">
        <v>20</v>
      </c>
      <c r="C134" s="53" t="s">
        <v>168</v>
      </c>
      <c r="D134" s="71" t="s">
        <v>510</v>
      </c>
      <c r="E134" s="71" t="s">
        <v>511</v>
      </c>
      <c r="F134" s="52">
        <f>SUM(K134,N134,Q134,T134,W134,Z134,AF134)</f>
        <v>60.986010286554006</v>
      </c>
      <c r="G134" s="52">
        <v>50</v>
      </c>
      <c r="H134" s="130">
        <f>G134/F134</f>
        <v>0.81986015751917185</v>
      </c>
      <c r="I134" s="108">
        <f>F134-G134</f>
        <v>10.986010286554006</v>
      </c>
      <c r="J134" s="95">
        <f>I134/F134</f>
        <v>0.18013984248082818</v>
      </c>
      <c r="K134" s="19">
        <v>1</v>
      </c>
      <c r="L134" s="19">
        <v>0</v>
      </c>
      <c r="M134" s="96">
        <f>L134/K134</f>
        <v>0</v>
      </c>
      <c r="N134" s="97">
        <v>17</v>
      </c>
      <c r="O134" s="6">
        <v>14</v>
      </c>
      <c r="P134" s="98">
        <f>O134/N134</f>
        <v>0.82352941176470584</v>
      </c>
      <c r="Q134" s="99">
        <v>2</v>
      </c>
      <c r="R134" s="18">
        <v>1</v>
      </c>
      <c r="S134" s="45">
        <f>R134/Q134</f>
        <v>0.5</v>
      </c>
      <c r="T134" s="19">
        <v>23</v>
      </c>
      <c r="U134" s="19">
        <v>12</v>
      </c>
      <c r="V134" s="96">
        <f>U134/T134</f>
        <v>0.52173913043478259</v>
      </c>
      <c r="W134" s="97">
        <v>11</v>
      </c>
      <c r="X134" s="6">
        <v>19</v>
      </c>
      <c r="Y134" s="98">
        <f>X134/W134</f>
        <v>1.7272727272727273</v>
      </c>
      <c r="Z134" s="99">
        <v>3.9860102865540048</v>
      </c>
      <c r="AA134" s="18">
        <v>0</v>
      </c>
      <c r="AB134" s="45">
        <f>AA134/Z134</f>
        <v>0</v>
      </c>
      <c r="AC134" s="97">
        <v>11.170844966936075</v>
      </c>
      <c r="AD134" s="6">
        <v>2</v>
      </c>
      <c r="AE134" s="98">
        <f>AD134/AC134</f>
        <v>0.17903748605586078</v>
      </c>
      <c r="AF134" s="19">
        <v>3</v>
      </c>
      <c r="AG134" s="19">
        <v>2</v>
      </c>
      <c r="AH134" s="96">
        <f>AG134/AF134</f>
        <v>0.66666666666666663</v>
      </c>
      <c r="AI134" s="142"/>
    </row>
    <row r="135" spans="1:38" hidden="1" x14ac:dyDescent="0.25">
      <c r="A135" s="67" t="s">
        <v>21</v>
      </c>
      <c r="B135" s="53" t="s">
        <v>20</v>
      </c>
      <c r="C135" s="53" t="s">
        <v>165</v>
      </c>
      <c r="D135" s="55" t="s">
        <v>521</v>
      </c>
      <c r="E135" s="132" t="s">
        <v>522</v>
      </c>
      <c r="F135" s="52">
        <f>SUM(K135,N135,Q135,T135,W135,Z135,AF135)</f>
        <v>244.94404114621602</v>
      </c>
      <c r="G135" s="52">
        <v>99</v>
      </c>
      <c r="H135" s="130">
        <f>G135/F135</f>
        <v>0.40417394739112389</v>
      </c>
      <c r="I135" s="108">
        <f>F135-G135</f>
        <v>145.94404114621602</v>
      </c>
      <c r="J135" s="95">
        <f>I135/F135</f>
        <v>0.59582605260887611</v>
      </c>
      <c r="K135" s="19">
        <v>5</v>
      </c>
      <c r="L135" s="19">
        <v>5</v>
      </c>
      <c r="M135" s="96">
        <f>L135/K135</f>
        <v>1</v>
      </c>
      <c r="N135" s="97">
        <v>69</v>
      </c>
      <c r="O135" s="6">
        <v>13</v>
      </c>
      <c r="P135" s="98">
        <f>O135/N135</f>
        <v>0.18840579710144928</v>
      </c>
      <c r="Q135" s="99">
        <v>9</v>
      </c>
      <c r="R135" s="18">
        <v>14</v>
      </c>
      <c r="S135" s="45">
        <f>R135/Q135</f>
        <v>1.5555555555555556</v>
      </c>
      <c r="T135" s="19">
        <v>90</v>
      </c>
      <c r="U135" s="19">
        <v>12</v>
      </c>
      <c r="V135" s="96">
        <f>U135/T135</f>
        <v>0.13333333333333333</v>
      </c>
      <c r="W135" s="97">
        <v>44</v>
      </c>
      <c r="X135" s="6">
        <v>24</v>
      </c>
      <c r="Y135" s="98">
        <f>X135/W135</f>
        <v>0.54545454545454541</v>
      </c>
      <c r="Z135" s="99">
        <v>15.944041146216019</v>
      </c>
      <c r="AA135" s="18">
        <v>6</v>
      </c>
      <c r="AB135" s="45">
        <f>AA135/Z135</f>
        <v>0.37631613873650677</v>
      </c>
      <c r="AC135" s="97">
        <v>44.6833798677443</v>
      </c>
      <c r="AD135" s="6">
        <v>20</v>
      </c>
      <c r="AE135" s="98">
        <f>AD135/AC135</f>
        <v>0.4475937151396519</v>
      </c>
      <c r="AF135" s="19">
        <v>12</v>
      </c>
      <c r="AG135" s="19">
        <v>5</v>
      </c>
      <c r="AH135" s="96">
        <f>AG135/AF135</f>
        <v>0.41666666666666669</v>
      </c>
      <c r="AI135" s="142"/>
    </row>
    <row r="136" spans="1:38" hidden="1" x14ac:dyDescent="0.25">
      <c r="A136" s="73" t="s">
        <v>10</v>
      </c>
      <c r="B136" s="53" t="s">
        <v>2</v>
      </c>
      <c r="C136" s="53" t="s">
        <v>155</v>
      </c>
      <c r="D136" s="49" t="s">
        <v>873</v>
      </c>
      <c r="E136" s="49" t="s">
        <v>874</v>
      </c>
      <c r="F136" s="52">
        <f>SUM(K136,N136,Q136,T136,W136,Z136,AF136)</f>
        <v>82.314680382072012</v>
      </c>
      <c r="G136" s="52">
        <v>64</v>
      </c>
      <c r="H136" s="130">
        <f>G136/F136</f>
        <v>0.77750408193213472</v>
      </c>
      <c r="I136" s="108">
        <f>F136-G136</f>
        <v>18.314680382072012</v>
      </c>
      <c r="J136" s="95">
        <f>I136/F136</f>
        <v>0.22249591806786528</v>
      </c>
      <c r="K136" s="19">
        <v>2</v>
      </c>
      <c r="L136" s="19">
        <v>2</v>
      </c>
      <c r="M136" s="96">
        <f>L136/K136</f>
        <v>1</v>
      </c>
      <c r="N136" s="97">
        <v>23</v>
      </c>
      <c r="O136" s="6">
        <v>9</v>
      </c>
      <c r="P136" s="98">
        <f>O136/N136</f>
        <v>0.39130434782608697</v>
      </c>
      <c r="Q136" s="99">
        <v>3</v>
      </c>
      <c r="R136" s="18">
        <v>4</v>
      </c>
      <c r="S136" s="45">
        <f>R136/Q136</f>
        <v>1.3333333333333333</v>
      </c>
      <c r="T136" s="19">
        <v>30</v>
      </c>
      <c r="U136" s="19">
        <v>9</v>
      </c>
      <c r="V136" s="96">
        <f>U136/T136</f>
        <v>0.3</v>
      </c>
      <c r="W136" s="97">
        <v>15</v>
      </c>
      <c r="X136" s="6">
        <v>15</v>
      </c>
      <c r="Y136" s="98">
        <f>X136/W136</f>
        <v>1</v>
      </c>
      <c r="Z136" s="99">
        <v>5.314680382072007</v>
      </c>
      <c r="AA136" s="18">
        <v>14</v>
      </c>
      <c r="AB136" s="45">
        <f>AA136/Z136</f>
        <v>2.6342129711555473</v>
      </c>
      <c r="AC136" s="97">
        <v>14.894459955914767</v>
      </c>
      <c r="AD136" s="6">
        <v>10</v>
      </c>
      <c r="AE136" s="98">
        <f>AD136/AC136</f>
        <v>0.67139057270947788</v>
      </c>
      <c r="AF136" s="19">
        <v>4</v>
      </c>
      <c r="AG136" s="19">
        <v>1</v>
      </c>
      <c r="AH136" s="96">
        <f>AG136/AF136</f>
        <v>0.25</v>
      </c>
      <c r="AI136" s="142"/>
    </row>
    <row r="137" spans="1:38" hidden="1" x14ac:dyDescent="0.25">
      <c r="A137" s="59" t="s">
        <v>42</v>
      </c>
      <c r="B137" s="53" t="s">
        <v>41</v>
      </c>
      <c r="C137" s="53" t="s">
        <v>41</v>
      </c>
      <c r="D137" s="49" t="s">
        <v>208</v>
      </c>
      <c r="E137" s="49" t="s">
        <v>209</v>
      </c>
      <c r="F137" s="52">
        <f>SUM(K137,N137,Q137,T137,W137,Z137,AF137)</f>
        <v>129.97202057310801</v>
      </c>
      <c r="G137" s="52">
        <v>153</v>
      </c>
      <c r="H137" s="130">
        <f>G137/F137</f>
        <v>1.1771764363233777</v>
      </c>
      <c r="I137" s="108">
        <f>F137-G137</f>
        <v>-23.027979426891989</v>
      </c>
      <c r="J137" s="95">
        <f>I137/F137</f>
        <v>-0.17717643632337754</v>
      </c>
      <c r="K137" s="19">
        <v>3</v>
      </c>
      <c r="L137" s="19">
        <v>18</v>
      </c>
      <c r="M137" s="96">
        <f>L137/K137</f>
        <v>6</v>
      </c>
      <c r="N137" s="97">
        <v>37</v>
      </c>
      <c r="O137" s="6">
        <v>9</v>
      </c>
      <c r="P137" s="98">
        <f>O137/N137</f>
        <v>0.24324324324324326</v>
      </c>
      <c r="Q137" s="99">
        <v>5</v>
      </c>
      <c r="R137" s="18">
        <v>29</v>
      </c>
      <c r="S137" s="45">
        <f>R137/Q137</f>
        <v>5.8</v>
      </c>
      <c r="T137" s="19">
        <v>48</v>
      </c>
      <c r="U137" s="19">
        <v>47</v>
      </c>
      <c r="V137" s="96">
        <f>U137/T137</f>
        <v>0.97916666666666663</v>
      </c>
      <c r="W137" s="97">
        <v>23</v>
      </c>
      <c r="X137" s="6">
        <v>27</v>
      </c>
      <c r="Y137" s="98">
        <f>X137/W137</f>
        <v>1.173913043478261</v>
      </c>
      <c r="Z137" s="99">
        <v>7.9720205731080096</v>
      </c>
      <c r="AA137" s="18">
        <v>7</v>
      </c>
      <c r="AB137" s="45">
        <f>AA137/Z137</f>
        <v>0.87807099038518244</v>
      </c>
      <c r="AC137" s="97">
        <v>22.34168993387215</v>
      </c>
      <c r="AD137" s="6">
        <v>8</v>
      </c>
      <c r="AE137" s="98">
        <f>AD137/AC137</f>
        <v>0.35807497211172157</v>
      </c>
      <c r="AF137" s="19">
        <v>6</v>
      </c>
      <c r="AG137" s="19">
        <v>8</v>
      </c>
      <c r="AH137" s="96">
        <f>AG137/AF137</f>
        <v>1.3333333333333333</v>
      </c>
      <c r="AI137" s="142"/>
      <c r="AL137" s="141"/>
    </row>
    <row r="138" spans="1:38" hidden="1" x14ac:dyDescent="0.25">
      <c r="A138" s="69" t="s">
        <v>100</v>
      </c>
      <c r="B138" s="53" t="s">
        <v>80</v>
      </c>
      <c r="C138" s="53" t="s">
        <v>159</v>
      </c>
      <c r="D138" s="53" t="s">
        <v>375</v>
      </c>
      <c r="E138" s="131" t="s">
        <v>376</v>
      </c>
      <c r="F138" s="52">
        <f>SUM(K138,N138,Q138,T138,W138,Z138,AF138)</f>
        <v>89.314680382072012</v>
      </c>
      <c r="G138" s="52">
        <v>67</v>
      </c>
      <c r="H138" s="130">
        <f>G138/F138</f>
        <v>0.75015663397535703</v>
      </c>
      <c r="I138" s="108">
        <f>F138-G138</f>
        <v>22.314680382072012</v>
      </c>
      <c r="J138" s="95">
        <f>I138/F138</f>
        <v>0.24984336602464291</v>
      </c>
      <c r="K138" s="19">
        <v>2</v>
      </c>
      <c r="L138" s="19">
        <v>4</v>
      </c>
      <c r="M138" s="96">
        <f>L138/K138</f>
        <v>2</v>
      </c>
      <c r="N138" s="97">
        <v>26</v>
      </c>
      <c r="O138" s="6">
        <v>9</v>
      </c>
      <c r="P138" s="98">
        <f>O138/N138</f>
        <v>0.34615384615384615</v>
      </c>
      <c r="Q138" s="99">
        <v>3</v>
      </c>
      <c r="R138" s="18">
        <v>7</v>
      </c>
      <c r="S138" s="45">
        <f>R138/Q138</f>
        <v>2.3333333333333335</v>
      </c>
      <c r="T138" s="19">
        <v>33</v>
      </c>
      <c r="U138" s="19">
        <v>19</v>
      </c>
      <c r="V138" s="96">
        <f>U138/T138</f>
        <v>0.5757575757575758</v>
      </c>
      <c r="W138" s="97">
        <v>16</v>
      </c>
      <c r="X138" s="6">
        <v>15</v>
      </c>
      <c r="Y138" s="98">
        <f>X138/W138</f>
        <v>0.9375</v>
      </c>
      <c r="Z138" s="99">
        <v>5.314680382072007</v>
      </c>
      <c r="AA138" s="18">
        <v>1</v>
      </c>
      <c r="AB138" s="45">
        <f>AA138/Z138</f>
        <v>0.18815806936825336</v>
      </c>
      <c r="AC138" s="97">
        <v>14.894459955914767</v>
      </c>
      <c r="AD138" s="6">
        <v>11</v>
      </c>
      <c r="AE138" s="98">
        <f>AD138/AC138</f>
        <v>0.73852962998042571</v>
      </c>
      <c r="AF138" s="19">
        <v>4</v>
      </c>
      <c r="AG138" s="19">
        <v>1</v>
      </c>
      <c r="AH138" s="96">
        <f>AG138/AF138</f>
        <v>0.25</v>
      </c>
      <c r="AI138" s="142"/>
    </row>
    <row r="139" spans="1:38" hidden="1" x14ac:dyDescent="0.25">
      <c r="A139" s="80" t="s">
        <v>112</v>
      </c>
      <c r="B139" s="53" t="s">
        <v>69</v>
      </c>
      <c r="C139" s="53" t="s">
        <v>185</v>
      </c>
      <c r="D139" s="81" t="s">
        <v>1006</v>
      </c>
      <c r="E139" s="81" t="s">
        <v>1007</v>
      </c>
      <c r="F139" s="52">
        <f>SUM(K139,N139,Q139,T139,W139,Z139,AF139)</f>
        <v>145.300690668626</v>
      </c>
      <c r="G139" s="52">
        <v>79</v>
      </c>
      <c r="H139" s="130">
        <f>G139/F139</f>
        <v>0.54370009967927868</v>
      </c>
      <c r="I139" s="108">
        <f>F139-G139</f>
        <v>66.300690668626004</v>
      </c>
      <c r="J139" s="95">
        <f>I139/F139</f>
        <v>0.45629990032072132</v>
      </c>
      <c r="K139" s="19">
        <v>3</v>
      </c>
      <c r="L139" s="19">
        <v>0</v>
      </c>
      <c r="M139" s="96">
        <f>L139/K139</f>
        <v>0</v>
      </c>
      <c r="N139" s="97">
        <v>41</v>
      </c>
      <c r="O139" s="6">
        <v>7</v>
      </c>
      <c r="P139" s="98">
        <f>O139/N139</f>
        <v>0.17073170731707318</v>
      </c>
      <c r="Q139" s="99">
        <v>5</v>
      </c>
      <c r="R139" s="18">
        <v>0</v>
      </c>
      <c r="S139" s="45">
        <f>R139/Q139</f>
        <v>0</v>
      </c>
      <c r="T139" s="19">
        <v>54</v>
      </c>
      <c r="U139" s="19">
        <v>6</v>
      </c>
      <c r="V139" s="96">
        <f>U139/T139</f>
        <v>0.1111111111111111</v>
      </c>
      <c r="W139" s="97">
        <v>26</v>
      </c>
      <c r="X139" s="6">
        <v>30</v>
      </c>
      <c r="Y139" s="98">
        <f>X139/W139</f>
        <v>1.1538461538461537</v>
      </c>
      <c r="Z139" s="99">
        <v>9.3006906686260109</v>
      </c>
      <c r="AA139" s="18">
        <v>7</v>
      </c>
      <c r="AB139" s="45">
        <f>AA139/Z139</f>
        <v>0.75263227747301353</v>
      </c>
      <c r="AC139" s="97">
        <v>26.065304922850842</v>
      </c>
      <c r="AD139" s="6">
        <v>26</v>
      </c>
      <c r="AE139" s="98">
        <f>AD139/AC139</f>
        <v>0.9974945651683671</v>
      </c>
      <c r="AF139" s="19">
        <v>7</v>
      </c>
      <c r="AG139" s="19">
        <v>3</v>
      </c>
      <c r="AH139" s="96">
        <f>AG139/AF139</f>
        <v>0.42857142857142855</v>
      </c>
      <c r="AI139" s="142"/>
    </row>
    <row r="140" spans="1:38" hidden="1" x14ac:dyDescent="0.25">
      <c r="A140" s="69" t="s">
        <v>121</v>
      </c>
      <c r="B140" s="53" t="s">
        <v>80</v>
      </c>
      <c r="C140" s="53" t="s">
        <v>159</v>
      </c>
      <c r="D140" s="51" t="s">
        <v>363</v>
      </c>
      <c r="E140" s="131" t="s">
        <v>364</v>
      </c>
      <c r="F140" s="52">
        <f>SUM(K140,N140,Q140,T140,W140,Z140,AF140)</f>
        <v>78.314680382072012</v>
      </c>
      <c r="G140" s="52">
        <v>114</v>
      </c>
      <c r="H140" s="130">
        <f>G140/F140</f>
        <v>1.4556657761205287</v>
      </c>
      <c r="I140" s="108">
        <f>F140-G140</f>
        <v>-35.685319617927988</v>
      </c>
      <c r="J140" s="95">
        <f>I140/F140</f>
        <v>-0.45566577612052872</v>
      </c>
      <c r="K140" s="19">
        <v>2</v>
      </c>
      <c r="L140" s="19">
        <v>1</v>
      </c>
      <c r="M140" s="96">
        <f>L140/K140</f>
        <v>0.5</v>
      </c>
      <c r="N140" s="97">
        <v>22</v>
      </c>
      <c r="O140" s="6">
        <v>14</v>
      </c>
      <c r="P140" s="98">
        <f>O140/N140</f>
        <v>0.63636363636363635</v>
      </c>
      <c r="Q140" s="99">
        <v>3</v>
      </c>
      <c r="R140" s="18">
        <v>9</v>
      </c>
      <c r="S140" s="45">
        <f>R140/Q140</f>
        <v>3</v>
      </c>
      <c r="T140" s="19">
        <v>28</v>
      </c>
      <c r="U140" s="19">
        <v>44</v>
      </c>
      <c r="V140" s="96">
        <f>U140/T140</f>
        <v>1.5714285714285714</v>
      </c>
      <c r="W140" s="97">
        <v>14</v>
      </c>
      <c r="X140" s="6">
        <v>10</v>
      </c>
      <c r="Y140" s="98">
        <f>X140/W140</f>
        <v>0.7142857142857143</v>
      </c>
      <c r="Z140" s="99">
        <v>5.314680382072007</v>
      </c>
      <c r="AA140" s="18">
        <v>4</v>
      </c>
      <c r="AB140" s="45">
        <f>AA140/Z140</f>
        <v>0.75263227747301342</v>
      </c>
      <c r="AC140" s="97">
        <v>14.894459955914767</v>
      </c>
      <c r="AD140" s="6">
        <v>31</v>
      </c>
      <c r="AE140" s="98">
        <f>AD140/AC140</f>
        <v>2.0813107753993814</v>
      </c>
      <c r="AF140" s="19">
        <v>4</v>
      </c>
      <c r="AG140" s="19">
        <v>1</v>
      </c>
      <c r="AH140" s="96">
        <f>AG140/AF140</f>
        <v>0.25</v>
      </c>
      <c r="AI140" s="142"/>
    </row>
    <row r="141" spans="1:38" hidden="1" x14ac:dyDescent="0.25">
      <c r="A141" s="67" t="s">
        <v>34</v>
      </c>
      <c r="B141" s="53" t="s">
        <v>20</v>
      </c>
      <c r="C141" s="53" t="s">
        <v>168</v>
      </c>
      <c r="D141" s="71" t="s">
        <v>514</v>
      </c>
      <c r="E141" s="71" t="s">
        <v>515</v>
      </c>
      <c r="F141" s="52">
        <f>SUM(K141,N141,Q141,T141,W141,Z141,AF141)</f>
        <v>105.64335047759</v>
      </c>
      <c r="G141" s="52">
        <v>123</v>
      </c>
      <c r="H141" s="130">
        <f>G141/F141</f>
        <v>1.1642947657750768</v>
      </c>
      <c r="I141" s="108">
        <f>F141-G141</f>
        <v>-17.356649522409995</v>
      </c>
      <c r="J141" s="95">
        <f>I141/F141</f>
        <v>-0.16429476577507679</v>
      </c>
      <c r="K141" s="19">
        <v>2</v>
      </c>
      <c r="L141" s="19">
        <v>21</v>
      </c>
      <c r="M141" s="96">
        <f>L141/K141</f>
        <v>10.5</v>
      </c>
      <c r="N141" s="97">
        <v>30</v>
      </c>
      <c r="O141" s="6">
        <v>18</v>
      </c>
      <c r="P141" s="98">
        <f>O141/N141</f>
        <v>0.6</v>
      </c>
      <c r="Q141" s="99">
        <v>4</v>
      </c>
      <c r="R141" s="18">
        <v>14</v>
      </c>
      <c r="S141" s="45">
        <f>R141/Q141</f>
        <v>3.5</v>
      </c>
      <c r="T141" s="19">
        <v>39</v>
      </c>
      <c r="U141" s="19">
        <v>26</v>
      </c>
      <c r="V141" s="96">
        <f>U141/T141</f>
        <v>0.66666666666666663</v>
      </c>
      <c r="W141" s="97">
        <v>19</v>
      </c>
      <c r="X141" s="6">
        <v>24</v>
      </c>
      <c r="Y141" s="98">
        <f>X141/W141</f>
        <v>1.263157894736842</v>
      </c>
      <c r="Z141" s="99">
        <v>6.6433504775900092</v>
      </c>
      <c r="AA141" s="18">
        <v>1</v>
      </c>
      <c r="AB141" s="45">
        <f>AA141/Z141</f>
        <v>0.1505264554946027</v>
      </c>
      <c r="AC141" s="97">
        <v>18.618074944893461</v>
      </c>
      <c r="AD141" s="6">
        <v>7</v>
      </c>
      <c r="AE141" s="98">
        <f>AD141/AC141</f>
        <v>0.37597872071730754</v>
      </c>
      <c r="AF141" s="19">
        <v>5</v>
      </c>
      <c r="AG141" s="19">
        <v>12</v>
      </c>
      <c r="AH141" s="96">
        <f>AG141/AF141</f>
        <v>2.4</v>
      </c>
      <c r="AI141" s="142"/>
    </row>
    <row r="142" spans="1:38" hidden="1" x14ac:dyDescent="0.25">
      <c r="A142" s="61" t="s">
        <v>65</v>
      </c>
      <c r="B142" s="53" t="s">
        <v>55</v>
      </c>
      <c r="C142" s="53" t="s">
        <v>142</v>
      </c>
      <c r="D142" s="54" t="s">
        <v>1040</v>
      </c>
      <c r="E142" s="54" t="s">
        <v>1041</v>
      </c>
      <c r="F142" s="52">
        <f>SUM(K142,N142,Q142,T142,W142,Z142,AF142)</f>
        <v>101.64335047759</v>
      </c>
      <c r="G142" s="52">
        <v>100</v>
      </c>
      <c r="H142" s="130">
        <f>G142/F142</f>
        <v>0.98383218902300618</v>
      </c>
      <c r="I142" s="108">
        <f>F142-G142</f>
        <v>1.6433504775900047</v>
      </c>
      <c r="J142" s="95">
        <f>I142/F142</f>
        <v>1.6167810976993772E-2</v>
      </c>
      <c r="K142" s="19">
        <v>2</v>
      </c>
      <c r="L142" s="19">
        <v>4</v>
      </c>
      <c r="M142" s="96">
        <f>L142/K142</f>
        <v>2</v>
      </c>
      <c r="N142" s="97">
        <v>29</v>
      </c>
      <c r="O142" s="6">
        <v>12</v>
      </c>
      <c r="P142" s="98">
        <f>O142/N142</f>
        <v>0.41379310344827586</v>
      </c>
      <c r="Q142" s="99">
        <v>4</v>
      </c>
      <c r="R142" s="18">
        <v>2</v>
      </c>
      <c r="S142" s="45">
        <f>R142/Q142</f>
        <v>0.5</v>
      </c>
      <c r="T142" s="19">
        <v>37</v>
      </c>
      <c r="U142" s="19">
        <v>9</v>
      </c>
      <c r="V142" s="96">
        <f>U142/T142</f>
        <v>0.24324324324324326</v>
      </c>
      <c r="W142" s="97">
        <v>18</v>
      </c>
      <c r="X142" s="6">
        <v>23</v>
      </c>
      <c r="Y142" s="98">
        <f>X142/W142</f>
        <v>1.2777777777777777</v>
      </c>
      <c r="Z142" s="99">
        <v>6.6433504775900092</v>
      </c>
      <c r="AA142" s="18">
        <v>1</v>
      </c>
      <c r="AB142" s="45">
        <f>AA142/Z142</f>
        <v>0.1505264554946027</v>
      </c>
      <c r="AC142" s="97">
        <v>18.618074944893461</v>
      </c>
      <c r="AD142" s="6">
        <v>22</v>
      </c>
      <c r="AE142" s="98">
        <f>AD142/AC142</f>
        <v>1.181647407968681</v>
      </c>
      <c r="AF142" s="19">
        <v>5</v>
      </c>
      <c r="AG142" s="19">
        <v>27</v>
      </c>
      <c r="AH142" s="96">
        <f>AG142/AF142</f>
        <v>5.4</v>
      </c>
      <c r="AI142" s="142"/>
    </row>
    <row r="143" spans="1:38" hidden="1" x14ac:dyDescent="0.25">
      <c r="A143" s="69" t="s">
        <v>102</v>
      </c>
      <c r="B143" s="53" t="s">
        <v>80</v>
      </c>
      <c r="C143" s="53" t="s">
        <v>147</v>
      </c>
      <c r="D143" s="51" t="s">
        <v>405</v>
      </c>
      <c r="E143" s="131" t="s">
        <v>406</v>
      </c>
      <c r="F143" s="52">
        <f>SUM(K143,N143,Q143,T143,W143,Z143,AF143)</f>
        <v>124.97202057310801</v>
      </c>
      <c r="G143" s="52">
        <v>315</v>
      </c>
      <c r="H143" s="130">
        <f>G143/F143</f>
        <v>2.5205641915321881</v>
      </c>
      <c r="I143" s="108">
        <f>F143-G143</f>
        <v>-190.02797942689199</v>
      </c>
      <c r="J143" s="95">
        <f>I143/F143</f>
        <v>-1.5205641915321884</v>
      </c>
      <c r="K143" s="19">
        <v>3</v>
      </c>
      <c r="L143" s="19">
        <v>6</v>
      </c>
      <c r="M143" s="96">
        <f>L143/K143</f>
        <v>2</v>
      </c>
      <c r="N143" s="97">
        <v>35</v>
      </c>
      <c r="O143" s="6">
        <v>85</v>
      </c>
      <c r="P143" s="98">
        <f>O143/N143</f>
        <v>2.4285714285714284</v>
      </c>
      <c r="Q143" s="99">
        <v>5</v>
      </c>
      <c r="R143" s="18">
        <v>32</v>
      </c>
      <c r="S143" s="45">
        <f>R143/Q143</f>
        <v>6.4</v>
      </c>
      <c r="T143" s="19">
        <v>46</v>
      </c>
      <c r="U143" s="19">
        <v>95</v>
      </c>
      <c r="V143" s="96">
        <f>U143/T143</f>
        <v>2.0652173913043477</v>
      </c>
      <c r="W143" s="97">
        <v>22</v>
      </c>
      <c r="X143" s="6">
        <v>31</v>
      </c>
      <c r="Y143" s="98">
        <f>X143/W143</f>
        <v>1.4090909090909092</v>
      </c>
      <c r="Z143" s="99">
        <v>7.9720205731080096</v>
      </c>
      <c r="AA143" s="18">
        <v>21</v>
      </c>
      <c r="AB143" s="45">
        <f>AA143/Z143</f>
        <v>2.6342129711555473</v>
      </c>
      <c r="AC143" s="97">
        <v>22.34168993387215</v>
      </c>
      <c r="AD143" s="6">
        <v>28</v>
      </c>
      <c r="AE143" s="98">
        <f>AD143/AC143</f>
        <v>1.2532624023910255</v>
      </c>
      <c r="AF143" s="19">
        <v>6</v>
      </c>
      <c r="AG143" s="19">
        <v>17</v>
      </c>
      <c r="AH143" s="96">
        <f>AG143/AF143</f>
        <v>2.8333333333333335</v>
      </c>
      <c r="AI143" s="142"/>
    </row>
    <row r="144" spans="1:38" hidden="1" x14ac:dyDescent="0.25">
      <c r="A144" s="61" t="s">
        <v>57</v>
      </c>
      <c r="B144" s="53" t="s">
        <v>55</v>
      </c>
      <c r="C144" s="53" t="s">
        <v>143</v>
      </c>
      <c r="D144" s="84" t="s">
        <v>1116</v>
      </c>
      <c r="E144" s="84" t="s">
        <v>1117</v>
      </c>
      <c r="F144" s="52">
        <f>SUM(K144,N144,Q144,T144,W144,Z144,AF144)</f>
        <v>124.97202057310801</v>
      </c>
      <c r="G144" s="52">
        <v>90</v>
      </c>
      <c r="H144" s="130">
        <f>G144/F144</f>
        <v>0.72016119758062525</v>
      </c>
      <c r="I144" s="108">
        <f>F144-G144</f>
        <v>34.972020573108011</v>
      </c>
      <c r="J144" s="95">
        <f>I144/F144</f>
        <v>0.27983880241937475</v>
      </c>
      <c r="K144" s="19">
        <v>3</v>
      </c>
      <c r="L144" s="19">
        <v>1</v>
      </c>
      <c r="M144" s="96">
        <f>L144/K144</f>
        <v>0.33333333333333331</v>
      </c>
      <c r="N144" s="97">
        <v>35</v>
      </c>
      <c r="O144" s="6">
        <v>20</v>
      </c>
      <c r="P144" s="98">
        <f>O144/N144</f>
        <v>0.5714285714285714</v>
      </c>
      <c r="Q144" s="99">
        <v>5</v>
      </c>
      <c r="R144" s="18">
        <v>3</v>
      </c>
      <c r="S144" s="45">
        <f>R144/Q144</f>
        <v>0.6</v>
      </c>
      <c r="T144" s="19">
        <v>46</v>
      </c>
      <c r="U144" s="19">
        <v>29</v>
      </c>
      <c r="V144" s="96">
        <f>U144/T144</f>
        <v>0.63043478260869568</v>
      </c>
      <c r="W144" s="97">
        <v>22</v>
      </c>
      <c r="X144" s="6">
        <v>16</v>
      </c>
      <c r="Y144" s="98">
        <f>X144/W144</f>
        <v>0.72727272727272729</v>
      </c>
      <c r="Z144" s="99">
        <v>7.9720205731080096</v>
      </c>
      <c r="AA144" s="18">
        <v>3</v>
      </c>
      <c r="AB144" s="45">
        <f>AA144/Z144</f>
        <v>0.37631613873650677</v>
      </c>
      <c r="AC144" s="97">
        <v>22.34168993387215</v>
      </c>
      <c r="AD144" s="6">
        <v>7</v>
      </c>
      <c r="AE144" s="98">
        <f>AD144/AC144</f>
        <v>0.31331560059775637</v>
      </c>
      <c r="AF144" s="19">
        <v>6</v>
      </c>
      <c r="AG144" s="19">
        <v>11</v>
      </c>
      <c r="AH144" s="96">
        <f>AG144/AF144</f>
        <v>1.8333333333333333</v>
      </c>
      <c r="AI144" s="142"/>
    </row>
    <row r="145" spans="1:35" hidden="1" x14ac:dyDescent="0.25">
      <c r="A145" s="61" t="s">
        <v>65</v>
      </c>
      <c r="B145" s="53" t="s">
        <v>55</v>
      </c>
      <c r="C145" s="53" t="s">
        <v>142</v>
      </c>
      <c r="D145" s="54" t="s">
        <v>1052</v>
      </c>
      <c r="E145" s="54" t="s">
        <v>1053</v>
      </c>
      <c r="F145" s="52">
        <f>SUM(K145,N145,Q145,T145,W145,Z145,AF145)</f>
        <v>48.657340191036006</v>
      </c>
      <c r="G145" s="52">
        <v>43</v>
      </c>
      <c r="H145" s="130">
        <f>G145/F145</f>
        <v>0.88373100196549093</v>
      </c>
      <c r="I145" s="108">
        <f>F145-G145</f>
        <v>5.6573401910360062</v>
      </c>
      <c r="J145" s="95">
        <f>I145/F145</f>
        <v>0.1162689980345091</v>
      </c>
      <c r="K145" s="19">
        <v>1</v>
      </c>
      <c r="L145" s="19">
        <v>2</v>
      </c>
      <c r="M145" s="96">
        <f>L145/K145</f>
        <v>2</v>
      </c>
      <c r="N145" s="97">
        <v>14</v>
      </c>
      <c r="O145" s="6">
        <v>8</v>
      </c>
      <c r="P145" s="98">
        <f>O145/N145</f>
        <v>0.5714285714285714</v>
      </c>
      <c r="Q145" s="99">
        <v>2</v>
      </c>
      <c r="R145" s="18">
        <v>1</v>
      </c>
      <c r="S145" s="45">
        <f>R145/Q145</f>
        <v>0.5</v>
      </c>
      <c r="T145" s="19">
        <v>18</v>
      </c>
      <c r="U145" s="19">
        <v>6</v>
      </c>
      <c r="V145" s="96">
        <f>U145/T145</f>
        <v>0.33333333333333331</v>
      </c>
      <c r="W145" s="97">
        <v>9</v>
      </c>
      <c r="X145" s="6">
        <v>12</v>
      </c>
      <c r="Y145" s="98">
        <f>X145/W145</f>
        <v>1.3333333333333333</v>
      </c>
      <c r="Z145" s="99">
        <v>2.6573401910360035</v>
      </c>
      <c r="AA145" s="18">
        <v>0</v>
      </c>
      <c r="AB145" s="45">
        <f>AA145/Z145</f>
        <v>0</v>
      </c>
      <c r="AC145" s="97">
        <v>7.4472299779573836</v>
      </c>
      <c r="AD145" s="6">
        <v>5</v>
      </c>
      <c r="AE145" s="98">
        <f>AD145/AC145</f>
        <v>0.67139057270947788</v>
      </c>
      <c r="AF145" s="19">
        <v>2</v>
      </c>
      <c r="AG145" s="19">
        <v>9</v>
      </c>
      <c r="AH145" s="96">
        <f>AG145/AF145</f>
        <v>4.5</v>
      </c>
      <c r="AI145" s="142"/>
    </row>
    <row r="146" spans="1:35" hidden="1" x14ac:dyDescent="0.25">
      <c r="A146" s="82" t="s">
        <v>114</v>
      </c>
      <c r="B146" s="53" t="s">
        <v>69</v>
      </c>
      <c r="C146" s="53" t="s">
        <v>184</v>
      </c>
      <c r="D146" s="83" t="s">
        <v>1020</v>
      </c>
      <c r="E146" s="83" t="s">
        <v>1021</v>
      </c>
      <c r="F146" s="52">
        <f>SUM(K146,N146,Q146,T146,W146,Z146,AF146)</f>
        <v>240.61537105069803</v>
      </c>
      <c r="G146" s="52">
        <v>177</v>
      </c>
      <c r="H146" s="130">
        <f>G146/F146</f>
        <v>0.73561385221190145</v>
      </c>
      <c r="I146" s="108">
        <f>F146-G146</f>
        <v>63.61537105069803</v>
      </c>
      <c r="J146" s="95">
        <f>I146/F146</f>
        <v>0.2643861477880986</v>
      </c>
      <c r="K146" s="19">
        <v>5</v>
      </c>
      <c r="L146" s="19">
        <v>8</v>
      </c>
      <c r="M146" s="96">
        <f>L146/K146</f>
        <v>1.6</v>
      </c>
      <c r="N146" s="97">
        <v>69</v>
      </c>
      <c r="O146" s="6">
        <v>33</v>
      </c>
      <c r="P146" s="98">
        <f>O146/N146</f>
        <v>0.47826086956521741</v>
      </c>
      <c r="Q146" s="99">
        <v>9</v>
      </c>
      <c r="R146" s="18">
        <v>2</v>
      </c>
      <c r="S146" s="45">
        <f>R146/Q146</f>
        <v>0.22222222222222221</v>
      </c>
      <c r="T146" s="19">
        <v>89</v>
      </c>
      <c r="U146" s="19">
        <v>48</v>
      </c>
      <c r="V146" s="96">
        <f>U146/T146</f>
        <v>0.5393258426966292</v>
      </c>
      <c r="W146" s="97">
        <v>43</v>
      </c>
      <c r="X146" s="6">
        <v>33</v>
      </c>
      <c r="Y146" s="98">
        <f>X146/W146</f>
        <v>0.76744186046511631</v>
      </c>
      <c r="Z146" s="99">
        <v>14.61537105069802</v>
      </c>
      <c r="AA146" s="18">
        <v>0</v>
      </c>
      <c r="AB146" s="45">
        <f>AA146/Z146</f>
        <v>0</v>
      </c>
      <c r="AC146" s="97">
        <v>40.959764878765611</v>
      </c>
      <c r="AD146" s="6">
        <v>46</v>
      </c>
      <c r="AE146" s="98">
        <f>AD146/AC146</f>
        <v>1.1230533216231267</v>
      </c>
      <c r="AF146" s="19">
        <v>11</v>
      </c>
      <c r="AG146" s="19">
        <v>7</v>
      </c>
      <c r="AH146" s="96">
        <f>AG146/AF146</f>
        <v>0.63636363636363635</v>
      </c>
      <c r="AI146" s="142"/>
    </row>
    <row r="147" spans="1:35" hidden="1" x14ac:dyDescent="0.25">
      <c r="A147" s="59" t="s">
        <v>79</v>
      </c>
      <c r="B147" s="53" t="s">
        <v>80</v>
      </c>
      <c r="C147" s="53" t="s">
        <v>175</v>
      </c>
      <c r="D147" s="53" t="s">
        <v>349</v>
      </c>
      <c r="E147" s="53" t="s">
        <v>350</v>
      </c>
      <c r="F147" s="52">
        <f>SUM(K147,N147,Q147,T147,W147,Z147,AF147)</f>
        <v>78.314680382072012</v>
      </c>
      <c r="G147" s="52">
        <v>147</v>
      </c>
      <c r="H147" s="130">
        <f>G147/F147</f>
        <v>1.8770427113133132</v>
      </c>
      <c r="I147" s="108">
        <f>F147-G147</f>
        <v>-68.685319617927988</v>
      </c>
      <c r="J147" s="95">
        <f>I147/F147</f>
        <v>-0.87704271131331335</v>
      </c>
      <c r="K147" s="100">
        <v>2</v>
      </c>
      <c r="L147" s="19">
        <v>2</v>
      </c>
      <c r="M147" s="96">
        <f>L147/K147</f>
        <v>1</v>
      </c>
      <c r="N147" s="97">
        <v>22</v>
      </c>
      <c r="O147" s="6">
        <v>38</v>
      </c>
      <c r="P147" s="98">
        <f>O147/N147</f>
        <v>1.7272727272727273</v>
      </c>
      <c r="Q147" s="99">
        <v>3</v>
      </c>
      <c r="R147" s="18">
        <v>6</v>
      </c>
      <c r="S147" s="45">
        <f>R147/Q147</f>
        <v>2</v>
      </c>
      <c r="T147" s="100">
        <v>28</v>
      </c>
      <c r="U147" s="19">
        <v>44</v>
      </c>
      <c r="V147" s="96">
        <f>U147/T147</f>
        <v>1.5714285714285714</v>
      </c>
      <c r="W147" s="97">
        <v>14</v>
      </c>
      <c r="X147" s="6">
        <v>35</v>
      </c>
      <c r="Y147" s="98">
        <f>X147/W147</f>
        <v>2.5</v>
      </c>
      <c r="Z147" s="99">
        <v>5.314680382072007</v>
      </c>
      <c r="AA147" s="18">
        <v>7</v>
      </c>
      <c r="AB147" s="45">
        <f>AA147/Z147</f>
        <v>1.3171064855777737</v>
      </c>
      <c r="AC147" s="97">
        <v>14.894459955914767</v>
      </c>
      <c r="AD147" s="6">
        <v>10</v>
      </c>
      <c r="AE147" s="98">
        <f>AD147/AC147</f>
        <v>0.67139057270947788</v>
      </c>
      <c r="AF147" s="100">
        <v>4</v>
      </c>
      <c r="AG147" s="19">
        <v>5</v>
      </c>
      <c r="AH147" s="96">
        <f>AG147/AF147</f>
        <v>1.25</v>
      </c>
      <c r="AI147" s="142"/>
    </row>
    <row r="148" spans="1:35" hidden="1" x14ac:dyDescent="0.25">
      <c r="A148" s="69" t="s">
        <v>82</v>
      </c>
      <c r="B148" s="53" t="s">
        <v>80</v>
      </c>
      <c r="C148" s="53" t="s">
        <v>159</v>
      </c>
      <c r="D148" s="53" t="s">
        <v>379</v>
      </c>
      <c r="E148" s="131" t="s">
        <v>380</v>
      </c>
      <c r="F148" s="52">
        <f>SUM(K148,N148,Q148,T148,W148,Z148,AF148)</f>
        <v>181.95803085966202</v>
      </c>
      <c r="G148" s="52">
        <v>159</v>
      </c>
      <c r="H148" s="130">
        <f>G148/F148</f>
        <v>0.87382787804859929</v>
      </c>
      <c r="I148" s="108">
        <f>F148-G148</f>
        <v>22.958030859662017</v>
      </c>
      <c r="J148" s="95">
        <f>I148/F148</f>
        <v>0.12617212195140076</v>
      </c>
      <c r="K148" s="19">
        <v>4</v>
      </c>
      <c r="L148" s="19">
        <v>4</v>
      </c>
      <c r="M148" s="96">
        <f>L148/K148</f>
        <v>1</v>
      </c>
      <c r="N148" s="97">
        <v>51</v>
      </c>
      <c r="O148" s="6">
        <v>40</v>
      </c>
      <c r="P148" s="98">
        <f>O148/N148</f>
        <v>0.78431372549019607</v>
      </c>
      <c r="Q148" s="99">
        <v>7</v>
      </c>
      <c r="R148" s="18">
        <v>8</v>
      </c>
      <c r="S148" s="45">
        <f>R148/Q148</f>
        <v>1.1428571428571428</v>
      </c>
      <c r="T148" s="19">
        <v>67</v>
      </c>
      <c r="U148" s="19">
        <v>38</v>
      </c>
      <c r="V148" s="96">
        <f>U148/T148</f>
        <v>0.56716417910447758</v>
      </c>
      <c r="W148" s="97">
        <v>32</v>
      </c>
      <c r="X148" s="6">
        <v>26</v>
      </c>
      <c r="Y148" s="98">
        <f>X148/W148</f>
        <v>0.8125</v>
      </c>
      <c r="Z148" s="99">
        <v>11.958030859662015</v>
      </c>
      <c r="AA148" s="18">
        <v>2</v>
      </c>
      <c r="AB148" s="45">
        <f>AA148/Z148</f>
        <v>0.16725161721622522</v>
      </c>
      <c r="AC148" s="97">
        <v>33.512534900808227</v>
      </c>
      <c r="AD148" s="6">
        <v>40</v>
      </c>
      <c r="AE148" s="98">
        <f>AD148/AC148</f>
        <v>1.1935832403724052</v>
      </c>
      <c r="AF148" s="19">
        <v>9</v>
      </c>
      <c r="AG148" s="19">
        <v>1</v>
      </c>
      <c r="AH148" s="96">
        <f>AG148/AF148</f>
        <v>0.1111111111111111</v>
      </c>
      <c r="AI148" s="142"/>
    </row>
    <row r="149" spans="1:35" hidden="1" x14ac:dyDescent="0.25">
      <c r="A149" s="61" t="s">
        <v>57</v>
      </c>
      <c r="B149" s="53" t="s">
        <v>55</v>
      </c>
      <c r="C149" s="53" t="s">
        <v>143</v>
      </c>
      <c r="D149" s="84" t="s">
        <v>1114</v>
      </c>
      <c r="E149" s="84" t="s">
        <v>1115</v>
      </c>
      <c r="F149" s="52">
        <f>SUM(K149,N149,Q149,T149,W149,Z149,AF149)</f>
        <v>150.300690668626</v>
      </c>
      <c r="G149" s="52">
        <v>164</v>
      </c>
      <c r="H149" s="130">
        <f>G149/F149</f>
        <v>1.0911460171635365</v>
      </c>
      <c r="I149" s="108">
        <f>F149-G149</f>
        <v>-13.699309331373996</v>
      </c>
      <c r="J149" s="95">
        <f>I149/F149</f>
        <v>-9.1146017163536638E-2</v>
      </c>
      <c r="K149" s="19">
        <v>3</v>
      </c>
      <c r="L149" s="19">
        <v>9</v>
      </c>
      <c r="M149" s="96">
        <f>L149/K149</f>
        <v>3</v>
      </c>
      <c r="N149" s="97">
        <v>43</v>
      </c>
      <c r="O149" s="6">
        <v>22</v>
      </c>
      <c r="P149" s="98">
        <f>O149/N149</f>
        <v>0.51162790697674421</v>
      </c>
      <c r="Q149" s="99">
        <v>5</v>
      </c>
      <c r="R149" s="18">
        <v>6</v>
      </c>
      <c r="S149" s="45">
        <f>R149/Q149</f>
        <v>1.2</v>
      </c>
      <c r="T149" s="19">
        <v>56</v>
      </c>
      <c r="U149" s="19">
        <v>53</v>
      </c>
      <c r="V149" s="96">
        <f>U149/T149</f>
        <v>0.9464285714285714</v>
      </c>
      <c r="W149" s="97">
        <v>27</v>
      </c>
      <c r="X149" s="6">
        <v>40</v>
      </c>
      <c r="Y149" s="98">
        <f>X149/W149</f>
        <v>1.4814814814814814</v>
      </c>
      <c r="Z149" s="99">
        <v>9.3006906686260109</v>
      </c>
      <c r="AA149" s="18">
        <v>5</v>
      </c>
      <c r="AB149" s="45">
        <f>AA149/Z149</f>
        <v>0.53759448390929543</v>
      </c>
      <c r="AC149" s="97">
        <v>26.065304922850842</v>
      </c>
      <c r="AD149" s="6">
        <v>7</v>
      </c>
      <c r="AE149" s="98">
        <f>AD149/AC149</f>
        <v>0.26855622908379118</v>
      </c>
      <c r="AF149" s="19">
        <v>7</v>
      </c>
      <c r="AG149" s="19">
        <v>22</v>
      </c>
      <c r="AH149" s="96">
        <f>AG149/AF149</f>
        <v>3.1428571428571428</v>
      </c>
      <c r="AI149" s="142"/>
    </row>
    <row r="150" spans="1:35" hidden="1" x14ac:dyDescent="0.25">
      <c r="A150" s="61" t="s">
        <v>57</v>
      </c>
      <c r="B150" s="53" t="s">
        <v>55</v>
      </c>
      <c r="C150" s="53" t="s">
        <v>143</v>
      </c>
      <c r="D150" s="84" t="s">
        <v>1118</v>
      </c>
      <c r="E150" s="84" t="s">
        <v>1119</v>
      </c>
      <c r="F150" s="52">
        <f>SUM(K150,N150,Q150,T150,W150,Z150,AF150)</f>
        <v>127.97202057310801</v>
      </c>
      <c r="G150" s="52">
        <v>215</v>
      </c>
      <c r="H150" s="130">
        <f>G150/F150</f>
        <v>1.6800547419439591</v>
      </c>
      <c r="I150" s="108">
        <f>F150-G150</f>
        <v>-87.027979426891989</v>
      </c>
      <c r="J150" s="95">
        <f>I150/F150</f>
        <v>-0.6800547419439591</v>
      </c>
      <c r="K150" s="19">
        <v>3</v>
      </c>
      <c r="L150" s="19">
        <v>3</v>
      </c>
      <c r="M150" s="96">
        <f>L150/K150</f>
        <v>1</v>
      </c>
      <c r="N150" s="97">
        <v>36</v>
      </c>
      <c r="O150" s="6">
        <v>33</v>
      </c>
      <c r="P150" s="98">
        <f>O150/N150</f>
        <v>0.91666666666666663</v>
      </c>
      <c r="Q150" s="99">
        <v>5</v>
      </c>
      <c r="R150" s="18">
        <v>15</v>
      </c>
      <c r="S150" s="45">
        <f>R150/Q150</f>
        <v>3</v>
      </c>
      <c r="T150" s="19">
        <v>47</v>
      </c>
      <c r="U150" s="19">
        <v>57</v>
      </c>
      <c r="V150" s="96">
        <f>U150/T150</f>
        <v>1.2127659574468086</v>
      </c>
      <c r="W150" s="97">
        <v>23</v>
      </c>
      <c r="X150" s="6">
        <v>58</v>
      </c>
      <c r="Y150" s="98">
        <f>X150/W150</f>
        <v>2.5217391304347827</v>
      </c>
      <c r="Z150" s="99">
        <v>7.9720205731080096</v>
      </c>
      <c r="AA150" s="18">
        <v>2</v>
      </c>
      <c r="AB150" s="45">
        <f>AA150/Z150</f>
        <v>0.25087742582433786</v>
      </c>
      <c r="AC150" s="97">
        <v>22.34168993387215</v>
      </c>
      <c r="AD150" s="6">
        <v>12</v>
      </c>
      <c r="AE150" s="98">
        <f>AD150/AC150</f>
        <v>0.53711245816758235</v>
      </c>
      <c r="AF150" s="19">
        <v>6</v>
      </c>
      <c r="AG150" s="19">
        <v>35</v>
      </c>
      <c r="AH150" s="96">
        <f>AG150/AF150</f>
        <v>5.833333333333333</v>
      </c>
      <c r="AI150" s="142"/>
    </row>
    <row r="151" spans="1:35" hidden="1" x14ac:dyDescent="0.25">
      <c r="A151" s="80" t="s">
        <v>112</v>
      </c>
      <c r="B151" s="53" t="s">
        <v>69</v>
      </c>
      <c r="C151" s="53" t="s">
        <v>185</v>
      </c>
      <c r="D151" s="81" t="s">
        <v>1000</v>
      </c>
      <c r="E151" s="81" t="s">
        <v>1001</v>
      </c>
      <c r="F151" s="52">
        <f>SUM(K151,N151,Q151,T151,W151,Z151,AF151)</f>
        <v>91.314680382072012</v>
      </c>
      <c r="G151" s="52">
        <v>66</v>
      </c>
      <c r="H151" s="130">
        <f>G151/F151</f>
        <v>0.72277534919738828</v>
      </c>
      <c r="I151" s="108">
        <f>F151-G151</f>
        <v>25.314680382072012</v>
      </c>
      <c r="J151" s="95">
        <f>I151/F151</f>
        <v>0.27722465080261172</v>
      </c>
      <c r="K151" s="19">
        <v>2</v>
      </c>
      <c r="L151" s="19">
        <v>0</v>
      </c>
      <c r="M151" s="96">
        <f>L151/K151</f>
        <v>0</v>
      </c>
      <c r="N151" s="97">
        <v>26</v>
      </c>
      <c r="O151" s="6">
        <v>3</v>
      </c>
      <c r="P151" s="98">
        <f>O151/N151</f>
        <v>0.11538461538461539</v>
      </c>
      <c r="Q151" s="99">
        <v>3</v>
      </c>
      <c r="R151" s="18">
        <v>0</v>
      </c>
      <c r="S151" s="45">
        <f>R151/Q151</f>
        <v>0</v>
      </c>
      <c r="T151" s="19">
        <v>34</v>
      </c>
      <c r="U151" s="19">
        <v>24</v>
      </c>
      <c r="V151" s="96">
        <f>U151/T151</f>
        <v>0.70588235294117652</v>
      </c>
      <c r="W151" s="97">
        <v>17</v>
      </c>
      <c r="X151" s="6">
        <v>12</v>
      </c>
      <c r="Y151" s="98">
        <f>X151/W151</f>
        <v>0.70588235294117652</v>
      </c>
      <c r="Z151" s="99">
        <v>5.314680382072007</v>
      </c>
      <c r="AA151" s="18">
        <v>4</v>
      </c>
      <c r="AB151" s="45">
        <f>AA151/Z151</f>
        <v>0.75263227747301342</v>
      </c>
      <c r="AC151" s="97">
        <v>14.894459955914767</v>
      </c>
      <c r="AD151" s="6">
        <v>18</v>
      </c>
      <c r="AE151" s="98">
        <f>AD151/AC151</f>
        <v>1.2085030308770601</v>
      </c>
      <c r="AF151" s="19">
        <v>4</v>
      </c>
      <c r="AG151" s="19">
        <v>5</v>
      </c>
      <c r="AH151" s="96">
        <f>AG151/AF151</f>
        <v>1.25</v>
      </c>
      <c r="AI151" s="142"/>
    </row>
    <row r="152" spans="1:35" hidden="1" x14ac:dyDescent="0.25">
      <c r="A152" s="56" t="s">
        <v>56</v>
      </c>
      <c r="B152" s="53" t="s">
        <v>55</v>
      </c>
      <c r="C152" s="53" t="s">
        <v>157</v>
      </c>
      <c r="D152" s="84" t="s">
        <v>1036</v>
      </c>
      <c r="E152" s="134" t="s">
        <v>1037</v>
      </c>
      <c r="F152" s="52">
        <f>SUM(K152,N152,Q152,T152,W152,Z152,AF152)</f>
        <v>213.28670095518001</v>
      </c>
      <c r="G152" s="52">
        <v>137</v>
      </c>
      <c r="H152" s="130">
        <f>G152/F152</f>
        <v>0.64232790598973688</v>
      </c>
      <c r="I152" s="108">
        <f>F152-G152</f>
        <v>76.286700955180009</v>
      </c>
      <c r="J152" s="95">
        <f>I152/F152</f>
        <v>0.35767209401026306</v>
      </c>
      <c r="K152" s="19">
        <v>4</v>
      </c>
      <c r="L152" s="19">
        <v>11</v>
      </c>
      <c r="M152" s="96">
        <f>L152/K152</f>
        <v>2.75</v>
      </c>
      <c r="N152" s="97">
        <v>61</v>
      </c>
      <c r="O152" s="6">
        <v>29</v>
      </c>
      <c r="P152" s="98">
        <f>O152/N152</f>
        <v>0.47540983606557374</v>
      </c>
      <c r="Q152" s="99">
        <v>8</v>
      </c>
      <c r="R152" s="18">
        <v>17</v>
      </c>
      <c r="S152" s="45">
        <f>R152/Q152</f>
        <v>2.125</v>
      </c>
      <c r="T152" s="19">
        <v>79</v>
      </c>
      <c r="U152" s="19">
        <v>21</v>
      </c>
      <c r="V152" s="96">
        <f>U152/T152</f>
        <v>0.26582278481012656</v>
      </c>
      <c r="W152" s="97">
        <v>38</v>
      </c>
      <c r="X152" s="6">
        <v>21</v>
      </c>
      <c r="Y152" s="98">
        <f>X152/W152</f>
        <v>0.55263157894736847</v>
      </c>
      <c r="Z152" s="99">
        <v>13.286700955180018</v>
      </c>
      <c r="AA152" s="18">
        <v>10</v>
      </c>
      <c r="AB152" s="45">
        <f>AA152/Z152</f>
        <v>0.75263227747301342</v>
      </c>
      <c r="AC152" s="97">
        <v>37.236149889786923</v>
      </c>
      <c r="AD152" s="6">
        <v>14</v>
      </c>
      <c r="AE152" s="98">
        <f>AD152/AC152</f>
        <v>0.37597872071730754</v>
      </c>
      <c r="AF152" s="19">
        <v>10</v>
      </c>
      <c r="AG152" s="19">
        <v>14</v>
      </c>
      <c r="AH152" s="96">
        <f>AG152/AF152</f>
        <v>1.4</v>
      </c>
      <c r="AI152" s="142"/>
    </row>
    <row r="153" spans="1:35" hidden="1" x14ac:dyDescent="0.25">
      <c r="A153" s="60" t="s">
        <v>26</v>
      </c>
      <c r="B153" s="53" t="s">
        <v>23</v>
      </c>
      <c r="C153" s="53" t="s">
        <v>158</v>
      </c>
      <c r="D153" s="49" t="s">
        <v>1233</v>
      </c>
      <c r="E153" s="49" t="s">
        <v>1234</v>
      </c>
      <c r="F153" s="52">
        <f>SUM(K153,N153,Q153,T153,W153,Z153,AF153)</f>
        <v>107.64335047759</v>
      </c>
      <c r="G153" s="52">
        <v>208</v>
      </c>
      <c r="H153" s="130">
        <f>G153/F153</f>
        <v>1.9323070034251952</v>
      </c>
      <c r="I153" s="108">
        <f>F153-G153</f>
        <v>-100.35664952241</v>
      </c>
      <c r="J153" s="95">
        <f>I153/F153</f>
        <v>-0.93230700342519524</v>
      </c>
      <c r="K153" s="19">
        <v>2</v>
      </c>
      <c r="L153" s="19">
        <v>1</v>
      </c>
      <c r="M153" s="96">
        <f>L153/K153</f>
        <v>0.5</v>
      </c>
      <c r="N153" s="97">
        <v>31</v>
      </c>
      <c r="O153" s="6">
        <v>44</v>
      </c>
      <c r="P153" s="98">
        <f>O153/N153</f>
        <v>1.4193548387096775</v>
      </c>
      <c r="Q153" s="99">
        <v>4</v>
      </c>
      <c r="R153" s="18">
        <v>15</v>
      </c>
      <c r="S153" s="45">
        <f>R153/Q153</f>
        <v>3.75</v>
      </c>
      <c r="T153" s="19">
        <v>40</v>
      </c>
      <c r="U153" s="19">
        <v>77</v>
      </c>
      <c r="V153" s="96">
        <f>U153/T153</f>
        <v>1.925</v>
      </c>
      <c r="W153" s="97">
        <v>19</v>
      </c>
      <c r="X153" s="6">
        <v>17</v>
      </c>
      <c r="Y153" s="98">
        <f>X153/W153</f>
        <v>0.89473684210526316</v>
      </c>
      <c r="Z153" s="99">
        <v>6.6433504775900092</v>
      </c>
      <c r="AA153" s="18">
        <v>11</v>
      </c>
      <c r="AB153" s="45">
        <f>AA153/Z153</f>
        <v>1.6557910104406295</v>
      </c>
      <c r="AC153" s="97">
        <v>18.618074944893461</v>
      </c>
      <c r="AD153" s="6">
        <v>31</v>
      </c>
      <c r="AE153" s="98">
        <f>AD153/AC153</f>
        <v>1.665048620319505</v>
      </c>
      <c r="AF153" s="19">
        <v>5</v>
      </c>
      <c r="AG153" s="19">
        <v>12</v>
      </c>
      <c r="AH153" s="96">
        <f>AG153/AF153</f>
        <v>2.4</v>
      </c>
      <c r="AI153" s="142"/>
    </row>
    <row r="154" spans="1:35" hidden="1" x14ac:dyDescent="0.25">
      <c r="A154" s="59" t="s">
        <v>42</v>
      </c>
      <c r="B154" s="53" t="s">
        <v>41</v>
      </c>
      <c r="C154" s="53" t="s">
        <v>41</v>
      </c>
      <c r="D154" s="49" t="s">
        <v>218</v>
      </c>
      <c r="E154" s="49" t="s">
        <v>219</v>
      </c>
      <c r="F154" s="52">
        <f>SUM(K154,N154,Q154,T154,W154,Z154,AF154)</f>
        <v>111.64335047759</v>
      </c>
      <c r="G154" s="52">
        <v>154</v>
      </c>
      <c r="H154" s="130">
        <f>G154/F154</f>
        <v>1.3793924971009552</v>
      </c>
      <c r="I154" s="108">
        <f>F154-G154</f>
        <v>-42.356649522409995</v>
      </c>
      <c r="J154" s="95">
        <f>I154/F154</f>
        <v>-0.37939249710095524</v>
      </c>
      <c r="K154" s="19">
        <v>2</v>
      </c>
      <c r="L154" s="19">
        <v>11</v>
      </c>
      <c r="M154" s="96">
        <f>L154/K154</f>
        <v>5.5</v>
      </c>
      <c r="N154" s="97">
        <v>32</v>
      </c>
      <c r="O154" s="6">
        <v>29</v>
      </c>
      <c r="P154" s="98">
        <f>O154/N154</f>
        <v>0.90625</v>
      </c>
      <c r="Q154" s="99">
        <v>4</v>
      </c>
      <c r="R154" s="18">
        <v>17</v>
      </c>
      <c r="S154" s="45">
        <f>R154/Q154</f>
        <v>4.25</v>
      </c>
      <c r="T154" s="19">
        <v>42</v>
      </c>
      <c r="U154" s="19">
        <v>17</v>
      </c>
      <c r="V154" s="96">
        <f>U154/T154</f>
        <v>0.40476190476190477</v>
      </c>
      <c r="W154" s="97">
        <v>20</v>
      </c>
      <c r="X154" s="6">
        <v>33</v>
      </c>
      <c r="Y154" s="98">
        <f>X154/W154</f>
        <v>1.65</v>
      </c>
      <c r="Z154" s="99">
        <v>6.6433504775900092</v>
      </c>
      <c r="AA154" s="18">
        <v>11</v>
      </c>
      <c r="AB154" s="45">
        <f>AA154/Z154</f>
        <v>1.6557910104406295</v>
      </c>
      <c r="AC154" s="97">
        <v>18.618074944893461</v>
      </c>
      <c r="AD154" s="6">
        <v>8</v>
      </c>
      <c r="AE154" s="98">
        <f>AD154/AC154</f>
        <v>0.42968996653406577</v>
      </c>
      <c r="AF154" s="19">
        <v>5</v>
      </c>
      <c r="AG154" s="19">
        <v>28</v>
      </c>
      <c r="AH154" s="96">
        <f>AG154/AF154</f>
        <v>5.6</v>
      </c>
      <c r="AI154" s="142"/>
    </row>
    <row r="155" spans="1:35" hidden="1" x14ac:dyDescent="0.25">
      <c r="A155" s="61" t="s">
        <v>58</v>
      </c>
      <c r="B155" s="53" t="s">
        <v>55</v>
      </c>
      <c r="C155" s="53" t="s">
        <v>55</v>
      </c>
      <c r="D155" s="84" t="s">
        <v>1054</v>
      </c>
      <c r="E155" s="84" t="s">
        <v>1055</v>
      </c>
      <c r="F155" s="52">
        <f>SUM(K155,N155,Q155,T155,W155,Z155,AF155)</f>
        <v>2</v>
      </c>
      <c r="G155" s="52">
        <v>54</v>
      </c>
      <c r="H155" s="130">
        <f>G155/F155</f>
        <v>27</v>
      </c>
      <c r="I155" s="108">
        <f>F155-G155</f>
        <v>-52</v>
      </c>
      <c r="J155" s="95">
        <f>I155/F155</f>
        <v>-26</v>
      </c>
      <c r="K155" s="19">
        <v>0</v>
      </c>
      <c r="L155" s="19">
        <v>4</v>
      </c>
      <c r="M155" s="96" t="e">
        <f>L155/K155</f>
        <v>#DIV/0!</v>
      </c>
      <c r="N155" s="97">
        <v>1</v>
      </c>
      <c r="O155" s="6">
        <v>23</v>
      </c>
      <c r="P155" s="98">
        <f>O155/N155</f>
        <v>23</v>
      </c>
      <c r="Q155" s="99">
        <v>0</v>
      </c>
      <c r="R155" s="18">
        <v>1</v>
      </c>
      <c r="S155" s="45" t="e">
        <f>R155/Q155</f>
        <v>#DIV/0!</v>
      </c>
      <c r="T155" s="19">
        <v>1</v>
      </c>
      <c r="U155" s="19">
        <v>18</v>
      </c>
      <c r="V155" s="96">
        <f>U155/T155</f>
        <v>18</v>
      </c>
      <c r="W155" s="97">
        <v>0</v>
      </c>
      <c r="X155" s="6">
        <v>3</v>
      </c>
      <c r="Y155" s="98" t="e">
        <f>X155/W155</f>
        <v>#DIV/0!</v>
      </c>
      <c r="Z155" s="99">
        <v>0</v>
      </c>
      <c r="AA155" s="18">
        <v>1</v>
      </c>
      <c r="AB155" s="45" t="e">
        <f>AA155/Z155</f>
        <v>#DIV/0!</v>
      </c>
      <c r="AC155" s="97">
        <v>0</v>
      </c>
      <c r="AD155" s="6">
        <v>2</v>
      </c>
      <c r="AE155" s="98" t="e">
        <f>AD155/AC155</f>
        <v>#DIV/0!</v>
      </c>
      <c r="AF155" s="19">
        <v>0</v>
      </c>
      <c r="AG155" s="19">
        <v>2</v>
      </c>
      <c r="AH155" s="96" t="e">
        <f>AG155/AF155</f>
        <v>#DIV/0!</v>
      </c>
      <c r="AI155" s="142"/>
    </row>
    <row r="156" spans="1:35" hidden="1" x14ac:dyDescent="0.25">
      <c r="A156" s="82" t="s">
        <v>113</v>
      </c>
      <c r="B156" s="53" t="s">
        <v>69</v>
      </c>
      <c r="C156" s="53" t="s">
        <v>184</v>
      </c>
      <c r="D156" s="83" t="s">
        <v>1012</v>
      </c>
      <c r="E156" s="83" t="s">
        <v>1013</v>
      </c>
      <c r="F156" s="52">
        <f>SUM(K156,N156,Q156,T156,W156,Z156,AF156)</f>
        <v>232.61537105069803</v>
      </c>
      <c r="G156" s="52">
        <v>140</v>
      </c>
      <c r="H156" s="130">
        <f>G156/F156</f>
        <v>0.60185188694812131</v>
      </c>
      <c r="I156" s="108">
        <f>F156-G156</f>
        <v>92.61537105069803</v>
      </c>
      <c r="J156" s="95">
        <f>I156/F156</f>
        <v>0.39814811305187869</v>
      </c>
      <c r="K156" s="19">
        <v>5</v>
      </c>
      <c r="L156" s="19">
        <v>3</v>
      </c>
      <c r="M156" s="96">
        <f>L156/K156</f>
        <v>0.6</v>
      </c>
      <c r="N156" s="97">
        <v>66</v>
      </c>
      <c r="O156" s="6">
        <v>41</v>
      </c>
      <c r="P156" s="98">
        <f>O156/N156</f>
        <v>0.62121212121212122</v>
      </c>
      <c r="Q156" s="99">
        <v>8</v>
      </c>
      <c r="R156" s="18">
        <v>0</v>
      </c>
      <c r="S156" s="45">
        <f>R156/Q156</f>
        <v>0</v>
      </c>
      <c r="T156" s="19">
        <v>86</v>
      </c>
      <c r="U156" s="19">
        <v>36</v>
      </c>
      <c r="V156" s="96">
        <f>U156/T156</f>
        <v>0.41860465116279072</v>
      </c>
      <c r="W156" s="97">
        <v>42</v>
      </c>
      <c r="X156" s="6">
        <v>24</v>
      </c>
      <c r="Y156" s="98">
        <f>X156/W156</f>
        <v>0.5714285714285714</v>
      </c>
      <c r="Z156" s="99">
        <v>14.61537105069802</v>
      </c>
      <c r="AA156" s="18">
        <v>2</v>
      </c>
      <c r="AB156" s="45">
        <f>AA156/Z156</f>
        <v>0.13684223226782063</v>
      </c>
      <c r="AC156" s="97">
        <v>40.959764878765611</v>
      </c>
      <c r="AD156" s="6">
        <v>29</v>
      </c>
      <c r="AE156" s="98">
        <f>AD156/AC156</f>
        <v>0.7080118766754494</v>
      </c>
      <c r="AF156" s="19">
        <v>11</v>
      </c>
      <c r="AG156" s="19">
        <v>5</v>
      </c>
      <c r="AH156" s="96">
        <f>AG156/AF156</f>
        <v>0.45454545454545453</v>
      </c>
      <c r="AI156" s="142"/>
    </row>
    <row r="157" spans="1:35" hidden="1" x14ac:dyDescent="0.25">
      <c r="A157" s="69" t="s">
        <v>202</v>
      </c>
      <c r="B157" s="53" t="s">
        <v>80</v>
      </c>
      <c r="C157" s="53" t="s">
        <v>159</v>
      </c>
      <c r="D157" s="51" t="s">
        <v>389</v>
      </c>
      <c r="E157" s="131" t="s">
        <v>390</v>
      </c>
      <c r="F157" s="52">
        <f>SUM(K157,N157,Q157,T157,W157,Z157,AF157)</f>
        <v>48.657340191036006</v>
      </c>
      <c r="G157" s="52">
        <v>63</v>
      </c>
      <c r="H157" s="130">
        <f>G157/F157</f>
        <v>1.2947686772982774</v>
      </c>
      <c r="I157" s="108">
        <f>F157-G157</f>
        <v>-14.342659808963994</v>
      </c>
      <c r="J157" s="95">
        <f>I157/F157</f>
        <v>-0.29476867729827738</v>
      </c>
      <c r="K157" s="100">
        <v>1</v>
      </c>
      <c r="L157" s="19">
        <v>0</v>
      </c>
      <c r="M157" s="96">
        <f>L157/K157</f>
        <v>0</v>
      </c>
      <c r="N157" s="97">
        <v>14</v>
      </c>
      <c r="O157" s="6">
        <v>6</v>
      </c>
      <c r="P157" s="98">
        <f>O157/N157</f>
        <v>0.42857142857142855</v>
      </c>
      <c r="Q157" s="99">
        <v>2</v>
      </c>
      <c r="R157" s="18">
        <v>0</v>
      </c>
      <c r="S157" s="45">
        <f>R157/Q157</f>
        <v>0</v>
      </c>
      <c r="T157" s="100">
        <v>18</v>
      </c>
      <c r="U157" s="19">
        <v>31</v>
      </c>
      <c r="V157" s="96">
        <f>U157/T157</f>
        <v>1.7222222222222223</v>
      </c>
      <c r="W157" s="97">
        <v>9</v>
      </c>
      <c r="X157" s="6">
        <v>7</v>
      </c>
      <c r="Y157" s="98">
        <f>X157/W157</f>
        <v>0.77777777777777779</v>
      </c>
      <c r="Z157" s="99">
        <v>2.6573401910360035</v>
      </c>
      <c r="AA157" s="18">
        <v>3</v>
      </c>
      <c r="AB157" s="45">
        <f>AA157/Z157</f>
        <v>1.1289484162095202</v>
      </c>
      <c r="AC157" s="97">
        <v>7.4472299779573836</v>
      </c>
      <c r="AD157" s="6">
        <v>16</v>
      </c>
      <c r="AE157" s="98">
        <f>AD157/AC157</f>
        <v>2.148449832670329</v>
      </c>
      <c r="AF157" s="100">
        <v>2</v>
      </c>
      <c r="AG157" s="19">
        <v>0</v>
      </c>
      <c r="AH157" s="96">
        <f>AG157/AF157</f>
        <v>0</v>
      </c>
      <c r="AI157" s="142"/>
    </row>
    <row r="158" spans="1:35" hidden="1" x14ac:dyDescent="0.25">
      <c r="A158" s="73" t="s">
        <v>754</v>
      </c>
      <c r="B158" s="53" t="s">
        <v>2</v>
      </c>
      <c r="C158" s="53" t="s">
        <v>154</v>
      </c>
      <c r="D158" s="74" t="s">
        <v>755</v>
      </c>
      <c r="E158" s="74" t="s">
        <v>756</v>
      </c>
      <c r="F158" s="52">
        <f>SUM(K158,N158,Q158,T158,W158,Z158,AF158)</f>
        <v>255.94404114621602</v>
      </c>
      <c r="G158" s="52">
        <v>147</v>
      </c>
      <c r="H158" s="130">
        <f>G158/F158</f>
        <v>0.57434429550177202</v>
      </c>
      <c r="I158" s="108">
        <f>F158-G158</f>
        <v>108.94404114621602</v>
      </c>
      <c r="J158" s="95">
        <f>I158/F158</f>
        <v>0.42565570449822793</v>
      </c>
      <c r="K158" s="19">
        <v>5</v>
      </c>
      <c r="L158" s="19">
        <v>4</v>
      </c>
      <c r="M158" s="96">
        <f>L158/K158</f>
        <v>0.8</v>
      </c>
      <c r="N158" s="97">
        <v>73</v>
      </c>
      <c r="O158" s="6">
        <v>37</v>
      </c>
      <c r="P158" s="98">
        <f>O158/N158</f>
        <v>0.50684931506849318</v>
      </c>
      <c r="Q158" s="99">
        <v>9</v>
      </c>
      <c r="R158" s="18">
        <v>7</v>
      </c>
      <c r="S158" s="45">
        <f>R158/Q158</f>
        <v>0.77777777777777779</v>
      </c>
      <c r="T158" s="19">
        <v>95</v>
      </c>
      <c r="U158" s="19">
        <v>38</v>
      </c>
      <c r="V158" s="96">
        <f>U158/T158</f>
        <v>0.4</v>
      </c>
      <c r="W158" s="97">
        <v>46</v>
      </c>
      <c r="X158" s="6">
        <v>35</v>
      </c>
      <c r="Y158" s="98">
        <f>X158/W158</f>
        <v>0.76086956521739135</v>
      </c>
      <c r="Z158" s="99">
        <v>15.944041146216019</v>
      </c>
      <c r="AA158" s="18">
        <v>3</v>
      </c>
      <c r="AB158" s="45">
        <f>AA158/Z158</f>
        <v>0.18815806936825338</v>
      </c>
      <c r="AC158" s="97">
        <v>44.6833798677443</v>
      </c>
      <c r="AD158" s="6">
        <v>11</v>
      </c>
      <c r="AE158" s="98">
        <f>AD158/AC158</f>
        <v>0.24617654332680855</v>
      </c>
      <c r="AF158" s="19">
        <v>12</v>
      </c>
      <c r="AG158" s="19">
        <v>12</v>
      </c>
      <c r="AH158" s="96">
        <f>AG158/AF158</f>
        <v>1</v>
      </c>
      <c r="AI158" s="142"/>
    </row>
    <row r="159" spans="1:35" hidden="1" x14ac:dyDescent="0.25">
      <c r="A159" s="73" t="s">
        <v>49</v>
      </c>
      <c r="B159" s="53" t="s">
        <v>25</v>
      </c>
      <c r="C159" s="53" t="s">
        <v>150</v>
      </c>
      <c r="D159" s="74" t="s">
        <v>571</v>
      </c>
      <c r="E159" s="74" t="s">
        <v>572</v>
      </c>
      <c r="F159" s="52">
        <f>SUM(K159,N159,Q159,T159,W159,Z159,AF159)</f>
        <v>255.94404114621602</v>
      </c>
      <c r="G159" s="52">
        <v>221</v>
      </c>
      <c r="H159" s="130">
        <f>G159/F159</f>
        <v>0.86346999527817436</v>
      </c>
      <c r="I159" s="108">
        <f>F159-G159</f>
        <v>34.944041146216023</v>
      </c>
      <c r="J159" s="95">
        <f>I159/F159</f>
        <v>0.13653000472182569</v>
      </c>
      <c r="K159" s="19">
        <v>5</v>
      </c>
      <c r="L159" s="19">
        <v>11</v>
      </c>
      <c r="M159" s="96">
        <f>L159/K159</f>
        <v>2.2000000000000002</v>
      </c>
      <c r="N159" s="97">
        <v>73</v>
      </c>
      <c r="O159" s="6">
        <v>72</v>
      </c>
      <c r="P159" s="98">
        <f>O159/N159</f>
        <v>0.98630136986301364</v>
      </c>
      <c r="Q159" s="99">
        <v>9</v>
      </c>
      <c r="R159" s="18">
        <v>8</v>
      </c>
      <c r="S159" s="45">
        <f>R159/Q159</f>
        <v>0.88888888888888884</v>
      </c>
      <c r="T159" s="19">
        <v>95</v>
      </c>
      <c r="U159" s="19">
        <v>53</v>
      </c>
      <c r="V159" s="96">
        <f>U159/T159</f>
        <v>0.55789473684210522</v>
      </c>
      <c r="W159" s="97">
        <v>46</v>
      </c>
      <c r="X159" s="6">
        <v>38</v>
      </c>
      <c r="Y159" s="98">
        <f>X159/W159</f>
        <v>0.82608695652173914</v>
      </c>
      <c r="Z159" s="99">
        <v>15.944041146216019</v>
      </c>
      <c r="AA159" s="18">
        <v>2</v>
      </c>
      <c r="AB159" s="45">
        <f>AA159/Z159</f>
        <v>0.12543871291216893</v>
      </c>
      <c r="AC159" s="97">
        <v>44.6833798677443</v>
      </c>
      <c r="AD159" s="6">
        <v>19</v>
      </c>
      <c r="AE159" s="98">
        <f>AD159/AC159</f>
        <v>0.42521402938266933</v>
      </c>
      <c r="AF159" s="19">
        <v>12</v>
      </c>
      <c r="AG159" s="19">
        <v>18</v>
      </c>
      <c r="AH159" s="96">
        <f>AG159/AF159</f>
        <v>1.5</v>
      </c>
      <c r="AI159" s="142"/>
    </row>
    <row r="160" spans="1:35" hidden="1" x14ac:dyDescent="0.25">
      <c r="A160" s="80" t="s">
        <v>112</v>
      </c>
      <c r="B160" s="53" t="s">
        <v>69</v>
      </c>
      <c r="C160" s="53" t="s">
        <v>185</v>
      </c>
      <c r="D160" s="81" t="s">
        <v>1004</v>
      </c>
      <c r="E160" s="81" t="s">
        <v>1005</v>
      </c>
      <c r="F160" s="52">
        <f>SUM(K160,N160,Q160,T160,W160,Z160,AF160)</f>
        <v>195.95803085966202</v>
      </c>
      <c r="G160" s="52">
        <v>111</v>
      </c>
      <c r="H160" s="130">
        <f>G160/F160</f>
        <v>0.56644782310296915</v>
      </c>
      <c r="I160" s="108">
        <f>F160-G160</f>
        <v>84.958030859662017</v>
      </c>
      <c r="J160" s="95">
        <f>I160/F160</f>
        <v>0.43355217689703085</v>
      </c>
      <c r="K160" s="19">
        <v>4</v>
      </c>
      <c r="L160" s="19">
        <v>0</v>
      </c>
      <c r="M160" s="96">
        <f>L160/K160</f>
        <v>0</v>
      </c>
      <c r="N160" s="97">
        <v>56</v>
      </c>
      <c r="O160" s="6">
        <v>17</v>
      </c>
      <c r="P160" s="98">
        <f>O160/N160</f>
        <v>0.30357142857142855</v>
      </c>
      <c r="Q160" s="99">
        <v>7</v>
      </c>
      <c r="R160" s="18">
        <v>0</v>
      </c>
      <c r="S160" s="45">
        <f>R160/Q160</f>
        <v>0</v>
      </c>
      <c r="T160" s="19">
        <v>73</v>
      </c>
      <c r="U160" s="19">
        <v>37</v>
      </c>
      <c r="V160" s="96">
        <f>U160/T160</f>
        <v>0.50684931506849318</v>
      </c>
      <c r="W160" s="97">
        <v>35</v>
      </c>
      <c r="X160" s="6">
        <v>33</v>
      </c>
      <c r="Y160" s="98">
        <f>X160/W160</f>
        <v>0.94285714285714284</v>
      </c>
      <c r="Z160" s="99">
        <v>11.958030859662015</v>
      </c>
      <c r="AA160" s="18">
        <v>4</v>
      </c>
      <c r="AB160" s="45">
        <f>AA160/Z160</f>
        <v>0.33450323443245045</v>
      </c>
      <c r="AC160" s="97">
        <v>33.512534900808227</v>
      </c>
      <c r="AD160" s="6">
        <v>20</v>
      </c>
      <c r="AE160" s="98">
        <f>AD160/AC160</f>
        <v>0.59679162018620258</v>
      </c>
      <c r="AF160" s="19">
        <v>9</v>
      </c>
      <c r="AG160" s="19">
        <v>0</v>
      </c>
      <c r="AH160" s="96">
        <f>AG160/AF160</f>
        <v>0</v>
      </c>
      <c r="AI160" s="142"/>
    </row>
    <row r="161" spans="1:35" x14ac:dyDescent="0.25">
      <c r="A161" s="80" t="s">
        <v>106</v>
      </c>
      <c r="B161" s="53" t="s">
        <v>69</v>
      </c>
      <c r="C161" s="53" t="s">
        <v>166</v>
      </c>
      <c r="D161" s="81" t="s">
        <v>935</v>
      </c>
      <c r="E161" s="81" t="s">
        <v>936</v>
      </c>
      <c r="F161" s="52">
        <f>SUM(K161,N161,Q161,T161,W161,Z161,AF161)</f>
        <v>500.88808229243205</v>
      </c>
      <c r="G161" s="52">
        <v>230</v>
      </c>
      <c r="H161" s="130">
        <f>G161/F161</f>
        <v>0.45918441290787143</v>
      </c>
      <c r="I161" s="108">
        <f>F161-G161</f>
        <v>270.88808229243205</v>
      </c>
      <c r="J161" s="95">
        <f>I161/F161</f>
        <v>0.54081558709212862</v>
      </c>
      <c r="K161" s="100">
        <v>10</v>
      </c>
      <c r="L161" s="19">
        <v>2</v>
      </c>
      <c r="M161" s="96">
        <f>L161/K161</f>
        <v>0.2</v>
      </c>
      <c r="N161" s="97">
        <v>142</v>
      </c>
      <c r="O161" s="6">
        <v>48</v>
      </c>
      <c r="P161" s="98">
        <f>O161/N161</f>
        <v>0.3380281690140845</v>
      </c>
      <c r="Q161" s="99">
        <v>18</v>
      </c>
      <c r="R161" s="18">
        <v>7</v>
      </c>
      <c r="S161" s="45">
        <f>R161/Q161</f>
        <v>0.3888888888888889</v>
      </c>
      <c r="T161" s="100">
        <v>185</v>
      </c>
      <c r="U161" s="19">
        <v>67</v>
      </c>
      <c r="V161" s="96">
        <f>U161/T161</f>
        <v>0.36216216216216218</v>
      </c>
      <c r="W161" s="97">
        <v>90</v>
      </c>
      <c r="X161" s="6">
        <v>37</v>
      </c>
      <c r="Y161" s="98">
        <f>X161/W161</f>
        <v>0.41111111111111109</v>
      </c>
      <c r="Z161" s="99">
        <v>31.888082292432038</v>
      </c>
      <c r="AA161" s="18">
        <v>18</v>
      </c>
      <c r="AB161" s="45">
        <f>AA161/Z161</f>
        <v>0.56447420810476012</v>
      </c>
      <c r="AC161" s="97">
        <v>89.3667597354886</v>
      </c>
      <c r="AD161" s="6">
        <v>26</v>
      </c>
      <c r="AE161" s="98">
        <f>AD161/AC161</f>
        <v>0.29093591484077375</v>
      </c>
      <c r="AF161" s="100">
        <v>24</v>
      </c>
      <c r="AG161" s="19">
        <v>25</v>
      </c>
      <c r="AH161" s="96">
        <f>AG161/AF161</f>
        <v>1.0416666666666667</v>
      </c>
      <c r="AI161" s="142"/>
    </row>
    <row r="162" spans="1:35" hidden="1" x14ac:dyDescent="0.25">
      <c r="A162" s="61" t="s">
        <v>64</v>
      </c>
      <c r="B162" s="53" t="s">
        <v>55</v>
      </c>
      <c r="C162" s="53" t="s">
        <v>143</v>
      </c>
      <c r="D162" s="85" t="s">
        <v>1126</v>
      </c>
      <c r="E162" s="85" t="s">
        <v>1127</v>
      </c>
      <c r="F162" s="52">
        <f>SUM(K162,N162,Q162,T162,W162,Z162,AF162)</f>
        <v>148.300690668626</v>
      </c>
      <c r="G162" s="52">
        <v>219</v>
      </c>
      <c r="H162" s="130">
        <f>G162/F162</f>
        <v>1.4767294677632334</v>
      </c>
      <c r="I162" s="108">
        <f>F162-G162</f>
        <v>-70.699309331373996</v>
      </c>
      <c r="J162" s="95">
        <f>I162/F162</f>
        <v>-0.47672946776323344</v>
      </c>
      <c r="K162" s="19">
        <v>3</v>
      </c>
      <c r="L162" s="19">
        <v>6</v>
      </c>
      <c r="M162" s="96">
        <f>L162/K162</f>
        <v>2</v>
      </c>
      <c r="N162" s="97">
        <v>42</v>
      </c>
      <c r="O162" s="6">
        <v>46</v>
      </c>
      <c r="P162" s="98">
        <f>O162/N162</f>
        <v>1.0952380952380953</v>
      </c>
      <c r="Q162" s="99">
        <v>5</v>
      </c>
      <c r="R162" s="18">
        <v>0</v>
      </c>
      <c r="S162" s="45">
        <f>R162/Q162</f>
        <v>0</v>
      </c>
      <c r="T162" s="19">
        <v>55</v>
      </c>
      <c r="U162" s="19">
        <v>33</v>
      </c>
      <c r="V162" s="96">
        <f>U162/T162</f>
        <v>0.6</v>
      </c>
      <c r="W162" s="97">
        <v>27</v>
      </c>
      <c r="X162" s="6">
        <v>57</v>
      </c>
      <c r="Y162" s="98">
        <f>X162/W162</f>
        <v>2.1111111111111112</v>
      </c>
      <c r="Z162" s="99">
        <v>9.3006906686260109</v>
      </c>
      <c r="AA162" s="18">
        <v>31</v>
      </c>
      <c r="AB162" s="45">
        <f>AA162/Z162</f>
        <v>3.3330858002376313</v>
      </c>
      <c r="AC162" s="97">
        <v>26.065304922850842</v>
      </c>
      <c r="AD162" s="6">
        <v>11</v>
      </c>
      <c r="AE162" s="98">
        <f>AD162/AC162</f>
        <v>0.42201693141738611</v>
      </c>
      <c r="AF162" s="19">
        <v>7</v>
      </c>
      <c r="AG162" s="19">
        <v>35</v>
      </c>
      <c r="AH162" s="96">
        <f>AG162/AF162</f>
        <v>5</v>
      </c>
      <c r="AI162" s="142"/>
    </row>
    <row r="163" spans="1:35" hidden="1" x14ac:dyDescent="0.25">
      <c r="A163" s="66" t="s">
        <v>38</v>
      </c>
      <c r="B163" s="53" t="s">
        <v>20</v>
      </c>
      <c r="C163" s="53" t="s">
        <v>148</v>
      </c>
      <c r="D163" s="70" t="s">
        <v>465</v>
      </c>
      <c r="E163" s="70" t="s">
        <v>466</v>
      </c>
      <c r="F163" s="52">
        <f>SUM(K163,N163,Q163,T163,W163,Z163,AF163)</f>
        <v>103.64335047759</v>
      </c>
      <c r="G163" s="52">
        <v>67</v>
      </c>
      <c r="H163" s="130">
        <f>G163/F163</f>
        <v>0.64644764658092457</v>
      </c>
      <c r="I163" s="108">
        <f>F163-G163</f>
        <v>36.643350477590005</v>
      </c>
      <c r="J163" s="95">
        <f>I163/F163</f>
        <v>0.35355235341907548</v>
      </c>
      <c r="K163" s="19">
        <v>2</v>
      </c>
      <c r="L163" s="19">
        <v>4</v>
      </c>
      <c r="M163" s="96">
        <f>L163/K163</f>
        <v>2</v>
      </c>
      <c r="N163" s="97">
        <v>29</v>
      </c>
      <c r="O163" s="6">
        <v>6</v>
      </c>
      <c r="P163" s="98">
        <f>O163/N163</f>
        <v>0.20689655172413793</v>
      </c>
      <c r="Q163" s="99">
        <v>4</v>
      </c>
      <c r="R163" s="18">
        <v>10</v>
      </c>
      <c r="S163" s="45">
        <f>R163/Q163</f>
        <v>2.5</v>
      </c>
      <c r="T163" s="19">
        <v>38</v>
      </c>
      <c r="U163" s="19">
        <v>10</v>
      </c>
      <c r="V163" s="96">
        <f>U163/T163</f>
        <v>0.26315789473684209</v>
      </c>
      <c r="W163" s="97">
        <v>19</v>
      </c>
      <c r="X163" s="6">
        <v>23</v>
      </c>
      <c r="Y163" s="98">
        <f>X163/W163</f>
        <v>1.2105263157894737</v>
      </c>
      <c r="Z163" s="99">
        <v>6.6433504775900092</v>
      </c>
      <c r="AA163" s="18">
        <v>0</v>
      </c>
      <c r="AB163" s="45">
        <f>AA163/Z163</f>
        <v>0</v>
      </c>
      <c r="AC163" s="97">
        <v>18.618074944893461</v>
      </c>
      <c r="AD163" s="6">
        <v>9</v>
      </c>
      <c r="AE163" s="98">
        <f>AD163/AC163</f>
        <v>0.48340121235082401</v>
      </c>
      <c r="AF163" s="19">
        <v>5</v>
      </c>
      <c r="AG163" s="19">
        <v>5</v>
      </c>
      <c r="AH163" s="96">
        <f>AG163/AF163</f>
        <v>1</v>
      </c>
      <c r="AI163" s="142"/>
    </row>
    <row r="164" spans="1:35" hidden="1" x14ac:dyDescent="0.25">
      <c r="A164" s="67" t="s">
        <v>34</v>
      </c>
      <c r="B164" s="53" t="s">
        <v>20</v>
      </c>
      <c r="C164" s="53" t="s">
        <v>168</v>
      </c>
      <c r="D164" s="71" t="s">
        <v>502</v>
      </c>
      <c r="E164" s="71" t="s">
        <v>503</v>
      </c>
      <c r="F164" s="52">
        <f>SUM(K164,N164,Q164,T164,W164,Z164,AF164)</f>
        <v>210.28670095518001</v>
      </c>
      <c r="G164" s="52">
        <v>177</v>
      </c>
      <c r="H164" s="130">
        <f>G164/F164</f>
        <v>0.84170800719216832</v>
      </c>
      <c r="I164" s="108">
        <f>F164-G164</f>
        <v>33.286700955180009</v>
      </c>
      <c r="J164" s="95">
        <f>I164/F164</f>
        <v>0.15829199280783171</v>
      </c>
      <c r="K164" s="19">
        <v>4</v>
      </c>
      <c r="L164" s="19">
        <v>15</v>
      </c>
      <c r="M164" s="96">
        <f>L164/K164</f>
        <v>3.75</v>
      </c>
      <c r="N164" s="97">
        <v>60</v>
      </c>
      <c r="O164" s="6">
        <v>37</v>
      </c>
      <c r="P164" s="98">
        <f>O164/N164</f>
        <v>0.6166666666666667</v>
      </c>
      <c r="Q164" s="99">
        <v>8</v>
      </c>
      <c r="R164" s="18">
        <v>20</v>
      </c>
      <c r="S164" s="45">
        <f>R164/Q164</f>
        <v>2.5</v>
      </c>
      <c r="T164" s="19">
        <v>78</v>
      </c>
      <c r="U164" s="19">
        <v>28</v>
      </c>
      <c r="V164" s="96">
        <f>U164/T164</f>
        <v>0.35897435897435898</v>
      </c>
      <c r="W164" s="97">
        <v>37</v>
      </c>
      <c r="X164" s="6">
        <v>52</v>
      </c>
      <c r="Y164" s="98">
        <f>X164/W164</f>
        <v>1.4054054054054055</v>
      </c>
      <c r="Z164" s="99">
        <v>13.286700955180018</v>
      </c>
      <c r="AA164" s="18">
        <v>2</v>
      </c>
      <c r="AB164" s="45">
        <f>AA164/Z164</f>
        <v>0.1505264554946027</v>
      </c>
      <c r="AC164" s="97">
        <v>37.236149889786923</v>
      </c>
      <c r="AD164" s="6">
        <v>16</v>
      </c>
      <c r="AE164" s="98">
        <f>AD164/AC164</f>
        <v>0.42968996653406577</v>
      </c>
      <c r="AF164" s="19">
        <v>10</v>
      </c>
      <c r="AG164" s="19">
        <v>7</v>
      </c>
      <c r="AH164" s="96">
        <f>AG164/AF164</f>
        <v>0.7</v>
      </c>
      <c r="AI164" s="142"/>
    </row>
    <row r="165" spans="1:35" hidden="1" x14ac:dyDescent="0.25">
      <c r="A165" s="61" t="s">
        <v>65</v>
      </c>
      <c r="B165" s="53" t="s">
        <v>55</v>
      </c>
      <c r="C165" s="53" t="s">
        <v>142</v>
      </c>
      <c r="D165" s="54" t="s">
        <v>1046</v>
      </c>
      <c r="E165" s="54" t="s">
        <v>1047</v>
      </c>
      <c r="F165" s="52">
        <f>SUM(K165,N165,Q165,T165,W165,Z165,AF165)</f>
        <v>43.657340191036006</v>
      </c>
      <c r="G165" s="52">
        <v>47</v>
      </c>
      <c r="H165" s="130">
        <f>G165/F165</f>
        <v>1.0765658144618331</v>
      </c>
      <c r="I165" s="108">
        <f>F165-G165</f>
        <v>-3.3426598089639938</v>
      </c>
      <c r="J165" s="95">
        <f>I165/F165</f>
        <v>-7.6565814461833137E-2</v>
      </c>
      <c r="K165" s="19">
        <v>1</v>
      </c>
      <c r="L165" s="19">
        <v>10</v>
      </c>
      <c r="M165" s="96">
        <f>L165/K165</f>
        <v>10</v>
      </c>
      <c r="N165" s="97">
        <v>12</v>
      </c>
      <c r="O165" s="6">
        <v>7</v>
      </c>
      <c r="P165" s="98">
        <f>O165/N165</f>
        <v>0.58333333333333337</v>
      </c>
      <c r="Q165" s="99">
        <v>2</v>
      </c>
      <c r="R165" s="18">
        <v>0</v>
      </c>
      <c r="S165" s="45">
        <f>R165/Q165</f>
        <v>0</v>
      </c>
      <c r="T165" s="19">
        <v>16</v>
      </c>
      <c r="U165" s="19">
        <v>6</v>
      </c>
      <c r="V165" s="96">
        <f>U165/T165</f>
        <v>0.375</v>
      </c>
      <c r="W165" s="97">
        <v>8</v>
      </c>
      <c r="X165" s="6">
        <v>14</v>
      </c>
      <c r="Y165" s="98">
        <f>X165/W165</f>
        <v>1.75</v>
      </c>
      <c r="Z165" s="99">
        <v>2.6573401910360035</v>
      </c>
      <c r="AA165" s="18">
        <v>1</v>
      </c>
      <c r="AB165" s="45">
        <f>AA165/Z165</f>
        <v>0.37631613873650671</v>
      </c>
      <c r="AC165" s="97">
        <v>7.4472299779573836</v>
      </c>
      <c r="AD165" s="6">
        <v>2</v>
      </c>
      <c r="AE165" s="98">
        <f>AD165/AC165</f>
        <v>0.26855622908379112</v>
      </c>
      <c r="AF165" s="19">
        <v>2</v>
      </c>
      <c r="AG165" s="19">
        <v>7</v>
      </c>
      <c r="AH165" s="96">
        <f>AG165/AF165</f>
        <v>3.5</v>
      </c>
      <c r="AI165" s="142"/>
    </row>
    <row r="166" spans="1:35" hidden="1" x14ac:dyDescent="0.25">
      <c r="A166" s="61" t="s">
        <v>59</v>
      </c>
      <c r="B166" s="53" t="s">
        <v>55</v>
      </c>
      <c r="C166" s="53" t="s">
        <v>157</v>
      </c>
      <c r="D166" s="84" t="s">
        <v>1109</v>
      </c>
      <c r="E166" s="137" t="s">
        <v>1110</v>
      </c>
      <c r="F166" s="52">
        <f>SUM(K166,N166,Q166,T166,W166,Z166,AF166)</f>
        <v>186.95803085966202</v>
      </c>
      <c r="G166" s="52">
        <v>114</v>
      </c>
      <c r="H166" s="130">
        <f>G166/F166</f>
        <v>0.60976251983298246</v>
      </c>
      <c r="I166" s="108">
        <f>F166-G166</f>
        <v>72.958030859662017</v>
      </c>
      <c r="J166" s="95">
        <f>I166/F166</f>
        <v>0.39023748016701759</v>
      </c>
      <c r="K166" s="19">
        <v>4</v>
      </c>
      <c r="L166" s="19">
        <v>2</v>
      </c>
      <c r="M166" s="96">
        <f>L166/K166</f>
        <v>0.5</v>
      </c>
      <c r="N166" s="97">
        <v>53</v>
      </c>
      <c r="O166" s="6">
        <v>17</v>
      </c>
      <c r="P166" s="98">
        <f>O166/N166</f>
        <v>0.32075471698113206</v>
      </c>
      <c r="Q166" s="99">
        <v>7</v>
      </c>
      <c r="R166" s="18">
        <v>3</v>
      </c>
      <c r="S166" s="45">
        <f>R166/Q166</f>
        <v>0.42857142857142855</v>
      </c>
      <c r="T166" s="19">
        <v>69</v>
      </c>
      <c r="U166" s="19">
        <v>48</v>
      </c>
      <c r="V166" s="96">
        <f>U166/T166</f>
        <v>0.69565217391304346</v>
      </c>
      <c r="W166" s="97">
        <v>33</v>
      </c>
      <c r="X166" s="6">
        <v>12</v>
      </c>
      <c r="Y166" s="98">
        <f>X166/W166</f>
        <v>0.36363636363636365</v>
      </c>
      <c r="Z166" s="99">
        <v>11.958030859662015</v>
      </c>
      <c r="AA166" s="18">
        <v>4</v>
      </c>
      <c r="AB166" s="45">
        <f>AA166/Z166</f>
        <v>0.33450323443245045</v>
      </c>
      <c r="AC166" s="97">
        <v>33.512534900808227</v>
      </c>
      <c r="AD166" s="6">
        <v>14</v>
      </c>
      <c r="AE166" s="98">
        <f>AD166/AC166</f>
        <v>0.41775413413034179</v>
      </c>
      <c r="AF166" s="19">
        <v>9</v>
      </c>
      <c r="AG166" s="19">
        <v>14</v>
      </c>
      <c r="AH166" s="96">
        <f>AG166/AF166</f>
        <v>1.5555555555555556</v>
      </c>
      <c r="AI166" s="142"/>
    </row>
    <row r="167" spans="1:35" hidden="1" x14ac:dyDescent="0.25">
      <c r="A167" s="67" t="s">
        <v>34</v>
      </c>
      <c r="B167" s="53" t="s">
        <v>20</v>
      </c>
      <c r="C167" s="53" t="s">
        <v>168</v>
      </c>
      <c r="D167" s="71" t="s">
        <v>500</v>
      </c>
      <c r="E167" s="71" t="s">
        <v>501</v>
      </c>
      <c r="F167" s="52">
        <f>SUM(K167,N167,Q167,T167,W167,Z167,AF167)</f>
        <v>562.87409257898605</v>
      </c>
      <c r="G167" s="52">
        <v>356</v>
      </c>
      <c r="H167" s="130">
        <f>G167/F167</f>
        <v>0.63246826367309461</v>
      </c>
      <c r="I167" s="108">
        <f>F167-G167</f>
        <v>206.87409257898605</v>
      </c>
      <c r="J167" s="95">
        <f>I167/F167</f>
        <v>0.36753173632690544</v>
      </c>
      <c r="K167" s="19">
        <v>11</v>
      </c>
      <c r="L167" s="19">
        <v>14</v>
      </c>
      <c r="M167" s="96">
        <f>L167/K167</f>
        <v>1.2727272727272727</v>
      </c>
      <c r="N167" s="97">
        <v>160</v>
      </c>
      <c r="O167" s="6">
        <v>158</v>
      </c>
      <c r="P167" s="98">
        <f>O167/N167</f>
        <v>0.98750000000000004</v>
      </c>
      <c r="Q167" s="99">
        <v>20</v>
      </c>
      <c r="R167" s="18">
        <v>7</v>
      </c>
      <c r="S167" s="45">
        <f>R167/Q167</f>
        <v>0.35</v>
      </c>
      <c r="T167" s="19">
        <v>208</v>
      </c>
      <c r="U167" s="19">
        <v>69</v>
      </c>
      <c r="V167" s="96">
        <f>U167/T167</f>
        <v>0.33173076923076922</v>
      </c>
      <c r="W167" s="97">
        <v>101</v>
      </c>
      <c r="X167" s="6">
        <v>36</v>
      </c>
      <c r="Y167" s="98">
        <f>X167/W167</f>
        <v>0.35643564356435642</v>
      </c>
      <c r="Z167" s="99">
        <v>35.874092578986044</v>
      </c>
      <c r="AA167" s="18">
        <v>11</v>
      </c>
      <c r="AB167" s="45">
        <f>AA167/Z167</f>
        <v>0.30662796489641292</v>
      </c>
      <c r="AC167" s="97">
        <v>100.53760470242467</v>
      </c>
      <c r="AD167" s="6">
        <v>44</v>
      </c>
      <c r="AE167" s="98">
        <f>AD167/AC167</f>
        <v>0.43764718813654857</v>
      </c>
      <c r="AF167" s="19">
        <v>27</v>
      </c>
      <c r="AG167" s="19">
        <v>17</v>
      </c>
      <c r="AH167" s="96">
        <f>AG167/AF167</f>
        <v>0.62962962962962965</v>
      </c>
      <c r="AI167" s="142"/>
    </row>
    <row r="168" spans="1:35" hidden="1" x14ac:dyDescent="0.25">
      <c r="A168" s="67" t="s">
        <v>34</v>
      </c>
      <c r="B168" s="53" t="s">
        <v>20</v>
      </c>
      <c r="C168" s="53" t="s">
        <v>168</v>
      </c>
      <c r="D168" s="71" t="s">
        <v>512</v>
      </c>
      <c r="E168" s="71" t="s">
        <v>513</v>
      </c>
      <c r="F168" s="52">
        <f>SUM(K168,N168,Q168,T168,W168,Z168,AF168)</f>
        <v>105.64335047759</v>
      </c>
      <c r="G168" s="52">
        <v>97</v>
      </c>
      <c r="H168" s="130">
        <f>G168/F168</f>
        <v>0.91818367707465409</v>
      </c>
      <c r="I168" s="108">
        <f>F168-G168</f>
        <v>8.6433504775900047</v>
      </c>
      <c r="J168" s="95">
        <f>I168/F168</f>
        <v>8.181632292534595E-2</v>
      </c>
      <c r="K168" s="19">
        <v>2</v>
      </c>
      <c r="L168" s="19">
        <v>0</v>
      </c>
      <c r="M168" s="96">
        <f>L168/K168</f>
        <v>0</v>
      </c>
      <c r="N168" s="97">
        <v>30</v>
      </c>
      <c r="O168" s="6">
        <v>30</v>
      </c>
      <c r="P168" s="98">
        <f>O168/N168</f>
        <v>1</v>
      </c>
      <c r="Q168" s="99">
        <v>4</v>
      </c>
      <c r="R168" s="18">
        <v>2</v>
      </c>
      <c r="S168" s="45">
        <f>R168/Q168</f>
        <v>0.5</v>
      </c>
      <c r="T168" s="19">
        <v>39</v>
      </c>
      <c r="U168" s="19">
        <v>23</v>
      </c>
      <c r="V168" s="96">
        <f>U168/T168</f>
        <v>0.58974358974358976</v>
      </c>
      <c r="W168" s="97">
        <v>19</v>
      </c>
      <c r="X168" s="6">
        <v>21</v>
      </c>
      <c r="Y168" s="98">
        <f>X168/W168</f>
        <v>1.1052631578947369</v>
      </c>
      <c r="Z168" s="99">
        <v>6.6433504775900092</v>
      </c>
      <c r="AA168" s="18">
        <v>2</v>
      </c>
      <c r="AB168" s="45">
        <f>AA168/Z168</f>
        <v>0.30105291098920539</v>
      </c>
      <c r="AC168" s="97">
        <v>18.618074944893461</v>
      </c>
      <c r="AD168" s="6">
        <v>10</v>
      </c>
      <c r="AE168" s="98">
        <f>AD168/AC168</f>
        <v>0.53711245816758224</v>
      </c>
      <c r="AF168" s="19">
        <v>5</v>
      </c>
      <c r="AG168" s="19">
        <v>9</v>
      </c>
      <c r="AH168" s="96">
        <f>AG168/AF168</f>
        <v>1.8</v>
      </c>
      <c r="AI168" s="142"/>
    </row>
    <row r="169" spans="1:35" hidden="1" x14ac:dyDescent="0.25">
      <c r="A169" s="66" t="s">
        <v>34</v>
      </c>
      <c r="B169" s="53" t="s">
        <v>20</v>
      </c>
      <c r="C169" s="53" t="s">
        <v>168</v>
      </c>
      <c r="D169" s="70" t="s">
        <v>498</v>
      </c>
      <c r="E169" s="70" t="s">
        <v>499</v>
      </c>
      <c r="F169" s="52">
        <f>SUM(K169,N169,Q169,T169,W169,Z169,AF169)</f>
        <v>631.86010286554006</v>
      </c>
      <c r="G169" s="52">
        <v>318</v>
      </c>
      <c r="H169" s="130">
        <f>G169/F169</f>
        <v>0.50327596022892185</v>
      </c>
      <c r="I169" s="108">
        <f>F169-G169</f>
        <v>313.86010286554006</v>
      </c>
      <c r="J169" s="95">
        <f>I169/F169</f>
        <v>0.49672403977107815</v>
      </c>
      <c r="K169" s="19">
        <v>13</v>
      </c>
      <c r="L169" s="19">
        <v>0</v>
      </c>
      <c r="M169" s="96">
        <f>L169/K169</f>
        <v>0</v>
      </c>
      <c r="N169" s="97">
        <v>179</v>
      </c>
      <c r="O169" s="6">
        <v>124</v>
      </c>
      <c r="P169" s="98">
        <f>O169/N169</f>
        <v>0.69273743016759781</v>
      </c>
      <c r="Q169" s="99">
        <v>23</v>
      </c>
      <c r="R169" s="18">
        <v>16</v>
      </c>
      <c r="S169" s="45">
        <f>R169/Q169</f>
        <v>0.69565217391304346</v>
      </c>
      <c r="T169" s="19">
        <v>234</v>
      </c>
      <c r="U169" s="19">
        <v>65</v>
      </c>
      <c r="V169" s="96">
        <f>U169/T169</f>
        <v>0.27777777777777779</v>
      </c>
      <c r="W169" s="97">
        <v>113</v>
      </c>
      <c r="X169" s="6">
        <v>34</v>
      </c>
      <c r="Y169" s="98">
        <f>X169/W169</f>
        <v>0.30088495575221241</v>
      </c>
      <c r="Z169" s="99">
        <v>39.86010286554005</v>
      </c>
      <c r="AA169" s="18">
        <v>3</v>
      </c>
      <c r="AB169" s="45">
        <f>AA169/Z169</f>
        <v>7.5263227747301348E-2</v>
      </c>
      <c r="AC169" s="97">
        <v>111.70844966936075</v>
      </c>
      <c r="AD169" s="6">
        <v>50</v>
      </c>
      <c r="AE169" s="98">
        <f>AD169/AC169</f>
        <v>0.44759371513965196</v>
      </c>
      <c r="AF169" s="19">
        <v>30</v>
      </c>
      <c r="AG169" s="19">
        <v>26</v>
      </c>
      <c r="AH169" s="96">
        <f>AG169/AF169</f>
        <v>0.8666666666666667</v>
      </c>
      <c r="AI169" s="142"/>
    </row>
    <row r="170" spans="1:35" hidden="1" x14ac:dyDescent="0.25">
      <c r="A170" s="56" t="s">
        <v>74</v>
      </c>
      <c r="B170" s="53" t="s">
        <v>25</v>
      </c>
      <c r="C170" s="53" t="s">
        <v>160</v>
      </c>
      <c r="D170" s="74" t="s">
        <v>616</v>
      </c>
      <c r="E170" s="74" t="s">
        <v>617</v>
      </c>
      <c r="F170" s="52">
        <f>SUM(K170,N170,Q170,T170,W170,Z170,AF170)</f>
        <v>612.53143277002209</v>
      </c>
      <c r="G170" s="52">
        <v>178</v>
      </c>
      <c r="H170" s="130">
        <f>G170/F170</f>
        <v>0.29059733178922587</v>
      </c>
      <c r="I170" s="108">
        <f>F170-G170</f>
        <v>434.53143277002209</v>
      </c>
      <c r="J170" s="95">
        <f>I170/F170</f>
        <v>0.70940266821077413</v>
      </c>
      <c r="K170" s="19">
        <v>12</v>
      </c>
      <c r="L170" s="19">
        <v>23</v>
      </c>
      <c r="M170" s="96">
        <f>L170/K170</f>
        <v>1.9166666666666667</v>
      </c>
      <c r="N170" s="97">
        <v>174</v>
      </c>
      <c r="O170" s="6">
        <v>29</v>
      </c>
      <c r="P170" s="98">
        <f>O170/N170</f>
        <v>0.16666666666666666</v>
      </c>
      <c r="Q170" s="99">
        <v>22</v>
      </c>
      <c r="R170" s="18">
        <v>14</v>
      </c>
      <c r="S170" s="45">
        <f>R170/Q170</f>
        <v>0.63636363636363635</v>
      </c>
      <c r="T170" s="19">
        <v>227</v>
      </c>
      <c r="U170" s="19">
        <v>27</v>
      </c>
      <c r="V170" s="96">
        <f>U170/T170</f>
        <v>0.11894273127753303</v>
      </c>
      <c r="W170" s="97">
        <v>110</v>
      </c>
      <c r="X170" s="6">
        <v>28</v>
      </c>
      <c r="Y170" s="98">
        <f>X170/W170</f>
        <v>0.25454545454545452</v>
      </c>
      <c r="Z170" s="99">
        <v>38.53143277002205</v>
      </c>
      <c r="AA170" s="18">
        <v>6</v>
      </c>
      <c r="AB170" s="45">
        <f>AA170/Z170</f>
        <v>0.15571702292545106</v>
      </c>
      <c r="AC170" s="97">
        <v>107.98483468038206</v>
      </c>
      <c r="AD170" s="6">
        <v>30</v>
      </c>
      <c r="AE170" s="98">
        <f>AD170/AC170</f>
        <v>0.27781678870737014</v>
      </c>
      <c r="AF170" s="19">
        <v>29</v>
      </c>
      <c r="AG170" s="19">
        <v>21</v>
      </c>
      <c r="AH170" s="96">
        <f>AG170/AF170</f>
        <v>0.72413793103448276</v>
      </c>
      <c r="AI170" s="142"/>
    </row>
    <row r="171" spans="1:35" hidden="1" x14ac:dyDescent="0.25">
      <c r="A171" s="69" t="s">
        <v>82</v>
      </c>
      <c r="B171" s="53" t="s">
        <v>80</v>
      </c>
      <c r="C171" s="53" t="s">
        <v>159</v>
      </c>
      <c r="D171" s="53" t="s">
        <v>381</v>
      </c>
      <c r="E171" s="131" t="s">
        <v>382</v>
      </c>
      <c r="F171" s="52">
        <f>SUM(K171,N171,Q171,T171,W171,Z171,AF171)</f>
        <v>18.328670095518003</v>
      </c>
      <c r="G171" s="52">
        <v>14</v>
      </c>
      <c r="H171" s="130">
        <f>G171/F171</f>
        <v>0.76383065039855169</v>
      </c>
      <c r="I171" s="108">
        <f>F171-G171</f>
        <v>4.3286700955180031</v>
      </c>
      <c r="J171" s="95">
        <f>I171/F171</f>
        <v>0.23616934960144836</v>
      </c>
      <c r="K171" s="19">
        <v>0</v>
      </c>
      <c r="L171" s="19">
        <v>0</v>
      </c>
      <c r="M171" s="96" t="e">
        <f>L171/K171</f>
        <v>#DIV/0!</v>
      </c>
      <c r="N171" s="97">
        <v>5</v>
      </c>
      <c r="O171" s="6">
        <v>4</v>
      </c>
      <c r="P171" s="98">
        <f>O171/N171</f>
        <v>0.8</v>
      </c>
      <c r="Q171" s="99">
        <v>1</v>
      </c>
      <c r="R171" s="18">
        <v>3</v>
      </c>
      <c r="S171" s="45">
        <f>R171/Q171</f>
        <v>3</v>
      </c>
      <c r="T171" s="19">
        <v>7</v>
      </c>
      <c r="U171" s="19">
        <v>4</v>
      </c>
      <c r="V171" s="96">
        <f>U171/T171</f>
        <v>0.5714285714285714</v>
      </c>
      <c r="W171" s="97">
        <v>3</v>
      </c>
      <c r="X171" s="6">
        <v>1</v>
      </c>
      <c r="Y171" s="98">
        <f>X171/W171</f>
        <v>0.33333333333333331</v>
      </c>
      <c r="Z171" s="99">
        <v>1.3286700955180017</v>
      </c>
      <c r="AA171" s="18">
        <v>0</v>
      </c>
      <c r="AB171" s="45">
        <f>AA171/Z171</f>
        <v>0</v>
      </c>
      <c r="AC171" s="97">
        <v>3.7236149889786918</v>
      </c>
      <c r="AD171" s="6">
        <v>2</v>
      </c>
      <c r="AE171" s="98">
        <f>AD171/AC171</f>
        <v>0.53711245816758224</v>
      </c>
      <c r="AF171" s="19">
        <v>1</v>
      </c>
      <c r="AG171" s="19">
        <v>0</v>
      </c>
      <c r="AH171" s="96">
        <f>AG171/AF171</f>
        <v>0</v>
      </c>
      <c r="AI171" s="142"/>
    </row>
    <row r="172" spans="1:35" hidden="1" x14ac:dyDescent="0.25">
      <c r="A172" s="61" t="s">
        <v>57</v>
      </c>
      <c r="B172" s="53" t="s">
        <v>55</v>
      </c>
      <c r="C172" s="53" t="s">
        <v>143</v>
      </c>
      <c r="D172" s="84" t="s">
        <v>1120</v>
      </c>
      <c r="E172" s="84" t="s">
        <v>1121</v>
      </c>
      <c r="F172" s="52">
        <f>SUM(K172,N172,Q172,T172,W172,Z172,AF172)</f>
        <v>198.95803085966202</v>
      </c>
      <c r="G172" s="52">
        <v>258</v>
      </c>
      <c r="H172" s="130">
        <f>G172/F172</f>
        <v>1.2967558981420766</v>
      </c>
      <c r="I172" s="108">
        <f>F172-G172</f>
        <v>-59.041969140337983</v>
      </c>
      <c r="J172" s="95">
        <f>I172/F172</f>
        <v>-0.29675589814207654</v>
      </c>
      <c r="K172" s="19">
        <v>4</v>
      </c>
      <c r="L172" s="19">
        <v>3</v>
      </c>
      <c r="M172" s="96">
        <f>L172/K172</f>
        <v>0.75</v>
      </c>
      <c r="N172" s="97">
        <v>57</v>
      </c>
      <c r="O172" s="6">
        <v>49</v>
      </c>
      <c r="P172" s="98">
        <f>O172/N172</f>
        <v>0.85964912280701755</v>
      </c>
      <c r="Q172" s="99">
        <v>7</v>
      </c>
      <c r="R172" s="18">
        <v>3</v>
      </c>
      <c r="S172" s="45">
        <f>R172/Q172</f>
        <v>0.42857142857142855</v>
      </c>
      <c r="T172" s="19">
        <v>74</v>
      </c>
      <c r="U172" s="19">
        <v>68</v>
      </c>
      <c r="V172" s="96">
        <f>U172/T172</f>
        <v>0.91891891891891897</v>
      </c>
      <c r="W172" s="97">
        <v>36</v>
      </c>
      <c r="X172" s="6">
        <v>55</v>
      </c>
      <c r="Y172" s="98">
        <f>X172/W172</f>
        <v>1.5277777777777777</v>
      </c>
      <c r="Z172" s="99">
        <v>11.958030859662015</v>
      </c>
      <c r="AA172" s="18">
        <v>21</v>
      </c>
      <c r="AB172" s="45">
        <f>AA172/Z172</f>
        <v>1.7561419807703649</v>
      </c>
      <c r="AC172" s="97">
        <v>33.512534900808227</v>
      </c>
      <c r="AD172" s="6">
        <v>14</v>
      </c>
      <c r="AE172" s="98">
        <f>AD172/AC172</f>
        <v>0.41775413413034179</v>
      </c>
      <c r="AF172" s="19">
        <v>9</v>
      </c>
      <c r="AG172" s="19">
        <v>45</v>
      </c>
      <c r="AH172" s="96">
        <f>AG172/AF172</f>
        <v>5</v>
      </c>
      <c r="AI172" s="142"/>
    </row>
    <row r="173" spans="1:35" hidden="1" x14ac:dyDescent="0.25">
      <c r="A173" s="60" t="s">
        <v>81</v>
      </c>
      <c r="B173" s="53" t="s">
        <v>41</v>
      </c>
      <c r="C173" s="53" t="s">
        <v>152</v>
      </c>
      <c r="D173" s="49" t="s">
        <v>239</v>
      </c>
      <c r="E173" s="49" t="s">
        <v>240</v>
      </c>
      <c r="F173" s="52">
        <f>SUM(K173,N173,Q173,T173,W173,Z173,AF173)</f>
        <v>35.657340191036006</v>
      </c>
      <c r="G173" s="52">
        <v>58</v>
      </c>
      <c r="H173" s="130">
        <f>G173/F173</f>
        <v>1.6265935622023981</v>
      </c>
      <c r="I173" s="108">
        <f>F173-G173</f>
        <v>-22.342659808963994</v>
      </c>
      <c r="J173" s="95">
        <f>I173/F173</f>
        <v>-0.62659356220239826</v>
      </c>
      <c r="K173" s="19">
        <v>1</v>
      </c>
      <c r="L173" s="19">
        <v>3</v>
      </c>
      <c r="M173" s="96">
        <f>L173/K173</f>
        <v>3</v>
      </c>
      <c r="N173" s="97">
        <v>10</v>
      </c>
      <c r="O173" s="6">
        <v>6</v>
      </c>
      <c r="P173" s="98">
        <f>O173/N173</f>
        <v>0.6</v>
      </c>
      <c r="Q173" s="99">
        <v>1</v>
      </c>
      <c r="R173" s="18">
        <v>5</v>
      </c>
      <c r="S173" s="45">
        <f>R173/Q173</f>
        <v>5</v>
      </c>
      <c r="T173" s="19">
        <v>13</v>
      </c>
      <c r="U173" s="19">
        <v>12</v>
      </c>
      <c r="V173" s="96">
        <f>U173/T173</f>
        <v>0.92307692307692313</v>
      </c>
      <c r="W173" s="97">
        <v>6</v>
      </c>
      <c r="X173" s="6">
        <v>7</v>
      </c>
      <c r="Y173" s="98">
        <f>X173/W173</f>
        <v>1.1666666666666667</v>
      </c>
      <c r="Z173" s="99">
        <v>2.6573401910360035</v>
      </c>
      <c r="AA173" s="18">
        <v>8</v>
      </c>
      <c r="AB173" s="45">
        <f>AA173/Z173</f>
        <v>3.0105291098920537</v>
      </c>
      <c r="AC173" s="97">
        <v>7.4472299779573836</v>
      </c>
      <c r="AD173" s="6">
        <v>16</v>
      </c>
      <c r="AE173" s="98">
        <f>AD173/AC173</f>
        <v>2.148449832670329</v>
      </c>
      <c r="AF173" s="19">
        <v>2</v>
      </c>
      <c r="AG173" s="19">
        <v>1</v>
      </c>
      <c r="AH173" s="96">
        <f>AG173/AF173</f>
        <v>0.5</v>
      </c>
      <c r="AI173" s="142"/>
    </row>
    <row r="174" spans="1:35" hidden="1" x14ac:dyDescent="0.25">
      <c r="A174" s="56" t="s">
        <v>54</v>
      </c>
      <c r="B174" s="53" t="s">
        <v>55</v>
      </c>
      <c r="C174" s="53" t="s">
        <v>55</v>
      </c>
      <c r="D174" s="84" t="s">
        <v>1062</v>
      </c>
      <c r="E174" s="84" t="s">
        <v>1063</v>
      </c>
      <c r="F174" s="52">
        <f>SUM(K174,N174,Q174,T174,W174,Z174,AF174)</f>
        <v>249.94404114621602</v>
      </c>
      <c r="G174" s="52">
        <v>322</v>
      </c>
      <c r="H174" s="130">
        <f>G174/F174</f>
        <v>1.2882883645608962</v>
      </c>
      <c r="I174" s="108">
        <f>F174-G174</f>
        <v>-72.055958853783977</v>
      </c>
      <c r="J174" s="95">
        <f>I174/F174</f>
        <v>-0.28828836456089624</v>
      </c>
      <c r="K174" s="19">
        <v>5</v>
      </c>
      <c r="L174" s="19">
        <v>9</v>
      </c>
      <c r="M174" s="96">
        <f>L174/K174</f>
        <v>1.8</v>
      </c>
      <c r="N174" s="97">
        <v>71</v>
      </c>
      <c r="O174" s="6">
        <v>81</v>
      </c>
      <c r="P174" s="98">
        <f>O174/N174</f>
        <v>1.1408450704225352</v>
      </c>
      <c r="Q174" s="99">
        <v>9</v>
      </c>
      <c r="R174" s="18">
        <v>15</v>
      </c>
      <c r="S174" s="45">
        <f>R174/Q174</f>
        <v>1.6666666666666667</v>
      </c>
      <c r="T174" s="19">
        <v>92</v>
      </c>
      <c r="U174" s="19">
        <v>101</v>
      </c>
      <c r="V174" s="96">
        <f>U174/T174</f>
        <v>1.0978260869565217</v>
      </c>
      <c r="W174" s="97">
        <v>45</v>
      </c>
      <c r="X174" s="6">
        <v>53</v>
      </c>
      <c r="Y174" s="98">
        <f>X174/W174</f>
        <v>1.1777777777777778</v>
      </c>
      <c r="Z174" s="99">
        <v>15.944041146216019</v>
      </c>
      <c r="AA174" s="18">
        <v>10</v>
      </c>
      <c r="AB174" s="45">
        <f>AA174/Z174</f>
        <v>0.62719356456084463</v>
      </c>
      <c r="AC174" s="97">
        <v>44.6833798677443</v>
      </c>
      <c r="AD174" s="6">
        <v>17</v>
      </c>
      <c r="AE174" s="98">
        <f>AD174/AC174</f>
        <v>0.38045465786870414</v>
      </c>
      <c r="AF174" s="19">
        <v>12</v>
      </c>
      <c r="AG174" s="19">
        <v>36</v>
      </c>
      <c r="AH174" s="96">
        <f>AG174/AF174</f>
        <v>3</v>
      </c>
      <c r="AI174" s="142"/>
    </row>
    <row r="175" spans="1:35" hidden="1" x14ac:dyDescent="0.25">
      <c r="A175" s="80" t="s">
        <v>112</v>
      </c>
      <c r="B175" s="53" t="s">
        <v>69</v>
      </c>
      <c r="C175" s="53" t="s">
        <v>185</v>
      </c>
      <c r="D175" s="81" t="s">
        <v>1002</v>
      </c>
      <c r="E175" s="81" t="s">
        <v>1003</v>
      </c>
      <c r="F175" s="52">
        <f>SUM(K175,N175,Q175,T175,W175,Z175,AF175)</f>
        <v>202.28670095518001</v>
      </c>
      <c r="G175" s="52">
        <v>128</v>
      </c>
      <c r="H175" s="130">
        <f>G175/F175</f>
        <v>0.63276527520393211</v>
      </c>
      <c r="I175" s="108">
        <f>F175-G175</f>
        <v>74.286700955180009</v>
      </c>
      <c r="J175" s="95">
        <f>I175/F175</f>
        <v>0.36723472479606789</v>
      </c>
      <c r="K175" s="19">
        <v>4</v>
      </c>
      <c r="L175" s="19">
        <v>0</v>
      </c>
      <c r="M175" s="96">
        <f>L175/K175</f>
        <v>0</v>
      </c>
      <c r="N175" s="97">
        <v>57</v>
      </c>
      <c r="O175" s="6">
        <v>36</v>
      </c>
      <c r="P175" s="98">
        <f>O175/N175</f>
        <v>0.63157894736842102</v>
      </c>
      <c r="Q175" s="99">
        <v>7</v>
      </c>
      <c r="R175" s="18">
        <v>4</v>
      </c>
      <c r="S175" s="45">
        <f>R175/Q175</f>
        <v>0.5714285714285714</v>
      </c>
      <c r="T175" s="19">
        <v>75</v>
      </c>
      <c r="U175" s="19">
        <v>36</v>
      </c>
      <c r="V175" s="96">
        <f>U175/T175</f>
        <v>0.48</v>
      </c>
      <c r="W175" s="97">
        <v>36</v>
      </c>
      <c r="X175" s="6">
        <v>23</v>
      </c>
      <c r="Y175" s="98">
        <f>X175/W175</f>
        <v>0.63888888888888884</v>
      </c>
      <c r="Z175" s="99">
        <v>13.286700955180018</v>
      </c>
      <c r="AA175" s="18">
        <v>6</v>
      </c>
      <c r="AB175" s="45">
        <f>AA175/Z175</f>
        <v>0.45157936648380803</v>
      </c>
      <c r="AC175" s="97">
        <v>37.236149889786923</v>
      </c>
      <c r="AD175" s="6">
        <v>21</v>
      </c>
      <c r="AE175" s="98">
        <f>AD175/AC175</f>
        <v>0.5639680810759613</v>
      </c>
      <c r="AF175" s="19">
        <v>10</v>
      </c>
      <c r="AG175" s="19">
        <v>2</v>
      </c>
      <c r="AH175" s="96">
        <f>AG175/AF175</f>
        <v>0.2</v>
      </c>
      <c r="AI175" s="142"/>
    </row>
    <row r="176" spans="1:35" hidden="1" x14ac:dyDescent="0.25">
      <c r="A176" s="64" t="s">
        <v>119</v>
      </c>
      <c r="B176" s="53" t="s">
        <v>80</v>
      </c>
      <c r="C176" s="53" t="s">
        <v>146</v>
      </c>
      <c r="D176" s="58" t="s">
        <v>431</v>
      </c>
      <c r="E176" s="58" t="s">
        <v>432</v>
      </c>
      <c r="F176" s="52">
        <f>SUM(K176,N176,Q176,T176,W176,Z176,AF176)</f>
        <v>91.314680382072012</v>
      </c>
      <c r="G176" s="52">
        <v>100</v>
      </c>
      <c r="H176" s="130">
        <f>G176/F176</f>
        <v>1.0951141654505883</v>
      </c>
      <c r="I176" s="108">
        <f>F176-G176</f>
        <v>-8.6853196179279877</v>
      </c>
      <c r="J176" s="95">
        <f>I176/F176</f>
        <v>-9.5114165450588303E-2</v>
      </c>
      <c r="K176" s="19">
        <v>2</v>
      </c>
      <c r="L176" s="19">
        <v>4</v>
      </c>
      <c r="M176" s="96">
        <f>L176/K176</f>
        <v>2</v>
      </c>
      <c r="N176" s="97">
        <v>26</v>
      </c>
      <c r="O176" s="6">
        <v>29</v>
      </c>
      <c r="P176" s="98">
        <f>O176/N176</f>
        <v>1.1153846153846154</v>
      </c>
      <c r="Q176" s="99">
        <v>3</v>
      </c>
      <c r="R176" s="18">
        <v>18</v>
      </c>
      <c r="S176" s="45">
        <f>R176/Q176</f>
        <v>6</v>
      </c>
      <c r="T176" s="19">
        <v>34</v>
      </c>
      <c r="U176" s="19">
        <v>22</v>
      </c>
      <c r="V176" s="96">
        <f>U176/T176</f>
        <v>0.6470588235294118</v>
      </c>
      <c r="W176" s="97">
        <v>17</v>
      </c>
      <c r="X176" s="6">
        <v>5</v>
      </c>
      <c r="Y176" s="98">
        <f>X176/W176</f>
        <v>0.29411764705882354</v>
      </c>
      <c r="Z176" s="99">
        <v>5.314680382072007</v>
      </c>
      <c r="AA176" s="18">
        <v>5</v>
      </c>
      <c r="AB176" s="45">
        <f>AA176/Z176</f>
        <v>0.94079034684126683</v>
      </c>
      <c r="AC176" s="97">
        <v>14.894459955914767</v>
      </c>
      <c r="AD176" s="6">
        <v>14</v>
      </c>
      <c r="AE176" s="98">
        <f>AD176/AC176</f>
        <v>0.93994680179326906</v>
      </c>
      <c r="AF176" s="19">
        <v>4</v>
      </c>
      <c r="AG176" s="19">
        <v>3</v>
      </c>
      <c r="AH176" s="96">
        <f>AG176/AF176</f>
        <v>0.75</v>
      </c>
      <c r="AI176" s="142"/>
    </row>
    <row r="177" spans="1:35" hidden="1" x14ac:dyDescent="0.25">
      <c r="A177" s="60" t="s">
        <v>36</v>
      </c>
      <c r="B177" s="53" t="s">
        <v>23</v>
      </c>
      <c r="C177" s="53" t="s">
        <v>187</v>
      </c>
      <c r="D177" s="49" t="s">
        <v>1132</v>
      </c>
      <c r="E177" s="49" t="s">
        <v>1133</v>
      </c>
      <c r="F177" s="52">
        <f>SUM(K177,N177,Q177,T177,W177,Z177,AF177)</f>
        <v>78.314680382072012</v>
      </c>
      <c r="G177" s="52">
        <v>149</v>
      </c>
      <c r="H177" s="130">
        <f>G177/F177</f>
        <v>1.9025807073856034</v>
      </c>
      <c r="I177" s="108">
        <f>F177-G177</f>
        <v>-70.685319617927988</v>
      </c>
      <c r="J177" s="95">
        <f>I177/F177</f>
        <v>-0.90258070738560336</v>
      </c>
      <c r="K177" s="19">
        <v>2</v>
      </c>
      <c r="L177" s="19">
        <v>0</v>
      </c>
      <c r="M177" s="96">
        <f>L177/K177</f>
        <v>0</v>
      </c>
      <c r="N177" s="97">
        <v>22</v>
      </c>
      <c r="O177" s="6">
        <v>75</v>
      </c>
      <c r="P177" s="98">
        <f>O177/N177</f>
        <v>3.4090909090909092</v>
      </c>
      <c r="Q177" s="99">
        <v>3</v>
      </c>
      <c r="R177" s="18">
        <v>8</v>
      </c>
      <c r="S177" s="45">
        <f>R177/Q177</f>
        <v>2.6666666666666665</v>
      </c>
      <c r="T177" s="19">
        <v>28</v>
      </c>
      <c r="U177" s="19">
        <v>46</v>
      </c>
      <c r="V177" s="96">
        <f>U177/T177</f>
        <v>1.6428571428571428</v>
      </c>
      <c r="W177" s="97">
        <v>14</v>
      </c>
      <c r="X177" s="6">
        <v>4</v>
      </c>
      <c r="Y177" s="98">
        <f>X177/W177</f>
        <v>0.2857142857142857</v>
      </c>
      <c r="Z177" s="99">
        <v>5.314680382072007</v>
      </c>
      <c r="AA177" s="18">
        <v>8</v>
      </c>
      <c r="AB177" s="45">
        <f>AA177/Z177</f>
        <v>1.5052645549460268</v>
      </c>
      <c r="AC177" s="97">
        <v>14.894459955914767</v>
      </c>
      <c r="AD177" s="6">
        <v>5</v>
      </c>
      <c r="AE177" s="98">
        <f>AD177/AC177</f>
        <v>0.33569528635473894</v>
      </c>
      <c r="AF177" s="19">
        <v>4</v>
      </c>
      <c r="AG177" s="19">
        <v>3</v>
      </c>
      <c r="AH177" s="96">
        <f>AG177/AF177</f>
        <v>0.75</v>
      </c>
      <c r="AI177" s="142"/>
    </row>
    <row r="178" spans="1:35" hidden="1" x14ac:dyDescent="0.25">
      <c r="A178" s="73" t="s">
        <v>75</v>
      </c>
      <c r="B178" s="53" t="s">
        <v>25</v>
      </c>
      <c r="C178" s="53" t="s">
        <v>178</v>
      </c>
      <c r="D178" s="74" t="s">
        <v>591</v>
      </c>
      <c r="E178" s="74" t="s">
        <v>592</v>
      </c>
      <c r="F178" s="52">
        <f>SUM(K178,N178,Q178,T178,W178,Z178,AF178)</f>
        <v>110.64335047759</v>
      </c>
      <c r="G178" s="52">
        <v>156</v>
      </c>
      <c r="H178" s="130">
        <f>G178/F178</f>
        <v>1.4099356113731991</v>
      </c>
      <c r="I178" s="108">
        <f>F178-G178</f>
        <v>-45.356649522409995</v>
      </c>
      <c r="J178" s="95">
        <f>I178/F178</f>
        <v>-0.40993561137319906</v>
      </c>
      <c r="K178" s="19">
        <v>2</v>
      </c>
      <c r="L178" s="19">
        <v>3</v>
      </c>
      <c r="M178" s="96">
        <f>L178/K178</f>
        <v>1.5</v>
      </c>
      <c r="N178" s="97">
        <v>32</v>
      </c>
      <c r="O178" s="6">
        <v>28</v>
      </c>
      <c r="P178" s="98">
        <f>O178/N178</f>
        <v>0.875</v>
      </c>
      <c r="Q178" s="99">
        <v>4</v>
      </c>
      <c r="R178" s="18">
        <v>13</v>
      </c>
      <c r="S178" s="45">
        <f>R178/Q178</f>
        <v>3.25</v>
      </c>
      <c r="T178" s="19">
        <v>41</v>
      </c>
      <c r="U178" s="19">
        <v>59</v>
      </c>
      <c r="V178" s="96">
        <f>U178/T178</f>
        <v>1.4390243902439024</v>
      </c>
      <c r="W178" s="97">
        <v>20</v>
      </c>
      <c r="X178" s="6">
        <v>28</v>
      </c>
      <c r="Y178" s="98">
        <f>X178/W178</f>
        <v>1.4</v>
      </c>
      <c r="Z178" s="99">
        <v>6.6433504775900092</v>
      </c>
      <c r="AA178" s="18">
        <v>2</v>
      </c>
      <c r="AB178" s="45">
        <f>AA178/Z178</f>
        <v>0.30105291098920539</v>
      </c>
      <c r="AC178" s="97">
        <v>18.618074944893461</v>
      </c>
      <c r="AD178" s="6">
        <v>17</v>
      </c>
      <c r="AE178" s="98">
        <f>AD178/AC178</f>
        <v>0.91309117888488978</v>
      </c>
      <c r="AF178" s="19">
        <v>5</v>
      </c>
      <c r="AG178" s="19">
        <v>6</v>
      </c>
      <c r="AH178" s="96">
        <f>AG178/AF178</f>
        <v>1.2</v>
      </c>
      <c r="AI178" s="142"/>
    </row>
    <row r="179" spans="1:35" hidden="1" x14ac:dyDescent="0.25">
      <c r="A179" s="60" t="s">
        <v>11</v>
      </c>
      <c r="B179" s="53" t="s">
        <v>2</v>
      </c>
      <c r="C179" s="53" t="s">
        <v>153</v>
      </c>
      <c r="D179" s="49" t="s">
        <v>863</v>
      </c>
      <c r="E179" s="49" t="s">
        <v>864</v>
      </c>
      <c r="F179" s="52">
        <f>SUM(K179,N179,Q179,T179,W179,Z179,AF179)</f>
        <v>65.986010286554006</v>
      </c>
      <c r="G179" s="52">
        <v>26</v>
      </c>
      <c r="H179" s="130">
        <f>G179/F179</f>
        <v>0.39402291314615256</v>
      </c>
      <c r="I179" s="108">
        <f>F179-G179</f>
        <v>39.986010286554006</v>
      </c>
      <c r="J179" s="95">
        <f>I179/F179</f>
        <v>0.60597708685384744</v>
      </c>
      <c r="K179" s="19">
        <v>1</v>
      </c>
      <c r="L179" s="19">
        <v>1</v>
      </c>
      <c r="M179" s="96">
        <f>L179/K179</f>
        <v>1</v>
      </c>
      <c r="N179" s="97">
        <v>19</v>
      </c>
      <c r="O179" s="6">
        <v>11</v>
      </c>
      <c r="P179" s="98">
        <f>O179/N179</f>
        <v>0.57894736842105265</v>
      </c>
      <c r="Q179" s="99">
        <v>2</v>
      </c>
      <c r="R179" s="18">
        <v>2</v>
      </c>
      <c r="S179" s="45">
        <f>R179/Q179</f>
        <v>1</v>
      </c>
      <c r="T179" s="19">
        <v>25</v>
      </c>
      <c r="U179" s="19">
        <v>1</v>
      </c>
      <c r="V179" s="96">
        <f>U179/T179</f>
        <v>0.04</v>
      </c>
      <c r="W179" s="97">
        <v>12</v>
      </c>
      <c r="X179" s="6">
        <v>6</v>
      </c>
      <c r="Y179" s="98">
        <f>X179/W179</f>
        <v>0.5</v>
      </c>
      <c r="Z179" s="99">
        <v>3.9860102865540048</v>
      </c>
      <c r="AA179" s="18">
        <v>0</v>
      </c>
      <c r="AB179" s="45">
        <f>AA179/Z179</f>
        <v>0</v>
      </c>
      <c r="AC179" s="97">
        <v>11.170844966936075</v>
      </c>
      <c r="AD179" s="6">
        <v>2</v>
      </c>
      <c r="AE179" s="98">
        <f>AD179/AC179</f>
        <v>0.17903748605586078</v>
      </c>
      <c r="AF179" s="19">
        <v>3</v>
      </c>
      <c r="AG179" s="19">
        <v>3</v>
      </c>
      <c r="AH179" s="96">
        <f>AG179/AF179</f>
        <v>1</v>
      </c>
      <c r="AI179" s="142"/>
    </row>
    <row r="180" spans="1:35" hidden="1" x14ac:dyDescent="0.25">
      <c r="A180" s="73" t="s">
        <v>599</v>
      </c>
      <c r="B180" s="53" t="s">
        <v>25</v>
      </c>
      <c r="C180" s="53" t="s">
        <v>177</v>
      </c>
      <c r="D180" s="74" t="s">
        <v>600</v>
      </c>
      <c r="E180" s="74" t="s">
        <v>601</v>
      </c>
      <c r="F180" s="52">
        <f>SUM(K180,N180,Q180,T180,W180,Z180,AF180)</f>
        <v>193.95803085966202</v>
      </c>
      <c r="G180" s="52">
        <v>180</v>
      </c>
      <c r="H180" s="130">
        <f>G180/F180</f>
        <v>0.92803581889444253</v>
      </c>
      <c r="I180" s="108">
        <f>F180-G180</f>
        <v>13.958030859662017</v>
      </c>
      <c r="J180" s="95">
        <f>I180/F180</f>
        <v>7.196418110555744E-2</v>
      </c>
      <c r="K180" s="19">
        <v>4</v>
      </c>
      <c r="L180" s="19">
        <v>4</v>
      </c>
      <c r="M180" s="96">
        <f>L180/K180</f>
        <v>1</v>
      </c>
      <c r="N180" s="97">
        <v>55</v>
      </c>
      <c r="O180" s="6">
        <v>71</v>
      </c>
      <c r="P180" s="98">
        <f>O180/N180</f>
        <v>1.290909090909091</v>
      </c>
      <c r="Q180" s="99">
        <v>7</v>
      </c>
      <c r="R180" s="18">
        <v>18</v>
      </c>
      <c r="S180" s="45">
        <f>R180/Q180</f>
        <v>2.5714285714285716</v>
      </c>
      <c r="T180" s="19">
        <v>72</v>
      </c>
      <c r="U180" s="19">
        <v>11</v>
      </c>
      <c r="V180" s="96">
        <f>U180/T180</f>
        <v>0.15277777777777779</v>
      </c>
      <c r="W180" s="97">
        <v>35</v>
      </c>
      <c r="X180" s="6">
        <v>27</v>
      </c>
      <c r="Y180" s="98">
        <f>X180/W180</f>
        <v>0.77142857142857146</v>
      </c>
      <c r="Z180" s="99">
        <v>11.958030859662015</v>
      </c>
      <c r="AA180" s="18">
        <v>11</v>
      </c>
      <c r="AB180" s="45">
        <f>AA180/Z180</f>
        <v>0.9198838946892387</v>
      </c>
      <c r="AC180" s="97">
        <v>33.512534900808227</v>
      </c>
      <c r="AD180" s="6">
        <v>20</v>
      </c>
      <c r="AE180" s="98">
        <f>AD180/AC180</f>
        <v>0.59679162018620258</v>
      </c>
      <c r="AF180" s="19">
        <v>9</v>
      </c>
      <c r="AG180" s="19">
        <v>18</v>
      </c>
      <c r="AH180" s="96">
        <f>AG180/AF180</f>
        <v>2</v>
      </c>
      <c r="AI180" s="142"/>
    </row>
    <row r="181" spans="1:35" hidden="1" x14ac:dyDescent="0.25">
      <c r="A181" s="73" t="s">
        <v>7</v>
      </c>
      <c r="B181" s="53" t="s">
        <v>2</v>
      </c>
      <c r="C181" s="53" t="s">
        <v>161</v>
      </c>
      <c r="D181" s="79" t="s">
        <v>844</v>
      </c>
      <c r="E181" s="78" t="s">
        <v>845</v>
      </c>
      <c r="F181" s="52">
        <f>SUM(K181,N181,Q181,T181,W181,Z181,AF181)</f>
        <v>246.94404114621602</v>
      </c>
      <c r="G181" s="52">
        <v>76</v>
      </c>
      <c r="H181" s="130">
        <f>G181/F181</f>
        <v>0.30776203243146999</v>
      </c>
      <c r="I181" s="108">
        <f>F181-G181</f>
        <v>170.94404114621602</v>
      </c>
      <c r="J181" s="95">
        <f>I181/F181</f>
        <v>0.69223796756852995</v>
      </c>
      <c r="K181" s="19">
        <v>5</v>
      </c>
      <c r="L181" s="19">
        <v>0</v>
      </c>
      <c r="M181" s="96">
        <f>L181/K181</f>
        <v>0</v>
      </c>
      <c r="N181" s="97">
        <v>70</v>
      </c>
      <c r="O181" s="6">
        <v>18</v>
      </c>
      <c r="P181" s="98">
        <f>O181/N181</f>
        <v>0.25714285714285712</v>
      </c>
      <c r="Q181" s="99">
        <v>9</v>
      </c>
      <c r="R181" s="18">
        <v>1</v>
      </c>
      <c r="S181" s="45">
        <f>R181/Q181</f>
        <v>0.1111111111111111</v>
      </c>
      <c r="T181" s="19">
        <v>91</v>
      </c>
      <c r="U181" s="19">
        <v>24</v>
      </c>
      <c r="V181" s="96">
        <f>U181/T181</f>
        <v>0.26373626373626374</v>
      </c>
      <c r="W181" s="97">
        <v>44</v>
      </c>
      <c r="X181" s="6">
        <v>21</v>
      </c>
      <c r="Y181" s="98">
        <f>X181/W181</f>
        <v>0.47727272727272729</v>
      </c>
      <c r="Z181" s="99">
        <v>15.944041146216019</v>
      </c>
      <c r="AA181" s="18">
        <v>1</v>
      </c>
      <c r="AB181" s="45">
        <f>AA181/Z181</f>
        <v>6.2719356456084466E-2</v>
      </c>
      <c r="AC181" s="97">
        <v>44.6833798677443</v>
      </c>
      <c r="AD181" s="6">
        <v>8</v>
      </c>
      <c r="AE181" s="98">
        <f>AD181/AC181</f>
        <v>0.17903748605586078</v>
      </c>
      <c r="AF181" s="19">
        <v>12</v>
      </c>
      <c r="AG181" s="19">
        <v>3</v>
      </c>
      <c r="AH181" s="96">
        <f>AG181/AF181</f>
        <v>0.25</v>
      </c>
      <c r="AI181" s="142"/>
    </row>
    <row r="182" spans="1:35" hidden="1" x14ac:dyDescent="0.25">
      <c r="A182" s="63" t="s">
        <v>117</v>
      </c>
      <c r="B182" s="53" t="s">
        <v>80</v>
      </c>
      <c r="C182" s="53" t="s">
        <v>174</v>
      </c>
      <c r="D182" s="50" t="s">
        <v>339</v>
      </c>
      <c r="E182" s="50" t="s">
        <v>340</v>
      </c>
      <c r="F182" s="52">
        <f>SUM(K182,N182,Q182,T182,W182,Z182,AF182)</f>
        <v>110.64335047759</v>
      </c>
      <c r="G182" s="52">
        <v>157</v>
      </c>
      <c r="H182" s="130">
        <f>G182/F182</f>
        <v>1.4189736601640528</v>
      </c>
      <c r="I182" s="108">
        <f>F182-G182</f>
        <v>-46.356649522409995</v>
      </c>
      <c r="J182" s="95">
        <f>I182/F182</f>
        <v>-0.41897366016405291</v>
      </c>
      <c r="K182" s="19">
        <v>2</v>
      </c>
      <c r="L182" s="19">
        <v>11</v>
      </c>
      <c r="M182" s="96">
        <f>L182/K182</f>
        <v>5.5</v>
      </c>
      <c r="N182" s="97">
        <v>32</v>
      </c>
      <c r="O182" s="6">
        <v>39</v>
      </c>
      <c r="P182" s="98">
        <f>O182/N182</f>
        <v>1.21875</v>
      </c>
      <c r="Q182" s="99">
        <v>4</v>
      </c>
      <c r="R182" s="18">
        <v>6</v>
      </c>
      <c r="S182" s="45">
        <f>R182/Q182</f>
        <v>1.5</v>
      </c>
      <c r="T182" s="19">
        <v>41</v>
      </c>
      <c r="U182" s="19">
        <v>45</v>
      </c>
      <c r="V182" s="96">
        <f>U182/T182</f>
        <v>1.0975609756097562</v>
      </c>
      <c r="W182" s="97">
        <v>20</v>
      </c>
      <c r="X182" s="6">
        <v>23</v>
      </c>
      <c r="Y182" s="98">
        <f>X182/W182</f>
        <v>1.1499999999999999</v>
      </c>
      <c r="Z182" s="99">
        <v>6.6433504775900092</v>
      </c>
      <c r="AA182" s="18">
        <v>1</v>
      </c>
      <c r="AB182" s="45">
        <f>AA182/Z182</f>
        <v>0.1505264554946027</v>
      </c>
      <c r="AC182" s="97">
        <v>18.618074944893461</v>
      </c>
      <c r="AD182" s="6">
        <v>31</v>
      </c>
      <c r="AE182" s="98">
        <f>AD182/AC182</f>
        <v>1.665048620319505</v>
      </c>
      <c r="AF182" s="19">
        <v>5</v>
      </c>
      <c r="AG182" s="19">
        <v>1</v>
      </c>
      <c r="AH182" s="96">
        <f>AG182/AF182</f>
        <v>0.2</v>
      </c>
      <c r="AI182" s="142"/>
    </row>
    <row r="183" spans="1:35" hidden="1" x14ac:dyDescent="0.25">
      <c r="A183" s="73" t="s">
        <v>8</v>
      </c>
      <c r="B183" s="53" t="s">
        <v>2</v>
      </c>
      <c r="C183" s="53" t="s">
        <v>154</v>
      </c>
      <c r="D183" s="74" t="s">
        <v>783</v>
      </c>
      <c r="E183" s="74" t="s">
        <v>784</v>
      </c>
      <c r="F183" s="52">
        <f>SUM(K183,N183,Q183,T183,W183,Z183,AF183)</f>
        <v>210.28670095518001</v>
      </c>
      <c r="G183" s="52">
        <v>177</v>
      </c>
      <c r="H183" s="130">
        <f>G183/F183</f>
        <v>0.84170800719216832</v>
      </c>
      <c r="I183" s="108">
        <f>F183-G183</f>
        <v>33.286700955180009</v>
      </c>
      <c r="J183" s="95">
        <f>I183/F183</f>
        <v>0.15829199280783171</v>
      </c>
      <c r="K183" s="100">
        <v>4</v>
      </c>
      <c r="L183" s="19">
        <v>20</v>
      </c>
      <c r="M183" s="96">
        <f>L183/K183</f>
        <v>5</v>
      </c>
      <c r="N183" s="97">
        <v>60</v>
      </c>
      <c r="O183" s="6">
        <v>43</v>
      </c>
      <c r="P183" s="98">
        <f>O183/N183</f>
        <v>0.71666666666666667</v>
      </c>
      <c r="Q183" s="99">
        <v>8</v>
      </c>
      <c r="R183" s="18">
        <v>15</v>
      </c>
      <c r="S183" s="45">
        <f>R183/Q183</f>
        <v>1.875</v>
      </c>
      <c r="T183" s="100">
        <v>78</v>
      </c>
      <c r="U183" s="19">
        <v>45</v>
      </c>
      <c r="V183" s="96">
        <f>U183/T183</f>
        <v>0.57692307692307687</v>
      </c>
      <c r="W183" s="97">
        <v>37</v>
      </c>
      <c r="X183" s="6">
        <v>38</v>
      </c>
      <c r="Y183" s="98">
        <f>X183/W183</f>
        <v>1.027027027027027</v>
      </c>
      <c r="Z183" s="99">
        <v>13.286700955180018</v>
      </c>
      <c r="AA183" s="18">
        <v>7</v>
      </c>
      <c r="AB183" s="45">
        <f>AA183/Z183</f>
        <v>0.52684259423110935</v>
      </c>
      <c r="AC183" s="97">
        <v>37.236149889786923</v>
      </c>
      <c r="AD183" s="6">
        <v>6</v>
      </c>
      <c r="AE183" s="98">
        <f>AD183/AC183</f>
        <v>0.16113373745027468</v>
      </c>
      <c r="AF183" s="100">
        <v>10</v>
      </c>
      <c r="AG183" s="19">
        <v>3</v>
      </c>
      <c r="AH183" s="96">
        <f>AG183/AF183</f>
        <v>0.3</v>
      </c>
      <c r="AI183" s="142"/>
    </row>
    <row r="184" spans="1:35" hidden="1" x14ac:dyDescent="0.25">
      <c r="A184" s="77" t="s">
        <v>3</v>
      </c>
      <c r="B184" s="53" t="s">
        <v>2</v>
      </c>
      <c r="C184" s="53" t="s">
        <v>183</v>
      </c>
      <c r="D184" s="78" t="s">
        <v>797</v>
      </c>
      <c r="E184" s="78" t="s">
        <v>798</v>
      </c>
      <c r="F184" s="52">
        <f>SUM(K184,N184,Q184,T184,W184,Z184,AF184)</f>
        <v>35.657340191036006</v>
      </c>
      <c r="G184" s="52">
        <v>33</v>
      </c>
      <c r="H184" s="130">
        <f>G184/F184</f>
        <v>0.92547564745998523</v>
      </c>
      <c r="I184" s="108">
        <f>F184-G184</f>
        <v>2.6573401910360062</v>
      </c>
      <c r="J184" s="95">
        <f>I184/F184</f>
        <v>7.4524352540014799E-2</v>
      </c>
      <c r="K184" s="19">
        <v>1</v>
      </c>
      <c r="L184" s="19">
        <v>1</v>
      </c>
      <c r="M184" s="96">
        <f>L184/K184</f>
        <v>1</v>
      </c>
      <c r="N184" s="97">
        <v>10</v>
      </c>
      <c r="O184" s="6">
        <v>0</v>
      </c>
      <c r="P184" s="98">
        <f>O184/N184</f>
        <v>0</v>
      </c>
      <c r="Q184" s="99">
        <v>1</v>
      </c>
      <c r="R184" s="18">
        <v>1</v>
      </c>
      <c r="S184" s="45">
        <f>R184/Q184</f>
        <v>1</v>
      </c>
      <c r="T184" s="19">
        <v>13</v>
      </c>
      <c r="U184" s="19">
        <v>12</v>
      </c>
      <c r="V184" s="96">
        <f>U184/T184</f>
        <v>0.92307692307692313</v>
      </c>
      <c r="W184" s="97">
        <v>6</v>
      </c>
      <c r="X184" s="6">
        <v>10</v>
      </c>
      <c r="Y184" s="98">
        <f>X184/W184</f>
        <v>1.6666666666666667</v>
      </c>
      <c r="Z184" s="99">
        <v>2.6573401910360035</v>
      </c>
      <c r="AA184" s="18">
        <v>1</v>
      </c>
      <c r="AB184" s="45">
        <f>AA184/Z184</f>
        <v>0.37631613873650671</v>
      </c>
      <c r="AC184" s="97">
        <v>7.4472299779573836</v>
      </c>
      <c r="AD184" s="6">
        <v>4</v>
      </c>
      <c r="AE184" s="98">
        <f>AD184/AC184</f>
        <v>0.53711245816758224</v>
      </c>
      <c r="AF184" s="19">
        <v>2</v>
      </c>
      <c r="AG184" s="19">
        <v>4</v>
      </c>
      <c r="AH184" s="96">
        <f>AG184/AF184</f>
        <v>2</v>
      </c>
      <c r="AI184" s="142"/>
    </row>
    <row r="185" spans="1:35" hidden="1" x14ac:dyDescent="0.25">
      <c r="A185" s="56" t="s">
        <v>56</v>
      </c>
      <c r="B185" s="53" t="s">
        <v>55</v>
      </c>
      <c r="C185" s="53" t="s">
        <v>157</v>
      </c>
      <c r="D185" s="84" t="s">
        <v>1032</v>
      </c>
      <c r="E185" s="134" t="s">
        <v>1033</v>
      </c>
      <c r="F185" s="52">
        <f>SUM(K185,N185,Q185,T185,W185,Z185,AF185)</f>
        <v>95.643350477590005</v>
      </c>
      <c r="G185" s="52">
        <v>78</v>
      </c>
      <c r="H185" s="130">
        <f>G185/F185</f>
        <v>0.81552977400426829</v>
      </c>
      <c r="I185" s="108">
        <f>F185-G185</f>
        <v>17.643350477590005</v>
      </c>
      <c r="J185" s="95">
        <f>I185/F185</f>
        <v>0.18447022599573173</v>
      </c>
      <c r="K185" s="19">
        <v>2</v>
      </c>
      <c r="L185" s="19">
        <v>2</v>
      </c>
      <c r="M185" s="96">
        <f>L185/K185</f>
        <v>1</v>
      </c>
      <c r="N185" s="97">
        <v>27</v>
      </c>
      <c r="O185" s="6">
        <v>6</v>
      </c>
      <c r="P185" s="98">
        <f>O185/N185</f>
        <v>0.22222222222222221</v>
      </c>
      <c r="Q185" s="99">
        <v>3</v>
      </c>
      <c r="R185" s="18">
        <v>7</v>
      </c>
      <c r="S185" s="45">
        <f>R185/Q185</f>
        <v>2.3333333333333335</v>
      </c>
      <c r="T185" s="19">
        <v>35</v>
      </c>
      <c r="U185" s="19">
        <v>23</v>
      </c>
      <c r="V185" s="96">
        <f>U185/T185</f>
        <v>0.65714285714285714</v>
      </c>
      <c r="W185" s="97">
        <v>17</v>
      </c>
      <c r="X185" s="6">
        <v>16</v>
      </c>
      <c r="Y185" s="98">
        <f>X185/W185</f>
        <v>0.94117647058823528</v>
      </c>
      <c r="Z185" s="99">
        <v>6.6433504775900092</v>
      </c>
      <c r="AA185" s="18">
        <v>5</v>
      </c>
      <c r="AB185" s="45">
        <f>AA185/Z185</f>
        <v>0.75263227747301342</v>
      </c>
      <c r="AC185" s="97">
        <v>18.618074944893461</v>
      </c>
      <c r="AD185" s="6">
        <v>14</v>
      </c>
      <c r="AE185" s="98">
        <f>AD185/AC185</f>
        <v>0.75195744143461507</v>
      </c>
      <c r="AF185" s="19">
        <v>5</v>
      </c>
      <c r="AG185" s="19">
        <v>5</v>
      </c>
      <c r="AH185" s="96">
        <f>AG185/AF185</f>
        <v>1</v>
      </c>
      <c r="AI185" s="142"/>
    </row>
    <row r="186" spans="1:35" hidden="1" x14ac:dyDescent="0.25">
      <c r="A186" s="60" t="s">
        <v>92</v>
      </c>
      <c r="B186" s="53" t="s">
        <v>53</v>
      </c>
      <c r="C186" s="53" t="s">
        <v>164</v>
      </c>
      <c r="D186" s="49" t="s">
        <v>740</v>
      </c>
      <c r="E186" s="49" t="s">
        <v>741</v>
      </c>
      <c r="F186" s="52">
        <f>SUM(K186,N186,Q186,T186,W186,Z186,AF186)</f>
        <v>159.62936076414402</v>
      </c>
      <c r="G186" s="52">
        <v>139</v>
      </c>
      <c r="H186" s="130">
        <f>G186/F186</f>
        <v>0.87076712789306743</v>
      </c>
      <c r="I186" s="108">
        <f>F186-G186</f>
        <v>20.629360764144025</v>
      </c>
      <c r="J186" s="95">
        <f>I186/F186</f>
        <v>0.12923287210693257</v>
      </c>
      <c r="K186" s="19">
        <v>3</v>
      </c>
      <c r="L186" s="19">
        <v>1</v>
      </c>
      <c r="M186" s="96">
        <f>L186/K186</f>
        <v>0.33333333333333331</v>
      </c>
      <c r="N186" s="97">
        <v>45</v>
      </c>
      <c r="O186" s="6">
        <v>20</v>
      </c>
      <c r="P186" s="98">
        <f>O186/N186</f>
        <v>0.44444444444444442</v>
      </c>
      <c r="Q186" s="99">
        <v>6</v>
      </c>
      <c r="R186" s="18">
        <v>4</v>
      </c>
      <c r="S186" s="45">
        <f>R186/Q186</f>
        <v>0.66666666666666663</v>
      </c>
      <c r="T186" s="19">
        <v>59</v>
      </c>
      <c r="U186" s="19">
        <v>28</v>
      </c>
      <c r="V186" s="96">
        <f>U186/T186</f>
        <v>0.47457627118644069</v>
      </c>
      <c r="W186" s="97">
        <v>28</v>
      </c>
      <c r="X186" s="6">
        <v>13</v>
      </c>
      <c r="Y186" s="98">
        <f>X186/W186</f>
        <v>0.4642857142857143</v>
      </c>
      <c r="Z186" s="99">
        <v>10.629360764144014</v>
      </c>
      <c r="AA186" s="18">
        <v>21</v>
      </c>
      <c r="AB186" s="45">
        <f>AA186/Z186</f>
        <v>1.9756597283666604</v>
      </c>
      <c r="AC186" s="97">
        <v>29.788919911829534</v>
      </c>
      <c r="AD186" s="6">
        <v>30</v>
      </c>
      <c r="AE186" s="98">
        <f>AD186/AC186</f>
        <v>1.0070858590642169</v>
      </c>
      <c r="AF186" s="19">
        <v>8</v>
      </c>
      <c r="AG186" s="19">
        <v>22</v>
      </c>
      <c r="AH186" s="96">
        <f>AG186/AF186</f>
        <v>2.75</v>
      </c>
      <c r="AI186" s="142"/>
    </row>
    <row r="187" spans="1:35" hidden="1" x14ac:dyDescent="0.25">
      <c r="A187" s="73" t="s">
        <v>10</v>
      </c>
      <c r="B187" s="53" t="s">
        <v>2</v>
      </c>
      <c r="C187" s="53" t="s">
        <v>155</v>
      </c>
      <c r="D187" s="49" t="s">
        <v>875</v>
      </c>
      <c r="E187" s="49" t="s">
        <v>876</v>
      </c>
      <c r="F187" s="52">
        <f>SUM(K187,N187,Q187,T187,W187,Z187,AF187)</f>
        <v>91.314680382072012</v>
      </c>
      <c r="G187" s="52">
        <v>44</v>
      </c>
      <c r="H187" s="130">
        <f>G187/F187</f>
        <v>0.48185023279825884</v>
      </c>
      <c r="I187" s="108">
        <f>F187-G187</f>
        <v>47.314680382072012</v>
      </c>
      <c r="J187" s="95">
        <f>I187/F187</f>
        <v>0.51814976720174111</v>
      </c>
      <c r="K187" s="19">
        <v>2</v>
      </c>
      <c r="L187" s="19">
        <v>1</v>
      </c>
      <c r="M187" s="96">
        <f>L187/K187</f>
        <v>0.5</v>
      </c>
      <c r="N187" s="97">
        <v>26</v>
      </c>
      <c r="O187" s="6">
        <v>8</v>
      </c>
      <c r="P187" s="98">
        <f>O187/N187</f>
        <v>0.30769230769230771</v>
      </c>
      <c r="Q187" s="99">
        <v>3</v>
      </c>
      <c r="R187" s="18">
        <v>3</v>
      </c>
      <c r="S187" s="45">
        <f>R187/Q187</f>
        <v>1</v>
      </c>
      <c r="T187" s="19">
        <v>34</v>
      </c>
      <c r="U187" s="19">
        <v>10</v>
      </c>
      <c r="V187" s="96">
        <f>U187/T187</f>
        <v>0.29411764705882354</v>
      </c>
      <c r="W187" s="97">
        <v>17</v>
      </c>
      <c r="X187" s="6">
        <v>6</v>
      </c>
      <c r="Y187" s="98">
        <f>X187/W187</f>
        <v>0.35294117647058826</v>
      </c>
      <c r="Z187" s="99">
        <v>5.314680382072007</v>
      </c>
      <c r="AA187" s="18">
        <v>5</v>
      </c>
      <c r="AB187" s="45">
        <f>AA187/Z187</f>
        <v>0.94079034684126683</v>
      </c>
      <c r="AC187" s="97">
        <v>14.894459955914767</v>
      </c>
      <c r="AD187" s="6">
        <v>5</v>
      </c>
      <c r="AE187" s="98">
        <f>AD187/AC187</f>
        <v>0.33569528635473894</v>
      </c>
      <c r="AF187" s="19">
        <v>4</v>
      </c>
      <c r="AG187" s="19">
        <v>6</v>
      </c>
      <c r="AH187" s="96">
        <f>AG187/AF187</f>
        <v>1.5</v>
      </c>
      <c r="AI187" s="142"/>
    </row>
    <row r="188" spans="1:35" hidden="1" x14ac:dyDescent="0.25">
      <c r="A188" s="73" t="s">
        <v>8</v>
      </c>
      <c r="B188" s="53" t="s">
        <v>2</v>
      </c>
      <c r="C188" s="53" t="s">
        <v>154</v>
      </c>
      <c r="D188" s="76" t="s">
        <v>769</v>
      </c>
      <c r="E188" s="76" t="s">
        <v>770</v>
      </c>
      <c r="F188" s="52">
        <f>SUM(K188,N188,Q188,T188,W188,Z188,AF188)</f>
        <v>502.88808229243205</v>
      </c>
      <c r="G188" s="52">
        <v>371</v>
      </c>
      <c r="H188" s="130">
        <f>G188/F188</f>
        <v>0.73773869984904827</v>
      </c>
      <c r="I188" s="108">
        <f>F188-G188</f>
        <v>131.88808229243205</v>
      </c>
      <c r="J188" s="95">
        <f>I188/F188</f>
        <v>0.26226130015095173</v>
      </c>
      <c r="K188" s="19">
        <v>10</v>
      </c>
      <c r="L188" s="19">
        <v>10</v>
      </c>
      <c r="M188" s="96">
        <f>L188/K188</f>
        <v>1</v>
      </c>
      <c r="N188" s="97">
        <v>143</v>
      </c>
      <c r="O188" s="6">
        <v>98</v>
      </c>
      <c r="P188" s="98">
        <f>O188/N188</f>
        <v>0.68531468531468531</v>
      </c>
      <c r="Q188" s="99">
        <v>18</v>
      </c>
      <c r="R188" s="18">
        <v>19</v>
      </c>
      <c r="S188" s="45">
        <f>R188/Q188</f>
        <v>1.0555555555555556</v>
      </c>
      <c r="T188" s="19">
        <v>186</v>
      </c>
      <c r="U188" s="19">
        <v>81</v>
      </c>
      <c r="V188" s="96">
        <f>U188/T188</f>
        <v>0.43548387096774194</v>
      </c>
      <c r="W188" s="97">
        <v>90</v>
      </c>
      <c r="X188" s="6">
        <v>88</v>
      </c>
      <c r="Y188" s="98">
        <f>X188/W188</f>
        <v>0.97777777777777775</v>
      </c>
      <c r="Z188" s="99">
        <v>31.888082292432038</v>
      </c>
      <c r="AA188" s="18">
        <v>4</v>
      </c>
      <c r="AB188" s="45">
        <f>AA188/Z188</f>
        <v>0.12543871291216893</v>
      </c>
      <c r="AC188" s="97">
        <v>89.3667597354886</v>
      </c>
      <c r="AD188" s="6">
        <v>23</v>
      </c>
      <c r="AE188" s="98">
        <f>AD188/AC188</f>
        <v>0.25736638620529984</v>
      </c>
      <c r="AF188" s="19">
        <v>24</v>
      </c>
      <c r="AG188" s="19">
        <v>48</v>
      </c>
      <c r="AH188" s="96">
        <f>AG188/AF188</f>
        <v>2</v>
      </c>
      <c r="AI188" s="142"/>
    </row>
    <row r="189" spans="1:35" hidden="1" x14ac:dyDescent="0.25">
      <c r="A189" s="73" t="s">
        <v>6</v>
      </c>
      <c r="B189" s="53" t="s">
        <v>2</v>
      </c>
      <c r="C189" s="53" t="s">
        <v>155</v>
      </c>
      <c r="D189" s="49" t="s">
        <v>891</v>
      </c>
      <c r="E189" s="49" t="s">
        <v>892</v>
      </c>
      <c r="F189" s="52">
        <f>SUM(K189,N189,Q189,T189,W189,Z189,AF189)</f>
        <v>118.97202057310801</v>
      </c>
      <c r="G189" s="52">
        <v>193</v>
      </c>
      <c r="H189" s="130">
        <f>G189/F189</f>
        <v>1.6222301602535361</v>
      </c>
      <c r="I189" s="108">
        <f>F189-G189</f>
        <v>-74.027979426891989</v>
      </c>
      <c r="J189" s="95">
        <f>I189/F189</f>
        <v>-0.62223016025353606</v>
      </c>
      <c r="K189" s="19">
        <v>2</v>
      </c>
      <c r="L189" s="19">
        <v>1</v>
      </c>
      <c r="M189" s="96">
        <f>L189/K189</f>
        <v>0.5</v>
      </c>
      <c r="N189" s="97">
        <v>34</v>
      </c>
      <c r="O189" s="6">
        <v>56</v>
      </c>
      <c r="P189" s="98">
        <f>O189/N189</f>
        <v>1.6470588235294117</v>
      </c>
      <c r="Q189" s="99">
        <v>4</v>
      </c>
      <c r="R189" s="18">
        <v>14</v>
      </c>
      <c r="S189" s="45">
        <f>R189/Q189</f>
        <v>3.5</v>
      </c>
      <c r="T189" s="19">
        <v>44</v>
      </c>
      <c r="U189" s="19">
        <v>31</v>
      </c>
      <c r="V189" s="96">
        <f>U189/T189</f>
        <v>0.70454545454545459</v>
      </c>
      <c r="W189" s="97">
        <v>21</v>
      </c>
      <c r="X189" s="6">
        <v>61</v>
      </c>
      <c r="Y189" s="98">
        <f>X189/W189</f>
        <v>2.9047619047619047</v>
      </c>
      <c r="Z189" s="99">
        <v>7.9720205731080096</v>
      </c>
      <c r="AA189" s="18">
        <v>8</v>
      </c>
      <c r="AB189" s="45">
        <f>AA189/Z189</f>
        <v>1.0035097032973515</v>
      </c>
      <c r="AC189" s="97">
        <v>22.34168993387215</v>
      </c>
      <c r="AD189" s="6">
        <v>7</v>
      </c>
      <c r="AE189" s="98">
        <f>AD189/AC189</f>
        <v>0.31331560059775637</v>
      </c>
      <c r="AF189" s="19">
        <v>6</v>
      </c>
      <c r="AG189" s="19">
        <v>15</v>
      </c>
      <c r="AH189" s="96">
        <f>AG189/AF189</f>
        <v>2.5</v>
      </c>
      <c r="AI189" s="142"/>
    </row>
    <row r="190" spans="1:35" hidden="1" x14ac:dyDescent="0.25">
      <c r="A190" s="66" t="s">
        <v>70</v>
      </c>
      <c r="B190" s="53" t="s">
        <v>20</v>
      </c>
      <c r="C190" s="53" t="s">
        <v>162</v>
      </c>
      <c r="D190" s="70" t="s">
        <v>486</v>
      </c>
      <c r="E190" s="70" t="s">
        <v>487</v>
      </c>
      <c r="F190" s="52">
        <f>SUM(K190,N190,Q190,T190,W190,Z190,AF190)</f>
        <v>213.28670095518001</v>
      </c>
      <c r="G190" s="52">
        <v>154</v>
      </c>
      <c r="H190" s="130">
        <f>G190/F190</f>
        <v>0.72203282863079921</v>
      </c>
      <c r="I190" s="108">
        <f>F190-G190</f>
        <v>59.286700955180009</v>
      </c>
      <c r="J190" s="95">
        <f>I190/F190</f>
        <v>0.27796717136920079</v>
      </c>
      <c r="K190" s="19">
        <v>4</v>
      </c>
      <c r="L190" s="19">
        <v>11</v>
      </c>
      <c r="M190" s="96">
        <f>L190/K190</f>
        <v>2.75</v>
      </c>
      <c r="N190" s="97">
        <v>61</v>
      </c>
      <c r="O190" s="6">
        <v>28</v>
      </c>
      <c r="P190" s="98">
        <f>O190/N190</f>
        <v>0.45901639344262296</v>
      </c>
      <c r="Q190" s="99">
        <v>8</v>
      </c>
      <c r="R190" s="18">
        <v>25</v>
      </c>
      <c r="S190" s="45">
        <f>R190/Q190</f>
        <v>3.125</v>
      </c>
      <c r="T190" s="19">
        <v>79</v>
      </c>
      <c r="U190" s="19">
        <v>13</v>
      </c>
      <c r="V190" s="96">
        <f>U190/T190</f>
        <v>0.16455696202531644</v>
      </c>
      <c r="W190" s="97">
        <v>38</v>
      </c>
      <c r="X190" s="6">
        <v>36</v>
      </c>
      <c r="Y190" s="98">
        <f>X190/W190</f>
        <v>0.94736842105263153</v>
      </c>
      <c r="Z190" s="99">
        <v>13.286700955180018</v>
      </c>
      <c r="AA190" s="18">
        <v>11</v>
      </c>
      <c r="AB190" s="45">
        <f>AA190/Z190</f>
        <v>0.82789550522031474</v>
      </c>
      <c r="AC190" s="97">
        <v>37.236149889786923</v>
      </c>
      <c r="AD190" s="6">
        <v>22</v>
      </c>
      <c r="AE190" s="98">
        <f>AD190/AC190</f>
        <v>0.59082370398434048</v>
      </c>
      <c r="AF190" s="19">
        <v>10</v>
      </c>
      <c r="AG190" s="19">
        <v>8</v>
      </c>
      <c r="AH190" s="96">
        <f>AG190/AF190</f>
        <v>0.8</v>
      </c>
      <c r="AI190" s="142"/>
    </row>
    <row r="191" spans="1:35" hidden="1" x14ac:dyDescent="0.25">
      <c r="A191" s="60" t="s">
        <v>76</v>
      </c>
      <c r="B191" s="53" t="s">
        <v>53</v>
      </c>
      <c r="C191" s="53" t="s">
        <v>149</v>
      </c>
      <c r="D191" s="49" t="s">
        <v>653</v>
      </c>
      <c r="E191" s="49" t="s">
        <v>654</v>
      </c>
      <c r="F191" s="52">
        <f>SUM(K191,N191,Q191,T191,W191,Z191,AF191)</f>
        <v>116.97202057310801</v>
      </c>
      <c r="G191" s="52">
        <v>84</v>
      </c>
      <c r="H191" s="130">
        <f>G191/F191</f>
        <v>0.71812044956083876</v>
      </c>
      <c r="I191" s="108">
        <f>F191-G191</f>
        <v>32.972020573108011</v>
      </c>
      <c r="J191" s="95">
        <f>I191/F191</f>
        <v>0.2818795504391613</v>
      </c>
      <c r="K191" s="19">
        <v>2</v>
      </c>
      <c r="L191" s="19">
        <v>6</v>
      </c>
      <c r="M191" s="96">
        <f>L191/K191</f>
        <v>3</v>
      </c>
      <c r="N191" s="97">
        <v>33</v>
      </c>
      <c r="O191" s="6">
        <v>6</v>
      </c>
      <c r="P191" s="98">
        <f>O191/N191</f>
        <v>0.18181818181818182</v>
      </c>
      <c r="Q191" s="99">
        <v>4</v>
      </c>
      <c r="R191" s="18">
        <v>1</v>
      </c>
      <c r="S191" s="45">
        <f>R191/Q191</f>
        <v>0.25</v>
      </c>
      <c r="T191" s="19">
        <v>43</v>
      </c>
      <c r="U191" s="19">
        <v>20</v>
      </c>
      <c r="V191" s="96">
        <f>U191/T191</f>
        <v>0.46511627906976744</v>
      </c>
      <c r="W191" s="97">
        <v>21</v>
      </c>
      <c r="X191" s="6">
        <v>18</v>
      </c>
      <c r="Y191" s="98">
        <f>X191/W191</f>
        <v>0.8571428571428571</v>
      </c>
      <c r="Z191" s="99">
        <v>7.9720205731080096</v>
      </c>
      <c r="AA191" s="18">
        <v>6</v>
      </c>
      <c r="AB191" s="45">
        <f>AA191/Z191</f>
        <v>0.75263227747301353</v>
      </c>
      <c r="AC191" s="97">
        <v>22.34168993387215</v>
      </c>
      <c r="AD191" s="6">
        <v>14</v>
      </c>
      <c r="AE191" s="98">
        <f>AD191/AC191</f>
        <v>0.62663120119551274</v>
      </c>
      <c r="AF191" s="19">
        <v>6</v>
      </c>
      <c r="AG191" s="19">
        <v>13</v>
      </c>
      <c r="AH191" s="96">
        <f>AG191/AF191</f>
        <v>2.1666666666666665</v>
      </c>
      <c r="AI191" s="142"/>
    </row>
    <row r="192" spans="1:35" hidden="1" x14ac:dyDescent="0.25">
      <c r="A192" s="60" t="s">
        <v>81</v>
      </c>
      <c r="B192" s="53" t="s">
        <v>41</v>
      </c>
      <c r="C192" s="53" t="s">
        <v>152</v>
      </c>
      <c r="D192" s="49" t="s">
        <v>241</v>
      </c>
      <c r="E192" s="49" t="s">
        <v>242</v>
      </c>
      <c r="F192" s="52">
        <f>SUM(K192,N192,Q192,T192,W192,Z192,AF192)</f>
        <v>124.97202057310801</v>
      </c>
      <c r="G192" s="52">
        <v>164</v>
      </c>
      <c r="H192" s="130">
        <f>G192/F192</f>
        <v>1.3122937378135837</v>
      </c>
      <c r="I192" s="108">
        <f>F192-G192</f>
        <v>-39.027979426891989</v>
      </c>
      <c r="J192" s="95">
        <f>I192/F192</f>
        <v>-0.31229373781358377</v>
      </c>
      <c r="K192" s="19">
        <v>3</v>
      </c>
      <c r="L192" s="19">
        <v>2</v>
      </c>
      <c r="M192" s="96">
        <f>L192/K192</f>
        <v>0.66666666666666663</v>
      </c>
      <c r="N192" s="97">
        <v>35</v>
      </c>
      <c r="O192" s="6">
        <v>33</v>
      </c>
      <c r="P192" s="98">
        <f>O192/N192</f>
        <v>0.94285714285714284</v>
      </c>
      <c r="Q192" s="99">
        <v>5</v>
      </c>
      <c r="R192" s="18">
        <v>11</v>
      </c>
      <c r="S192" s="45">
        <f>R192/Q192</f>
        <v>2.2000000000000002</v>
      </c>
      <c r="T192" s="19">
        <v>46</v>
      </c>
      <c r="U192" s="19">
        <v>52</v>
      </c>
      <c r="V192" s="96">
        <f>U192/T192</f>
        <v>1.1304347826086956</v>
      </c>
      <c r="W192" s="97">
        <v>22</v>
      </c>
      <c r="X192" s="6">
        <v>13</v>
      </c>
      <c r="Y192" s="98">
        <f>X192/W192</f>
        <v>0.59090909090909094</v>
      </c>
      <c r="Z192" s="99">
        <v>7.9720205731080096</v>
      </c>
      <c r="AA192" s="18">
        <v>9</v>
      </c>
      <c r="AB192" s="45">
        <f>AA192/Z192</f>
        <v>1.1289484162095202</v>
      </c>
      <c r="AC192" s="97">
        <v>22.34168993387215</v>
      </c>
      <c r="AD192" s="6">
        <v>25</v>
      </c>
      <c r="AE192" s="98">
        <f>AD192/AC192</f>
        <v>1.1189842878491298</v>
      </c>
      <c r="AF192" s="19">
        <v>6</v>
      </c>
      <c r="AG192" s="19">
        <v>19</v>
      </c>
      <c r="AH192" s="96">
        <f>AG192/AF192</f>
        <v>3.1666666666666665</v>
      </c>
      <c r="AI192" s="142"/>
    </row>
    <row r="193" spans="1:35" hidden="1" x14ac:dyDescent="0.25">
      <c r="A193" s="73" t="s">
        <v>754</v>
      </c>
      <c r="B193" s="53" t="s">
        <v>2</v>
      </c>
      <c r="C193" s="53" t="s">
        <v>154</v>
      </c>
      <c r="D193" s="74" t="s">
        <v>757</v>
      </c>
      <c r="E193" s="74" t="s">
        <v>758</v>
      </c>
      <c r="F193" s="52">
        <f>SUM(K193,N193,Q193,T193,W193,Z193,AF193)</f>
        <v>230.61537105069803</v>
      </c>
      <c r="G193" s="52">
        <v>181</v>
      </c>
      <c r="H193" s="130">
        <f>G193/F193</f>
        <v>0.78485661721225564</v>
      </c>
      <c r="I193" s="108">
        <f>F193-G193</f>
        <v>49.61537105069803</v>
      </c>
      <c r="J193" s="95">
        <f>I193/F193</f>
        <v>0.21514338278774439</v>
      </c>
      <c r="K193" s="19">
        <v>5</v>
      </c>
      <c r="L193" s="19">
        <v>6</v>
      </c>
      <c r="M193" s="96">
        <f>L193/K193</f>
        <v>1.2</v>
      </c>
      <c r="N193" s="97">
        <v>66</v>
      </c>
      <c r="O193" s="6">
        <v>22</v>
      </c>
      <c r="P193" s="98">
        <f>O193/N193</f>
        <v>0.33333333333333331</v>
      </c>
      <c r="Q193" s="99">
        <v>8</v>
      </c>
      <c r="R193" s="18">
        <v>10</v>
      </c>
      <c r="S193" s="45">
        <f>R193/Q193</f>
        <v>1.25</v>
      </c>
      <c r="T193" s="19">
        <v>85</v>
      </c>
      <c r="U193" s="19">
        <v>64</v>
      </c>
      <c r="V193" s="96">
        <f>U193/T193</f>
        <v>0.75294117647058822</v>
      </c>
      <c r="W193" s="97">
        <v>41</v>
      </c>
      <c r="X193" s="6">
        <v>60</v>
      </c>
      <c r="Y193" s="98">
        <f>X193/W193</f>
        <v>1.4634146341463414</v>
      </c>
      <c r="Z193" s="99">
        <v>14.61537105069802</v>
      </c>
      <c r="AA193" s="18">
        <v>5</v>
      </c>
      <c r="AB193" s="45">
        <f>AA193/Z193</f>
        <v>0.34210558066955155</v>
      </c>
      <c r="AC193" s="97">
        <v>40.959764878765611</v>
      </c>
      <c r="AD193" s="6">
        <v>11</v>
      </c>
      <c r="AE193" s="98">
        <f>AD193/AC193</f>
        <v>0.26855622908379112</v>
      </c>
      <c r="AF193" s="19">
        <v>11</v>
      </c>
      <c r="AG193" s="19">
        <v>3</v>
      </c>
      <c r="AH193" s="96">
        <f>AG193/AF193</f>
        <v>0.27272727272727271</v>
      </c>
      <c r="AI193" s="142"/>
    </row>
    <row r="194" spans="1:35" hidden="1" x14ac:dyDescent="0.25">
      <c r="A194" s="60" t="s">
        <v>5</v>
      </c>
      <c r="B194" s="53" t="s">
        <v>2</v>
      </c>
      <c r="C194" s="53" t="s">
        <v>153</v>
      </c>
      <c r="D194" s="49" t="s">
        <v>867</v>
      </c>
      <c r="E194" s="49" t="s">
        <v>868</v>
      </c>
      <c r="F194" s="52">
        <f>SUM(K194,N194,Q194,T194,W194,Z194,AF194)</f>
        <v>58.986010286554006</v>
      </c>
      <c r="G194" s="52">
        <v>105</v>
      </c>
      <c r="H194" s="130">
        <f>G194/F194</f>
        <v>1.7800830991943692</v>
      </c>
      <c r="I194" s="108">
        <f>F194-G194</f>
        <v>-46.013989713445994</v>
      </c>
      <c r="J194" s="95">
        <f>I194/F194</f>
        <v>-0.78008309919436924</v>
      </c>
      <c r="K194" s="19">
        <v>1</v>
      </c>
      <c r="L194" s="19">
        <v>2</v>
      </c>
      <c r="M194" s="96">
        <f>L194/K194</f>
        <v>2</v>
      </c>
      <c r="N194" s="97">
        <v>17</v>
      </c>
      <c r="O194" s="6">
        <v>26</v>
      </c>
      <c r="P194" s="98">
        <f>O194/N194</f>
        <v>1.5294117647058822</v>
      </c>
      <c r="Q194" s="99">
        <v>2</v>
      </c>
      <c r="R194" s="18">
        <v>5</v>
      </c>
      <c r="S194" s="45">
        <f>R194/Q194</f>
        <v>2.5</v>
      </c>
      <c r="T194" s="19">
        <v>22</v>
      </c>
      <c r="U194" s="19">
        <v>34</v>
      </c>
      <c r="V194" s="96">
        <f>U194/T194</f>
        <v>1.5454545454545454</v>
      </c>
      <c r="W194" s="97">
        <v>10</v>
      </c>
      <c r="X194" s="6">
        <v>24</v>
      </c>
      <c r="Y194" s="98">
        <f>X194/W194</f>
        <v>2.4</v>
      </c>
      <c r="Z194" s="99">
        <v>3.9860102865540048</v>
      </c>
      <c r="AA194" s="18">
        <v>3</v>
      </c>
      <c r="AB194" s="45">
        <f>AA194/Z194</f>
        <v>0.75263227747301353</v>
      </c>
      <c r="AC194" s="97">
        <v>11.170844966936075</v>
      </c>
      <c r="AD194" s="6">
        <v>9</v>
      </c>
      <c r="AE194" s="98">
        <f>AD194/AC194</f>
        <v>0.80566868725137342</v>
      </c>
      <c r="AF194" s="19">
        <v>3</v>
      </c>
      <c r="AG194" s="19">
        <v>2</v>
      </c>
      <c r="AH194" s="96">
        <f>AG194/AF194</f>
        <v>0.66666666666666663</v>
      </c>
      <c r="AI194" s="142"/>
    </row>
    <row r="195" spans="1:35" hidden="1" x14ac:dyDescent="0.25">
      <c r="A195" s="60" t="s">
        <v>5</v>
      </c>
      <c r="B195" s="53" t="s">
        <v>2</v>
      </c>
      <c r="C195" s="53" t="s">
        <v>153</v>
      </c>
      <c r="D195" s="49" t="s">
        <v>869</v>
      </c>
      <c r="E195" s="49" t="s">
        <v>870</v>
      </c>
      <c r="F195" s="52">
        <f>SUM(K195,N195,Q195,T195,W195,Z195,AF195)</f>
        <v>223.61537105069803</v>
      </c>
      <c r="G195" s="52">
        <v>174</v>
      </c>
      <c r="H195" s="130">
        <f>G195/F195</f>
        <v>0.77812182222728665</v>
      </c>
      <c r="I195" s="108">
        <f>F195-G195</f>
        <v>49.61537105069803</v>
      </c>
      <c r="J195" s="95">
        <f>I195/F195</f>
        <v>0.22187817777271332</v>
      </c>
      <c r="K195" s="19">
        <v>5</v>
      </c>
      <c r="L195" s="19">
        <v>7</v>
      </c>
      <c r="M195" s="96">
        <f>L195/K195</f>
        <v>1.4</v>
      </c>
      <c r="N195" s="97">
        <v>63</v>
      </c>
      <c r="O195" s="6">
        <v>64</v>
      </c>
      <c r="P195" s="98">
        <f>O195/N195</f>
        <v>1.0158730158730158</v>
      </c>
      <c r="Q195" s="99">
        <v>8</v>
      </c>
      <c r="R195" s="18">
        <v>17</v>
      </c>
      <c r="S195" s="45">
        <f>R195/Q195</f>
        <v>2.125</v>
      </c>
      <c r="T195" s="19">
        <v>82</v>
      </c>
      <c r="U195" s="19">
        <v>50</v>
      </c>
      <c r="V195" s="96">
        <f>U195/T195</f>
        <v>0.6097560975609756</v>
      </c>
      <c r="W195" s="97">
        <v>40</v>
      </c>
      <c r="X195" s="6">
        <v>20</v>
      </c>
      <c r="Y195" s="98">
        <f>X195/W195</f>
        <v>0.5</v>
      </c>
      <c r="Z195" s="99">
        <v>14.61537105069802</v>
      </c>
      <c r="AA195" s="18">
        <v>1</v>
      </c>
      <c r="AB195" s="45">
        <f>AA195/Z195</f>
        <v>6.8421116133910317E-2</v>
      </c>
      <c r="AC195" s="97">
        <v>40.959764878765611</v>
      </c>
      <c r="AD195" s="6">
        <v>9</v>
      </c>
      <c r="AE195" s="98">
        <f>AD195/AC195</f>
        <v>0.21972782379582911</v>
      </c>
      <c r="AF195" s="19">
        <v>11</v>
      </c>
      <c r="AG195" s="19">
        <v>6</v>
      </c>
      <c r="AH195" s="96">
        <f>AG195/AF195</f>
        <v>0.54545454545454541</v>
      </c>
      <c r="AI195" s="142"/>
    </row>
    <row r="196" spans="1:35" hidden="1" x14ac:dyDescent="0.25">
      <c r="A196" s="60" t="s">
        <v>11</v>
      </c>
      <c r="B196" s="53" t="s">
        <v>2</v>
      </c>
      <c r="C196" s="53" t="s">
        <v>153</v>
      </c>
      <c r="D196" s="49" t="s">
        <v>861</v>
      </c>
      <c r="E196" s="49" t="s">
        <v>862</v>
      </c>
      <c r="F196" s="52">
        <f>SUM(K196,N196,Q196,T196,W196,Z196,AF196)</f>
        <v>154.300690668626</v>
      </c>
      <c r="G196" s="52">
        <v>110</v>
      </c>
      <c r="H196" s="130">
        <f>G196/F196</f>
        <v>0.71289376297241891</v>
      </c>
      <c r="I196" s="108">
        <f>F196-G196</f>
        <v>44.300690668626004</v>
      </c>
      <c r="J196" s="95">
        <f>I196/F196</f>
        <v>0.28710623702758109</v>
      </c>
      <c r="K196" s="19">
        <v>3</v>
      </c>
      <c r="L196" s="19">
        <v>17</v>
      </c>
      <c r="M196" s="96">
        <f>L196/K196</f>
        <v>5.666666666666667</v>
      </c>
      <c r="N196" s="97">
        <v>44</v>
      </c>
      <c r="O196" s="6">
        <v>14</v>
      </c>
      <c r="P196" s="98">
        <f>O196/N196</f>
        <v>0.31818181818181818</v>
      </c>
      <c r="Q196" s="99">
        <v>6</v>
      </c>
      <c r="R196" s="18">
        <v>10</v>
      </c>
      <c r="S196" s="45">
        <f>R196/Q196</f>
        <v>1.6666666666666667</v>
      </c>
      <c r="T196" s="19">
        <v>57</v>
      </c>
      <c r="U196" s="19">
        <v>47</v>
      </c>
      <c r="V196" s="96">
        <f>U196/T196</f>
        <v>0.82456140350877194</v>
      </c>
      <c r="W196" s="97">
        <v>28</v>
      </c>
      <c r="X196" s="6">
        <v>9</v>
      </c>
      <c r="Y196" s="98">
        <f>X196/W196</f>
        <v>0.32142857142857145</v>
      </c>
      <c r="Z196" s="99">
        <v>9.3006906686260109</v>
      </c>
      <c r="AA196" s="18">
        <v>2</v>
      </c>
      <c r="AB196" s="45">
        <f>AA196/Z196</f>
        <v>0.21503779356371816</v>
      </c>
      <c r="AC196" s="97">
        <v>26.065304922850842</v>
      </c>
      <c r="AD196" s="6">
        <v>11</v>
      </c>
      <c r="AE196" s="98">
        <f>AD196/AC196</f>
        <v>0.42201693141738611</v>
      </c>
      <c r="AF196" s="19">
        <v>7</v>
      </c>
      <c r="AG196" s="19">
        <v>0</v>
      </c>
      <c r="AH196" s="96">
        <f>AG196/AF196</f>
        <v>0</v>
      </c>
      <c r="AI196" s="142"/>
    </row>
    <row r="197" spans="1:35" hidden="1" x14ac:dyDescent="0.25">
      <c r="A197" s="77" t="s">
        <v>15</v>
      </c>
      <c r="B197" s="53" t="s">
        <v>2</v>
      </c>
      <c r="C197" s="53" t="s">
        <v>183</v>
      </c>
      <c r="D197" s="78" t="s">
        <v>807</v>
      </c>
      <c r="E197" s="78" t="s">
        <v>808</v>
      </c>
      <c r="F197" s="52">
        <f>SUM(K197,N197,Q197,T197,W197,Z197,AF197)</f>
        <v>133.97202057310801</v>
      </c>
      <c r="G197" s="52">
        <v>140</v>
      </c>
      <c r="H197" s="130">
        <f>G197/F197</f>
        <v>1.0449943159855721</v>
      </c>
      <c r="I197" s="108">
        <f>F197-G197</f>
        <v>-6.0279794268919886</v>
      </c>
      <c r="J197" s="95">
        <f>I197/F197</f>
        <v>-4.4994315985572103E-2</v>
      </c>
      <c r="K197" s="19">
        <v>3</v>
      </c>
      <c r="L197" s="19">
        <v>2</v>
      </c>
      <c r="M197" s="96">
        <f>L197/K197</f>
        <v>0.66666666666666663</v>
      </c>
      <c r="N197" s="97">
        <v>38</v>
      </c>
      <c r="O197" s="6">
        <v>24</v>
      </c>
      <c r="P197" s="98">
        <f>O197/N197</f>
        <v>0.63157894736842102</v>
      </c>
      <c r="Q197" s="99">
        <v>5</v>
      </c>
      <c r="R197" s="18">
        <v>1</v>
      </c>
      <c r="S197" s="45">
        <f>R197/Q197</f>
        <v>0.2</v>
      </c>
      <c r="T197" s="19">
        <v>50</v>
      </c>
      <c r="U197" s="19">
        <v>32</v>
      </c>
      <c r="V197" s="96">
        <f>U197/T197</f>
        <v>0.64</v>
      </c>
      <c r="W197" s="97">
        <v>24</v>
      </c>
      <c r="X197" s="6">
        <v>19</v>
      </c>
      <c r="Y197" s="98">
        <f>X197/W197</f>
        <v>0.79166666666666663</v>
      </c>
      <c r="Z197" s="99">
        <v>7.9720205731080096</v>
      </c>
      <c r="AA197" s="18">
        <v>13</v>
      </c>
      <c r="AB197" s="45">
        <f>AA197/Z197</f>
        <v>1.6307032678581961</v>
      </c>
      <c r="AC197" s="97">
        <v>22.34168993387215</v>
      </c>
      <c r="AD197" s="6">
        <v>11</v>
      </c>
      <c r="AE197" s="98">
        <f>AD197/AC197</f>
        <v>0.4923530866536171</v>
      </c>
      <c r="AF197" s="19">
        <v>6</v>
      </c>
      <c r="AG197" s="19">
        <v>38</v>
      </c>
      <c r="AH197" s="96">
        <f>AG197/AF197</f>
        <v>6.333333333333333</v>
      </c>
      <c r="AI197" s="142"/>
    </row>
    <row r="198" spans="1:35" hidden="1" x14ac:dyDescent="0.25">
      <c r="A198" s="73" t="s">
        <v>49</v>
      </c>
      <c r="B198" s="53" t="s">
        <v>25</v>
      </c>
      <c r="C198" s="53" t="s">
        <v>150</v>
      </c>
      <c r="D198" s="74" t="s">
        <v>569</v>
      </c>
      <c r="E198" s="74" t="s">
        <v>570</v>
      </c>
      <c r="F198" s="52">
        <f>SUM(K198,N198,Q198,T198,W198,Z198,AF198)</f>
        <v>184.95803085966202</v>
      </c>
      <c r="G198" s="52">
        <v>96</v>
      </c>
      <c r="H198" s="130">
        <f>G198/F198</f>
        <v>0.51903666769052359</v>
      </c>
      <c r="I198" s="108">
        <f>F198-G198</f>
        <v>88.958030859662017</v>
      </c>
      <c r="J198" s="95">
        <f>I198/F198</f>
        <v>0.48096333230947641</v>
      </c>
      <c r="K198" s="19">
        <v>4</v>
      </c>
      <c r="L198" s="19">
        <v>7</v>
      </c>
      <c r="M198" s="96">
        <f>L198/K198</f>
        <v>1.75</v>
      </c>
      <c r="N198" s="97">
        <v>52</v>
      </c>
      <c r="O198" s="6">
        <v>26</v>
      </c>
      <c r="P198" s="98">
        <f>O198/N198</f>
        <v>0.5</v>
      </c>
      <c r="Q198" s="99">
        <v>7</v>
      </c>
      <c r="R198" s="18">
        <v>14</v>
      </c>
      <c r="S198" s="45">
        <f>R198/Q198</f>
        <v>2</v>
      </c>
      <c r="T198" s="19">
        <v>68</v>
      </c>
      <c r="U198" s="19">
        <v>16</v>
      </c>
      <c r="V198" s="96">
        <f>U198/T198</f>
        <v>0.23529411764705882</v>
      </c>
      <c r="W198" s="97">
        <v>33</v>
      </c>
      <c r="X198" s="6">
        <v>20</v>
      </c>
      <c r="Y198" s="98">
        <f>X198/W198</f>
        <v>0.60606060606060608</v>
      </c>
      <c r="Z198" s="99">
        <v>11.958030859662015</v>
      </c>
      <c r="AA198" s="18">
        <v>2</v>
      </c>
      <c r="AB198" s="45">
        <f>AA198/Z198</f>
        <v>0.16725161721622522</v>
      </c>
      <c r="AC198" s="97">
        <v>33.512534900808227</v>
      </c>
      <c r="AD198" s="6">
        <v>3</v>
      </c>
      <c r="AE198" s="98">
        <f>AD198/AC198</f>
        <v>8.9518743027930378E-2</v>
      </c>
      <c r="AF198" s="19">
        <v>9</v>
      </c>
      <c r="AG198" s="19">
        <v>8</v>
      </c>
      <c r="AH198" s="96">
        <f>AG198/AF198</f>
        <v>0.88888888888888884</v>
      </c>
      <c r="AI198" s="142"/>
    </row>
    <row r="199" spans="1:35" hidden="1" x14ac:dyDescent="0.25">
      <c r="A199" s="56" t="s">
        <v>32</v>
      </c>
      <c r="B199" s="53" t="s">
        <v>23</v>
      </c>
      <c r="C199" s="53" t="s">
        <v>189</v>
      </c>
      <c r="D199" s="49" t="s">
        <v>1164</v>
      </c>
      <c r="E199" s="49" t="s">
        <v>1165</v>
      </c>
      <c r="F199" s="52">
        <f>SUM(K199,N199,Q199,T199,W199,Z199,AF199)</f>
        <v>89.314680382072012</v>
      </c>
      <c r="G199" s="52">
        <v>89</v>
      </c>
      <c r="H199" s="130">
        <f>G199/F199</f>
        <v>0.99647672274338472</v>
      </c>
      <c r="I199" s="108">
        <f>F199-G199</f>
        <v>0.31468038207201232</v>
      </c>
      <c r="J199" s="95">
        <f>I199/F199</f>
        <v>3.5232772566152247E-3</v>
      </c>
      <c r="K199" s="19">
        <v>2</v>
      </c>
      <c r="L199" s="19">
        <v>2</v>
      </c>
      <c r="M199" s="96">
        <f>L199/K199</f>
        <v>1</v>
      </c>
      <c r="N199" s="97">
        <v>26</v>
      </c>
      <c r="O199" s="6">
        <v>32</v>
      </c>
      <c r="P199" s="98">
        <f>O199/N199</f>
        <v>1.2307692307692308</v>
      </c>
      <c r="Q199" s="99">
        <v>3</v>
      </c>
      <c r="R199" s="18">
        <v>3</v>
      </c>
      <c r="S199" s="45">
        <f>R199/Q199</f>
        <v>1</v>
      </c>
      <c r="T199" s="19">
        <v>33</v>
      </c>
      <c r="U199" s="19">
        <v>16</v>
      </c>
      <c r="V199" s="96">
        <f>U199/T199</f>
        <v>0.48484848484848486</v>
      </c>
      <c r="W199" s="97">
        <v>16</v>
      </c>
      <c r="X199" s="6">
        <v>19</v>
      </c>
      <c r="Y199" s="98">
        <f>X199/W199</f>
        <v>1.1875</v>
      </c>
      <c r="Z199" s="99">
        <v>5.314680382072007</v>
      </c>
      <c r="AA199" s="18">
        <v>8</v>
      </c>
      <c r="AB199" s="45">
        <f>AA199/Z199</f>
        <v>1.5052645549460268</v>
      </c>
      <c r="AC199" s="97">
        <v>14.894459955914767</v>
      </c>
      <c r="AD199" s="6">
        <v>3</v>
      </c>
      <c r="AE199" s="98">
        <f>AD199/AC199</f>
        <v>0.20141717181284335</v>
      </c>
      <c r="AF199" s="19">
        <v>4</v>
      </c>
      <c r="AG199" s="19">
        <v>6</v>
      </c>
      <c r="AH199" s="96">
        <f>AG199/AF199</f>
        <v>1.5</v>
      </c>
      <c r="AI199" s="142"/>
    </row>
    <row r="200" spans="1:35" hidden="1" x14ac:dyDescent="0.25">
      <c r="A200" s="60" t="s">
        <v>89</v>
      </c>
      <c r="B200" s="53" t="s">
        <v>41</v>
      </c>
      <c r="C200" s="53" t="s">
        <v>152</v>
      </c>
      <c r="D200" s="49" t="s">
        <v>251</v>
      </c>
      <c r="E200" s="49" t="s">
        <v>252</v>
      </c>
      <c r="F200" s="52">
        <f>SUM(K200,N200,Q200,T200,W200,Z200,AF200)</f>
        <v>87.314680382072012</v>
      </c>
      <c r="G200" s="52">
        <v>118</v>
      </c>
      <c r="H200" s="130">
        <f>G200/F200</f>
        <v>1.3514336819840034</v>
      </c>
      <c r="I200" s="108">
        <f>F200-G200</f>
        <v>-30.685319617927988</v>
      </c>
      <c r="J200" s="95">
        <f>I200/F200</f>
        <v>-0.35143368198400332</v>
      </c>
      <c r="K200" s="19">
        <v>2</v>
      </c>
      <c r="L200" s="19">
        <v>8</v>
      </c>
      <c r="M200" s="96">
        <f>L200/K200</f>
        <v>4</v>
      </c>
      <c r="N200" s="97">
        <v>25</v>
      </c>
      <c r="O200" s="6">
        <v>12</v>
      </c>
      <c r="P200" s="98">
        <f>O200/N200</f>
        <v>0.48</v>
      </c>
      <c r="Q200" s="99">
        <v>3</v>
      </c>
      <c r="R200" s="18">
        <v>3</v>
      </c>
      <c r="S200" s="45">
        <f>R200/Q200</f>
        <v>1</v>
      </c>
      <c r="T200" s="19">
        <v>32</v>
      </c>
      <c r="U200" s="19">
        <v>30</v>
      </c>
      <c r="V200" s="96">
        <f>U200/T200</f>
        <v>0.9375</v>
      </c>
      <c r="W200" s="97">
        <v>16</v>
      </c>
      <c r="X200" s="6">
        <v>26</v>
      </c>
      <c r="Y200" s="98">
        <f>X200/W200</f>
        <v>1.625</v>
      </c>
      <c r="Z200" s="99">
        <v>5.314680382072007</v>
      </c>
      <c r="AA200" s="18">
        <v>9</v>
      </c>
      <c r="AB200" s="45">
        <f>AA200/Z200</f>
        <v>1.6934226243142803</v>
      </c>
      <c r="AC200" s="97">
        <v>14.894459955914767</v>
      </c>
      <c r="AD200" s="6">
        <v>18</v>
      </c>
      <c r="AE200" s="98">
        <f>AD200/AC200</f>
        <v>1.2085030308770601</v>
      </c>
      <c r="AF200" s="19">
        <v>4</v>
      </c>
      <c r="AG200" s="19">
        <v>12</v>
      </c>
      <c r="AH200" s="96">
        <f>AG200/AF200</f>
        <v>3</v>
      </c>
      <c r="AI200" s="142"/>
    </row>
    <row r="201" spans="1:35" hidden="1" x14ac:dyDescent="0.25">
      <c r="A201" s="69" t="s">
        <v>127</v>
      </c>
      <c r="B201" s="53" t="s">
        <v>80</v>
      </c>
      <c r="C201" s="53" t="s">
        <v>147</v>
      </c>
      <c r="D201" s="51" t="s">
        <v>401</v>
      </c>
      <c r="E201" s="131" t="s">
        <v>402</v>
      </c>
      <c r="F201" s="52">
        <f>SUM(K201,N201,Q201,T201,W201,Z201,AF201)</f>
        <v>124.97202057310801</v>
      </c>
      <c r="G201" s="52">
        <v>161</v>
      </c>
      <c r="H201" s="130">
        <f>G201/F201</f>
        <v>1.2882883645608962</v>
      </c>
      <c r="I201" s="108">
        <f>F201-G201</f>
        <v>-36.027979426891989</v>
      </c>
      <c r="J201" s="95">
        <f>I201/F201</f>
        <v>-0.28828836456089624</v>
      </c>
      <c r="K201" s="19">
        <v>3</v>
      </c>
      <c r="L201" s="19">
        <v>3</v>
      </c>
      <c r="M201" s="96">
        <f>L201/K201</f>
        <v>1</v>
      </c>
      <c r="N201" s="97">
        <v>35</v>
      </c>
      <c r="O201" s="6">
        <v>35</v>
      </c>
      <c r="P201" s="98">
        <f>O201/N201</f>
        <v>1</v>
      </c>
      <c r="Q201" s="99">
        <v>5</v>
      </c>
      <c r="R201" s="18">
        <v>13</v>
      </c>
      <c r="S201" s="45">
        <f>R201/Q201</f>
        <v>2.6</v>
      </c>
      <c r="T201" s="19">
        <v>46</v>
      </c>
      <c r="U201" s="19">
        <v>71</v>
      </c>
      <c r="V201" s="96">
        <f>U201/T201</f>
        <v>1.5434782608695652</v>
      </c>
      <c r="W201" s="97">
        <v>22</v>
      </c>
      <c r="X201" s="6">
        <v>10</v>
      </c>
      <c r="Y201" s="98">
        <f>X201/W201</f>
        <v>0.45454545454545453</v>
      </c>
      <c r="Z201" s="99">
        <v>7.9720205731080096</v>
      </c>
      <c r="AA201" s="18">
        <v>8</v>
      </c>
      <c r="AB201" s="45">
        <f>AA201/Z201</f>
        <v>1.0035097032973515</v>
      </c>
      <c r="AC201" s="97">
        <v>22.34168993387215</v>
      </c>
      <c r="AD201" s="6">
        <v>12</v>
      </c>
      <c r="AE201" s="98">
        <f>AD201/AC201</f>
        <v>0.53711245816758235</v>
      </c>
      <c r="AF201" s="19">
        <v>6</v>
      </c>
      <c r="AG201" s="19">
        <v>9</v>
      </c>
      <c r="AH201" s="96">
        <f>AG201/AF201</f>
        <v>1.5</v>
      </c>
      <c r="AI201" s="142"/>
    </row>
    <row r="202" spans="1:35" hidden="1" x14ac:dyDescent="0.25">
      <c r="A202" s="73" t="s">
        <v>599</v>
      </c>
      <c r="B202" s="53" t="s">
        <v>25</v>
      </c>
      <c r="C202" s="53" t="s">
        <v>177</v>
      </c>
      <c r="D202" s="74" t="s">
        <v>606</v>
      </c>
      <c r="E202" s="74" t="s">
        <v>607</v>
      </c>
      <c r="F202" s="52">
        <f>SUM(K202,N202,Q202,T202,W202,Z202,AF202)</f>
        <v>150.300690668626</v>
      </c>
      <c r="G202" s="52">
        <v>81</v>
      </c>
      <c r="H202" s="130">
        <f>G202/F202</f>
        <v>0.53891967920881989</v>
      </c>
      <c r="I202" s="108">
        <f>F202-G202</f>
        <v>69.300690668626004</v>
      </c>
      <c r="J202" s="95">
        <f>I202/F202</f>
        <v>0.46108032079118005</v>
      </c>
      <c r="K202" s="100">
        <v>3</v>
      </c>
      <c r="L202" s="19">
        <v>9</v>
      </c>
      <c r="M202" s="96">
        <f>L202/K202</f>
        <v>3</v>
      </c>
      <c r="N202" s="97">
        <v>43</v>
      </c>
      <c r="O202" s="6">
        <v>20</v>
      </c>
      <c r="P202" s="98">
        <f>O202/N202</f>
        <v>0.46511627906976744</v>
      </c>
      <c r="Q202" s="99">
        <v>5</v>
      </c>
      <c r="R202" s="18">
        <v>19</v>
      </c>
      <c r="S202" s="45">
        <f>R202/Q202</f>
        <v>3.8</v>
      </c>
      <c r="T202" s="100">
        <v>56</v>
      </c>
      <c r="U202" s="19">
        <v>10</v>
      </c>
      <c r="V202" s="96">
        <f>U202/T202</f>
        <v>0.17857142857142858</v>
      </c>
      <c r="W202" s="97">
        <v>27</v>
      </c>
      <c r="X202" s="6">
        <v>12</v>
      </c>
      <c r="Y202" s="98">
        <f>X202/W202</f>
        <v>0.44444444444444442</v>
      </c>
      <c r="Z202" s="99">
        <v>9.3006906686260109</v>
      </c>
      <c r="AA202" s="18">
        <v>3</v>
      </c>
      <c r="AB202" s="45">
        <f>AA202/Z202</f>
        <v>0.32255669034557727</v>
      </c>
      <c r="AC202" s="97">
        <v>26.065304922850842</v>
      </c>
      <c r="AD202" s="6">
        <v>1</v>
      </c>
      <c r="AE202" s="98">
        <f>AD202/AC202</f>
        <v>3.8365175583398733E-2</v>
      </c>
      <c r="AF202" s="100">
        <v>7</v>
      </c>
      <c r="AG202" s="19">
        <v>7</v>
      </c>
      <c r="AH202" s="96">
        <f>AG202/AF202</f>
        <v>1</v>
      </c>
      <c r="AI202" s="142"/>
    </row>
    <row r="203" spans="1:35" hidden="1" x14ac:dyDescent="0.25">
      <c r="A203" s="60" t="s">
        <v>98</v>
      </c>
      <c r="B203" s="53" t="s">
        <v>53</v>
      </c>
      <c r="C203" s="53" t="s">
        <v>181</v>
      </c>
      <c r="D203" s="49" t="s">
        <v>682</v>
      </c>
      <c r="E203" s="49" t="s">
        <v>607</v>
      </c>
      <c r="F203" s="52">
        <f>SUM(K203,N203,Q203,T203,W203,Z203,AF203)</f>
        <v>172.62936076414402</v>
      </c>
      <c r="G203" s="52">
        <v>73</v>
      </c>
      <c r="H203" s="130">
        <f>G203/F203</f>
        <v>0.42287128722985146</v>
      </c>
      <c r="I203" s="108">
        <f>F203-G203</f>
        <v>99.629360764144025</v>
      </c>
      <c r="J203" s="95">
        <f>I203/F203</f>
        <v>0.57712871277014854</v>
      </c>
      <c r="K203" s="19">
        <v>4</v>
      </c>
      <c r="L203" s="19">
        <v>2</v>
      </c>
      <c r="M203" s="96">
        <f>L203/K203</f>
        <v>0.5</v>
      </c>
      <c r="N203" s="97">
        <v>49</v>
      </c>
      <c r="O203" s="6">
        <v>14</v>
      </c>
      <c r="P203" s="98">
        <f>O203/N203</f>
        <v>0.2857142857142857</v>
      </c>
      <c r="Q203" s="99">
        <v>6</v>
      </c>
      <c r="R203" s="18">
        <v>5</v>
      </c>
      <c r="S203" s="45">
        <f>R203/Q203</f>
        <v>0.83333333333333337</v>
      </c>
      <c r="T203" s="19">
        <v>64</v>
      </c>
      <c r="U203" s="19">
        <v>20</v>
      </c>
      <c r="V203" s="96">
        <f>U203/T203</f>
        <v>0.3125</v>
      </c>
      <c r="W203" s="97">
        <v>31</v>
      </c>
      <c r="X203" s="6">
        <v>12</v>
      </c>
      <c r="Y203" s="98">
        <f>X203/W203</f>
        <v>0.38709677419354838</v>
      </c>
      <c r="Z203" s="99">
        <v>10.629360764144014</v>
      </c>
      <c r="AA203" s="18">
        <v>11</v>
      </c>
      <c r="AB203" s="45">
        <f>AA203/Z203</f>
        <v>1.0348693815253935</v>
      </c>
      <c r="AC203" s="97">
        <v>29.788919911829534</v>
      </c>
      <c r="AD203" s="6">
        <v>4</v>
      </c>
      <c r="AE203" s="98">
        <f>AD203/AC203</f>
        <v>0.13427811454189556</v>
      </c>
      <c r="AF203" s="19">
        <v>8</v>
      </c>
      <c r="AG203" s="19">
        <v>5</v>
      </c>
      <c r="AH203" s="96">
        <f>AG203/AF203</f>
        <v>0.625</v>
      </c>
      <c r="AI203" s="142"/>
    </row>
    <row r="204" spans="1:35" hidden="1" x14ac:dyDescent="0.25">
      <c r="A204" s="73" t="s">
        <v>8</v>
      </c>
      <c r="B204" s="53" t="s">
        <v>2</v>
      </c>
      <c r="C204" s="53" t="s">
        <v>154</v>
      </c>
      <c r="D204" s="74" t="s">
        <v>787</v>
      </c>
      <c r="E204" s="74" t="s">
        <v>788</v>
      </c>
      <c r="F204" s="52">
        <f>SUM(K204,N204,Q204,T204,W204,Z204,AF204)</f>
        <v>101.64335047759</v>
      </c>
      <c r="G204" s="52">
        <v>95</v>
      </c>
      <c r="H204" s="130">
        <f>G204/F204</f>
        <v>0.93464057957185587</v>
      </c>
      <c r="I204" s="108">
        <f>F204-G204</f>
        <v>6.6433504775900047</v>
      </c>
      <c r="J204" s="95">
        <f>I204/F204</f>
        <v>6.5359420428144077E-2</v>
      </c>
      <c r="K204" s="19">
        <v>2</v>
      </c>
      <c r="L204" s="19">
        <v>1</v>
      </c>
      <c r="M204" s="96">
        <f>L204/K204</f>
        <v>0.5</v>
      </c>
      <c r="N204" s="97">
        <v>29</v>
      </c>
      <c r="O204" s="6">
        <v>33</v>
      </c>
      <c r="P204" s="98">
        <f>O204/N204</f>
        <v>1.1379310344827587</v>
      </c>
      <c r="Q204" s="99">
        <v>4</v>
      </c>
      <c r="R204" s="18">
        <v>0</v>
      </c>
      <c r="S204" s="45">
        <f>R204/Q204</f>
        <v>0</v>
      </c>
      <c r="T204" s="19">
        <v>37</v>
      </c>
      <c r="U204" s="19">
        <v>40</v>
      </c>
      <c r="V204" s="96">
        <f>U204/T204</f>
        <v>1.0810810810810811</v>
      </c>
      <c r="W204" s="97">
        <v>18</v>
      </c>
      <c r="X204" s="6">
        <v>11</v>
      </c>
      <c r="Y204" s="98">
        <f>X204/W204</f>
        <v>0.61111111111111116</v>
      </c>
      <c r="Z204" s="99">
        <v>6.6433504775900092</v>
      </c>
      <c r="AA204" s="18">
        <v>0</v>
      </c>
      <c r="AB204" s="45">
        <f>AA204/Z204</f>
        <v>0</v>
      </c>
      <c r="AC204" s="97">
        <v>18.618074944893461</v>
      </c>
      <c r="AD204" s="6">
        <v>9</v>
      </c>
      <c r="AE204" s="98">
        <f>AD204/AC204</f>
        <v>0.48340121235082401</v>
      </c>
      <c r="AF204" s="19">
        <v>5</v>
      </c>
      <c r="AG204" s="19">
        <v>1</v>
      </c>
      <c r="AH204" s="96">
        <f>AG204/AF204</f>
        <v>0.2</v>
      </c>
      <c r="AI204" s="142"/>
    </row>
    <row r="205" spans="1:35" hidden="1" x14ac:dyDescent="0.25">
      <c r="A205" s="73" t="s">
        <v>599</v>
      </c>
      <c r="B205" s="53" t="s">
        <v>25</v>
      </c>
      <c r="C205" s="53" t="s">
        <v>177</v>
      </c>
      <c r="D205" s="74" t="s">
        <v>608</v>
      </c>
      <c r="E205" s="74" t="s">
        <v>609</v>
      </c>
      <c r="F205" s="52">
        <f>SUM(K205,N205,Q205,T205,W205,Z205,AF205)</f>
        <v>162.62936076414402</v>
      </c>
      <c r="G205" s="52">
        <v>147</v>
      </c>
      <c r="H205" s="130">
        <f>G205/F205</f>
        <v>0.90389582366488685</v>
      </c>
      <c r="I205" s="108">
        <f>F205-G205</f>
        <v>15.629360764144025</v>
      </c>
      <c r="J205" s="95">
        <f>I205/F205</f>
        <v>9.6104176335113117E-2</v>
      </c>
      <c r="K205" s="19">
        <v>3</v>
      </c>
      <c r="L205" s="19">
        <v>7</v>
      </c>
      <c r="M205" s="96">
        <f>L205/K205</f>
        <v>2.3333333333333335</v>
      </c>
      <c r="N205" s="97">
        <v>46</v>
      </c>
      <c r="O205" s="6">
        <v>36</v>
      </c>
      <c r="P205" s="98">
        <f>O205/N205</f>
        <v>0.78260869565217395</v>
      </c>
      <c r="Q205" s="99">
        <v>6</v>
      </c>
      <c r="R205" s="18">
        <v>24</v>
      </c>
      <c r="S205" s="45">
        <f>R205/Q205</f>
        <v>4</v>
      </c>
      <c r="T205" s="19">
        <v>60</v>
      </c>
      <c r="U205" s="19">
        <v>22</v>
      </c>
      <c r="V205" s="96">
        <f>U205/T205</f>
        <v>0.36666666666666664</v>
      </c>
      <c r="W205" s="97">
        <v>29</v>
      </c>
      <c r="X205" s="6">
        <v>43</v>
      </c>
      <c r="Y205" s="98">
        <f>X205/W205</f>
        <v>1.4827586206896552</v>
      </c>
      <c r="Z205" s="99">
        <v>10.629360764144014</v>
      </c>
      <c r="AA205" s="18">
        <v>3</v>
      </c>
      <c r="AB205" s="45">
        <f>AA205/Z205</f>
        <v>0.28223710405238006</v>
      </c>
      <c r="AC205" s="97">
        <v>29.788919911829534</v>
      </c>
      <c r="AD205" s="6">
        <v>1</v>
      </c>
      <c r="AE205" s="98">
        <f>AD205/AC205</f>
        <v>3.356952863547389E-2</v>
      </c>
      <c r="AF205" s="19">
        <v>8</v>
      </c>
      <c r="AG205" s="19">
        <v>11</v>
      </c>
      <c r="AH205" s="96">
        <f>AG205/AF205</f>
        <v>1.375</v>
      </c>
      <c r="AI205" s="142"/>
    </row>
    <row r="206" spans="1:35" hidden="1" x14ac:dyDescent="0.25">
      <c r="A206" s="73" t="s">
        <v>8</v>
      </c>
      <c r="B206" s="53" t="s">
        <v>2</v>
      </c>
      <c r="C206" s="53" t="s">
        <v>154</v>
      </c>
      <c r="D206" s="76" t="s">
        <v>759</v>
      </c>
      <c r="E206" s="76" t="s">
        <v>760</v>
      </c>
      <c r="F206" s="52">
        <f>SUM(K206,N206,Q206,T206,W206,Z206,AF206)</f>
        <v>268.27271124173399</v>
      </c>
      <c r="G206" s="52">
        <v>199</v>
      </c>
      <c r="H206" s="130">
        <f>G206/F206</f>
        <v>0.74178249095446003</v>
      </c>
      <c r="I206" s="108">
        <f>F206-G206</f>
        <v>69.272711241733987</v>
      </c>
      <c r="J206" s="95">
        <f>I206/F206</f>
        <v>0.25821750904554003</v>
      </c>
      <c r="K206" s="19">
        <v>5</v>
      </c>
      <c r="L206" s="19">
        <v>2</v>
      </c>
      <c r="M206" s="96">
        <f>L206/K206</f>
        <v>0.4</v>
      </c>
      <c r="N206" s="97">
        <v>76</v>
      </c>
      <c r="O206" s="6">
        <v>52</v>
      </c>
      <c r="P206" s="98">
        <f>O206/N206</f>
        <v>0.68421052631578949</v>
      </c>
      <c r="Q206" s="99">
        <v>10</v>
      </c>
      <c r="R206" s="18">
        <v>12</v>
      </c>
      <c r="S206" s="45">
        <f>R206/Q206</f>
        <v>1.2</v>
      </c>
      <c r="T206" s="19">
        <v>99</v>
      </c>
      <c r="U206" s="19">
        <v>65</v>
      </c>
      <c r="V206" s="96">
        <f>U206/T206</f>
        <v>0.65656565656565657</v>
      </c>
      <c r="W206" s="97">
        <v>48</v>
      </c>
      <c r="X206" s="6">
        <v>49</v>
      </c>
      <c r="Y206" s="98">
        <f>X206/W206</f>
        <v>1.0208333333333333</v>
      </c>
      <c r="Z206" s="99">
        <v>17.272711241734022</v>
      </c>
      <c r="AA206" s="18">
        <v>0</v>
      </c>
      <c r="AB206" s="45">
        <f>AA206/Z206</f>
        <v>0</v>
      </c>
      <c r="AC206" s="97">
        <v>48.406994856722989</v>
      </c>
      <c r="AD206" s="6">
        <v>12</v>
      </c>
      <c r="AE206" s="98">
        <f>AD206/AC206</f>
        <v>0.24789805761580724</v>
      </c>
      <c r="AF206" s="19">
        <v>13</v>
      </c>
      <c r="AG206" s="19">
        <v>7</v>
      </c>
      <c r="AH206" s="96">
        <f>AG206/AF206</f>
        <v>0.53846153846153844</v>
      </c>
      <c r="AI206" s="142"/>
    </row>
    <row r="207" spans="1:35" hidden="1" x14ac:dyDescent="0.25">
      <c r="A207" s="73" t="s">
        <v>8</v>
      </c>
      <c r="B207" s="53" t="s">
        <v>2</v>
      </c>
      <c r="C207" s="53" t="s">
        <v>154</v>
      </c>
      <c r="D207" s="76" t="s">
        <v>777</v>
      </c>
      <c r="E207" s="76" t="s">
        <v>778</v>
      </c>
      <c r="F207" s="52">
        <f>SUM(K207,N207,Q207,T207,W207,Z207,AF207)</f>
        <v>58.986010286554006</v>
      </c>
      <c r="G207" s="52">
        <v>166</v>
      </c>
      <c r="H207" s="130">
        <f>G207/F207</f>
        <v>2.8142266139644314</v>
      </c>
      <c r="I207" s="108">
        <f>F207-G207</f>
        <v>-107.01398971344599</v>
      </c>
      <c r="J207" s="95">
        <f>I207/F207</f>
        <v>-1.8142266139644314</v>
      </c>
      <c r="K207" s="19">
        <v>1</v>
      </c>
      <c r="L207" s="19">
        <v>11</v>
      </c>
      <c r="M207" s="96">
        <f>L207/K207</f>
        <v>11</v>
      </c>
      <c r="N207" s="97">
        <v>17</v>
      </c>
      <c r="O207" s="6">
        <v>47</v>
      </c>
      <c r="P207" s="98">
        <f>O207/N207</f>
        <v>2.7647058823529411</v>
      </c>
      <c r="Q207" s="99">
        <v>2</v>
      </c>
      <c r="R207" s="18">
        <v>2</v>
      </c>
      <c r="S207" s="45">
        <f>R207/Q207</f>
        <v>1</v>
      </c>
      <c r="T207" s="19">
        <v>22</v>
      </c>
      <c r="U207" s="19">
        <v>61</v>
      </c>
      <c r="V207" s="96">
        <f>U207/T207</f>
        <v>2.7727272727272729</v>
      </c>
      <c r="W207" s="97">
        <v>10</v>
      </c>
      <c r="X207" s="6">
        <v>24</v>
      </c>
      <c r="Y207" s="98">
        <f>X207/W207</f>
        <v>2.4</v>
      </c>
      <c r="Z207" s="99">
        <v>3.9860102865540048</v>
      </c>
      <c r="AA207" s="18">
        <v>0</v>
      </c>
      <c r="AB207" s="45">
        <f>AA207/Z207</f>
        <v>0</v>
      </c>
      <c r="AC207" s="97">
        <v>11.170844966936075</v>
      </c>
      <c r="AD207" s="6">
        <v>7</v>
      </c>
      <c r="AE207" s="98">
        <f>AD207/AC207</f>
        <v>0.62663120119551274</v>
      </c>
      <c r="AF207" s="19">
        <v>3</v>
      </c>
      <c r="AG207" s="19">
        <v>14</v>
      </c>
      <c r="AH207" s="96">
        <f>AG207/AF207</f>
        <v>4.666666666666667</v>
      </c>
      <c r="AI207" s="142"/>
    </row>
    <row r="208" spans="1:35" hidden="1" x14ac:dyDescent="0.25">
      <c r="A208" s="73" t="s">
        <v>13</v>
      </c>
      <c r="B208" s="53" t="s">
        <v>2</v>
      </c>
      <c r="C208" s="53" t="s">
        <v>161</v>
      </c>
      <c r="D208" s="74" t="s">
        <v>835</v>
      </c>
      <c r="E208" s="74" t="s">
        <v>778</v>
      </c>
      <c r="F208" s="52">
        <f>SUM(K208,N208,Q208,T208,W208,Z208,AF208)</f>
        <v>111.64335047759</v>
      </c>
      <c r="G208" s="52">
        <v>102</v>
      </c>
      <c r="H208" s="130">
        <f>G208/F208</f>
        <v>0.91362360197595738</v>
      </c>
      <c r="I208" s="108">
        <f>F208-G208</f>
        <v>9.6433504775900047</v>
      </c>
      <c r="J208" s="95">
        <f>I208/F208</f>
        <v>8.6376398024042636E-2</v>
      </c>
      <c r="K208" s="19">
        <v>2</v>
      </c>
      <c r="L208" s="19">
        <v>8</v>
      </c>
      <c r="M208" s="96">
        <f>L208/K208</f>
        <v>4</v>
      </c>
      <c r="N208" s="97">
        <v>32</v>
      </c>
      <c r="O208" s="6">
        <v>25</v>
      </c>
      <c r="P208" s="98">
        <f>O208/N208</f>
        <v>0.78125</v>
      </c>
      <c r="Q208" s="99">
        <v>4</v>
      </c>
      <c r="R208" s="18">
        <v>7</v>
      </c>
      <c r="S208" s="45">
        <f>R208/Q208</f>
        <v>1.75</v>
      </c>
      <c r="T208" s="19">
        <v>42</v>
      </c>
      <c r="U208" s="19">
        <v>19</v>
      </c>
      <c r="V208" s="96">
        <f>U208/T208</f>
        <v>0.45238095238095238</v>
      </c>
      <c r="W208" s="97">
        <v>20</v>
      </c>
      <c r="X208" s="6">
        <v>23</v>
      </c>
      <c r="Y208" s="98">
        <f>X208/W208</f>
        <v>1.1499999999999999</v>
      </c>
      <c r="Z208" s="99">
        <v>6.6433504775900092</v>
      </c>
      <c r="AA208" s="18">
        <v>3</v>
      </c>
      <c r="AB208" s="45">
        <f>AA208/Z208</f>
        <v>0.45157936648380803</v>
      </c>
      <c r="AC208" s="97">
        <v>18.618074944893461</v>
      </c>
      <c r="AD208" s="6">
        <v>10</v>
      </c>
      <c r="AE208" s="98">
        <f>AD208/AC208</f>
        <v>0.53711245816758224</v>
      </c>
      <c r="AF208" s="19">
        <v>5</v>
      </c>
      <c r="AG208" s="19">
        <v>7</v>
      </c>
      <c r="AH208" s="96">
        <f>AG208/AF208</f>
        <v>1.4</v>
      </c>
      <c r="AI208" s="142"/>
    </row>
    <row r="209" spans="1:35" hidden="1" x14ac:dyDescent="0.25">
      <c r="A209" s="61" t="s">
        <v>1094</v>
      </c>
      <c r="B209" s="53" t="s">
        <v>55</v>
      </c>
      <c r="C209" s="53" t="s">
        <v>55</v>
      </c>
      <c r="D209" s="84" t="s">
        <v>1099</v>
      </c>
      <c r="E209" s="84" t="s">
        <v>1100</v>
      </c>
      <c r="F209" s="52">
        <f>SUM(K209,N209,Q209,T209,W209,Z209,AF209)</f>
        <v>35.657340191036006</v>
      </c>
      <c r="G209" s="52">
        <v>86</v>
      </c>
      <c r="H209" s="130">
        <f>G209/F209</f>
        <v>2.4118456267139008</v>
      </c>
      <c r="I209" s="108">
        <f>F209-G209</f>
        <v>-50.342659808963994</v>
      </c>
      <c r="J209" s="95">
        <f>I209/F209</f>
        <v>-1.4118456267139008</v>
      </c>
      <c r="K209" s="19">
        <v>1</v>
      </c>
      <c r="L209" s="19">
        <v>1</v>
      </c>
      <c r="M209" s="96">
        <f>L209/K209</f>
        <v>1</v>
      </c>
      <c r="N209" s="97">
        <v>10</v>
      </c>
      <c r="O209" s="6">
        <v>15</v>
      </c>
      <c r="P209" s="98">
        <f>O209/N209</f>
        <v>1.5</v>
      </c>
      <c r="Q209" s="99">
        <v>1</v>
      </c>
      <c r="R209" s="18">
        <v>2</v>
      </c>
      <c r="S209" s="45">
        <f>R209/Q209</f>
        <v>2</v>
      </c>
      <c r="T209" s="19">
        <v>13</v>
      </c>
      <c r="U209" s="19">
        <v>13</v>
      </c>
      <c r="V209" s="96">
        <f>U209/T209</f>
        <v>1</v>
      </c>
      <c r="W209" s="97">
        <v>6</v>
      </c>
      <c r="X209" s="6">
        <v>18</v>
      </c>
      <c r="Y209" s="98">
        <f>X209/W209</f>
        <v>3</v>
      </c>
      <c r="Z209" s="99">
        <v>2.6573401910360035</v>
      </c>
      <c r="AA209" s="18">
        <v>15</v>
      </c>
      <c r="AB209" s="45">
        <f>AA209/Z209</f>
        <v>5.6447420810476014</v>
      </c>
      <c r="AC209" s="97">
        <v>7.4472299779573836</v>
      </c>
      <c r="AD209" s="6">
        <v>3</v>
      </c>
      <c r="AE209" s="98">
        <f>AD209/AC209</f>
        <v>0.40283434362568671</v>
      </c>
      <c r="AF209" s="19">
        <v>2</v>
      </c>
      <c r="AG209" s="19">
        <v>19</v>
      </c>
      <c r="AH209" s="96">
        <f>AG209/AF209</f>
        <v>9.5</v>
      </c>
      <c r="AI209" s="142"/>
    </row>
    <row r="210" spans="1:35" hidden="1" x14ac:dyDescent="0.25">
      <c r="A210" s="82" t="s">
        <v>114</v>
      </c>
      <c r="B210" s="53" t="s">
        <v>69</v>
      </c>
      <c r="C210" s="53" t="s">
        <v>184</v>
      </c>
      <c r="D210" s="83" t="s">
        <v>1022</v>
      </c>
      <c r="E210" s="83" t="s">
        <v>1023</v>
      </c>
      <c r="F210" s="52">
        <f>SUM(K210,N210,Q210,T210,W210,Z210,AF210)</f>
        <v>38.657340191036006</v>
      </c>
      <c r="G210" s="52">
        <v>77</v>
      </c>
      <c r="H210" s="130">
        <f>G210/F210</f>
        <v>1.9918597508127323</v>
      </c>
      <c r="I210" s="108">
        <f>F210-G210</f>
        <v>-38.342659808963994</v>
      </c>
      <c r="J210" s="95">
        <f>I210/F210</f>
        <v>-0.99185975081273225</v>
      </c>
      <c r="K210" s="19">
        <v>1</v>
      </c>
      <c r="L210" s="19">
        <v>6</v>
      </c>
      <c r="M210" s="96">
        <f>L210/K210</f>
        <v>6</v>
      </c>
      <c r="N210" s="97">
        <v>11</v>
      </c>
      <c r="O210" s="6">
        <v>7</v>
      </c>
      <c r="P210" s="98">
        <f>O210/N210</f>
        <v>0.63636363636363635</v>
      </c>
      <c r="Q210" s="99">
        <v>1</v>
      </c>
      <c r="R210" s="18">
        <v>0</v>
      </c>
      <c r="S210" s="45">
        <f>R210/Q210</f>
        <v>0</v>
      </c>
      <c r="T210" s="19">
        <v>14</v>
      </c>
      <c r="U210" s="19">
        <v>17</v>
      </c>
      <c r="V210" s="96">
        <f>U210/T210</f>
        <v>1.2142857142857142</v>
      </c>
      <c r="W210" s="97">
        <v>7</v>
      </c>
      <c r="X210" s="6">
        <v>8</v>
      </c>
      <c r="Y210" s="98">
        <f>X210/W210</f>
        <v>1.1428571428571428</v>
      </c>
      <c r="Z210" s="99">
        <v>2.6573401910360035</v>
      </c>
      <c r="AA210" s="18">
        <v>0</v>
      </c>
      <c r="AB210" s="45">
        <f>AA210/Z210</f>
        <v>0</v>
      </c>
      <c r="AC210" s="97">
        <v>7.4472299779573836</v>
      </c>
      <c r="AD210" s="6">
        <v>34</v>
      </c>
      <c r="AE210" s="98">
        <f>AD210/AC210</f>
        <v>4.5654558944244492</v>
      </c>
      <c r="AF210" s="19">
        <v>2</v>
      </c>
      <c r="AG210" s="19">
        <v>5</v>
      </c>
      <c r="AH210" s="96">
        <f>AG210/AF210</f>
        <v>2.5</v>
      </c>
      <c r="AI210" s="142"/>
    </row>
    <row r="211" spans="1:35" hidden="1" x14ac:dyDescent="0.25">
      <c r="A211" s="73" t="s">
        <v>579</v>
      </c>
      <c r="B211" s="53" t="s">
        <v>25</v>
      </c>
      <c r="C211" s="53" t="s">
        <v>178</v>
      </c>
      <c r="D211" s="74" t="s">
        <v>587</v>
      </c>
      <c r="E211" s="74" t="s">
        <v>588</v>
      </c>
      <c r="F211" s="52">
        <f>SUM(K211,N211,Q211,T211,W211,Z211,AF211)</f>
        <v>133.97202057310801</v>
      </c>
      <c r="G211" s="52">
        <v>102</v>
      </c>
      <c r="H211" s="130">
        <f>G211/F211</f>
        <v>0.76135300164663111</v>
      </c>
      <c r="I211" s="108">
        <f>F211-G211</f>
        <v>31.972020573108011</v>
      </c>
      <c r="J211" s="95">
        <f>I211/F211</f>
        <v>0.23864699835336889</v>
      </c>
      <c r="K211" s="19">
        <v>3</v>
      </c>
      <c r="L211" s="19">
        <v>7</v>
      </c>
      <c r="M211" s="96">
        <f>L211/K211</f>
        <v>2.3333333333333335</v>
      </c>
      <c r="N211" s="97">
        <v>38</v>
      </c>
      <c r="O211" s="6">
        <v>20</v>
      </c>
      <c r="P211" s="98">
        <f>O211/N211</f>
        <v>0.52631578947368418</v>
      </c>
      <c r="Q211" s="99">
        <v>5</v>
      </c>
      <c r="R211" s="18">
        <v>11</v>
      </c>
      <c r="S211" s="45">
        <f>R211/Q211</f>
        <v>2.2000000000000002</v>
      </c>
      <c r="T211" s="19">
        <v>50</v>
      </c>
      <c r="U211" s="19">
        <v>18</v>
      </c>
      <c r="V211" s="96">
        <f>U211/T211</f>
        <v>0.36</v>
      </c>
      <c r="W211" s="97">
        <v>24</v>
      </c>
      <c r="X211" s="6">
        <v>18</v>
      </c>
      <c r="Y211" s="98">
        <f>X211/W211</f>
        <v>0.75</v>
      </c>
      <c r="Z211" s="99">
        <v>7.9720205731080096</v>
      </c>
      <c r="AA211" s="18">
        <v>1</v>
      </c>
      <c r="AB211" s="45">
        <f>AA211/Z211</f>
        <v>0.12543871291216893</v>
      </c>
      <c r="AC211" s="97">
        <v>22.34168993387215</v>
      </c>
      <c r="AD211" s="6">
        <v>16</v>
      </c>
      <c r="AE211" s="98">
        <f>AD211/AC211</f>
        <v>0.71614994422344314</v>
      </c>
      <c r="AF211" s="19">
        <v>6</v>
      </c>
      <c r="AG211" s="19">
        <v>11</v>
      </c>
      <c r="AH211" s="96">
        <f>AG211/AF211</f>
        <v>1.8333333333333333</v>
      </c>
      <c r="AI211" s="142"/>
    </row>
    <row r="212" spans="1:35" hidden="1" x14ac:dyDescent="0.25">
      <c r="A212" s="60" t="s">
        <v>636</v>
      </c>
      <c r="B212" s="53" t="s">
        <v>53</v>
      </c>
      <c r="C212" s="53" t="s">
        <v>53</v>
      </c>
      <c r="D212" s="49" t="s">
        <v>647</v>
      </c>
      <c r="E212" s="49" t="s">
        <v>648</v>
      </c>
      <c r="F212" s="52">
        <f>SUM(K212,N212,Q212,T212,W212,Z212,AF212)</f>
        <v>111.64335047759</v>
      </c>
      <c r="G212" s="52">
        <v>41</v>
      </c>
      <c r="H212" s="130">
        <f>G212/F212</f>
        <v>0.3672408596177868</v>
      </c>
      <c r="I212" s="108">
        <f>F212-G212</f>
        <v>70.643350477590005</v>
      </c>
      <c r="J212" s="95">
        <f>I212/F212</f>
        <v>0.63275914038221326</v>
      </c>
      <c r="K212" s="19">
        <v>2</v>
      </c>
      <c r="L212" s="19">
        <v>6</v>
      </c>
      <c r="M212" s="96">
        <f>L212/K212</f>
        <v>3</v>
      </c>
      <c r="N212" s="97">
        <v>32</v>
      </c>
      <c r="O212" s="6">
        <v>3</v>
      </c>
      <c r="P212" s="98">
        <f>O212/N212</f>
        <v>9.375E-2</v>
      </c>
      <c r="Q212" s="99">
        <v>4</v>
      </c>
      <c r="R212" s="18">
        <v>0</v>
      </c>
      <c r="S212" s="45">
        <f>R212/Q212</f>
        <v>0</v>
      </c>
      <c r="T212" s="19">
        <v>42</v>
      </c>
      <c r="U212" s="19">
        <v>3</v>
      </c>
      <c r="V212" s="96">
        <f>U212/T212</f>
        <v>7.1428571428571425E-2</v>
      </c>
      <c r="W212" s="97">
        <v>20</v>
      </c>
      <c r="X212" s="6">
        <v>14</v>
      </c>
      <c r="Y212" s="98">
        <f>X212/W212</f>
        <v>0.7</v>
      </c>
      <c r="Z212" s="99">
        <v>6.6433504775900092</v>
      </c>
      <c r="AA212" s="18">
        <v>7</v>
      </c>
      <c r="AB212" s="45">
        <f>AA212/Z212</f>
        <v>1.0536851884622187</v>
      </c>
      <c r="AC212" s="97">
        <v>18.618074944893461</v>
      </c>
      <c r="AD212" s="6">
        <v>4</v>
      </c>
      <c r="AE212" s="98">
        <f>AD212/AC212</f>
        <v>0.21484498326703289</v>
      </c>
      <c r="AF212" s="19">
        <v>5</v>
      </c>
      <c r="AG212" s="19">
        <v>4</v>
      </c>
      <c r="AH212" s="96">
        <f>AG212/AF212</f>
        <v>0.8</v>
      </c>
      <c r="AI212" s="142"/>
    </row>
    <row r="213" spans="1:35" hidden="1" x14ac:dyDescent="0.25">
      <c r="A213" s="73" t="s">
        <v>8</v>
      </c>
      <c r="B213" s="53" t="s">
        <v>2</v>
      </c>
      <c r="C213" s="53" t="s">
        <v>154</v>
      </c>
      <c r="D213" s="76" t="s">
        <v>781</v>
      </c>
      <c r="E213" s="76" t="s">
        <v>782</v>
      </c>
      <c r="F213" s="52">
        <f>SUM(K213,N213,Q213,T213,W213,Z213,AF213)</f>
        <v>58.986010286554006</v>
      </c>
      <c r="G213" s="52">
        <v>93</v>
      </c>
      <c r="H213" s="130">
        <f>G213/F213</f>
        <v>1.5766450307150128</v>
      </c>
      <c r="I213" s="108">
        <f>F213-G213</f>
        <v>-34.013989713445994</v>
      </c>
      <c r="J213" s="95">
        <f>I213/F213</f>
        <v>-0.57664503071501283</v>
      </c>
      <c r="K213" s="19">
        <v>1</v>
      </c>
      <c r="L213" s="19">
        <v>3</v>
      </c>
      <c r="M213" s="96">
        <f>L213/K213</f>
        <v>3</v>
      </c>
      <c r="N213" s="97">
        <v>17</v>
      </c>
      <c r="O213" s="6">
        <v>13</v>
      </c>
      <c r="P213" s="98">
        <f>O213/N213</f>
        <v>0.76470588235294112</v>
      </c>
      <c r="Q213" s="99">
        <v>2</v>
      </c>
      <c r="R213" s="18">
        <v>7</v>
      </c>
      <c r="S213" s="45">
        <f>R213/Q213</f>
        <v>3.5</v>
      </c>
      <c r="T213" s="19">
        <v>22</v>
      </c>
      <c r="U213" s="19">
        <v>16</v>
      </c>
      <c r="V213" s="96">
        <f>U213/T213</f>
        <v>0.72727272727272729</v>
      </c>
      <c r="W213" s="97">
        <v>10</v>
      </c>
      <c r="X213" s="6">
        <v>32</v>
      </c>
      <c r="Y213" s="98">
        <f>X213/W213</f>
        <v>3.2</v>
      </c>
      <c r="Z213" s="99">
        <v>3.9860102865540048</v>
      </c>
      <c r="AA213" s="18">
        <v>1</v>
      </c>
      <c r="AB213" s="45">
        <f>AA213/Z213</f>
        <v>0.25087742582433786</v>
      </c>
      <c r="AC213" s="97">
        <v>11.170844966936075</v>
      </c>
      <c r="AD213" s="6">
        <v>12</v>
      </c>
      <c r="AE213" s="98">
        <f>AD213/AC213</f>
        <v>1.0742249163351647</v>
      </c>
      <c r="AF213" s="19">
        <v>3</v>
      </c>
      <c r="AG213" s="19">
        <v>9</v>
      </c>
      <c r="AH213" s="96">
        <f>AG213/AF213</f>
        <v>3</v>
      </c>
      <c r="AI213" s="142"/>
    </row>
    <row r="214" spans="1:35" hidden="1" x14ac:dyDescent="0.25">
      <c r="A214" s="60" t="s">
        <v>636</v>
      </c>
      <c r="B214" s="53" t="s">
        <v>53</v>
      </c>
      <c r="C214" s="53" t="s">
        <v>53</v>
      </c>
      <c r="D214" s="49" t="s">
        <v>641</v>
      </c>
      <c r="E214" s="49" t="s">
        <v>642</v>
      </c>
      <c r="F214" s="52">
        <f>SUM(K214,N214,Q214,T214,W214,Z214,AF214)</f>
        <v>133.97202057310801</v>
      </c>
      <c r="G214" s="52">
        <v>88</v>
      </c>
      <c r="H214" s="130">
        <f>G214/F214</f>
        <v>0.65685357004807388</v>
      </c>
      <c r="I214" s="108">
        <f>F214-G214</f>
        <v>45.972020573108011</v>
      </c>
      <c r="J214" s="95">
        <f>I214/F214</f>
        <v>0.34314642995192612</v>
      </c>
      <c r="K214" s="19">
        <v>3</v>
      </c>
      <c r="L214" s="19">
        <v>5</v>
      </c>
      <c r="M214" s="96">
        <f>L214/K214</f>
        <v>1.6666666666666667</v>
      </c>
      <c r="N214" s="97">
        <v>38</v>
      </c>
      <c r="O214" s="6">
        <v>10</v>
      </c>
      <c r="P214" s="98">
        <f>O214/N214</f>
        <v>0.26315789473684209</v>
      </c>
      <c r="Q214" s="99">
        <v>5</v>
      </c>
      <c r="R214" s="18">
        <v>0</v>
      </c>
      <c r="S214" s="45">
        <f>R214/Q214</f>
        <v>0</v>
      </c>
      <c r="T214" s="19">
        <v>50</v>
      </c>
      <c r="U214" s="19">
        <v>10</v>
      </c>
      <c r="V214" s="96">
        <f>U214/T214</f>
        <v>0.2</v>
      </c>
      <c r="W214" s="97">
        <v>24</v>
      </c>
      <c r="X214" s="6">
        <v>25</v>
      </c>
      <c r="Y214" s="98">
        <f>X214/W214</f>
        <v>1.0416666666666667</v>
      </c>
      <c r="Z214" s="99">
        <v>7.9720205731080096</v>
      </c>
      <c r="AA214" s="18">
        <v>22</v>
      </c>
      <c r="AB214" s="45">
        <f>AA214/Z214</f>
        <v>2.7596516840677165</v>
      </c>
      <c r="AC214" s="97">
        <v>22.34168993387215</v>
      </c>
      <c r="AD214" s="6">
        <v>12</v>
      </c>
      <c r="AE214" s="98">
        <f>AD214/AC214</f>
        <v>0.53711245816758235</v>
      </c>
      <c r="AF214" s="19">
        <v>6</v>
      </c>
      <c r="AG214" s="19">
        <v>4</v>
      </c>
      <c r="AH214" s="96">
        <f>AG214/AF214</f>
        <v>0.66666666666666663</v>
      </c>
      <c r="AI214" s="142"/>
    </row>
    <row r="215" spans="1:35" hidden="1" x14ac:dyDescent="0.25">
      <c r="A215" s="80" t="s">
        <v>68</v>
      </c>
      <c r="B215" s="53" t="s">
        <v>69</v>
      </c>
      <c r="C215" s="53" t="s">
        <v>69</v>
      </c>
      <c r="D215" s="81" t="s">
        <v>971</v>
      </c>
      <c r="E215" s="81" t="s">
        <v>972</v>
      </c>
      <c r="F215" s="52">
        <f>SUM(K215,N215,Q215,T215,W215,Z215,AF215)</f>
        <v>33.657340191035999</v>
      </c>
      <c r="G215" s="52">
        <v>105</v>
      </c>
      <c r="H215" s="130">
        <f>G215/F215</f>
        <v>3.1196761064311547</v>
      </c>
      <c r="I215" s="108">
        <f>F215-G215</f>
        <v>-71.342659808964001</v>
      </c>
      <c r="J215" s="95">
        <f>I215/F215</f>
        <v>-2.1196761064311547</v>
      </c>
      <c r="K215" s="19">
        <v>1</v>
      </c>
      <c r="L215" s="19">
        <v>5</v>
      </c>
      <c r="M215" s="96">
        <f>L215/K215</f>
        <v>5</v>
      </c>
      <c r="N215" s="97">
        <v>9</v>
      </c>
      <c r="O215" s="6">
        <v>25</v>
      </c>
      <c r="P215" s="98">
        <f>O215/N215</f>
        <v>2.7777777777777777</v>
      </c>
      <c r="Q215" s="99">
        <v>1</v>
      </c>
      <c r="R215" s="18">
        <v>8</v>
      </c>
      <c r="S215" s="45">
        <f>R215/Q215</f>
        <v>8</v>
      </c>
      <c r="T215" s="19">
        <v>12</v>
      </c>
      <c r="U215" s="19">
        <v>31</v>
      </c>
      <c r="V215" s="96">
        <f>U215/T215</f>
        <v>2.5833333333333335</v>
      </c>
      <c r="W215" s="97">
        <v>6</v>
      </c>
      <c r="X215" s="6">
        <v>13</v>
      </c>
      <c r="Y215" s="98">
        <f>X215/W215</f>
        <v>2.1666666666666665</v>
      </c>
      <c r="Z215" s="99">
        <v>2.6573401910360035</v>
      </c>
      <c r="AA215" s="18">
        <v>1</v>
      </c>
      <c r="AB215" s="45">
        <f>AA215/Z215</f>
        <v>0.37631613873650671</v>
      </c>
      <c r="AC215" s="97">
        <v>7.4472299779573836</v>
      </c>
      <c r="AD215" s="6">
        <v>14</v>
      </c>
      <c r="AE215" s="98">
        <f>AD215/AC215</f>
        <v>1.8798936035865381</v>
      </c>
      <c r="AF215" s="19">
        <v>2</v>
      </c>
      <c r="AG215" s="19">
        <v>8</v>
      </c>
      <c r="AH215" s="96">
        <f>AG215/AF215</f>
        <v>4</v>
      </c>
      <c r="AI215" s="142"/>
    </row>
    <row r="216" spans="1:35" hidden="1" x14ac:dyDescent="0.25">
      <c r="A216" s="59" t="s">
        <v>87</v>
      </c>
      <c r="B216" s="53" t="s">
        <v>41</v>
      </c>
      <c r="C216" s="53" t="s">
        <v>151</v>
      </c>
      <c r="D216" s="53" t="s">
        <v>301</v>
      </c>
      <c r="E216" s="53" t="s">
        <v>302</v>
      </c>
      <c r="F216" s="52">
        <f>SUM(K216,N216,Q216,T216,W216,Z216,AF216)</f>
        <v>23.328670095518003</v>
      </c>
      <c r="G216" s="52">
        <v>24</v>
      </c>
      <c r="H216" s="130">
        <f>G216/F216</f>
        <v>1.0287770327984096</v>
      </c>
      <c r="I216" s="108">
        <f>F216-G216</f>
        <v>-0.67132990448199692</v>
      </c>
      <c r="J216" s="95">
        <f>I216/F216</f>
        <v>-2.877703279840952E-2</v>
      </c>
      <c r="K216" s="19">
        <v>0</v>
      </c>
      <c r="L216" s="19">
        <v>2</v>
      </c>
      <c r="M216" s="96" t="e">
        <f>L216/K216</f>
        <v>#DIV/0!</v>
      </c>
      <c r="N216" s="97">
        <v>7</v>
      </c>
      <c r="O216" s="6">
        <v>4</v>
      </c>
      <c r="P216" s="98">
        <f>O216/N216</f>
        <v>0.5714285714285714</v>
      </c>
      <c r="Q216" s="99">
        <v>1</v>
      </c>
      <c r="R216" s="18">
        <v>0</v>
      </c>
      <c r="S216" s="45">
        <f>R216/Q216</f>
        <v>0</v>
      </c>
      <c r="T216" s="19">
        <v>9</v>
      </c>
      <c r="U216" s="19">
        <v>9</v>
      </c>
      <c r="V216" s="96">
        <f>U216/T216</f>
        <v>1</v>
      </c>
      <c r="W216" s="97">
        <v>4</v>
      </c>
      <c r="X216" s="6">
        <v>7</v>
      </c>
      <c r="Y216" s="98">
        <f>X216/W216</f>
        <v>1.75</v>
      </c>
      <c r="Z216" s="99">
        <v>1.3286700955180017</v>
      </c>
      <c r="AA216" s="18">
        <v>0</v>
      </c>
      <c r="AB216" s="45">
        <f>AA216/Z216</f>
        <v>0</v>
      </c>
      <c r="AC216" s="97">
        <v>3.7236149889786918</v>
      </c>
      <c r="AD216" s="6">
        <v>2</v>
      </c>
      <c r="AE216" s="98">
        <f>AD216/AC216</f>
        <v>0.53711245816758224</v>
      </c>
      <c r="AF216" s="19">
        <v>1</v>
      </c>
      <c r="AG216" s="19">
        <v>0</v>
      </c>
      <c r="AH216" s="96">
        <f>AG216/AF216</f>
        <v>0</v>
      </c>
      <c r="AI216" s="142"/>
    </row>
    <row r="217" spans="1:35" hidden="1" x14ac:dyDescent="0.25">
      <c r="A217" s="60" t="s">
        <v>30</v>
      </c>
      <c r="B217" s="53" t="s">
        <v>23</v>
      </c>
      <c r="C217" s="53" t="s">
        <v>23</v>
      </c>
      <c r="D217" s="49" t="s">
        <v>1205</v>
      </c>
      <c r="E217" s="49" t="s">
        <v>1206</v>
      </c>
      <c r="F217" s="52">
        <f>SUM(K217,N217,Q217,T217,W217,Z217,AF217)</f>
        <v>78.314680382072012</v>
      </c>
      <c r="G217" s="52">
        <v>246</v>
      </c>
      <c r="H217" s="130">
        <f>G217/F217</f>
        <v>3.141173516891667</v>
      </c>
      <c r="I217" s="108">
        <f>F217-G217</f>
        <v>-167.68531961792797</v>
      </c>
      <c r="J217" s="95">
        <f>I217/F217</f>
        <v>-2.141173516891667</v>
      </c>
      <c r="K217" s="19">
        <v>2</v>
      </c>
      <c r="L217" s="19">
        <v>19</v>
      </c>
      <c r="M217" s="96">
        <f>L217/K217</f>
        <v>9.5</v>
      </c>
      <c r="N217" s="97">
        <v>22</v>
      </c>
      <c r="O217" s="6">
        <v>55</v>
      </c>
      <c r="P217" s="98">
        <f>O217/N217</f>
        <v>2.5</v>
      </c>
      <c r="Q217" s="99">
        <v>3</v>
      </c>
      <c r="R217" s="18">
        <v>7</v>
      </c>
      <c r="S217" s="45">
        <f>R217/Q217</f>
        <v>2.3333333333333335</v>
      </c>
      <c r="T217" s="19">
        <v>28</v>
      </c>
      <c r="U217" s="19">
        <v>101</v>
      </c>
      <c r="V217" s="96">
        <f>U217/T217</f>
        <v>3.6071428571428572</v>
      </c>
      <c r="W217" s="97">
        <v>14</v>
      </c>
      <c r="X217" s="6">
        <v>17</v>
      </c>
      <c r="Y217" s="98">
        <f>X217/W217</f>
        <v>1.2142857142857142</v>
      </c>
      <c r="Z217" s="99">
        <v>5.314680382072007</v>
      </c>
      <c r="AA217" s="18">
        <v>37</v>
      </c>
      <c r="AB217" s="45">
        <f>AA217/Z217</f>
        <v>6.9618485666253749</v>
      </c>
      <c r="AC217" s="97">
        <v>14.894459955914767</v>
      </c>
      <c r="AD217" s="6">
        <v>9</v>
      </c>
      <c r="AE217" s="98">
        <f>AD217/AC217</f>
        <v>0.60425151543853006</v>
      </c>
      <c r="AF217" s="19">
        <v>4</v>
      </c>
      <c r="AG217" s="19">
        <v>1</v>
      </c>
      <c r="AH217" s="96">
        <f>AG217/AF217</f>
        <v>0.25</v>
      </c>
      <c r="AI217" s="142"/>
    </row>
    <row r="218" spans="1:35" hidden="1" x14ac:dyDescent="0.25">
      <c r="A218" s="60" t="s">
        <v>33</v>
      </c>
      <c r="B218" s="53" t="s">
        <v>23</v>
      </c>
      <c r="C218" s="53" t="s">
        <v>189</v>
      </c>
      <c r="D218" s="49" t="s">
        <v>1180</v>
      </c>
      <c r="E218" s="49" t="s">
        <v>1181</v>
      </c>
      <c r="F218" s="52">
        <f>SUM(K218,N218,Q218,T218,W218,Z218,AF218)</f>
        <v>127.97202057310801</v>
      </c>
      <c r="G218" s="52">
        <v>143</v>
      </c>
      <c r="H218" s="130">
        <f>G218/F218</f>
        <v>1.1174317585952844</v>
      </c>
      <c r="I218" s="108">
        <f>F218-G218</f>
        <v>-15.027979426891989</v>
      </c>
      <c r="J218" s="95">
        <f>I218/F218</f>
        <v>-0.1174317585952844</v>
      </c>
      <c r="K218" s="19">
        <v>3</v>
      </c>
      <c r="L218" s="19">
        <v>6</v>
      </c>
      <c r="M218" s="96">
        <f>L218/K218</f>
        <v>2</v>
      </c>
      <c r="N218" s="97">
        <v>36</v>
      </c>
      <c r="O218" s="6">
        <v>25</v>
      </c>
      <c r="P218" s="98">
        <f>O218/N218</f>
        <v>0.69444444444444442</v>
      </c>
      <c r="Q218" s="99">
        <v>5</v>
      </c>
      <c r="R218" s="18">
        <v>4</v>
      </c>
      <c r="S218" s="45">
        <f>R218/Q218</f>
        <v>0.8</v>
      </c>
      <c r="T218" s="19">
        <v>47</v>
      </c>
      <c r="U218" s="19">
        <v>45</v>
      </c>
      <c r="V218" s="96">
        <f>U218/T218</f>
        <v>0.95744680851063835</v>
      </c>
      <c r="W218" s="97">
        <v>23</v>
      </c>
      <c r="X218" s="6">
        <v>26</v>
      </c>
      <c r="Y218" s="98">
        <f>X218/W218</f>
        <v>1.1304347826086956</v>
      </c>
      <c r="Z218" s="99">
        <v>7.9720205731080096</v>
      </c>
      <c r="AA218" s="18">
        <v>20</v>
      </c>
      <c r="AB218" s="45">
        <f>AA218/Z218</f>
        <v>2.5087742582433785</v>
      </c>
      <c r="AC218" s="97">
        <v>22.34168993387215</v>
      </c>
      <c r="AD218" s="6">
        <v>11</v>
      </c>
      <c r="AE218" s="98">
        <f>AD218/AC218</f>
        <v>0.4923530866536171</v>
      </c>
      <c r="AF218" s="19">
        <v>6</v>
      </c>
      <c r="AG218" s="19">
        <v>6</v>
      </c>
      <c r="AH218" s="96">
        <f>AG218/AF218</f>
        <v>1</v>
      </c>
      <c r="AI218" s="142"/>
    </row>
    <row r="219" spans="1:35" hidden="1" x14ac:dyDescent="0.25">
      <c r="A219" s="73" t="s">
        <v>13</v>
      </c>
      <c r="B219" s="53" t="s">
        <v>2</v>
      </c>
      <c r="C219" s="53" t="s">
        <v>161</v>
      </c>
      <c r="D219" s="74" t="s">
        <v>833</v>
      </c>
      <c r="E219" s="74" t="s">
        <v>834</v>
      </c>
      <c r="F219" s="52">
        <f>SUM(K219,N219,Q219,T219,W219,Z219,AF219)</f>
        <v>132.97202057310801</v>
      </c>
      <c r="G219" s="52">
        <v>143</v>
      </c>
      <c r="H219" s="130">
        <f>G219/F219</f>
        <v>1.075414206565197</v>
      </c>
      <c r="I219" s="108">
        <f>F219-G219</f>
        <v>-10.027979426891989</v>
      </c>
      <c r="J219" s="95">
        <f>I219/F219</f>
        <v>-7.541420656519697E-2</v>
      </c>
      <c r="K219" s="19">
        <v>3</v>
      </c>
      <c r="L219" s="19">
        <v>2</v>
      </c>
      <c r="M219" s="96">
        <f>L219/K219</f>
        <v>0.66666666666666663</v>
      </c>
      <c r="N219" s="97">
        <v>38</v>
      </c>
      <c r="O219" s="6">
        <v>14</v>
      </c>
      <c r="P219" s="98">
        <f>O219/N219</f>
        <v>0.36842105263157893</v>
      </c>
      <c r="Q219" s="99">
        <v>5</v>
      </c>
      <c r="R219" s="18">
        <v>10</v>
      </c>
      <c r="S219" s="45">
        <f>R219/Q219</f>
        <v>2</v>
      </c>
      <c r="T219" s="19">
        <v>49</v>
      </c>
      <c r="U219" s="19">
        <v>31</v>
      </c>
      <c r="V219" s="96">
        <f>U219/T219</f>
        <v>0.63265306122448983</v>
      </c>
      <c r="W219" s="97">
        <v>24</v>
      </c>
      <c r="X219" s="6">
        <v>50</v>
      </c>
      <c r="Y219" s="98">
        <f>X219/W219</f>
        <v>2.0833333333333335</v>
      </c>
      <c r="Z219" s="99">
        <v>7.9720205731080096</v>
      </c>
      <c r="AA219" s="18">
        <v>13</v>
      </c>
      <c r="AB219" s="45">
        <f>AA219/Z219</f>
        <v>1.6307032678581961</v>
      </c>
      <c r="AC219" s="97">
        <v>22.34168993387215</v>
      </c>
      <c r="AD219" s="6">
        <v>20</v>
      </c>
      <c r="AE219" s="98">
        <f>AD219/AC219</f>
        <v>0.89518743027930381</v>
      </c>
      <c r="AF219" s="19">
        <v>6</v>
      </c>
      <c r="AG219" s="19">
        <v>3</v>
      </c>
      <c r="AH219" s="96">
        <f>AG219/AF219</f>
        <v>0.5</v>
      </c>
      <c r="AI219" s="142"/>
    </row>
    <row r="220" spans="1:35" hidden="1" x14ac:dyDescent="0.25">
      <c r="A220" s="61" t="s">
        <v>65</v>
      </c>
      <c r="B220" s="53" t="s">
        <v>55</v>
      </c>
      <c r="C220" s="53" t="s">
        <v>142</v>
      </c>
      <c r="D220" s="84" t="s">
        <v>1044</v>
      </c>
      <c r="E220" s="84" t="s">
        <v>1045</v>
      </c>
      <c r="F220" s="52">
        <f>SUM(K220,N220,Q220,T220,W220,Z220,AF220)</f>
        <v>48.657340191036006</v>
      </c>
      <c r="G220" s="52">
        <v>34</v>
      </c>
      <c r="H220" s="130">
        <f>G220/F220</f>
        <v>0.698764048065737</v>
      </c>
      <c r="I220" s="108">
        <f>F220-G220</f>
        <v>14.657340191036006</v>
      </c>
      <c r="J220" s="95">
        <f>I220/F220</f>
        <v>0.301235951934263</v>
      </c>
      <c r="K220" s="19">
        <v>1</v>
      </c>
      <c r="L220" s="19">
        <v>3</v>
      </c>
      <c r="M220" s="96">
        <f>L220/K220</f>
        <v>3</v>
      </c>
      <c r="N220" s="97">
        <v>14</v>
      </c>
      <c r="O220" s="6">
        <v>6</v>
      </c>
      <c r="P220" s="98">
        <f>O220/N220</f>
        <v>0.42857142857142855</v>
      </c>
      <c r="Q220" s="99">
        <v>2</v>
      </c>
      <c r="R220" s="18">
        <v>3</v>
      </c>
      <c r="S220" s="45">
        <f>R220/Q220</f>
        <v>1.5</v>
      </c>
      <c r="T220" s="19">
        <v>18</v>
      </c>
      <c r="U220" s="19">
        <v>9</v>
      </c>
      <c r="V220" s="96">
        <f>U220/T220</f>
        <v>0.5</v>
      </c>
      <c r="W220" s="97">
        <v>9</v>
      </c>
      <c r="X220" s="6">
        <v>6</v>
      </c>
      <c r="Y220" s="98">
        <f>X220/W220</f>
        <v>0.66666666666666663</v>
      </c>
      <c r="Z220" s="99">
        <v>2.6573401910360035</v>
      </c>
      <c r="AA220" s="18">
        <v>0</v>
      </c>
      <c r="AB220" s="45">
        <f>AA220/Z220</f>
        <v>0</v>
      </c>
      <c r="AC220" s="97">
        <v>7.4472299779573836</v>
      </c>
      <c r="AD220" s="6">
        <v>3</v>
      </c>
      <c r="AE220" s="98">
        <f>AD220/AC220</f>
        <v>0.40283434362568671</v>
      </c>
      <c r="AF220" s="19">
        <v>2</v>
      </c>
      <c r="AG220" s="19">
        <v>4</v>
      </c>
      <c r="AH220" s="96">
        <f>AG220/AF220</f>
        <v>2</v>
      </c>
      <c r="AI220" s="142"/>
    </row>
    <row r="221" spans="1:35" hidden="1" x14ac:dyDescent="0.25">
      <c r="A221" s="77" t="s">
        <v>16</v>
      </c>
      <c r="B221" s="53" t="s">
        <v>2</v>
      </c>
      <c r="C221" s="53" t="s">
        <v>2</v>
      </c>
      <c r="D221" s="78" t="s">
        <v>827</v>
      </c>
      <c r="E221" s="78" t="s">
        <v>828</v>
      </c>
      <c r="F221" s="52">
        <f>SUM(K221,N221,Q221,T221,W221,Z221,AF221)</f>
        <v>195.95803085966202</v>
      </c>
      <c r="G221" s="52">
        <v>132</v>
      </c>
      <c r="H221" s="130">
        <f>G221/F221</f>
        <v>0.67361362747380116</v>
      </c>
      <c r="I221" s="108">
        <f>F221-G221</f>
        <v>63.958030859662017</v>
      </c>
      <c r="J221" s="95">
        <f>I221/F221</f>
        <v>0.32638637252619884</v>
      </c>
      <c r="K221" s="19">
        <v>4</v>
      </c>
      <c r="L221" s="19">
        <v>7</v>
      </c>
      <c r="M221" s="96">
        <f>L221/K221</f>
        <v>1.75</v>
      </c>
      <c r="N221" s="97">
        <v>56</v>
      </c>
      <c r="O221" s="6">
        <v>30</v>
      </c>
      <c r="P221" s="98">
        <f>O221/N221</f>
        <v>0.5357142857142857</v>
      </c>
      <c r="Q221" s="99">
        <v>7</v>
      </c>
      <c r="R221" s="18">
        <v>4</v>
      </c>
      <c r="S221" s="45">
        <f>R221/Q221</f>
        <v>0.5714285714285714</v>
      </c>
      <c r="T221" s="19">
        <v>73</v>
      </c>
      <c r="U221" s="19">
        <v>51</v>
      </c>
      <c r="V221" s="96">
        <f>U221/T221</f>
        <v>0.69863013698630139</v>
      </c>
      <c r="W221" s="97">
        <v>35</v>
      </c>
      <c r="X221" s="6">
        <v>13</v>
      </c>
      <c r="Y221" s="98">
        <f>X221/W221</f>
        <v>0.37142857142857144</v>
      </c>
      <c r="Z221" s="99">
        <v>11.958030859662015</v>
      </c>
      <c r="AA221" s="18">
        <v>1</v>
      </c>
      <c r="AB221" s="45">
        <f>AA221/Z221</f>
        <v>8.3625808608112612E-2</v>
      </c>
      <c r="AC221" s="97">
        <v>33.512534900808227</v>
      </c>
      <c r="AD221" s="6">
        <v>8</v>
      </c>
      <c r="AE221" s="98">
        <f>AD221/AC221</f>
        <v>0.23871664807448101</v>
      </c>
      <c r="AF221" s="19">
        <v>9</v>
      </c>
      <c r="AG221" s="19">
        <v>18</v>
      </c>
      <c r="AH221" s="96">
        <f>AG221/AF221</f>
        <v>2</v>
      </c>
      <c r="AI221" s="142"/>
    </row>
    <row r="222" spans="1:35" hidden="1" x14ac:dyDescent="0.25">
      <c r="A222" s="60" t="s">
        <v>125</v>
      </c>
      <c r="B222" s="53" t="s">
        <v>23</v>
      </c>
      <c r="C222" s="53" t="s">
        <v>187</v>
      </c>
      <c r="D222" s="49" t="s">
        <v>1158</v>
      </c>
      <c r="E222" s="49" t="s">
        <v>1159</v>
      </c>
      <c r="F222" s="52">
        <f>SUM(K222,N222,Q222,T222,W222,Z222,AF222)</f>
        <v>68.986010286554006</v>
      </c>
      <c r="G222" s="52">
        <v>88</v>
      </c>
      <c r="H222" s="130">
        <f>G222/F222</f>
        <v>1.2756209503124722</v>
      </c>
      <c r="I222" s="108">
        <f>F222-G222</f>
        <v>-19.013989713445994</v>
      </c>
      <c r="J222" s="95">
        <f>I222/F222</f>
        <v>-0.27562095031247213</v>
      </c>
      <c r="K222" s="19">
        <v>1</v>
      </c>
      <c r="L222" s="19">
        <v>8</v>
      </c>
      <c r="M222" s="96">
        <f>L222/K222</f>
        <v>8</v>
      </c>
      <c r="N222" s="97">
        <v>20</v>
      </c>
      <c r="O222" s="6">
        <v>12</v>
      </c>
      <c r="P222" s="98">
        <f>O222/N222</f>
        <v>0.6</v>
      </c>
      <c r="Q222" s="99">
        <v>3</v>
      </c>
      <c r="R222" s="18">
        <v>2</v>
      </c>
      <c r="S222" s="45">
        <f>R222/Q222</f>
        <v>0.66666666666666663</v>
      </c>
      <c r="T222" s="19">
        <v>26</v>
      </c>
      <c r="U222" s="19">
        <v>22</v>
      </c>
      <c r="V222" s="96">
        <f>U222/T222</f>
        <v>0.84615384615384615</v>
      </c>
      <c r="W222" s="97">
        <v>12</v>
      </c>
      <c r="X222" s="6">
        <v>11</v>
      </c>
      <c r="Y222" s="98">
        <f>X222/W222</f>
        <v>0.91666666666666663</v>
      </c>
      <c r="Z222" s="99">
        <v>3.9860102865540048</v>
      </c>
      <c r="AA222" s="18">
        <v>14</v>
      </c>
      <c r="AB222" s="45">
        <f>AA222/Z222</f>
        <v>3.5122839615407297</v>
      </c>
      <c r="AC222" s="97">
        <v>11.170844966936075</v>
      </c>
      <c r="AD222" s="6">
        <v>18</v>
      </c>
      <c r="AE222" s="98">
        <f>AD222/AC222</f>
        <v>1.6113373745027468</v>
      </c>
      <c r="AF222" s="19">
        <v>3</v>
      </c>
      <c r="AG222" s="19">
        <v>1</v>
      </c>
      <c r="AH222" s="96">
        <f>AG222/AF222</f>
        <v>0.33333333333333331</v>
      </c>
      <c r="AI222" s="142"/>
    </row>
    <row r="223" spans="1:35" hidden="1" x14ac:dyDescent="0.25">
      <c r="A223" s="61" t="s">
        <v>1094</v>
      </c>
      <c r="B223" s="53" t="s">
        <v>55</v>
      </c>
      <c r="C223" s="53" t="s">
        <v>55</v>
      </c>
      <c r="D223" s="84" t="s">
        <v>1097</v>
      </c>
      <c r="E223" s="84" t="s">
        <v>1098</v>
      </c>
      <c r="F223" s="52">
        <f>SUM(K223,N223,Q223,T223,W223,Z223,AF223)</f>
        <v>424.57340191036002</v>
      </c>
      <c r="G223" s="52">
        <v>270</v>
      </c>
      <c r="H223" s="130">
        <f>G223/F223</f>
        <v>0.63593244132849602</v>
      </c>
      <c r="I223" s="108">
        <f>F223-G223</f>
        <v>154.57340191036002</v>
      </c>
      <c r="J223" s="95">
        <f>I223/F223</f>
        <v>0.36406755867150392</v>
      </c>
      <c r="K223" s="19">
        <v>9</v>
      </c>
      <c r="L223" s="19">
        <v>20</v>
      </c>
      <c r="M223" s="96">
        <f>L223/K223</f>
        <v>2.2222222222222223</v>
      </c>
      <c r="N223" s="97">
        <v>121</v>
      </c>
      <c r="O223" s="6">
        <v>72</v>
      </c>
      <c r="P223" s="98">
        <f>O223/N223</f>
        <v>0.5950413223140496</v>
      </c>
      <c r="Q223" s="99">
        <v>15</v>
      </c>
      <c r="R223" s="18">
        <v>21</v>
      </c>
      <c r="S223" s="45">
        <f>R223/Q223</f>
        <v>1.4</v>
      </c>
      <c r="T223" s="19">
        <v>157</v>
      </c>
      <c r="U223" s="19">
        <v>40</v>
      </c>
      <c r="V223" s="96">
        <f>U223/T223</f>
        <v>0.25477707006369427</v>
      </c>
      <c r="W223" s="97">
        <v>76</v>
      </c>
      <c r="X223" s="6">
        <v>47</v>
      </c>
      <c r="Y223" s="98">
        <f>X223/W223</f>
        <v>0.61842105263157898</v>
      </c>
      <c r="Z223" s="99">
        <v>26.573401910360037</v>
      </c>
      <c r="AA223" s="18">
        <v>18</v>
      </c>
      <c r="AB223" s="45">
        <f>AA223/Z223</f>
        <v>0.6773690497257121</v>
      </c>
      <c r="AC223" s="97">
        <v>74.472299779573845</v>
      </c>
      <c r="AD223" s="6">
        <v>24</v>
      </c>
      <c r="AE223" s="98">
        <f>AD223/AC223</f>
        <v>0.32226747490054936</v>
      </c>
      <c r="AF223" s="19">
        <v>20</v>
      </c>
      <c r="AG223" s="19">
        <v>28</v>
      </c>
      <c r="AH223" s="96">
        <f>AG223/AF223</f>
        <v>1.4</v>
      </c>
      <c r="AI223" s="142"/>
    </row>
    <row r="224" spans="1:35" hidden="1" x14ac:dyDescent="0.25">
      <c r="A224" s="61" t="s">
        <v>59</v>
      </c>
      <c r="B224" s="53" t="s">
        <v>55</v>
      </c>
      <c r="C224" s="53" t="s">
        <v>157</v>
      </c>
      <c r="D224" s="84" t="s">
        <v>1107</v>
      </c>
      <c r="E224" s="137" t="s">
        <v>1108</v>
      </c>
      <c r="F224" s="52">
        <f>SUM(K224,N224,Q224,T224,W224,Z224,AF224)</f>
        <v>213.28670095518001</v>
      </c>
      <c r="G224" s="52">
        <v>144</v>
      </c>
      <c r="H224" s="130">
        <f>G224/F224</f>
        <v>0.67514758001840958</v>
      </c>
      <c r="I224" s="108">
        <f>F224-G224</f>
        <v>69.286700955180009</v>
      </c>
      <c r="J224" s="95">
        <f>I224/F224</f>
        <v>0.32485241998159037</v>
      </c>
      <c r="K224" s="19">
        <v>4</v>
      </c>
      <c r="L224" s="19">
        <v>3</v>
      </c>
      <c r="M224" s="96">
        <f>L224/K224</f>
        <v>0.75</v>
      </c>
      <c r="N224" s="97">
        <v>61</v>
      </c>
      <c r="O224" s="6">
        <v>35</v>
      </c>
      <c r="P224" s="98">
        <f>O224/N224</f>
        <v>0.57377049180327866</v>
      </c>
      <c r="Q224" s="99">
        <v>8</v>
      </c>
      <c r="R224" s="18">
        <v>8</v>
      </c>
      <c r="S224" s="45">
        <f>R224/Q224</f>
        <v>1</v>
      </c>
      <c r="T224" s="19">
        <v>79</v>
      </c>
      <c r="U224" s="19">
        <v>37</v>
      </c>
      <c r="V224" s="96">
        <f>U224/T224</f>
        <v>0.46835443037974683</v>
      </c>
      <c r="W224" s="97">
        <v>38</v>
      </c>
      <c r="X224" s="6">
        <v>29</v>
      </c>
      <c r="Y224" s="98">
        <f>X224/W224</f>
        <v>0.76315789473684215</v>
      </c>
      <c r="Z224" s="99">
        <v>13.286700955180018</v>
      </c>
      <c r="AA224" s="18">
        <v>3</v>
      </c>
      <c r="AB224" s="45">
        <f>AA224/Z224</f>
        <v>0.22578968324190402</v>
      </c>
      <c r="AC224" s="97">
        <v>37.236149889786923</v>
      </c>
      <c r="AD224" s="6">
        <v>20</v>
      </c>
      <c r="AE224" s="98">
        <f>AD224/AC224</f>
        <v>0.53711245816758224</v>
      </c>
      <c r="AF224" s="19">
        <v>10</v>
      </c>
      <c r="AG224" s="19">
        <v>9</v>
      </c>
      <c r="AH224" s="96">
        <f>AG224/AF224</f>
        <v>0.9</v>
      </c>
      <c r="AI224" s="142"/>
    </row>
    <row r="225" spans="1:35" hidden="1" x14ac:dyDescent="0.25">
      <c r="A225" s="60" t="s">
        <v>43</v>
      </c>
      <c r="B225" s="53" t="s">
        <v>41</v>
      </c>
      <c r="C225" s="53" t="s">
        <v>152</v>
      </c>
      <c r="D225" s="49" t="s">
        <v>259</v>
      </c>
      <c r="E225" s="49" t="s">
        <v>260</v>
      </c>
      <c r="F225" s="52">
        <f>SUM(K225,N225,Q225,T225,W225,Z225,AF225)</f>
        <v>121.97202057310801</v>
      </c>
      <c r="G225" s="52">
        <v>89</v>
      </c>
      <c r="H225" s="130">
        <f>G225/F225</f>
        <v>0.72967554019206293</v>
      </c>
      <c r="I225" s="108">
        <f>F225-G225</f>
        <v>32.972020573108011</v>
      </c>
      <c r="J225" s="95">
        <f>I225/F225</f>
        <v>0.27032445980793707</v>
      </c>
      <c r="K225" s="19">
        <v>2</v>
      </c>
      <c r="L225" s="19">
        <v>4</v>
      </c>
      <c r="M225" s="96">
        <f>L225/K225</f>
        <v>2</v>
      </c>
      <c r="N225" s="97">
        <v>35</v>
      </c>
      <c r="O225" s="6">
        <v>23</v>
      </c>
      <c r="P225" s="98">
        <f>O225/N225</f>
        <v>0.65714285714285714</v>
      </c>
      <c r="Q225" s="99">
        <v>4</v>
      </c>
      <c r="R225" s="18">
        <v>8</v>
      </c>
      <c r="S225" s="45">
        <f>R225/Q225</f>
        <v>2</v>
      </c>
      <c r="T225" s="19">
        <v>45</v>
      </c>
      <c r="U225" s="19">
        <v>3</v>
      </c>
      <c r="V225" s="96">
        <f>U225/T225</f>
        <v>6.6666666666666666E-2</v>
      </c>
      <c r="W225" s="97">
        <v>22</v>
      </c>
      <c r="X225" s="6">
        <v>23</v>
      </c>
      <c r="Y225" s="98">
        <f>X225/W225</f>
        <v>1.0454545454545454</v>
      </c>
      <c r="Z225" s="99">
        <v>7.9720205731080096</v>
      </c>
      <c r="AA225" s="18">
        <v>5</v>
      </c>
      <c r="AB225" s="45">
        <f>AA225/Z225</f>
        <v>0.62719356456084463</v>
      </c>
      <c r="AC225" s="97">
        <v>22.34168993387215</v>
      </c>
      <c r="AD225" s="6">
        <v>12</v>
      </c>
      <c r="AE225" s="98">
        <f>AD225/AC225</f>
        <v>0.53711245816758235</v>
      </c>
      <c r="AF225" s="19">
        <v>6</v>
      </c>
      <c r="AG225" s="19">
        <v>11</v>
      </c>
      <c r="AH225" s="96">
        <f>AG225/AF225</f>
        <v>1.8333333333333333</v>
      </c>
      <c r="AI225" s="142"/>
    </row>
    <row r="226" spans="1:35" hidden="1" x14ac:dyDescent="0.25">
      <c r="A226" s="60" t="s">
        <v>636</v>
      </c>
      <c r="B226" s="53" t="s">
        <v>53</v>
      </c>
      <c r="C226" s="53" t="s">
        <v>53</v>
      </c>
      <c r="D226" s="49" t="s">
        <v>643</v>
      </c>
      <c r="E226" s="49" t="s">
        <v>644</v>
      </c>
      <c r="F226" s="52">
        <f>SUM(K226,N226,Q226,T226,W226,Z226,AF226)</f>
        <v>205.28670095518001</v>
      </c>
      <c r="G226" s="52">
        <v>184</v>
      </c>
      <c r="H226" s="130">
        <f>G226/F226</f>
        <v>0.89630745266919409</v>
      </c>
      <c r="I226" s="108">
        <f>F226-G226</f>
        <v>21.286700955180009</v>
      </c>
      <c r="J226" s="95">
        <f>I226/F226</f>
        <v>0.10369254733080595</v>
      </c>
      <c r="K226" s="19">
        <v>4</v>
      </c>
      <c r="L226" s="19">
        <v>20</v>
      </c>
      <c r="M226" s="96">
        <f>L226/K226</f>
        <v>5</v>
      </c>
      <c r="N226" s="97">
        <v>58</v>
      </c>
      <c r="O226" s="6">
        <v>31</v>
      </c>
      <c r="P226" s="98">
        <f>O226/N226</f>
        <v>0.53448275862068961</v>
      </c>
      <c r="Q226" s="99">
        <v>7</v>
      </c>
      <c r="R226" s="18">
        <v>13</v>
      </c>
      <c r="S226" s="45">
        <f>R226/Q226</f>
        <v>1.8571428571428572</v>
      </c>
      <c r="T226" s="19">
        <v>76</v>
      </c>
      <c r="U226" s="19">
        <v>11</v>
      </c>
      <c r="V226" s="96">
        <f>U226/T226</f>
        <v>0.14473684210526316</v>
      </c>
      <c r="W226" s="97">
        <v>37</v>
      </c>
      <c r="X226" s="6">
        <v>61</v>
      </c>
      <c r="Y226" s="98">
        <f>X226/W226</f>
        <v>1.6486486486486487</v>
      </c>
      <c r="Z226" s="99">
        <v>13.286700955180018</v>
      </c>
      <c r="AA226" s="18">
        <v>13</v>
      </c>
      <c r="AB226" s="45">
        <f>AA226/Z226</f>
        <v>0.97842196071491749</v>
      </c>
      <c r="AC226" s="97">
        <v>37.236149889786923</v>
      </c>
      <c r="AD226" s="6">
        <v>25</v>
      </c>
      <c r="AE226" s="98">
        <f>AD226/AC226</f>
        <v>0.67139057270947777</v>
      </c>
      <c r="AF226" s="19">
        <v>10</v>
      </c>
      <c r="AG226" s="19">
        <v>10</v>
      </c>
      <c r="AH226" s="96">
        <f>AG226/AF226</f>
        <v>1</v>
      </c>
      <c r="AI226" s="142"/>
    </row>
    <row r="227" spans="1:35" hidden="1" x14ac:dyDescent="0.25">
      <c r="A227" s="60" t="s">
        <v>92</v>
      </c>
      <c r="B227" s="53" t="s">
        <v>53</v>
      </c>
      <c r="C227" s="53" t="s">
        <v>164</v>
      </c>
      <c r="D227" s="49" t="s">
        <v>742</v>
      </c>
      <c r="E227" s="49" t="s">
        <v>743</v>
      </c>
      <c r="F227" s="52">
        <f>SUM(K227,N227,Q227,T227,W227,Z227,AF227)</f>
        <v>174.62936076414402</v>
      </c>
      <c r="G227" s="52">
        <v>87</v>
      </c>
      <c r="H227" s="130">
        <f>G227/F227</f>
        <v>0.49819800988393342</v>
      </c>
      <c r="I227" s="108">
        <f>F227-G227</f>
        <v>87.629360764144025</v>
      </c>
      <c r="J227" s="95">
        <f>I227/F227</f>
        <v>0.50180199011606663</v>
      </c>
      <c r="K227" s="100">
        <v>4</v>
      </c>
      <c r="L227" s="19">
        <v>6</v>
      </c>
      <c r="M227" s="96">
        <f>L227/K227</f>
        <v>1.5</v>
      </c>
      <c r="N227" s="97">
        <v>50</v>
      </c>
      <c r="O227" s="6">
        <v>14</v>
      </c>
      <c r="P227" s="98">
        <f>O227/N227</f>
        <v>0.28000000000000003</v>
      </c>
      <c r="Q227" s="99">
        <v>6</v>
      </c>
      <c r="R227" s="18">
        <v>0</v>
      </c>
      <c r="S227" s="45">
        <f>R227/Q227</f>
        <v>0</v>
      </c>
      <c r="T227" s="100">
        <v>65</v>
      </c>
      <c r="U227" s="19">
        <v>21</v>
      </c>
      <c r="V227" s="96">
        <f>U227/T227</f>
        <v>0.32307692307692309</v>
      </c>
      <c r="W227" s="97">
        <v>31</v>
      </c>
      <c r="X227" s="6">
        <v>7</v>
      </c>
      <c r="Y227" s="98">
        <f>X227/W227</f>
        <v>0.22580645161290322</v>
      </c>
      <c r="Z227" s="99">
        <v>10.629360764144014</v>
      </c>
      <c r="AA227" s="18">
        <v>12</v>
      </c>
      <c r="AB227" s="45">
        <f>AA227/Z227</f>
        <v>1.1289484162095202</v>
      </c>
      <c r="AC227" s="97">
        <v>29.788919911829534</v>
      </c>
      <c r="AD227" s="6">
        <v>11</v>
      </c>
      <c r="AE227" s="98">
        <f>AD227/AC227</f>
        <v>0.36926481499021285</v>
      </c>
      <c r="AF227" s="100">
        <v>8</v>
      </c>
      <c r="AG227" s="19">
        <v>16</v>
      </c>
      <c r="AH227" s="96">
        <f>AG227/AF227</f>
        <v>2</v>
      </c>
      <c r="AI227" s="142"/>
    </row>
    <row r="228" spans="1:35" hidden="1" x14ac:dyDescent="0.25">
      <c r="A228" s="80" t="s">
        <v>104</v>
      </c>
      <c r="B228" s="53" t="s">
        <v>69</v>
      </c>
      <c r="C228" s="53" t="s">
        <v>144</v>
      </c>
      <c r="D228" s="81" t="s">
        <v>927</v>
      </c>
      <c r="E228" s="81" t="s">
        <v>743</v>
      </c>
      <c r="F228" s="52">
        <f>SUM(K228,N228,Q228,T228,W228,Z228,AF228)</f>
        <v>82.314680382072012</v>
      </c>
      <c r="G228" s="52">
        <v>49</v>
      </c>
      <c r="H228" s="130">
        <f>G228/F228</f>
        <v>0.59527656272929064</v>
      </c>
      <c r="I228" s="108">
        <f>F228-G228</f>
        <v>33.314680382072012</v>
      </c>
      <c r="J228" s="95">
        <f>I228/F228</f>
        <v>0.40472343727070936</v>
      </c>
      <c r="K228" s="19">
        <v>2</v>
      </c>
      <c r="L228" s="19">
        <v>0</v>
      </c>
      <c r="M228" s="96">
        <f>L228/K228</f>
        <v>0</v>
      </c>
      <c r="N228" s="97">
        <v>23</v>
      </c>
      <c r="O228" s="6">
        <v>12</v>
      </c>
      <c r="P228" s="98">
        <f>O228/N228</f>
        <v>0.52173913043478259</v>
      </c>
      <c r="Q228" s="99">
        <v>3</v>
      </c>
      <c r="R228" s="18">
        <v>0</v>
      </c>
      <c r="S228" s="45">
        <f>R228/Q228</f>
        <v>0</v>
      </c>
      <c r="T228" s="19">
        <v>30</v>
      </c>
      <c r="U228" s="19">
        <v>13</v>
      </c>
      <c r="V228" s="96">
        <f>U228/T228</f>
        <v>0.43333333333333335</v>
      </c>
      <c r="W228" s="97">
        <v>15</v>
      </c>
      <c r="X228" s="6">
        <v>12</v>
      </c>
      <c r="Y228" s="98">
        <f>X228/W228</f>
        <v>0.8</v>
      </c>
      <c r="Z228" s="99">
        <v>5.314680382072007</v>
      </c>
      <c r="AA228" s="18">
        <v>7</v>
      </c>
      <c r="AB228" s="45">
        <f>AA228/Z228</f>
        <v>1.3171064855777737</v>
      </c>
      <c r="AC228" s="97">
        <v>14.894459955914767</v>
      </c>
      <c r="AD228" s="6">
        <v>3</v>
      </c>
      <c r="AE228" s="98">
        <f>AD228/AC228</f>
        <v>0.20141717181284335</v>
      </c>
      <c r="AF228" s="19">
        <v>4</v>
      </c>
      <c r="AG228" s="19">
        <v>2</v>
      </c>
      <c r="AH228" s="96">
        <f>AG228/AF228</f>
        <v>0.5</v>
      </c>
      <c r="AI228" s="142"/>
    </row>
    <row r="229" spans="1:35" hidden="1" x14ac:dyDescent="0.25">
      <c r="A229" s="80" t="s">
        <v>109</v>
      </c>
      <c r="B229" s="53" t="s">
        <v>69</v>
      </c>
      <c r="C229" s="53" t="s">
        <v>69</v>
      </c>
      <c r="D229" s="81" t="s">
        <v>986</v>
      </c>
      <c r="E229" s="81" t="s">
        <v>743</v>
      </c>
      <c r="F229" s="52">
        <f>SUM(K229,N229,Q229,T229,W229,Z229,AF229)</f>
        <v>132.97202057310801</v>
      </c>
      <c r="G229" s="52">
        <v>97</v>
      </c>
      <c r="H229" s="130">
        <f>G229/F229</f>
        <v>0.72947676948828044</v>
      </c>
      <c r="I229" s="108">
        <f>F229-G229</f>
        <v>35.972020573108011</v>
      </c>
      <c r="J229" s="95">
        <f>I229/F229</f>
        <v>0.27052323051171956</v>
      </c>
      <c r="K229" s="19">
        <v>3</v>
      </c>
      <c r="L229" s="19">
        <v>2</v>
      </c>
      <c r="M229" s="96">
        <f>L229/K229</f>
        <v>0.66666666666666663</v>
      </c>
      <c r="N229" s="97">
        <v>38</v>
      </c>
      <c r="O229" s="6">
        <v>9</v>
      </c>
      <c r="P229" s="98">
        <f>O229/N229</f>
        <v>0.23684210526315788</v>
      </c>
      <c r="Q229" s="99">
        <v>5</v>
      </c>
      <c r="R229" s="18">
        <v>2</v>
      </c>
      <c r="S229" s="45">
        <f>R229/Q229</f>
        <v>0.4</v>
      </c>
      <c r="T229" s="19">
        <v>49</v>
      </c>
      <c r="U229" s="19">
        <v>13</v>
      </c>
      <c r="V229" s="96">
        <f>U229/T229</f>
        <v>0.26530612244897961</v>
      </c>
      <c r="W229" s="97">
        <v>24</v>
      </c>
      <c r="X229" s="6">
        <v>31</v>
      </c>
      <c r="Y229" s="98">
        <f>X229/W229</f>
        <v>1.2916666666666667</v>
      </c>
      <c r="Z229" s="99">
        <v>7.9720205731080096</v>
      </c>
      <c r="AA229" s="18">
        <v>8</v>
      </c>
      <c r="AB229" s="45">
        <f>AA229/Z229</f>
        <v>1.0035097032973515</v>
      </c>
      <c r="AC229" s="97">
        <v>22.34168993387215</v>
      </c>
      <c r="AD229" s="6">
        <v>4</v>
      </c>
      <c r="AE229" s="98">
        <f>AD229/AC229</f>
        <v>0.17903748605586078</v>
      </c>
      <c r="AF229" s="19">
        <v>6</v>
      </c>
      <c r="AG229" s="19">
        <v>28</v>
      </c>
      <c r="AH229" s="96">
        <f>AG229/AF229</f>
        <v>4.666666666666667</v>
      </c>
      <c r="AI229" s="142"/>
    </row>
    <row r="230" spans="1:35" hidden="1" x14ac:dyDescent="0.25">
      <c r="A230" s="56" t="s">
        <v>74</v>
      </c>
      <c r="B230" s="53" t="s">
        <v>25</v>
      </c>
      <c r="C230" s="53" t="s">
        <v>160</v>
      </c>
      <c r="D230" s="74" t="s">
        <v>612</v>
      </c>
      <c r="E230" s="74" t="s">
        <v>613</v>
      </c>
      <c r="F230" s="52">
        <f>SUM(K230,N230,Q230,T230,W230,Z230,AF230)</f>
        <v>164.62936076414402</v>
      </c>
      <c r="G230" s="52">
        <v>84</v>
      </c>
      <c r="H230" s="130">
        <f>G230/F230</f>
        <v>0.51023705376796336</v>
      </c>
      <c r="I230" s="108">
        <f>F230-G230</f>
        <v>80.629360764144025</v>
      </c>
      <c r="J230" s="95">
        <f>I230/F230</f>
        <v>0.48976294623203659</v>
      </c>
      <c r="K230" s="19">
        <v>3</v>
      </c>
      <c r="L230" s="19">
        <v>5</v>
      </c>
      <c r="M230" s="96">
        <f>L230/K230</f>
        <v>1.6666666666666667</v>
      </c>
      <c r="N230" s="97">
        <v>47</v>
      </c>
      <c r="O230" s="6">
        <v>19</v>
      </c>
      <c r="P230" s="98">
        <f>O230/N230</f>
        <v>0.40425531914893614</v>
      </c>
      <c r="Q230" s="99">
        <v>6</v>
      </c>
      <c r="R230" s="18">
        <v>2</v>
      </c>
      <c r="S230" s="45">
        <f>R230/Q230</f>
        <v>0.33333333333333331</v>
      </c>
      <c r="T230" s="19">
        <v>61</v>
      </c>
      <c r="U230" s="19">
        <v>26</v>
      </c>
      <c r="V230" s="96">
        <f>U230/T230</f>
        <v>0.42622950819672129</v>
      </c>
      <c r="W230" s="97">
        <v>29</v>
      </c>
      <c r="X230" s="6">
        <v>14</v>
      </c>
      <c r="Y230" s="98">
        <f>X230/W230</f>
        <v>0.48275862068965519</v>
      </c>
      <c r="Z230" s="99">
        <v>10.629360764144014</v>
      </c>
      <c r="AA230" s="18">
        <v>4</v>
      </c>
      <c r="AB230" s="45">
        <f>AA230/Z230</f>
        <v>0.37631613873650671</v>
      </c>
      <c r="AC230" s="97">
        <v>29.788919911829534</v>
      </c>
      <c r="AD230" s="6">
        <v>6</v>
      </c>
      <c r="AE230" s="98">
        <f>AD230/AC230</f>
        <v>0.20141717181284335</v>
      </c>
      <c r="AF230" s="19">
        <v>8</v>
      </c>
      <c r="AG230" s="19">
        <v>8</v>
      </c>
      <c r="AH230" s="96">
        <f>AG230/AF230</f>
        <v>1</v>
      </c>
      <c r="AI230" s="142"/>
    </row>
    <row r="231" spans="1:35" hidden="1" x14ac:dyDescent="0.25">
      <c r="A231" s="80" t="s">
        <v>111</v>
      </c>
      <c r="B231" s="53" t="s">
        <v>69</v>
      </c>
      <c r="C231" s="53" t="s">
        <v>185</v>
      </c>
      <c r="D231" s="81" t="s">
        <v>998</v>
      </c>
      <c r="E231" s="81" t="s">
        <v>999</v>
      </c>
      <c r="F231" s="52">
        <f>SUM(K231,N231,Q231,T231,W231,Z231,AF231)</f>
        <v>118.97202057310801</v>
      </c>
      <c r="G231" s="52">
        <v>139</v>
      </c>
      <c r="H231" s="130">
        <f>G231/F231</f>
        <v>1.1683419288872616</v>
      </c>
      <c r="I231" s="108">
        <f>F231-G231</f>
        <v>-20.027979426891989</v>
      </c>
      <c r="J231" s="95">
        <f>I231/F231</f>
        <v>-0.16834192888726174</v>
      </c>
      <c r="K231" s="19">
        <v>2</v>
      </c>
      <c r="L231" s="19">
        <v>13</v>
      </c>
      <c r="M231" s="96">
        <f>L231/K231</f>
        <v>6.5</v>
      </c>
      <c r="N231" s="97">
        <v>34</v>
      </c>
      <c r="O231" s="6">
        <v>22</v>
      </c>
      <c r="P231" s="98">
        <f>O231/N231</f>
        <v>0.6470588235294118</v>
      </c>
      <c r="Q231" s="99">
        <v>4</v>
      </c>
      <c r="R231" s="18">
        <v>0</v>
      </c>
      <c r="S231" s="45">
        <f>R231/Q231</f>
        <v>0</v>
      </c>
      <c r="T231" s="19">
        <v>44</v>
      </c>
      <c r="U231" s="19">
        <v>15</v>
      </c>
      <c r="V231" s="96">
        <f>U231/T231</f>
        <v>0.34090909090909088</v>
      </c>
      <c r="W231" s="97">
        <v>21</v>
      </c>
      <c r="X231" s="6">
        <v>22</v>
      </c>
      <c r="Y231" s="98">
        <f>X231/W231</f>
        <v>1.0476190476190477</v>
      </c>
      <c r="Z231" s="99">
        <v>7.9720205731080096</v>
      </c>
      <c r="AA231" s="18">
        <v>28</v>
      </c>
      <c r="AB231" s="45">
        <f>AA231/Z231</f>
        <v>3.5122839615407297</v>
      </c>
      <c r="AC231" s="97">
        <v>22.34168993387215</v>
      </c>
      <c r="AD231" s="6">
        <v>28</v>
      </c>
      <c r="AE231" s="98">
        <f>AD231/AC231</f>
        <v>1.2532624023910255</v>
      </c>
      <c r="AF231" s="19">
        <v>6</v>
      </c>
      <c r="AG231" s="19">
        <v>11</v>
      </c>
      <c r="AH231" s="96">
        <f>AG231/AF231</f>
        <v>1.8333333333333333</v>
      </c>
      <c r="AI231" s="142"/>
    </row>
    <row r="232" spans="1:35" hidden="1" x14ac:dyDescent="0.25">
      <c r="A232" s="69" t="s">
        <v>120</v>
      </c>
      <c r="B232" s="53" t="s">
        <v>80</v>
      </c>
      <c r="C232" s="53" t="s">
        <v>159</v>
      </c>
      <c r="D232" s="51" t="s">
        <v>371</v>
      </c>
      <c r="E232" s="131" t="s">
        <v>372</v>
      </c>
      <c r="F232" s="52">
        <f>SUM(K232,N232,Q232,T232,W232,Z232,AF232)</f>
        <v>27.328670095518003</v>
      </c>
      <c r="G232" s="52">
        <v>20</v>
      </c>
      <c r="H232" s="130">
        <f>G232/F232</f>
        <v>0.73183217222414598</v>
      </c>
      <c r="I232" s="108">
        <f>F232-G232</f>
        <v>7.3286700955180031</v>
      </c>
      <c r="J232" s="95">
        <f>I232/F232</f>
        <v>0.26816782777585402</v>
      </c>
      <c r="K232" s="19">
        <v>1</v>
      </c>
      <c r="L232" s="19">
        <v>0</v>
      </c>
      <c r="M232" s="96">
        <f>L232/K232</f>
        <v>0</v>
      </c>
      <c r="N232" s="97">
        <v>8</v>
      </c>
      <c r="O232" s="6">
        <v>0</v>
      </c>
      <c r="P232" s="98">
        <f>O232/N232</f>
        <v>0</v>
      </c>
      <c r="Q232" s="99">
        <v>1</v>
      </c>
      <c r="R232" s="18">
        <v>2</v>
      </c>
      <c r="S232" s="45">
        <f>R232/Q232</f>
        <v>2</v>
      </c>
      <c r="T232" s="19">
        <v>10</v>
      </c>
      <c r="U232" s="19">
        <v>14</v>
      </c>
      <c r="V232" s="96">
        <f>U232/T232</f>
        <v>1.4</v>
      </c>
      <c r="W232" s="97">
        <v>5</v>
      </c>
      <c r="X232" s="6">
        <v>2</v>
      </c>
      <c r="Y232" s="98">
        <f>X232/W232</f>
        <v>0.4</v>
      </c>
      <c r="Z232" s="99">
        <v>1.3286700955180017</v>
      </c>
      <c r="AA232" s="18">
        <v>1</v>
      </c>
      <c r="AB232" s="45">
        <f>AA232/Z232</f>
        <v>0.75263227747301342</v>
      </c>
      <c r="AC232" s="97">
        <v>3.7236149889786918</v>
      </c>
      <c r="AD232" s="6">
        <v>0</v>
      </c>
      <c r="AE232" s="98">
        <f>AD232/AC232</f>
        <v>0</v>
      </c>
      <c r="AF232" s="19">
        <v>1</v>
      </c>
      <c r="AG232" s="19">
        <v>1</v>
      </c>
      <c r="AH232" s="96">
        <f>AG232/AF232</f>
        <v>1</v>
      </c>
      <c r="AI232" s="142"/>
    </row>
    <row r="233" spans="1:35" hidden="1" x14ac:dyDescent="0.25">
      <c r="A233" s="64" t="s">
        <v>122</v>
      </c>
      <c r="B233" s="53" t="s">
        <v>80</v>
      </c>
      <c r="C233" s="53" t="s">
        <v>146</v>
      </c>
      <c r="D233" s="58" t="s">
        <v>421</v>
      </c>
      <c r="E233" s="58" t="s">
        <v>422</v>
      </c>
      <c r="F233" s="52">
        <f>SUM(K233,N233,Q233,T233,W233,Z233,AF233)</f>
        <v>91.314680382072012</v>
      </c>
      <c r="G233" s="52">
        <v>107</v>
      </c>
      <c r="H233" s="130">
        <f>G233/F233</f>
        <v>1.1717721570321296</v>
      </c>
      <c r="I233" s="108">
        <f>F233-G233</f>
        <v>-15.685319617927988</v>
      </c>
      <c r="J233" s="95">
        <f>I233/F233</f>
        <v>-0.1717721570321295</v>
      </c>
      <c r="K233" s="19">
        <v>2</v>
      </c>
      <c r="L233" s="19">
        <v>4</v>
      </c>
      <c r="M233" s="96">
        <f>L233/K233</f>
        <v>2</v>
      </c>
      <c r="N233" s="97">
        <v>26</v>
      </c>
      <c r="O233" s="6">
        <v>29</v>
      </c>
      <c r="P233" s="98">
        <f>O233/N233</f>
        <v>1.1153846153846154</v>
      </c>
      <c r="Q233" s="99">
        <v>3</v>
      </c>
      <c r="R233" s="18">
        <v>8</v>
      </c>
      <c r="S233" s="45">
        <f>R233/Q233</f>
        <v>2.6666666666666665</v>
      </c>
      <c r="T233" s="19">
        <v>34</v>
      </c>
      <c r="U233" s="19">
        <v>33</v>
      </c>
      <c r="V233" s="96">
        <f>U233/T233</f>
        <v>0.97058823529411764</v>
      </c>
      <c r="W233" s="97">
        <v>17</v>
      </c>
      <c r="X233" s="6">
        <v>8</v>
      </c>
      <c r="Y233" s="98">
        <f>X233/W233</f>
        <v>0.47058823529411764</v>
      </c>
      <c r="Z233" s="99">
        <v>5.314680382072007</v>
      </c>
      <c r="AA233" s="18">
        <v>3</v>
      </c>
      <c r="AB233" s="45">
        <f>AA233/Z233</f>
        <v>0.56447420810476012</v>
      </c>
      <c r="AC233" s="97">
        <v>14.894459955914767</v>
      </c>
      <c r="AD233" s="6">
        <v>20</v>
      </c>
      <c r="AE233" s="98">
        <f>AD233/AC233</f>
        <v>1.3427811454189558</v>
      </c>
      <c r="AF233" s="19">
        <v>4</v>
      </c>
      <c r="AG233" s="19">
        <v>2</v>
      </c>
      <c r="AH233" s="96">
        <f>AG233/AF233</f>
        <v>0.5</v>
      </c>
      <c r="AI233" s="142"/>
    </row>
    <row r="234" spans="1:35" hidden="1" x14ac:dyDescent="0.25">
      <c r="A234" s="80" t="s">
        <v>110</v>
      </c>
      <c r="B234" s="53" t="s">
        <v>69</v>
      </c>
      <c r="C234" s="53" t="s">
        <v>69</v>
      </c>
      <c r="D234" s="81" t="s">
        <v>988</v>
      </c>
      <c r="E234" s="81" t="s">
        <v>989</v>
      </c>
      <c r="F234" s="52">
        <f>SUM(K234,N234,Q234,T234,W234,Z234,AF234)</f>
        <v>48.657340191036006</v>
      </c>
      <c r="G234" s="52">
        <v>153</v>
      </c>
      <c r="H234" s="130">
        <f>G234/F234</f>
        <v>3.1444382162958164</v>
      </c>
      <c r="I234" s="108">
        <f>F234-G234</f>
        <v>-104.34265980896399</v>
      </c>
      <c r="J234" s="95">
        <f>I234/F234</f>
        <v>-2.1444382162958164</v>
      </c>
      <c r="K234" s="19">
        <v>1</v>
      </c>
      <c r="L234" s="19">
        <v>12</v>
      </c>
      <c r="M234" s="96">
        <f>L234/K234</f>
        <v>12</v>
      </c>
      <c r="N234" s="97">
        <v>14</v>
      </c>
      <c r="O234" s="6">
        <v>29</v>
      </c>
      <c r="P234" s="98">
        <f>O234/N234</f>
        <v>2.0714285714285716</v>
      </c>
      <c r="Q234" s="99">
        <v>2</v>
      </c>
      <c r="R234" s="18">
        <v>9</v>
      </c>
      <c r="S234" s="45">
        <f>R234/Q234</f>
        <v>4.5</v>
      </c>
      <c r="T234" s="19">
        <v>18</v>
      </c>
      <c r="U234" s="19">
        <v>37</v>
      </c>
      <c r="V234" s="96">
        <f>U234/T234</f>
        <v>2.0555555555555554</v>
      </c>
      <c r="W234" s="97">
        <v>9</v>
      </c>
      <c r="X234" s="6">
        <v>32</v>
      </c>
      <c r="Y234" s="98">
        <f>X234/W234</f>
        <v>3.5555555555555554</v>
      </c>
      <c r="Z234" s="99">
        <v>2.6573401910360035</v>
      </c>
      <c r="AA234" s="18">
        <v>3</v>
      </c>
      <c r="AB234" s="45">
        <f>AA234/Z234</f>
        <v>1.1289484162095202</v>
      </c>
      <c r="AC234" s="97">
        <v>7.4472299779573836</v>
      </c>
      <c r="AD234" s="6">
        <v>16</v>
      </c>
      <c r="AE234" s="98">
        <f>AD234/AC234</f>
        <v>2.148449832670329</v>
      </c>
      <c r="AF234" s="19">
        <v>2</v>
      </c>
      <c r="AG234" s="19">
        <v>15</v>
      </c>
      <c r="AH234" s="96">
        <f>AG234/AF234</f>
        <v>7.5</v>
      </c>
      <c r="AI234" s="142"/>
    </row>
    <row r="235" spans="1:35" hidden="1" x14ac:dyDescent="0.25">
      <c r="A235" s="80" t="s">
        <v>111</v>
      </c>
      <c r="B235" s="53" t="s">
        <v>69</v>
      </c>
      <c r="C235" s="53" t="s">
        <v>185</v>
      </c>
      <c r="D235" s="81" t="s">
        <v>994</v>
      </c>
      <c r="E235" s="81" t="s">
        <v>995</v>
      </c>
      <c r="F235" s="52">
        <f>SUM(K235,N235,Q235,T235,W235,Z235,AF235)</f>
        <v>155.300690668626</v>
      </c>
      <c r="G235" s="52">
        <v>240</v>
      </c>
      <c r="H235" s="130">
        <f>G235/F235</f>
        <v>1.5453891348886644</v>
      </c>
      <c r="I235" s="108">
        <f>F235-G235</f>
        <v>-84.699309331373996</v>
      </c>
      <c r="J235" s="95">
        <f>I235/F235</f>
        <v>-0.54538913488866425</v>
      </c>
      <c r="K235" s="19">
        <v>3</v>
      </c>
      <c r="L235" s="19">
        <v>14</v>
      </c>
      <c r="M235" s="96">
        <f>L235/K235</f>
        <v>4.666666666666667</v>
      </c>
      <c r="N235" s="97">
        <v>44</v>
      </c>
      <c r="O235" s="6">
        <v>60</v>
      </c>
      <c r="P235" s="98">
        <f>O235/N235</f>
        <v>1.3636363636363635</v>
      </c>
      <c r="Q235" s="99">
        <v>6</v>
      </c>
      <c r="R235" s="18">
        <v>19</v>
      </c>
      <c r="S235" s="45">
        <f>R235/Q235</f>
        <v>3.1666666666666665</v>
      </c>
      <c r="T235" s="19">
        <v>58</v>
      </c>
      <c r="U235" s="19">
        <v>68</v>
      </c>
      <c r="V235" s="96">
        <f>U235/T235</f>
        <v>1.1724137931034482</v>
      </c>
      <c r="W235" s="97">
        <v>28</v>
      </c>
      <c r="X235" s="6">
        <v>40</v>
      </c>
      <c r="Y235" s="98">
        <f>X235/W235</f>
        <v>1.4285714285714286</v>
      </c>
      <c r="Z235" s="99">
        <v>9.3006906686260109</v>
      </c>
      <c r="AA235" s="18">
        <v>15</v>
      </c>
      <c r="AB235" s="45">
        <f>AA235/Z235</f>
        <v>1.6127834517278863</v>
      </c>
      <c r="AC235" s="97">
        <v>26.065304922850842</v>
      </c>
      <c r="AD235" s="6">
        <v>13</v>
      </c>
      <c r="AE235" s="98">
        <f>AD235/AC235</f>
        <v>0.49874728258418355</v>
      </c>
      <c r="AF235" s="19">
        <v>7</v>
      </c>
      <c r="AG235" s="19">
        <v>11</v>
      </c>
      <c r="AH235" s="96">
        <f>AG235/AF235</f>
        <v>1.5714285714285714</v>
      </c>
      <c r="AI235" s="142"/>
    </row>
    <row r="236" spans="1:35" hidden="1" x14ac:dyDescent="0.25">
      <c r="A236" s="73" t="s">
        <v>13</v>
      </c>
      <c r="B236" s="53" t="s">
        <v>2</v>
      </c>
      <c r="C236" s="53" t="s">
        <v>161</v>
      </c>
      <c r="D236" s="74" t="s">
        <v>836</v>
      </c>
      <c r="E236" s="74" t="s">
        <v>837</v>
      </c>
      <c r="F236" s="52">
        <f>SUM(K236,N236,Q236,T236,W236,Z236,AF236)</f>
        <v>150.300690668626</v>
      </c>
      <c r="G236" s="52">
        <v>250</v>
      </c>
      <c r="H236" s="130">
        <f>G236/F236</f>
        <v>1.6633323432370986</v>
      </c>
      <c r="I236" s="108">
        <f>F236-G236</f>
        <v>-99.699309331373996</v>
      </c>
      <c r="J236" s="95">
        <f>I236/F236</f>
        <v>-0.66333234323709855</v>
      </c>
      <c r="K236" s="19">
        <v>3</v>
      </c>
      <c r="L236" s="19">
        <v>6</v>
      </c>
      <c r="M236" s="96">
        <f>L236/K236</f>
        <v>2</v>
      </c>
      <c r="N236" s="97">
        <v>43</v>
      </c>
      <c r="O236" s="6">
        <v>39</v>
      </c>
      <c r="P236" s="98">
        <f>O236/N236</f>
        <v>0.90697674418604646</v>
      </c>
      <c r="Q236" s="99">
        <v>5</v>
      </c>
      <c r="R236" s="18">
        <v>22</v>
      </c>
      <c r="S236" s="45">
        <f>R236/Q236</f>
        <v>4.4000000000000004</v>
      </c>
      <c r="T236" s="19">
        <v>56</v>
      </c>
      <c r="U236" s="19">
        <v>58</v>
      </c>
      <c r="V236" s="96">
        <f>U236/T236</f>
        <v>1.0357142857142858</v>
      </c>
      <c r="W236" s="97">
        <v>27</v>
      </c>
      <c r="X236" s="6">
        <v>43</v>
      </c>
      <c r="Y236" s="98">
        <f>X236/W236</f>
        <v>1.5925925925925926</v>
      </c>
      <c r="Z236" s="99">
        <v>9.3006906686260109</v>
      </c>
      <c r="AA236" s="18">
        <v>33</v>
      </c>
      <c r="AB236" s="45">
        <f>AA236/Z236</f>
        <v>3.5481235938013498</v>
      </c>
      <c r="AC236" s="97">
        <v>26.065304922850842</v>
      </c>
      <c r="AD236" s="6">
        <v>30</v>
      </c>
      <c r="AE236" s="98">
        <f>AD236/AC236</f>
        <v>1.1509552675019621</v>
      </c>
      <c r="AF236" s="19">
        <v>7</v>
      </c>
      <c r="AG236" s="19">
        <v>19</v>
      </c>
      <c r="AH236" s="96">
        <f>AG236/AF236</f>
        <v>2.7142857142857144</v>
      </c>
      <c r="AI236" s="142"/>
    </row>
    <row r="237" spans="1:35" hidden="1" x14ac:dyDescent="0.25">
      <c r="A237" s="60" t="s">
        <v>94</v>
      </c>
      <c r="B237" s="53" t="s">
        <v>53</v>
      </c>
      <c r="C237" s="53" t="s">
        <v>149</v>
      </c>
      <c r="D237" s="49" t="s">
        <v>668</v>
      </c>
      <c r="E237" s="54" t="s">
        <v>669</v>
      </c>
      <c r="F237" s="52">
        <f>SUM(K237,N237,Q237,T237,W237,Z237,AF237)</f>
        <v>166.62936076414402</v>
      </c>
      <c r="G237" s="52">
        <v>120</v>
      </c>
      <c r="H237" s="130">
        <f>G237/F237</f>
        <v>0.72016119758062525</v>
      </c>
      <c r="I237" s="108">
        <f>F237-G237</f>
        <v>46.629360764144025</v>
      </c>
      <c r="J237" s="95">
        <f>I237/F237</f>
        <v>0.27983880241937481</v>
      </c>
      <c r="K237" s="19">
        <v>3</v>
      </c>
      <c r="L237" s="19">
        <v>8</v>
      </c>
      <c r="M237" s="96">
        <f>L237/K237</f>
        <v>2.6666666666666665</v>
      </c>
      <c r="N237" s="97">
        <v>47</v>
      </c>
      <c r="O237" s="6">
        <v>18</v>
      </c>
      <c r="P237" s="98">
        <f>O237/N237</f>
        <v>0.38297872340425532</v>
      </c>
      <c r="Q237" s="99">
        <v>6</v>
      </c>
      <c r="R237" s="18">
        <v>7</v>
      </c>
      <c r="S237" s="45">
        <f>R237/Q237</f>
        <v>1.1666666666666667</v>
      </c>
      <c r="T237" s="19">
        <v>62</v>
      </c>
      <c r="U237" s="19">
        <v>35</v>
      </c>
      <c r="V237" s="96">
        <f>U237/T237</f>
        <v>0.56451612903225812</v>
      </c>
      <c r="W237" s="97">
        <v>30</v>
      </c>
      <c r="X237" s="6">
        <v>8</v>
      </c>
      <c r="Y237" s="98">
        <f>X237/W237</f>
        <v>0.26666666666666666</v>
      </c>
      <c r="Z237" s="99">
        <v>10.629360764144014</v>
      </c>
      <c r="AA237" s="18">
        <v>16</v>
      </c>
      <c r="AB237" s="45">
        <f>AA237/Z237</f>
        <v>1.5052645549460268</v>
      </c>
      <c r="AC237" s="97">
        <v>29.788919911829534</v>
      </c>
      <c r="AD237" s="6">
        <v>10</v>
      </c>
      <c r="AE237" s="98">
        <f>AD237/AC237</f>
        <v>0.33569528635473894</v>
      </c>
      <c r="AF237" s="19">
        <v>8</v>
      </c>
      <c r="AG237" s="19">
        <v>18</v>
      </c>
      <c r="AH237" s="96">
        <f>AG237/AF237</f>
        <v>2.25</v>
      </c>
      <c r="AI237" s="142"/>
    </row>
    <row r="238" spans="1:35" hidden="1" x14ac:dyDescent="0.25">
      <c r="A238" s="73" t="s">
        <v>8</v>
      </c>
      <c r="B238" s="53" t="s">
        <v>2</v>
      </c>
      <c r="C238" s="53" t="s">
        <v>154</v>
      </c>
      <c r="D238" s="76" t="s">
        <v>773</v>
      </c>
      <c r="E238" s="76" t="s">
        <v>774</v>
      </c>
      <c r="F238" s="52">
        <f>SUM(K238,N238,Q238,T238,W238,Z238,AF238)</f>
        <v>174.62936076414402</v>
      </c>
      <c r="G238" s="52">
        <v>199</v>
      </c>
      <c r="H238" s="130">
        <f>G238/F238</f>
        <v>1.1395563674356639</v>
      </c>
      <c r="I238" s="108">
        <f>F238-G238</f>
        <v>-24.370639235855975</v>
      </c>
      <c r="J238" s="95">
        <f>I238/F238</f>
        <v>-0.1395563674356638</v>
      </c>
      <c r="K238" s="19">
        <v>4</v>
      </c>
      <c r="L238" s="19">
        <v>10</v>
      </c>
      <c r="M238" s="96">
        <f>L238/K238</f>
        <v>2.5</v>
      </c>
      <c r="N238" s="97">
        <v>50</v>
      </c>
      <c r="O238" s="6">
        <v>59</v>
      </c>
      <c r="P238" s="98">
        <f>O238/N238</f>
        <v>1.18</v>
      </c>
      <c r="Q238" s="99">
        <v>6</v>
      </c>
      <c r="R238" s="18">
        <v>3</v>
      </c>
      <c r="S238" s="45">
        <f>R238/Q238</f>
        <v>0.5</v>
      </c>
      <c r="T238" s="19">
        <v>65</v>
      </c>
      <c r="U238" s="19">
        <v>45</v>
      </c>
      <c r="V238" s="96">
        <f>U238/T238</f>
        <v>0.69230769230769229</v>
      </c>
      <c r="W238" s="97">
        <v>31</v>
      </c>
      <c r="X238" s="6">
        <v>44</v>
      </c>
      <c r="Y238" s="98">
        <f>X238/W238</f>
        <v>1.4193548387096775</v>
      </c>
      <c r="Z238" s="99">
        <v>10.629360764144014</v>
      </c>
      <c r="AA238" s="18">
        <v>0</v>
      </c>
      <c r="AB238" s="45">
        <f>AA238/Z238</f>
        <v>0</v>
      </c>
      <c r="AC238" s="97">
        <v>29.788919911829534</v>
      </c>
      <c r="AD238" s="6">
        <v>9</v>
      </c>
      <c r="AE238" s="98">
        <f>AD238/AC238</f>
        <v>0.30212575771926503</v>
      </c>
      <c r="AF238" s="19">
        <v>8</v>
      </c>
      <c r="AG238" s="19">
        <v>29</v>
      </c>
      <c r="AH238" s="96">
        <f>AG238/AF238</f>
        <v>3.625</v>
      </c>
      <c r="AI238" s="142"/>
    </row>
    <row r="239" spans="1:35" hidden="1" x14ac:dyDescent="0.25">
      <c r="A239" s="60" t="s">
        <v>11</v>
      </c>
      <c r="B239" s="53" t="s">
        <v>2</v>
      </c>
      <c r="C239" s="53" t="s">
        <v>153</v>
      </c>
      <c r="D239" s="49" t="s">
        <v>859</v>
      </c>
      <c r="E239" s="49" t="s">
        <v>860</v>
      </c>
      <c r="F239" s="52">
        <f>SUM(K239,N239,Q239,T239,W239,Z239,AF239)</f>
        <v>347.25872152828805</v>
      </c>
      <c r="G239" s="52">
        <v>154</v>
      </c>
      <c r="H239" s="130">
        <f>G239/F239</f>
        <v>0.44347338296427785</v>
      </c>
      <c r="I239" s="108">
        <f>F239-G239</f>
        <v>193.25872152828805</v>
      </c>
      <c r="J239" s="95">
        <f>I239/F239</f>
        <v>0.55652661703572215</v>
      </c>
      <c r="K239" s="19">
        <v>7</v>
      </c>
      <c r="L239" s="19">
        <v>5</v>
      </c>
      <c r="M239" s="96">
        <f>L239/K239</f>
        <v>0.7142857142857143</v>
      </c>
      <c r="N239" s="97">
        <v>99</v>
      </c>
      <c r="O239" s="6">
        <v>40</v>
      </c>
      <c r="P239" s="98">
        <f>O239/N239</f>
        <v>0.40404040404040403</v>
      </c>
      <c r="Q239" s="99">
        <v>13</v>
      </c>
      <c r="R239" s="18">
        <v>20</v>
      </c>
      <c r="S239" s="45">
        <f>R239/Q239</f>
        <v>1.5384615384615385</v>
      </c>
      <c r="T239" s="19">
        <v>129</v>
      </c>
      <c r="U239" s="19">
        <v>25</v>
      </c>
      <c r="V239" s="96">
        <f>U239/T239</f>
        <v>0.19379844961240311</v>
      </c>
      <c r="W239" s="97">
        <v>62</v>
      </c>
      <c r="X239" s="6">
        <v>15</v>
      </c>
      <c r="Y239" s="98">
        <f>X239/W239</f>
        <v>0.24193548387096775</v>
      </c>
      <c r="Z239" s="99">
        <v>21.258721528288028</v>
      </c>
      <c r="AA239" s="18">
        <v>14</v>
      </c>
      <c r="AB239" s="45">
        <f>AA239/Z239</f>
        <v>0.65855324278888683</v>
      </c>
      <c r="AC239" s="97">
        <v>59.577839823659069</v>
      </c>
      <c r="AD239" s="6">
        <v>20</v>
      </c>
      <c r="AE239" s="98">
        <f>AD239/AC239</f>
        <v>0.33569528635473894</v>
      </c>
      <c r="AF239" s="19">
        <v>16</v>
      </c>
      <c r="AG239" s="19">
        <v>15</v>
      </c>
      <c r="AH239" s="96">
        <f>AG239/AF239</f>
        <v>0.9375</v>
      </c>
      <c r="AI239" s="142"/>
    </row>
    <row r="240" spans="1:35" hidden="1" x14ac:dyDescent="0.25">
      <c r="A240" s="60" t="s">
        <v>33</v>
      </c>
      <c r="B240" s="53" t="s">
        <v>23</v>
      </c>
      <c r="C240" s="53" t="s">
        <v>189</v>
      </c>
      <c r="D240" s="49" t="s">
        <v>1174</v>
      </c>
      <c r="E240" s="49" t="s">
        <v>1175</v>
      </c>
      <c r="F240" s="52">
        <f>SUM(K240,N240,Q240,T240,W240,Z240,AF240)</f>
        <v>121.97202057310801</v>
      </c>
      <c r="G240" s="52">
        <v>111</v>
      </c>
      <c r="H240" s="130">
        <f>G240/F240</f>
        <v>0.91004477484628077</v>
      </c>
      <c r="I240" s="108">
        <f>F240-G240</f>
        <v>10.972020573108011</v>
      </c>
      <c r="J240" s="95">
        <f>I240/F240</f>
        <v>8.9955225153719287E-2</v>
      </c>
      <c r="K240" s="19">
        <v>2</v>
      </c>
      <c r="L240" s="19">
        <v>1</v>
      </c>
      <c r="M240" s="96">
        <f>L240/K240</f>
        <v>0.5</v>
      </c>
      <c r="N240" s="97">
        <v>35</v>
      </c>
      <c r="O240" s="6">
        <v>38</v>
      </c>
      <c r="P240" s="98">
        <f>O240/N240</f>
        <v>1.0857142857142856</v>
      </c>
      <c r="Q240" s="99">
        <v>4</v>
      </c>
      <c r="R240" s="18">
        <v>9</v>
      </c>
      <c r="S240" s="45">
        <f>R240/Q240</f>
        <v>2.25</v>
      </c>
      <c r="T240" s="19">
        <v>45</v>
      </c>
      <c r="U240" s="19">
        <v>13</v>
      </c>
      <c r="V240" s="96">
        <f>U240/T240</f>
        <v>0.28888888888888886</v>
      </c>
      <c r="W240" s="97">
        <v>22</v>
      </c>
      <c r="X240" s="6">
        <v>5</v>
      </c>
      <c r="Y240" s="98">
        <f>X240/W240</f>
        <v>0.22727272727272727</v>
      </c>
      <c r="Z240" s="99">
        <v>7.9720205731080096</v>
      </c>
      <c r="AA240" s="18">
        <v>18</v>
      </c>
      <c r="AB240" s="45">
        <f>AA240/Z240</f>
        <v>2.2578968324190405</v>
      </c>
      <c r="AC240" s="97">
        <v>22.34168993387215</v>
      </c>
      <c r="AD240" s="6">
        <v>8</v>
      </c>
      <c r="AE240" s="98">
        <f>AD240/AC240</f>
        <v>0.35807497211172157</v>
      </c>
      <c r="AF240" s="19">
        <v>6</v>
      </c>
      <c r="AG240" s="19">
        <v>19</v>
      </c>
      <c r="AH240" s="96">
        <f>AG240/AF240</f>
        <v>3.1666666666666665</v>
      </c>
      <c r="AI240" s="142"/>
    </row>
    <row r="241" spans="1:35" hidden="1" x14ac:dyDescent="0.25">
      <c r="A241" s="60" t="s">
        <v>77</v>
      </c>
      <c r="B241" s="53" t="s">
        <v>25</v>
      </c>
      <c r="C241" s="53" t="s">
        <v>176</v>
      </c>
      <c r="D241" s="72" t="s">
        <v>557</v>
      </c>
      <c r="E241" s="74" t="s">
        <v>558</v>
      </c>
      <c r="F241" s="52">
        <f>SUM(K241,N241,Q241,T241,W241,Z241,AF241)</f>
        <v>95.643350477590005</v>
      </c>
      <c r="G241" s="52">
        <v>94</v>
      </c>
      <c r="H241" s="130">
        <f>G241/F241</f>
        <v>0.98281793277437457</v>
      </c>
      <c r="I241" s="108">
        <f>F241-G241</f>
        <v>1.6433504775900047</v>
      </c>
      <c r="J241" s="95">
        <f>I241/F241</f>
        <v>1.7182067225625423E-2</v>
      </c>
      <c r="K241" s="19">
        <v>2</v>
      </c>
      <c r="L241" s="19">
        <v>8</v>
      </c>
      <c r="M241" s="96">
        <f>L241/K241</f>
        <v>4</v>
      </c>
      <c r="N241" s="97">
        <v>27</v>
      </c>
      <c r="O241" s="6">
        <v>26</v>
      </c>
      <c r="P241" s="98">
        <f>O241/N241</f>
        <v>0.96296296296296291</v>
      </c>
      <c r="Q241" s="99">
        <v>3</v>
      </c>
      <c r="R241" s="18">
        <v>4</v>
      </c>
      <c r="S241" s="45">
        <f>R241/Q241</f>
        <v>1.3333333333333333</v>
      </c>
      <c r="T241" s="19">
        <v>35</v>
      </c>
      <c r="U241" s="19">
        <v>19</v>
      </c>
      <c r="V241" s="96">
        <f>U241/T241</f>
        <v>0.54285714285714282</v>
      </c>
      <c r="W241" s="97">
        <v>17</v>
      </c>
      <c r="X241" s="6">
        <v>27</v>
      </c>
      <c r="Y241" s="98">
        <f>X241/W241</f>
        <v>1.588235294117647</v>
      </c>
      <c r="Z241" s="99">
        <v>6.6433504775900092</v>
      </c>
      <c r="AA241" s="18">
        <v>0</v>
      </c>
      <c r="AB241" s="45">
        <f>AA241/Z241</f>
        <v>0</v>
      </c>
      <c r="AC241" s="97">
        <v>18.618074944893461</v>
      </c>
      <c r="AD241" s="6">
        <v>9</v>
      </c>
      <c r="AE241" s="98">
        <f>AD241/AC241</f>
        <v>0.48340121235082401</v>
      </c>
      <c r="AF241" s="19">
        <v>5</v>
      </c>
      <c r="AG241" s="19">
        <v>1</v>
      </c>
      <c r="AH241" s="96">
        <f>AG241/AF241</f>
        <v>0.2</v>
      </c>
      <c r="AI241" s="142"/>
    </row>
    <row r="242" spans="1:35" hidden="1" x14ac:dyDescent="0.25">
      <c r="A242" s="80" t="s">
        <v>68</v>
      </c>
      <c r="B242" s="53" t="s">
        <v>69</v>
      </c>
      <c r="C242" s="53" t="s">
        <v>69</v>
      </c>
      <c r="D242" s="81" t="s">
        <v>965</v>
      </c>
      <c r="E242" s="81" t="s">
        <v>966</v>
      </c>
      <c r="F242" s="52">
        <f>SUM(K242,N242,Q242,T242,W242,Z242,AF242)</f>
        <v>28.328670095518003</v>
      </c>
      <c r="G242" s="52">
        <v>86</v>
      </c>
      <c r="H242" s="130">
        <f>G242/F242</f>
        <v>3.035793763350946</v>
      </c>
      <c r="I242" s="108">
        <f>F242-G242</f>
        <v>-57.671329904481993</v>
      </c>
      <c r="J242" s="95">
        <f>I242/F242</f>
        <v>-2.035793763350946</v>
      </c>
      <c r="K242" s="19">
        <v>1</v>
      </c>
      <c r="L242" s="19">
        <v>1</v>
      </c>
      <c r="M242" s="96">
        <f>L242/K242</f>
        <v>1</v>
      </c>
      <c r="N242" s="97">
        <v>8</v>
      </c>
      <c r="O242" s="6">
        <v>16</v>
      </c>
      <c r="P242" s="98">
        <f>O242/N242</f>
        <v>2</v>
      </c>
      <c r="Q242" s="99">
        <v>1</v>
      </c>
      <c r="R242" s="18">
        <v>4</v>
      </c>
      <c r="S242" s="45">
        <f>R242/Q242</f>
        <v>4</v>
      </c>
      <c r="T242" s="19">
        <v>11</v>
      </c>
      <c r="U242" s="19">
        <v>31</v>
      </c>
      <c r="V242" s="96">
        <f>U242/T242</f>
        <v>2.8181818181818183</v>
      </c>
      <c r="W242" s="97">
        <v>5</v>
      </c>
      <c r="X242" s="6">
        <v>17</v>
      </c>
      <c r="Y242" s="98">
        <f>X242/W242</f>
        <v>3.4</v>
      </c>
      <c r="Z242" s="99">
        <v>1.3286700955180017</v>
      </c>
      <c r="AA242" s="18">
        <v>1</v>
      </c>
      <c r="AB242" s="45">
        <f>AA242/Z242</f>
        <v>0.75263227747301342</v>
      </c>
      <c r="AC242" s="97">
        <v>3.7236149889786918</v>
      </c>
      <c r="AD242" s="6">
        <v>12</v>
      </c>
      <c r="AE242" s="98">
        <f>AD242/AC242</f>
        <v>3.2226747490054937</v>
      </c>
      <c r="AF242" s="19">
        <v>1</v>
      </c>
      <c r="AG242" s="19">
        <v>4</v>
      </c>
      <c r="AH242" s="96">
        <f>AG242/AF242</f>
        <v>4</v>
      </c>
      <c r="AI242" s="142"/>
    </row>
    <row r="243" spans="1:35" hidden="1" x14ac:dyDescent="0.25">
      <c r="A243" s="82" t="s">
        <v>113</v>
      </c>
      <c r="B243" s="53" t="s">
        <v>69</v>
      </c>
      <c r="C243" s="53" t="s">
        <v>184</v>
      </c>
      <c r="D243" s="83" t="s">
        <v>1010</v>
      </c>
      <c r="E243" s="83" t="s">
        <v>1011</v>
      </c>
      <c r="F243" s="52">
        <f>SUM(K243,N243,Q243,T243,W243,Z243,AF243)</f>
        <v>190.95803085966202</v>
      </c>
      <c r="G243" s="52">
        <v>115</v>
      </c>
      <c r="H243" s="130">
        <f>G243/F243</f>
        <v>0.60222657032170201</v>
      </c>
      <c r="I243" s="108">
        <f>F243-G243</f>
        <v>75.958030859662017</v>
      </c>
      <c r="J243" s="95">
        <f>I243/F243</f>
        <v>0.39777342967829793</v>
      </c>
      <c r="K243" s="100">
        <v>4</v>
      </c>
      <c r="L243" s="19">
        <v>0</v>
      </c>
      <c r="M243" s="96">
        <f>L243/K243</f>
        <v>0</v>
      </c>
      <c r="N243" s="97">
        <v>54</v>
      </c>
      <c r="O243" s="6">
        <v>23</v>
      </c>
      <c r="P243" s="98">
        <f>O243/N243</f>
        <v>0.42592592592592593</v>
      </c>
      <c r="Q243" s="99">
        <v>7</v>
      </c>
      <c r="R243" s="18">
        <v>0</v>
      </c>
      <c r="S243" s="45">
        <f>R243/Q243</f>
        <v>0</v>
      </c>
      <c r="T243" s="100">
        <v>71</v>
      </c>
      <c r="U243" s="19">
        <v>17</v>
      </c>
      <c r="V243" s="96">
        <f>U243/T243</f>
        <v>0.23943661971830985</v>
      </c>
      <c r="W243" s="97">
        <v>34</v>
      </c>
      <c r="X243" s="6">
        <v>21</v>
      </c>
      <c r="Y243" s="98">
        <f>X243/W243</f>
        <v>0.61764705882352944</v>
      </c>
      <c r="Z243" s="99">
        <v>11.958030859662015</v>
      </c>
      <c r="AA243" s="18">
        <v>0</v>
      </c>
      <c r="AB243" s="45">
        <f>AA243/Z243</f>
        <v>0</v>
      </c>
      <c r="AC243" s="97">
        <v>33.512534900808227</v>
      </c>
      <c r="AD243" s="6">
        <v>46</v>
      </c>
      <c r="AE243" s="98">
        <f>AD243/AC243</f>
        <v>1.3726207264282659</v>
      </c>
      <c r="AF243" s="100">
        <v>9</v>
      </c>
      <c r="AG243" s="19">
        <v>8</v>
      </c>
      <c r="AH243" s="96">
        <f>AG243/AF243</f>
        <v>0.88888888888888884</v>
      </c>
      <c r="AI243" s="142"/>
    </row>
    <row r="244" spans="1:35" hidden="1" x14ac:dyDescent="0.25">
      <c r="A244" s="56" t="s">
        <v>52</v>
      </c>
      <c r="B244" s="53" t="s">
        <v>53</v>
      </c>
      <c r="C244" s="53" t="s">
        <v>163</v>
      </c>
      <c r="D244" s="49" t="s">
        <v>715</v>
      </c>
      <c r="E244" s="49" t="s">
        <v>716</v>
      </c>
      <c r="F244" s="52">
        <f>SUM(K244,N244,Q244,T244,W244,Z244,AF244)</f>
        <v>91.314680382072012</v>
      </c>
      <c r="G244" s="52">
        <v>76</v>
      </c>
      <c r="H244" s="130">
        <f>G244/F244</f>
        <v>0.83228676574244709</v>
      </c>
      <c r="I244" s="108">
        <f>F244-G244</f>
        <v>15.314680382072012</v>
      </c>
      <c r="J244" s="95">
        <f>I244/F244</f>
        <v>0.16771323425755288</v>
      </c>
      <c r="K244" s="19">
        <v>2</v>
      </c>
      <c r="L244" s="19">
        <v>0</v>
      </c>
      <c r="M244" s="96">
        <f>L244/K244</f>
        <v>0</v>
      </c>
      <c r="N244" s="97">
        <v>26</v>
      </c>
      <c r="O244" s="6">
        <v>18</v>
      </c>
      <c r="P244" s="98">
        <f>O244/N244</f>
        <v>0.69230769230769229</v>
      </c>
      <c r="Q244" s="99">
        <v>3</v>
      </c>
      <c r="R244" s="18">
        <v>4</v>
      </c>
      <c r="S244" s="45">
        <f>R244/Q244</f>
        <v>1.3333333333333333</v>
      </c>
      <c r="T244" s="19">
        <v>34</v>
      </c>
      <c r="U244" s="19">
        <v>3</v>
      </c>
      <c r="V244" s="96">
        <f>U244/T244</f>
        <v>8.8235294117647065E-2</v>
      </c>
      <c r="W244" s="97">
        <v>17</v>
      </c>
      <c r="X244" s="6">
        <v>24</v>
      </c>
      <c r="Y244" s="98">
        <f>X244/W244</f>
        <v>1.411764705882353</v>
      </c>
      <c r="Z244" s="99">
        <v>5.314680382072007</v>
      </c>
      <c r="AA244" s="18">
        <v>5</v>
      </c>
      <c r="AB244" s="45">
        <f>AA244/Z244</f>
        <v>0.94079034684126683</v>
      </c>
      <c r="AC244" s="97">
        <v>14.894459955914767</v>
      </c>
      <c r="AD244" s="6">
        <v>6</v>
      </c>
      <c r="AE244" s="98">
        <f>AD244/AC244</f>
        <v>0.40283434362568671</v>
      </c>
      <c r="AF244" s="19">
        <v>4</v>
      </c>
      <c r="AG244" s="19">
        <v>16</v>
      </c>
      <c r="AH244" s="96">
        <f>AG244/AF244</f>
        <v>4</v>
      </c>
      <c r="AI244" s="142"/>
    </row>
    <row r="245" spans="1:35" hidden="1" x14ac:dyDescent="0.25">
      <c r="A245" s="77" t="s">
        <v>4</v>
      </c>
      <c r="B245" s="53" t="s">
        <v>2</v>
      </c>
      <c r="C245" s="53" t="s">
        <v>2</v>
      </c>
      <c r="D245" s="78" t="s">
        <v>809</v>
      </c>
      <c r="E245" s="78" t="s">
        <v>810</v>
      </c>
      <c r="F245" s="52">
        <f>SUM(K245,N245,Q245,T245,W245,Z245,AF245)</f>
        <v>103.64335047759</v>
      </c>
      <c r="G245" s="52">
        <v>101</v>
      </c>
      <c r="H245" s="130">
        <f>G245/F245</f>
        <v>0.97449570603990121</v>
      </c>
      <c r="I245" s="108">
        <f>F245-G245</f>
        <v>2.6433504775900047</v>
      </c>
      <c r="J245" s="95">
        <f>I245/F245</f>
        <v>2.5504293960098828E-2</v>
      </c>
      <c r="K245" s="19">
        <v>2</v>
      </c>
      <c r="L245" s="19">
        <v>4</v>
      </c>
      <c r="M245" s="96">
        <f>L245/K245</f>
        <v>2</v>
      </c>
      <c r="N245" s="97">
        <v>29</v>
      </c>
      <c r="O245" s="6">
        <v>19</v>
      </c>
      <c r="P245" s="98">
        <f>O245/N245</f>
        <v>0.65517241379310343</v>
      </c>
      <c r="Q245" s="99">
        <v>4</v>
      </c>
      <c r="R245" s="18">
        <v>17</v>
      </c>
      <c r="S245" s="45">
        <f>R245/Q245</f>
        <v>4.25</v>
      </c>
      <c r="T245" s="19">
        <v>38</v>
      </c>
      <c r="U245" s="19">
        <v>29</v>
      </c>
      <c r="V245" s="96">
        <f>U245/T245</f>
        <v>0.76315789473684215</v>
      </c>
      <c r="W245" s="97">
        <v>19</v>
      </c>
      <c r="X245" s="6">
        <v>14</v>
      </c>
      <c r="Y245" s="98">
        <f>X245/W245</f>
        <v>0.73684210526315785</v>
      </c>
      <c r="Z245" s="99">
        <v>6.6433504775900092</v>
      </c>
      <c r="AA245" s="18">
        <v>1</v>
      </c>
      <c r="AB245" s="45">
        <f>AA245/Z245</f>
        <v>0.1505264554946027</v>
      </c>
      <c r="AC245" s="97">
        <v>18.618074944893461</v>
      </c>
      <c r="AD245" s="6">
        <v>9</v>
      </c>
      <c r="AE245" s="98">
        <f>AD245/AC245</f>
        <v>0.48340121235082401</v>
      </c>
      <c r="AF245" s="19">
        <v>5</v>
      </c>
      <c r="AG245" s="19">
        <v>8</v>
      </c>
      <c r="AH245" s="96">
        <f>AG245/AF245</f>
        <v>1.6</v>
      </c>
      <c r="AI245" s="142"/>
    </row>
    <row r="246" spans="1:35" hidden="1" x14ac:dyDescent="0.25">
      <c r="A246" s="60" t="s">
        <v>28</v>
      </c>
      <c r="B246" s="53" t="s">
        <v>23</v>
      </c>
      <c r="C246" s="53" t="s">
        <v>188</v>
      </c>
      <c r="D246" s="49" t="s">
        <v>1189</v>
      </c>
      <c r="E246" s="49" t="s">
        <v>1190</v>
      </c>
      <c r="F246" s="52">
        <f>SUM(K246,N246,Q246,T246,W246,Z246,AF246)</f>
        <v>121.97202057310801</v>
      </c>
      <c r="G246" s="52">
        <v>241</v>
      </c>
      <c r="H246" s="130">
        <f>G246/F246</f>
        <v>1.9758629796212042</v>
      </c>
      <c r="I246" s="108">
        <f>F246-G246</f>
        <v>-119.02797942689199</v>
      </c>
      <c r="J246" s="95">
        <f>I246/F246</f>
        <v>-0.97586297962120405</v>
      </c>
      <c r="K246" s="19">
        <v>2</v>
      </c>
      <c r="L246" s="19">
        <v>1</v>
      </c>
      <c r="M246" s="96">
        <f>L246/K246</f>
        <v>0.5</v>
      </c>
      <c r="N246" s="97">
        <v>35</v>
      </c>
      <c r="O246" s="6">
        <v>71</v>
      </c>
      <c r="P246" s="98">
        <f>O246/N246</f>
        <v>2.0285714285714285</v>
      </c>
      <c r="Q246" s="99">
        <v>4</v>
      </c>
      <c r="R246" s="18">
        <v>11</v>
      </c>
      <c r="S246" s="45">
        <f>R246/Q246</f>
        <v>2.75</v>
      </c>
      <c r="T246" s="19">
        <v>45</v>
      </c>
      <c r="U246" s="19">
        <v>58</v>
      </c>
      <c r="V246" s="96">
        <f>U246/T246</f>
        <v>1.288888888888889</v>
      </c>
      <c r="W246" s="97">
        <v>22</v>
      </c>
      <c r="X246" s="6">
        <v>37</v>
      </c>
      <c r="Y246" s="98">
        <f>X246/W246</f>
        <v>1.6818181818181819</v>
      </c>
      <c r="Z246" s="99">
        <v>7.9720205731080096</v>
      </c>
      <c r="AA246" s="18">
        <v>9</v>
      </c>
      <c r="AB246" s="45">
        <f>AA246/Z246</f>
        <v>1.1289484162095202</v>
      </c>
      <c r="AC246" s="97">
        <v>22.34168993387215</v>
      </c>
      <c r="AD246" s="6">
        <v>44</v>
      </c>
      <c r="AE246" s="98">
        <f>AD246/AC246</f>
        <v>1.9694123466144684</v>
      </c>
      <c r="AF246" s="19">
        <v>6</v>
      </c>
      <c r="AG246" s="19">
        <v>10</v>
      </c>
      <c r="AH246" s="96">
        <f>AG246/AF246</f>
        <v>1.6666666666666667</v>
      </c>
      <c r="AI246" s="142"/>
    </row>
    <row r="247" spans="1:35" hidden="1" x14ac:dyDescent="0.25">
      <c r="A247" s="82" t="s">
        <v>204</v>
      </c>
      <c r="B247" s="53" t="s">
        <v>69</v>
      </c>
      <c r="C247" s="53" t="s">
        <v>184</v>
      </c>
      <c r="D247" s="83" t="s">
        <v>1024</v>
      </c>
      <c r="E247" s="83" t="s">
        <v>1025</v>
      </c>
      <c r="F247" s="52">
        <f>SUM(K247,N247,Q247,T247,W247,Z247,AF247)</f>
        <v>133.97202057310801</v>
      </c>
      <c r="G247" s="52">
        <v>128</v>
      </c>
      <c r="H247" s="130">
        <f>G247/F247</f>
        <v>0.95542337461538018</v>
      </c>
      <c r="I247" s="108">
        <f>F247-G247</f>
        <v>5.9720205731080114</v>
      </c>
      <c r="J247" s="95">
        <f>I247/F247</f>
        <v>4.4576625384619789E-2</v>
      </c>
      <c r="K247" s="19">
        <v>3</v>
      </c>
      <c r="L247" s="19">
        <v>0</v>
      </c>
      <c r="M247" s="96">
        <f>L247/K247</f>
        <v>0</v>
      </c>
      <c r="N247" s="97">
        <v>38</v>
      </c>
      <c r="O247" s="6">
        <v>29</v>
      </c>
      <c r="P247" s="98">
        <f>O247/N247</f>
        <v>0.76315789473684215</v>
      </c>
      <c r="Q247" s="99">
        <v>5</v>
      </c>
      <c r="R247" s="18">
        <v>0</v>
      </c>
      <c r="S247" s="45">
        <f>R247/Q247</f>
        <v>0</v>
      </c>
      <c r="T247" s="19">
        <v>50</v>
      </c>
      <c r="U247" s="19">
        <v>20</v>
      </c>
      <c r="V247" s="96">
        <f>U247/T247</f>
        <v>0.4</v>
      </c>
      <c r="W247" s="97">
        <v>24</v>
      </c>
      <c r="X247" s="6">
        <v>25</v>
      </c>
      <c r="Y247" s="98">
        <f>X247/W247</f>
        <v>1.0416666666666667</v>
      </c>
      <c r="Z247" s="99">
        <v>7.9720205731080096</v>
      </c>
      <c r="AA247" s="18">
        <v>1</v>
      </c>
      <c r="AB247" s="45">
        <f>AA247/Z247</f>
        <v>0.12543871291216893</v>
      </c>
      <c r="AC247" s="97">
        <v>22.34168993387215</v>
      </c>
      <c r="AD247" s="6">
        <v>25</v>
      </c>
      <c r="AE247" s="98">
        <f>AD247/AC247</f>
        <v>1.1189842878491298</v>
      </c>
      <c r="AF247" s="19">
        <v>6</v>
      </c>
      <c r="AG247" s="19">
        <v>28</v>
      </c>
      <c r="AH247" s="96">
        <f>AG247/AF247</f>
        <v>4.666666666666667</v>
      </c>
      <c r="AI247" s="142"/>
    </row>
    <row r="248" spans="1:35" hidden="1" x14ac:dyDescent="0.25">
      <c r="A248" s="60" t="s">
        <v>89</v>
      </c>
      <c r="B248" s="53" t="s">
        <v>41</v>
      </c>
      <c r="C248" s="53" t="s">
        <v>152</v>
      </c>
      <c r="D248" s="49" t="s">
        <v>257</v>
      </c>
      <c r="E248" s="49" t="s">
        <v>258</v>
      </c>
      <c r="F248" s="52">
        <f>SUM(K248,N248,Q248,T248,W248,Z248,AF248)</f>
        <v>144.300690668626</v>
      </c>
      <c r="G248" s="52">
        <v>140</v>
      </c>
      <c r="H248" s="130">
        <f>G248/F248</f>
        <v>0.97019632651307142</v>
      </c>
      <c r="I248" s="108">
        <f>F248-G248</f>
        <v>4.3006906686260038</v>
      </c>
      <c r="J248" s="95">
        <f>I248/F248</f>
        <v>2.9803673486928528E-2</v>
      </c>
      <c r="K248" s="19">
        <v>3</v>
      </c>
      <c r="L248" s="19">
        <v>2</v>
      </c>
      <c r="M248" s="96">
        <f>L248/K248</f>
        <v>0.66666666666666663</v>
      </c>
      <c r="N248" s="97">
        <v>41</v>
      </c>
      <c r="O248" s="6">
        <v>25</v>
      </c>
      <c r="P248" s="98">
        <f>O248/N248</f>
        <v>0.6097560975609756</v>
      </c>
      <c r="Q248" s="99">
        <v>5</v>
      </c>
      <c r="R248" s="18">
        <v>3</v>
      </c>
      <c r="S248" s="45">
        <f>R248/Q248</f>
        <v>0.6</v>
      </c>
      <c r="T248" s="19">
        <v>53</v>
      </c>
      <c r="U248" s="19">
        <v>39</v>
      </c>
      <c r="V248" s="96">
        <f>U248/T248</f>
        <v>0.73584905660377353</v>
      </c>
      <c r="W248" s="97">
        <v>26</v>
      </c>
      <c r="X248" s="6">
        <v>35</v>
      </c>
      <c r="Y248" s="98">
        <f>X248/W248</f>
        <v>1.3461538461538463</v>
      </c>
      <c r="Z248" s="99">
        <v>9.3006906686260109</v>
      </c>
      <c r="AA248" s="18">
        <v>13</v>
      </c>
      <c r="AB248" s="45">
        <f>AA248/Z248</f>
        <v>1.3977456581641681</v>
      </c>
      <c r="AC248" s="97">
        <v>26.065304922850842</v>
      </c>
      <c r="AD248" s="6">
        <v>18</v>
      </c>
      <c r="AE248" s="98">
        <f>AD248/AC248</f>
        <v>0.69057316050117723</v>
      </c>
      <c r="AF248" s="19">
        <v>7</v>
      </c>
      <c r="AG248" s="19">
        <v>5</v>
      </c>
      <c r="AH248" s="96">
        <f>AG248/AF248</f>
        <v>0.7142857142857143</v>
      </c>
      <c r="AI248" s="142"/>
    </row>
    <row r="249" spans="1:35" x14ac:dyDescent="0.25">
      <c r="A249" s="80" t="s">
        <v>107</v>
      </c>
      <c r="B249" s="53" t="s">
        <v>69</v>
      </c>
      <c r="C249" s="53" t="s">
        <v>166</v>
      </c>
      <c r="D249" s="81" t="s">
        <v>951</v>
      </c>
      <c r="E249" s="81" t="s">
        <v>952</v>
      </c>
      <c r="F249" s="52">
        <f>SUM(K249,N249,Q249,T249,W249,Z249,AF249)</f>
        <v>78.314680382072012</v>
      </c>
      <c r="G249" s="52">
        <v>92</v>
      </c>
      <c r="H249" s="130">
        <f>G249/F249</f>
        <v>1.1747478193253389</v>
      </c>
      <c r="I249" s="108">
        <f>F249-G249</f>
        <v>-13.685319617927988</v>
      </c>
      <c r="J249" s="95">
        <f>I249/F249</f>
        <v>-0.17474781932533895</v>
      </c>
      <c r="K249" s="19">
        <v>2</v>
      </c>
      <c r="L249" s="19">
        <v>0</v>
      </c>
      <c r="M249" s="96">
        <f>L249/K249</f>
        <v>0</v>
      </c>
      <c r="N249" s="97">
        <v>22</v>
      </c>
      <c r="O249" s="6">
        <v>27</v>
      </c>
      <c r="P249" s="98">
        <f>O249/N249</f>
        <v>1.2272727272727273</v>
      </c>
      <c r="Q249" s="99">
        <v>3</v>
      </c>
      <c r="R249" s="18">
        <v>1</v>
      </c>
      <c r="S249" s="45">
        <f>R249/Q249</f>
        <v>0.33333333333333331</v>
      </c>
      <c r="T249" s="19">
        <v>28</v>
      </c>
      <c r="U249" s="19">
        <v>23</v>
      </c>
      <c r="V249" s="96">
        <f>U249/T249</f>
        <v>0.8214285714285714</v>
      </c>
      <c r="W249" s="97">
        <v>14</v>
      </c>
      <c r="X249" s="6">
        <v>20</v>
      </c>
      <c r="Y249" s="98">
        <f>X249/W249</f>
        <v>1.4285714285714286</v>
      </c>
      <c r="Z249" s="99">
        <v>5.314680382072007</v>
      </c>
      <c r="AA249" s="18">
        <v>4</v>
      </c>
      <c r="AB249" s="45">
        <f>AA249/Z249</f>
        <v>0.75263227747301342</v>
      </c>
      <c r="AC249" s="97">
        <v>14.894459955914767</v>
      </c>
      <c r="AD249" s="6">
        <v>16</v>
      </c>
      <c r="AE249" s="98">
        <f>AD249/AC249</f>
        <v>1.0742249163351645</v>
      </c>
      <c r="AF249" s="19">
        <v>4</v>
      </c>
      <c r="AG249" s="19">
        <v>1</v>
      </c>
      <c r="AH249" s="96">
        <f>AG249/AF249</f>
        <v>0.25</v>
      </c>
      <c r="AI249" s="142"/>
    </row>
    <row r="250" spans="1:35" hidden="1" x14ac:dyDescent="0.25">
      <c r="A250" s="60" t="s">
        <v>39</v>
      </c>
      <c r="B250" s="53" t="s">
        <v>23</v>
      </c>
      <c r="C250" s="53" t="s">
        <v>187</v>
      </c>
      <c r="D250" s="49" t="s">
        <v>1145</v>
      </c>
      <c r="E250" s="49" t="s">
        <v>952</v>
      </c>
      <c r="F250" s="52">
        <f>SUM(K250,N250,Q250,T250,W250,Z250,AF250)</f>
        <v>205.28670095518001</v>
      </c>
      <c r="G250" s="52">
        <v>113</v>
      </c>
      <c r="H250" s="130">
        <f>G250/F250</f>
        <v>0.55044968560662466</v>
      </c>
      <c r="I250" s="108">
        <f>F250-G250</f>
        <v>92.286700955180009</v>
      </c>
      <c r="J250" s="95">
        <f>I250/F250</f>
        <v>0.44955031439337539</v>
      </c>
      <c r="K250" s="19">
        <v>4</v>
      </c>
      <c r="L250" s="19">
        <v>8</v>
      </c>
      <c r="M250" s="96">
        <f>L250/K250</f>
        <v>2</v>
      </c>
      <c r="N250" s="97">
        <v>58</v>
      </c>
      <c r="O250" s="6">
        <v>21</v>
      </c>
      <c r="P250" s="98">
        <f>O250/N250</f>
        <v>0.36206896551724138</v>
      </c>
      <c r="Q250" s="99">
        <v>7</v>
      </c>
      <c r="R250" s="18">
        <v>9</v>
      </c>
      <c r="S250" s="45">
        <f>R250/Q250</f>
        <v>1.2857142857142858</v>
      </c>
      <c r="T250" s="19">
        <v>76</v>
      </c>
      <c r="U250" s="19">
        <v>16</v>
      </c>
      <c r="V250" s="96">
        <f>U250/T250</f>
        <v>0.21052631578947367</v>
      </c>
      <c r="W250" s="97">
        <v>37</v>
      </c>
      <c r="X250" s="6">
        <v>25</v>
      </c>
      <c r="Y250" s="98">
        <f>X250/W250</f>
        <v>0.67567567567567566</v>
      </c>
      <c r="Z250" s="99">
        <v>13.286700955180018</v>
      </c>
      <c r="AA250" s="18">
        <v>18</v>
      </c>
      <c r="AB250" s="45">
        <f>AA250/Z250</f>
        <v>1.3547380994514242</v>
      </c>
      <c r="AC250" s="97">
        <v>37.236149889786923</v>
      </c>
      <c r="AD250" s="6">
        <v>11</v>
      </c>
      <c r="AE250" s="98">
        <f>AD250/AC250</f>
        <v>0.29541185199217024</v>
      </c>
      <c r="AF250" s="19">
        <v>10</v>
      </c>
      <c r="AG250" s="19">
        <v>5</v>
      </c>
      <c r="AH250" s="96">
        <f>AG250/AF250</f>
        <v>0.5</v>
      </c>
      <c r="AI250" s="142"/>
    </row>
    <row r="251" spans="1:35" hidden="1" x14ac:dyDescent="0.25">
      <c r="A251" s="73" t="s">
        <v>75</v>
      </c>
      <c r="B251" s="53" t="s">
        <v>25</v>
      </c>
      <c r="C251" s="53" t="s">
        <v>178</v>
      </c>
      <c r="D251" s="74" t="s">
        <v>589</v>
      </c>
      <c r="E251" s="74" t="s">
        <v>590</v>
      </c>
      <c r="F251" s="52">
        <f>SUM(K251,N251,Q251,T251,W251,Z251,AF251)</f>
        <v>101.64335047759</v>
      </c>
      <c r="G251" s="52">
        <v>162</v>
      </c>
      <c r="H251" s="130">
        <f>G251/F251</f>
        <v>1.5938081462172702</v>
      </c>
      <c r="I251" s="108">
        <f>F251-G251</f>
        <v>-60.356649522409995</v>
      </c>
      <c r="J251" s="95">
        <f>I251/F251</f>
        <v>-0.59380814621727007</v>
      </c>
      <c r="K251" s="19">
        <v>2</v>
      </c>
      <c r="L251" s="19">
        <v>9</v>
      </c>
      <c r="M251" s="96">
        <f>L251/K251</f>
        <v>4.5</v>
      </c>
      <c r="N251" s="97">
        <v>29</v>
      </c>
      <c r="O251" s="6">
        <v>29</v>
      </c>
      <c r="P251" s="98">
        <f>O251/N251</f>
        <v>1</v>
      </c>
      <c r="Q251" s="99">
        <v>4</v>
      </c>
      <c r="R251" s="18">
        <v>17</v>
      </c>
      <c r="S251" s="45">
        <f>R251/Q251</f>
        <v>4.25</v>
      </c>
      <c r="T251" s="19">
        <v>37</v>
      </c>
      <c r="U251" s="19">
        <v>59</v>
      </c>
      <c r="V251" s="96">
        <f>U251/T251</f>
        <v>1.5945945945945945</v>
      </c>
      <c r="W251" s="97">
        <v>18</v>
      </c>
      <c r="X251" s="6">
        <v>24</v>
      </c>
      <c r="Y251" s="98">
        <f>X251/W251</f>
        <v>1.3333333333333333</v>
      </c>
      <c r="Z251" s="99">
        <v>6.6433504775900092</v>
      </c>
      <c r="AA251" s="18">
        <v>2</v>
      </c>
      <c r="AB251" s="45">
        <f>AA251/Z251</f>
        <v>0.30105291098920539</v>
      </c>
      <c r="AC251" s="97">
        <v>18.618074944893461</v>
      </c>
      <c r="AD251" s="6">
        <v>15</v>
      </c>
      <c r="AE251" s="98">
        <f>AD251/AC251</f>
        <v>0.80566868725137331</v>
      </c>
      <c r="AF251" s="19">
        <v>5</v>
      </c>
      <c r="AG251" s="19">
        <v>7</v>
      </c>
      <c r="AH251" s="96">
        <f>AG251/AF251</f>
        <v>1.4</v>
      </c>
      <c r="AI251" s="142"/>
    </row>
    <row r="252" spans="1:35" hidden="1" x14ac:dyDescent="0.25">
      <c r="A252" s="73" t="s">
        <v>18</v>
      </c>
      <c r="B252" s="53" t="s">
        <v>2</v>
      </c>
      <c r="C252" s="53" t="s">
        <v>161</v>
      </c>
      <c r="D252" s="78" t="s">
        <v>848</v>
      </c>
      <c r="E252" s="78" t="s">
        <v>849</v>
      </c>
      <c r="F252" s="52">
        <f>SUM(K252,N252,Q252,T252,W252,Z252,AF252)</f>
        <v>210.28670095518001</v>
      </c>
      <c r="G252" s="52">
        <v>127</v>
      </c>
      <c r="H252" s="130">
        <f>G252/F252</f>
        <v>0.60393738369155581</v>
      </c>
      <c r="I252" s="108">
        <f>F252-G252</f>
        <v>83.286700955180009</v>
      </c>
      <c r="J252" s="95">
        <f>I252/F252</f>
        <v>0.39606261630844419</v>
      </c>
      <c r="K252" s="19">
        <v>4</v>
      </c>
      <c r="L252" s="19">
        <v>2</v>
      </c>
      <c r="M252" s="96">
        <f>L252/K252</f>
        <v>0.5</v>
      </c>
      <c r="N252" s="97">
        <v>60</v>
      </c>
      <c r="O252" s="6">
        <v>15</v>
      </c>
      <c r="P252" s="98">
        <f>O252/N252</f>
        <v>0.25</v>
      </c>
      <c r="Q252" s="99">
        <v>8</v>
      </c>
      <c r="R252" s="18">
        <v>21</v>
      </c>
      <c r="S252" s="45">
        <f>R252/Q252</f>
        <v>2.625</v>
      </c>
      <c r="T252" s="19">
        <v>78</v>
      </c>
      <c r="U252" s="19">
        <v>32</v>
      </c>
      <c r="V252" s="96">
        <f>U252/T252</f>
        <v>0.41025641025641024</v>
      </c>
      <c r="W252" s="97">
        <v>37</v>
      </c>
      <c r="X252" s="6">
        <v>36</v>
      </c>
      <c r="Y252" s="98">
        <f>X252/W252</f>
        <v>0.97297297297297303</v>
      </c>
      <c r="Z252" s="99">
        <v>13.286700955180018</v>
      </c>
      <c r="AA252" s="18">
        <v>5</v>
      </c>
      <c r="AB252" s="45">
        <f>AA252/Z252</f>
        <v>0.37631613873650671</v>
      </c>
      <c r="AC252" s="97">
        <v>37.236149889786923</v>
      </c>
      <c r="AD252" s="6">
        <v>10</v>
      </c>
      <c r="AE252" s="98">
        <f>AD252/AC252</f>
        <v>0.26855622908379112</v>
      </c>
      <c r="AF252" s="19">
        <v>10</v>
      </c>
      <c r="AG252" s="19">
        <v>6</v>
      </c>
      <c r="AH252" s="96">
        <f>AG252/AF252</f>
        <v>0.6</v>
      </c>
      <c r="AI252" s="142"/>
    </row>
    <row r="253" spans="1:35" hidden="1" x14ac:dyDescent="0.25">
      <c r="A253" s="69" t="s">
        <v>121</v>
      </c>
      <c r="B253" s="53" t="s">
        <v>80</v>
      </c>
      <c r="C253" s="53" t="s">
        <v>159</v>
      </c>
      <c r="D253" s="51" t="s">
        <v>367</v>
      </c>
      <c r="E253" s="131" t="s">
        <v>368</v>
      </c>
      <c r="F253" s="52">
        <f>SUM(K253,N253,Q253,T253,W253,Z253,AF253)</f>
        <v>48.657340191036006</v>
      </c>
      <c r="G253" s="52">
        <v>70</v>
      </c>
      <c r="H253" s="130">
        <f>G253/F253</f>
        <v>1.4386318636647526</v>
      </c>
      <c r="I253" s="108">
        <f>F253-G253</f>
        <v>-21.342659808963994</v>
      </c>
      <c r="J253" s="95">
        <f>I253/F253</f>
        <v>-0.4386318636647526</v>
      </c>
      <c r="K253" s="19">
        <v>1</v>
      </c>
      <c r="L253" s="19">
        <v>0</v>
      </c>
      <c r="M253" s="96">
        <f>L253/K253</f>
        <v>0</v>
      </c>
      <c r="N253" s="97">
        <v>14</v>
      </c>
      <c r="O253" s="6">
        <v>13</v>
      </c>
      <c r="P253" s="98">
        <f>O253/N253</f>
        <v>0.9285714285714286</v>
      </c>
      <c r="Q253" s="99">
        <v>2</v>
      </c>
      <c r="R253" s="18">
        <v>8</v>
      </c>
      <c r="S253" s="45">
        <f>R253/Q253</f>
        <v>4</v>
      </c>
      <c r="T253" s="19">
        <v>18</v>
      </c>
      <c r="U253" s="19">
        <v>26</v>
      </c>
      <c r="V253" s="96">
        <f>U253/T253</f>
        <v>1.4444444444444444</v>
      </c>
      <c r="W253" s="97">
        <v>9</v>
      </c>
      <c r="X253" s="6">
        <v>10</v>
      </c>
      <c r="Y253" s="98">
        <f>X253/W253</f>
        <v>1.1111111111111112</v>
      </c>
      <c r="Z253" s="99">
        <v>2.6573401910360035</v>
      </c>
      <c r="AA253" s="18">
        <v>4</v>
      </c>
      <c r="AB253" s="45">
        <f>AA253/Z253</f>
        <v>1.5052645549460268</v>
      </c>
      <c r="AC253" s="97">
        <v>7.4472299779573836</v>
      </c>
      <c r="AD253" s="6">
        <v>9</v>
      </c>
      <c r="AE253" s="98">
        <f>AD253/AC253</f>
        <v>1.2085030308770601</v>
      </c>
      <c r="AF253" s="19">
        <v>2</v>
      </c>
      <c r="AG253" s="19">
        <v>0</v>
      </c>
      <c r="AH253" s="96">
        <f>AG253/AF253</f>
        <v>0</v>
      </c>
      <c r="AI253" s="142"/>
    </row>
    <row r="254" spans="1:35" x14ac:dyDescent="0.25">
      <c r="A254" s="80" t="s">
        <v>107</v>
      </c>
      <c r="B254" s="53" t="s">
        <v>69</v>
      </c>
      <c r="C254" s="53" t="s">
        <v>166</v>
      </c>
      <c r="D254" s="81" t="s">
        <v>956</v>
      </c>
      <c r="E254" s="81" t="s">
        <v>957</v>
      </c>
      <c r="F254" s="52">
        <f>SUM(K254,N254,Q254,T254,W254,Z254,AF254)</f>
        <v>68.986010286554006</v>
      </c>
      <c r="G254" s="52">
        <v>26</v>
      </c>
      <c r="H254" s="130">
        <f>G254/F254</f>
        <v>0.37688800804686678</v>
      </c>
      <c r="I254" s="108">
        <f>F254-G254</f>
        <v>42.986010286554006</v>
      </c>
      <c r="J254" s="95">
        <f>I254/F254</f>
        <v>0.62311199195313327</v>
      </c>
      <c r="K254" s="19">
        <v>1</v>
      </c>
      <c r="L254" s="19">
        <v>0</v>
      </c>
      <c r="M254" s="96">
        <f>L254/K254</f>
        <v>0</v>
      </c>
      <c r="N254" s="97">
        <v>20</v>
      </c>
      <c r="O254" s="6">
        <v>5</v>
      </c>
      <c r="P254" s="98">
        <f>O254/N254</f>
        <v>0.25</v>
      </c>
      <c r="Q254" s="99">
        <v>3</v>
      </c>
      <c r="R254" s="18">
        <v>0</v>
      </c>
      <c r="S254" s="45">
        <f>R254/Q254</f>
        <v>0</v>
      </c>
      <c r="T254" s="19">
        <v>26</v>
      </c>
      <c r="U254" s="19">
        <v>5</v>
      </c>
      <c r="V254" s="96">
        <f>U254/T254</f>
        <v>0.19230769230769232</v>
      </c>
      <c r="W254" s="97">
        <v>12</v>
      </c>
      <c r="X254" s="6">
        <v>13</v>
      </c>
      <c r="Y254" s="98">
        <f>X254/W254</f>
        <v>1.0833333333333333</v>
      </c>
      <c r="Z254" s="99">
        <v>3.9860102865540048</v>
      </c>
      <c r="AA254" s="18">
        <v>0</v>
      </c>
      <c r="AB254" s="45">
        <f>AA254/Z254</f>
        <v>0</v>
      </c>
      <c r="AC254" s="97">
        <v>11.170844966936075</v>
      </c>
      <c r="AD254" s="6">
        <v>3</v>
      </c>
      <c r="AE254" s="98">
        <f>AD254/AC254</f>
        <v>0.26855622908379118</v>
      </c>
      <c r="AF254" s="19">
        <v>3</v>
      </c>
      <c r="AG254" s="19">
        <v>0</v>
      </c>
      <c r="AH254" s="96">
        <f>AG254/AF254</f>
        <v>0</v>
      </c>
      <c r="AI254" s="142"/>
    </row>
    <row r="255" spans="1:35" hidden="1" x14ac:dyDescent="0.25">
      <c r="A255" s="80" t="s">
        <v>109</v>
      </c>
      <c r="B255" s="53" t="s">
        <v>69</v>
      </c>
      <c r="C255" s="53" t="s">
        <v>69</v>
      </c>
      <c r="D255" s="81" t="s">
        <v>980</v>
      </c>
      <c r="E255" s="81" t="s">
        <v>981</v>
      </c>
      <c r="F255" s="52">
        <f>SUM(K255,N255,Q255,T255,W255,Z255,AF255)</f>
        <v>121.97202057310801</v>
      </c>
      <c r="G255" s="52">
        <v>133</v>
      </c>
      <c r="H255" s="130">
        <f>G255/F255</f>
        <v>1.0904140095004986</v>
      </c>
      <c r="I255" s="108">
        <f>F255-G255</f>
        <v>-11.027979426891989</v>
      </c>
      <c r="J255" s="95">
        <f>I255/F255</f>
        <v>-9.0414009500498521E-2</v>
      </c>
      <c r="K255" s="19">
        <v>2</v>
      </c>
      <c r="L255" s="19">
        <v>8</v>
      </c>
      <c r="M255" s="96">
        <f>L255/K255</f>
        <v>4</v>
      </c>
      <c r="N255" s="97">
        <v>35</v>
      </c>
      <c r="O255" s="6">
        <v>17</v>
      </c>
      <c r="P255" s="98">
        <f>O255/N255</f>
        <v>0.48571428571428571</v>
      </c>
      <c r="Q255" s="99">
        <v>4</v>
      </c>
      <c r="R255" s="18">
        <v>14</v>
      </c>
      <c r="S255" s="45">
        <f>R255/Q255</f>
        <v>3.5</v>
      </c>
      <c r="T255" s="19">
        <v>45</v>
      </c>
      <c r="U255" s="19">
        <v>27</v>
      </c>
      <c r="V255" s="96">
        <f>U255/T255</f>
        <v>0.6</v>
      </c>
      <c r="W255" s="97">
        <v>22</v>
      </c>
      <c r="X255" s="6">
        <v>28</v>
      </c>
      <c r="Y255" s="98">
        <f>X255/W255</f>
        <v>1.2727272727272727</v>
      </c>
      <c r="Z255" s="99">
        <v>7.9720205731080096</v>
      </c>
      <c r="AA255" s="18">
        <v>8</v>
      </c>
      <c r="AB255" s="45">
        <f>AA255/Z255</f>
        <v>1.0035097032973515</v>
      </c>
      <c r="AC255" s="97">
        <v>22.34168993387215</v>
      </c>
      <c r="AD255" s="6">
        <v>2</v>
      </c>
      <c r="AE255" s="98">
        <f>AD255/AC255</f>
        <v>8.9518743027930392E-2</v>
      </c>
      <c r="AF255" s="19">
        <v>6</v>
      </c>
      <c r="AG255" s="19">
        <v>29</v>
      </c>
      <c r="AH255" s="96">
        <f>AG255/AF255</f>
        <v>4.833333333333333</v>
      </c>
      <c r="AI255" s="142"/>
    </row>
    <row r="256" spans="1:35" hidden="1" x14ac:dyDescent="0.25">
      <c r="A256" s="66" t="s">
        <v>70</v>
      </c>
      <c r="B256" s="53" t="s">
        <v>20</v>
      </c>
      <c r="C256" s="53" t="s">
        <v>162</v>
      </c>
      <c r="D256" s="70" t="s">
        <v>488</v>
      </c>
      <c r="E256" s="70" t="s">
        <v>489</v>
      </c>
      <c r="F256" s="52">
        <f>SUM(K256,N256,Q256,T256,W256,Z256,AF256)</f>
        <v>339.25872152828805</v>
      </c>
      <c r="G256" s="52">
        <v>156</v>
      </c>
      <c r="H256" s="130">
        <f>G256/F256</f>
        <v>0.45982605634205465</v>
      </c>
      <c r="I256" s="108">
        <f>F256-G256</f>
        <v>183.25872152828805</v>
      </c>
      <c r="J256" s="95">
        <f>I256/F256</f>
        <v>0.54017394365794535</v>
      </c>
      <c r="K256" s="100">
        <v>7</v>
      </c>
      <c r="L256" s="19">
        <v>5</v>
      </c>
      <c r="M256" s="96">
        <f>L256/K256</f>
        <v>0.7142857142857143</v>
      </c>
      <c r="N256" s="97">
        <v>96</v>
      </c>
      <c r="O256" s="6">
        <v>27</v>
      </c>
      <c r="P256" s="98">
        <f>O256/N256</f>
        <v>0.28125</v>
      </c>
      <c r="Q256" s="99">
        <v>12</v>
      </c>
      <c r="R256" s="18">
        <v>40</v>
      </c>
      <c r="S256" s="45">
        <f>R256/Q256</f>
        <v>3.3333333333333335</v>
      </c>
      <c r="T256" s="100">
        <v>126</v>
      </c>
      <c r="U256" s="19">
        <v>30</v>
      </c>
      <c r="V256" s="96">
        <f>U256/T256</f>
        <v>0.23809523809523808</v>
      </c>
      <c r="W256" s="97">
        <v>61</v>
      </c>
      <c r="X256" s="6">
        <v>23</v>
      </c>
      <c r="Y256" s="98">
        <f>X256/W256</f>
        <v>0.37704918032786883</v>
      </c>
      <c r="Z256" s="99">
        <v>21.258721528288028</v>
      </c>
      <c r="AA256" s="18">
        <v>6</v>
      </c>
      <c r="AB256" s="45">
        <f>AA256/Z256</f>
        <v>0.28223710405238006</v>
      </c>
      <c r="AC256" s="97">
        <v>59.577839823659069</v>
      </c>
      <c r="AD256" s="6">
        <v>25</v>
      </c>
      <c r="AE256" s="98">
        <f>AD256/AC256</f>
        <v>0.41961910794342366</v>
      </c>
      <c r="AF256" s="100">
        <v>16</v>
      </c>
      <c r="AG256" s="19">
        <v>0</v>
      </c>
      <c r="AH256" s="96">
        <f>AG256/AF256</f>
        <v>0</v>
      </c>
      <c r="AI256" s="142"/>
    </row>
    <row r="257" spans="1:35" hidden="1" x14ac:dyDescent="0.25">
      <c r="A257" s="77" t="s">
        <v>3</v>
      </c>
      <c r="B257" s="53" t="s">
        <v>2</v>
      </c>
      <c r="C257" s="53" t="s">
        <v>183</v>
      </c>
      <c r="D257" s="78" t="s">
        <v>791</v>
      </c>
      <c r="E257" s="78" t="s">
        <v>792</v>
      </c>
      <c r="F257" s="52">
        <f>SUM(K257,N257,Q257,T257,W257,Z257,AF257)</f>
        <v>78.314680382072012</v>
      </c>
      <c r="G257" s="52">
        <v>56</v>
      </c>
      <c r="H257" s="130">
        <f>G257/F257</f>
        <v>0.71506389002411941</v>
      </c>
      <c r="I257" s="108">
        <f>F257-G257</f>
        <v>22.314680382072012</v>
      </c>
      <c r="J257" s="95">
        <f>I257/F257</f>
        <v>0.28493610997588065</v>
      </c>
      <c r="K257" s="19">
        <v>2</v>
      </c>
      <c r="L257" s="19">
        <v>3</v>
      </c>
      <c r="M257" s="96">
        <f>L257/K257</f>
        <v>1.5</v>
      </c>
      <c r="N257" s="97">
        <v>22</v>
      </c>
      <c r="O257" s="6">
        <v>19</v>
      </c>
      <c r="P257" s="98">
        <f>O257/N257</f>
        <v>0.86363636363636365</v>
      </c>
      <c r="Q257" s="99">
        <v>3</v>
      </c>
      <c r="R257" s="18">
        <v>2</v>
      </c>
      <c r="S257" s="45">
        <f>R257/Q257</f>
        <v>0.66666666666666663</v>
      </c>
      <c r="T257" s="19">
        <v>28</v>
      </c>
      <c r="U257" s="19">
        <v>10</v>
      </c>
      <c r="V257" s="96">
        <f>U257/T257</f>
        <v>0.35714285714285715</v>
      </c>
      <c r="W257" s="97">
        <v>14</v>
      </c>
      <c r="X257" s="6">
        <v>16</v>
      </c>
      <c r="Y257" s="98">
        <f>X257/W257</f>
        <v>1.1428571428571428</v>
      </c>
      <c r="Z257" s="99">
        <v>5.314680382072007</v>
      </c>
      <c r="AA257" s="18">
        <v>4</v>
      </c>
      <c r="AB257" s="45">
        <f>AA257/Z257</f>
        <v>0.75263227747301342</v>
      </c>
      <c r="AC257" s="97">
        <v>14.894459955914767</v>
      </c>
      <c r="AD257" s="6">
        <v>1</v>
      </c>
      <c r="AE257" s="98">
        <f>AD257/AC257</f>
        <v>6.713905727094778E-2</v>
      </c>
      <c r="AF257" s="19">
        <v>4</v>
      </c>
      <c r="AG257" s="19">
        <v>1</v>
      </c>
      <c r="AH257" s="96">
        <f>AG257/AF257</f>
        <v>0.25</v>
      </c>
      <c r="AI257" s="142"/>
    </row>
    <row r="258" spans="1:35" hidden="1" x14ac:dyDescent="0.25">
      <c r="A258" s="61" t="s">
        <v>64</v>
      </c>
      <c r="B258" s="53" t="s">
        <v>55</v>
      </c>
      <c r="C258" s="53" t="s">
        <v>143</v>
      </c>
      <c r="D258" s="85" t="s">
        <v>1130</v>
      </c>
      <c r="E258" s="85" t="s">
        <v>1131</v>
      </c>
      <c r="F258" s="52">
        <f>SUM(K258,N258,Q258,T258,W258,Z258,AF258)</f>
        <v>124.97202057310801</v>
      </c>
      <c r="G258" s="52">
        <v>160</v>
      </c>
      <c r="H258" s="130">
        <f>G258/F258</f>
        <v>1.2802865734766671</v>
      </c>
      <c r="I258" s="108">
        <f>F258-G258</f>
        <v>-35.027979426891989</v>
      </c>
      <c r="J258" s="95">
        <f>I258/F258</f>
        <v>-0.28028657347666708</v>
      </c>
      <c r="K258" s="100">
        <v>3</v>
      </c>
      <c r="L258" s="19">
        <v>6</v>
      </c>
      <c r="M258" s="96">
        <f>L258/K258</f>
        <v>2</v>
      </c>
      <c r="N258" s="97">
        <v>35</v>
      </c>
      <c r="O258" s="6">
        <v>18</v>
      </c>
      <c r="P258" s="98">
        <f>O258/N258</f>
        <v>0.51428571428571423</v>
      </c>
      <c r="Q258" s="99">
        <v>5</v>
      </c>
      <c r="R258" s="18">
        <v>17</v>
      </c>
      <c r="S258" s="45">
        <f>R258/Q258</f>
        <v>3.4</v>
      </c>
      <c r="T258" s="100">
        <v>46</v>
      </c>
      <c r="U258" s="19">
        <v>30</v>
      </c>
      <c r="V258" s="96">
        <f>U258/T258</f>
        <v>0.65217391304347827</v>
      </c>
      <c r="W258" s="97">
        <v>22</v>
      </c>
      <c r="X258" s="6">
        <v>23</v>
      </c>
      <c r="Y258" s="98">
        <f>X258/W258</f>
        <v>1.0454545454545454</v>
      </c>
      <c r="Z258" s="99">
        <v>7.9720205731080096</v>
      </c>
      <c r="AA258" s="18">
        <v>21</v>
      </c>
      <c r="AB258" s="45">
        <f>AA258/Z258</f>
        <v>2.6342129711555473</v>
      </c>
      <c r="AC258" s="97">
        <v>22.34168993387215</v>
      </c>
      <c r="AD258" s="6">
        <v>28</v>
      </c>
      <c r="AE258" s="98">
        <f>AD258/AC258</f>
        <v>1.2532624023910255</v>
      </c>
      <c r="AF258" s="100">
        <v>6</v>
      </c>
      <c r="AG258" s="19">
        <v>17</v>
      </c>
      <c r="AH258" s="96">
        <f>AG258/AF258</f>
        <v>2.8333333333333335</v>
      </c>
      <c r="AI258" s="142"/>
    </row>
    <row r="259" spans="1:35" hidden="1" x14ac:dyDescent="0.25">
      <c r="A259" s="80" t="s">
        <v>104</v>
      </c>
      <c r="B259" s="53" t="s">
        <v>69</v>
      </c>
      <c r="C259" s="53" t="s">
        <v>144</v>
      </c>
      <c r="D259" s="81" t="s">
        <v>919</v>
      </c>
      <c r="E259" s="81" t="s">
        <v>920</v>
      </c>
      <c r="F259" s="52">
        <f>SUM(K259,N259,Q259,T259,W259,Z259,AF259)</f>
        <v>80.314680382072012</v>
      </c>
      <c r="G259" s="52">
        <v>117</v>
      </c>
      <c r="H259" s="130">
        <f>G259/F259</f>
        <v>1.4567697890772775</v>
      </c>
      <c r="I259" s="108">
        <f>F259-G259</f>
        <v>-36.685319617927988</v>
      </c>
      <c r="J259" s="95">
        <f>I259/F259</f>
        <v>-0.45676978907727744</v>
      </c>
      <c r="K259" s="19">
        <v>2</v>
      </c>
      <c r="L259" s="19">
        <v>5</v>
      </c>
      <c r="M259" s="96">
        <f>L259/K259</f>
        <v>2.5</v>
      </c>
      <c r="N259" s="97">
        <v>23</v>
      </c>
      <c r="O259" s="6">
        <v>27</v>
      </c>
      <c r="P259" s="98">
        <f>O259/N259</f>
        <v>1.173913043478261</v>
      </c>
      <c r="Q259" s="99">
        <v>3</v>
      </c>
      <c r="R259" s="18">
        <v>0</v>
      </c>
      <c r="S259" s="45">
        <f>R259/Q259</f>
        <v>0</v>
      </c>
      <c r="T259" s="19">
        <v>29</v>
      </c>
      <c r="U259" s="19">
        <v>28</v>
      </c>
      <c r="V259" s="96">
        <f>U259/T259</f>
        <v>0.96551724137931039</v>
      </c>
      <c r="W259" s="97">
        <v>14</v>
      </c>
      <c r="X259" s="6">
        <v>25</v>
      </c>
      <c r="Y259" s="98">
        <f>X259/W259</f>
        <v>1.7857142857142858</v>
      </c>
      <c r="Z259" s="99">
        <v>5.314680382072007</v>
      </c>
      <c r="AA259" s="18">
        <v>10</v>
      </c>
      <c r="AB259" s="45">
        <f>AA259/Z259</f>
        <v>1.8815806936825337</v>
      </c>
      <c r="AC259" s="97">
        <v>14.894459955914767</v>
      </c>
      <c r="AD259" s="6">
        <v>11</v>
      </c>
      <c r="AE259" s="98">
        <f>AD259/AC259</f>
        <v>0.73852962998042571</v>
      </c>
      <c r="AF259" s="19">
        <v>4</v>
      </c>
      <c r="AG259" s="19">
        <v>11</v>
      </c>
      <c r="AH259" s="96">
        <f>AG259/AF259</f>
        <v>2.75</v>
      </c>
      <c r="AI259" s="142"/>
    </row>
    <row r="260" spans="1:35" hidden="1" x14ac:dyDescent="0.25">
      <c r="A260" s="73" t="s">
        <v>8</v>
      </c>
      <c r="B260" s="53" t="s">
        <v>2</v>
      </c>
      <c r="C260" s="53" t="s">
        <v>154</v>
      </c>
      <c r="D260" s="76" t="s">
        <v>771</v>
      </c>
      <c r="E260" s="76" t="s">
        <v>772</v>
      </c>
      <c r="F260" s="52">
        <f>SUM(K260,N260,Q260,T260,W260,Z260,AF260)</f>
        <v>124.97202057310801</v>
      </c>
      <c r="G260" s="52">
        <v>138</v>
      </c>
      <c r="H260" s="130">
        <f>G260/F260</f>
        <v>1.1042471696236253</v>
      </c>
      <c r="I260" s="108">
        <f>F260-G260</f>
        <v>-13.027979426891989</v>
      </c>
      <c r="J260" s="95">
        <f>I260/F260</f>
        <v>-0.10424716962362536</v>
      </c>
      <c r="K260" s="19">
        <v>3</v>
      </c>
      <c r="L260" s="19">
        <v>10</v>
      </c>
      <c r="M260" s="96">
        <f>L260/K260</f>
        <v>3.3333333333333335</v>
      </c>
      <c r="N260" s="97">
        <v>35</v>
      </c>
      <c r="O260" s="6">
        <v>21</v>
      </c>
      <c r="P260" s="98">
        <f>O260/N260</f>
        <v>0.6</v>
      </c>
      <c r="Q260" s="99">
        <v>5</v>
      </c>
      <c r="R260" s="18">
        <v>9</v>
      </c>
      <c r="S260" s="45">
        <f>R260/Q260</f>
        <v>1.8</v>
      </c>
      <c r="T260" s="19">
        <v>46</v>
      </c>
      <c r="U260" s="19">
        <v>25</v>
      </c>
      <c r="V260" s="96">
        <f>U260/T260</f>
        <v>0.54347826086956519</v>
      </c>
      <c r="W260" s="97">
        <v>22</v>
      </c>
      <c r="X260" s="6">
        <v>27</v>
      </c>
      <c r="Y260" s="98">
        <f>X260/W260</f>
        <v>1.2272727272727273</v>
      </c>
      <c r="Z260" s="99">
        <v>7.9720205731080096</v>
      </c>
      <c r="AA260" s="18">
        <v>2</v>
      </c>
      <c r="AB260" s="45">
        <f>AA260/Z260</f>
        <v>0.25087742582433786</v>
      </c>
      <c r="AC260" s="97">
        <v>22.34168993387215</v>
      </c>
      <c r="AD260" s="6">
        <v>19</v>
      </c>
      <c r="AE260" s="98">
        <f>AD260/AC260</f>
        <v>0.85042805876533867</v>
      </c>
      <c r="AF260" s="19">
        <v>6</v>
      </c>
      <c r="AG260" s="19">
        <v>25</v>
      </c>
      <c r="AH260" s="96">
        <f>AG260/AF260</f>
        <v>4.166666666666667</v>
      </c>
      <c r="AI260" s="142"/>
    </row>
    <row r="261" spans="1:35" hidden="1" x14ac:dyDescent="0.25">
      <c r="A261" s="60" t="s">
        <v>93</v>
      </c>
      <c r="B261" s="53" t="s">
        <v>53</v>
      </c>
      <c r="C261" s="53" t="s">
        <v>181</v>
      </c>
      <c r="D261" s="49" t="s">
        <v>676</v>
      </c>
      <c r="E261" s="54" t="s">
        <v>677</v>
      </c>
      <c r="F261" s="52">
        <f>SUM(K261,N261,Q261,T261,W261,Z261,AF261)</f>
        <v>58.986010286554006</v>
      </c>
      <c r="G261" s="52">
        <v>50</v>
      </c>
      <c r="H261" s="130">
        <f>G261/F261</f>
        <v>0.8476586186639854</v>
      </c>
      <c r="I261" s="108">
        <f>F261-G261</f>
        <v>8.9860102865540057</v>
      </c>
      <c r="J261" s="95">
        <f>I261/F261</f>
        <v>0.15234138133601463</v>
      </c>
      <c r="K261" s="19">
        <v>1</v>
      </c>
      <c r="L261" s="19">
        <v>6</v>
      </c>
      <c r="M261" s="96">
        <f>L261/K261</f>
        <v>6</v>
      </c>
      <c r="N261" s="97">
        <v>17</v>
      </c>
      <c r="O261" s="6">
        <v>7</v>
      </c>
      <c r="P261" s="98">
        <f>O261/N261</f>
        <v>0.41176470588235292</v>
      </c>
      <c r="Q261" s="99">
        <v>2</v>
      </c>
      <c r="R261" s="18">
        <v>2</v>
      </c>
      <c r="S261" s="45">
        <f>R261/Q261</f>
        <v>1</v>
      </c>
      <c r="T261" s="19">
        <v>22</v>
      </c>
      <c r="U261" s="19">
        <v>7</v>
      </c>
      <c r="V261" s="96">
        <f>U261/T261</f>
        <v>0.31818181818181818</v>
      </c>
      <c r="W261" s="97">
        <v>10</v>
      </c>
      <c r="X261" s="6">
        <v>14</v>
      </c>
      <c r="Y261" s="98">
        <f>X261/W261</f>
        <v>1.4</v>
      </c>
      <c r="Z261" s="99">
        <v>3.9860102865540048</v>
      </c>
      <c r="AA261" s="18">
        <v>7</v>
      </c>
      <c r="AB261" s="45">
        <f>AA261/Z261</f>
        <v>1.7561419807703649</v>
      </c>
      <c r="AC261" s="97">
        <v>11.170844966936075</v>
      </c>
      <c r="AD261" s="6">
        <v>2</v>
      </c>
      <c r="AE261" s="98">
        <f>AD261/AC261</f>
        <v>0.17903748605586078</v>
      </c>
      <c r="AF261" s="19">
        <v>3</v>
      </c>
      <c r="AG261" s="19">
        <v>5</v>
      </c>
      <c r="AH261" s="96">
        <f>AG261/AF261</f>
        <v>1.6666666666666667</v>
      </c>
      <c r="AI261" s="142"/>
    </row>
    <row r="262" spans="1:35" hidden="1" x14ac:dyDescent="0.25">
      <c r="A262" s="60" t="s">
        <v>43</v>
      </c>
      <c r="B262" s="53" t="s">
        <v>41</v>
      </c>
      <c r="C262" s="53" t="s">
        <v>152</v>
      </c>
      <c r="D262" s="49" t="s">
        <v>261</v>
      </c>
      <c r="E262" s="49" t="s">
        <v>262</v>
      </c>
      <c r="F262" s="52">
        <f>SUM(K262,N262,Q262,T262,W262,Z262,AF262)</f>
        <v>154.300690668626</v>
      </c>
      <c r="G262" s="52">
        <v>166</v>
      </c>
      <c r="H262" s="130">
        <f>G262/F262</f>
        <v>1.0758214968492867</v>
      </c>
      <c r="I262" s="108">
        <f>F262-G262</f>
        <v>-11.699309331373996</v>
      </c>
      <c r="J262" s="95">
        <f>I262/F262</f>
        <v>-7.5821496849286754E-2</v>
      </c>
      <c r="K262" s="19">
        <v>3</v>
      </c>
      <c r="L262" s="19">
        <v>9</v>
      </c>
      <c r="M262" s="96">
        <f>L262/K262</f>
        <v>3</v>
      </c>
      <c r="N262" s="97">
        <v>44</v>
      </c>
      <c r="O262" s="6">
        <v>35</v>
      </c>
      <c r="P262" s="98">
        <f>O262/N262</f>
        <v>0.79545454545454541</v>
      </c>
      <c r="Q262" s="99">
        <v>6</v>
      </c>
      <c r="R262" s="18">
        <v>27</v>
      </c>
      <c r="S262" s="45">
        <f>R262/Q262</f>
        <v>4.5</v>
      </c>
      <c r="T262" s="19">
        <v>57</v>
      </c>
      <c r="U262" s="19">
        <v>13</v>
      </c>
      <c r="V262" s="96">
        <f>U262/T262</f>
        <v>0.22807017543859648</v>
      </c>
      <c r="W262" s="97">
        <v>28</v>
      </c>
      <c r="X262" s="6">
        <v>32</v>
      </c>
      <c r="Y262" s="98">
        <f>X262/W262</f>
        <v>1.1428571428571428</v>
      </c>
      <c r="Z262" s="99">
        <v>9.3006906686260109</v>
      </c>
      <c r="AA262" s="18">
        <v>16</v>
      </c>
      <c r="AB262" s="45">
        <f>AA262/Z262</f>
        <v>1.7203023485097453</v>
      </c>
      <c r="AC262" s="97">
        <v>26.065304922850842</v>
      </c>
      <c r="AD262" s="6">
        <v>13</v>
      </c>
      <c r="AE262" s="98">
        <f>AD262/AC262</f>
        <v>0.49874728258418355</v>
      </c>
      <c r="AF262" s="19">
        <v>7</v>
      </c>
      <c r="AG262" s="19">
        <v>21</v>
      </c>
      <c r="AH262" s="96">
        <f>AG262/AF262</f>
        <v>3</v>
      </c>
      <c r="AI262" s="142"/>
    </row>
    <row r="263" spans="1:35" hidden="1" x14ac:dyDescent="0.25">
      <c r="A263" s="73" t="s">
        <v>10</v>
      </c>
      <c r="B263" s="53" t="s">
        <v>2</v>
      </c>
      <c r="C263" s="53" t="s">
        <v>155</v>
      </c>
      <c r="D263" s="49" t="s">
        <v>879</v>
      </c>
      <c r="E263" s="49" t="s">
        <v>880</v>
      </c>
      <c r="F263" s="52">
        <f>SUM(K263,N263,Q263,T263,W263,Z263,AF263)</f>
        <v>155.300690668626</v>
      </c>
      <c r="G263" s="52">
        <v>71</v>
      </c>
      <c r="H263" s="130">
        <f>G263/F263</f>
        <v>0.45717761907122983</v>
      </c>
      <c r="I263" s="108">
        <f>F263-G263</f>
        <v>84.300690668626004</v>
      </c>
      <c r="J263" s="95">
        <f>I263/F263</f>
        <v>0.54282238092877011</v>
      </c>
      <c r="K263" s="19">
        <v>3</v>
      </c>
      <c r="L263" s="19">
        <v>7</v>
      </c>
      <c r="M263" s="96">
        <f>L263/K263</f>
        <v>2.3333333333333335</v>
      </c>
      <c r="N263" s="97">
        <v>44</v>
      </c>
      <c r="O263" s="6">
        <v>11</v>
      </c>
      <c r="P263" s="98">
        <f>O263/N263</f>
        <v>0.25</v>
      </c>
      <c r="Q263" s="99">
        <v>6</v>
      </c>
      <c r="R263" s="18">
        <v>3</v>
      </c>
      <c r="S263" s="45">
        <f>R263/Q263</f>
        <v>0.5</v>
      </c>
      <c r="T263" s="19">
        <v>58</v>
      </c>
      <c r="U263" s="19">
        <v>26</v>
      </c>
      <c r="V263" s="96">
        <f>U263/T263</f>
        <v>0.44827586206896552</v>
      </c>
      <c r="W263" s="97">
        <v>28</v>
      </c>
      <c r="X263" s="6">
        <v>13</v>
      </c>
      <c r="Y263" s="98">
        <f>X263/W263</f>
        <v>0.4642857142857143</v>
      </c>
      <c r="Z263" s="99">
        <v>9.3006906686260109</v>
      </c>
      <c r="AA263" s="18">
        <v>3</v>
      </c>
      <c r="AB263" s="45">
        <f>AA263/Z263</f>
        <v>0.32255669034557727</v>
      </c>
      <c r="AC263" s="97">
        <v>26.065304922850842</v>
      </c>
      <c r="AD263" s="6">
        <v>6</v>
      </c>
      <c r="AE263" s="98">
        <f>AD263/AC263</f>
        <v>0.2301910535003924</v>
      </c>
      <c r="AF263" s="19">
        <v>7</v>
      </c>
      <c r="AG263" s="19">
        <v>2</v>
      </c>
      <c r="AH263" s="96">
        <f>AG263/AF263</f>
        <v>0.2857142857142857</v>
      </c>
      <c r="AI263" s="142"/>
    </row>
    <row r="264" spans="1:35" hidden="1" x14ac:dyDescent="0.25">
      <c r="A264" s="69" t="s">
        <v>102</v>
      </c>
      <c r="B264" s="53" t="s">
        <v>80</v>
      </c>
      <c r="C264" s="53" t="s">
        <v>147</v>
      </c>
      <c r="D264" s="51" t="s">
        <v>403</v>
      </c>
      <c r="E264" s="131" t="s">
        <v>404</v>
      </c>
      <c r="F264" s="52">
        <f>SUM(K264,N264,Q264,T264,W264,Z264,AF264)</f>
        <v>139.300690668626</v>
      </c>
      <c r="G264" s="52">
        <v>328</v>
      </c>
      <c r="H264" s="130">
        <f>G264/F264</f>
        <v>2.3546186198046883</v>
      </c>
      <c r="I264" s="108">
        <f>F264-G264</f>
        <v>-188.699309331374</v>
      </c>
      <c r="J264" s="95">
        <f>I264/F264</f>
        <v>-1.3546186198046883</v>
      </c>
      <c r="K264" s="19">
        <v>3</v>
      </c>
      <c r="L264" s="19">
        <v>3</v>
      </c>
      <c r="M264" s="96">
        <f>L264/K264</f>
        <v>1</v>
      </c>
      <c r="N264" s="97">
        <v>39</v>
      </c>
      <c r="O264" s="6">
        <v>113</v>
      </c>
      <c r="P264" s="98">
        <f>O264/N264</f>
        <v>2.8974358974358974</v>
      </c>
      <c r="Q264" s="99">
        <v>5</v>
      </c>
      <c r="R264" s="18">
        <v>24</v>
      </c>
      <c r="S264" s="45">
        <f>R264/Q264</f>
        <v>4.8</v>
      </c>
      <c r="T264" s="19">
        <v>51</v>
      </c>
      <c r="U264" s="19">
        <v>84</v>
      </c>
      <c r="V264" s="96">
        <f>U264/T264</f>
        <v>1.6470588235294117</v>
      </c>
      <c r="W264" s="97">
        <v>25</v>
      </c>
      <c r="X264" s="6">
        <v>34</v>
      </c>
      <c r="Y264" s="98">
        <f>X264/W264</f>
        <v>1.36</v>
      </c>
      <c r="Z264" s="99">
        <v>9.3006906686260109</v>
      </c>
      <c r="AA264" s="18">
        <v>15</v>
      </c>
      <c r="AB264" s="45">
        <f>AA264/Z264</f>
        <v>1.6127834517278863</v>
      </c>
      <c r="AC264" s="97">
        <v>26.065304922850842</v>
      </c>
      <c r="AD264" s="6">
        <v>39</v>
      </c>
      <c r="AE264" s="98">
        <f>AD264/AC264</f>
        <v>1.4962418477525508</v>
      </c>
      <c r="AF264" s="19">
        <v>7</v>
      </c>
      <c r="AG264" s="19">
        <v>16</v>
      </c>
      <c r="AH264" s="96">
        <f>AG264/AF264</f>
        <v>2.2857142857142856</v>
      </c>
      <c r="AI264" s="142"/>
    </row>
    <row r="265" spans="1:35" hidden="1" x14ac:dyDescent="0.25">
      <c r="A265" s="65" t="s">
        <v>35</v>
      </c>
      <c r="B265" s="53" t="s">
        <v>20</v>
      </c>
      <c r="C265" s="53" t="s">
        <v>167</v>
      </c>
      <c r="D265" s="70" t="s">
        <v>443</v>
      </c>
      <c r="E265" s="70" t="s">
        <v>444</v>
      </c>
      <c r="F265" s="52">
        <f>SUM(K265,N265,Q265,T265,W265,Z265,AF265)</f>
        <v>225.61537105069803</v>
      </c>
      <c r="G265" s="52">
        <v>239</v>
      </c>
      <c r="H265" s="130">
        <f>G265/F265</f>
        <v>1.0593249869765935</v>
      </c>
      <c r="I265" s="108">
        <f>F265-G265</f>
        <v>-13.38462894930197</v>
      </c>
      <c r="J265" s="95">
        <f>I265/F265</f>
        <v>-5.9324986976593497E-2</v>
      </c>
      <c r="K265" s="19">
        <v>5</v>
      </c>
      <c r="L265" s="19">
        <v>15</v>
      </c>
      <c r="M265" s="96">
        <f>L265/K265</f>
        <v>3</v>
      </c>
      <c r="N265" s="97">
        <v>64</v>
      </c>
      <c r="O265" s="6">
        <v>49</v>
      </c>
      <c r="P265" s="98">
        <f>O265/N265</f>
        <v>0.765625</v>
      </c>
      <c r="Q265" s="99">
        <v>8</v>
      </c>
      <c r="R265" s="18">
        <v>12</v>
      </c>
      <c r="S265" s="45">
        <f>R265/Q265</f>
        <v>1.5</v>
      </c>
      <c r="T265" s="19">
        <v>83</v>
      </c>
      <c r="U265" s="19">
        <v>69</v>
      </c>
      <c r="V265" s="96">
        <f>U265/T265</f>
        <v>0.83132530120481929</v>
      </c>
      <c r="W265" s="97">
        <v>40</v>
      </c>
      <c r="X265" s="6">
        <v>49</v>
      </c>
      <c r="Y265" s="98">
        <f>X265/W265</f>
        <v>1.2250000000000001</v>
      </c>
      <c r="Z265" s="99">
        <v>14.61537105069802</v>
      </c>
      <c r="AA265" s="18">
        <v>1</v>
      </c>
      <c r="AB265" s="45">
        <f>AA265/Z265</f>
        <v>6.8421116133910317E-2</v>
      </c>
      <c r="AC265" s="97">
        <v>40.959764878765611</v>
      </c>
      <c r="AD265" s="6">
        <v>29</v>
      </c>
      <c r="AE265" s="98">
        <f>AD265/AC265</f>
        <v>0.7080118766754494</v>
      </c>
      <c r="AF265" s="19">
        <v>11</v>
      </c>
      <c r="AG265" s="19">
        <v>15</v>
      </c>
      <c r="AH265" s="96">
        <f>AG265/AF265</f>
        <v>1.3636363636363635</v>
      </c>
      <c r="AI265" s="142"/>
    </row>
    <row r="266" spans="1:35" hidden="1" x14ac:dyDescent="0.25">
      <c r="A266" s="65" t="s">
        <v>19</v>
      </c>
      <c r="B266" s="53" t="s">
        <v>20</v>
      </c>
      <c r="C266" s="53" t="s">
        <v>167</v>
      </c>
      <c r="D266" s="70" t="s">
        <v>451</v>
      </c>
      <c r="E266" s="70" t="s">
        <v>452</v>
      </c>
      <c r="F266" s="52">
        <f>SUM(K266,N266,Q266,T266,W266,Z266,AF266)</f>
        <v>155.300690668626</v>
      </c>
      <c r="G266" s="52">
        <v>146</v>
      </c>
      <c r="H266" s="130">
        <f>G266/F266</f>
        <v>0.94011172372393748</v>
      </c>
      <c r="I266" s="108">
        <f>F266-G266</f>
        <v>9.3006906686260038</v>
      </c>
      <c r="J266" s="95">
        <f>I266/F266</f>
        <v>5.9888276276062552E-2</v>
      </c>
      <c r="K266" s="19">
        <v>3</v>
      </c>
      <c r="L266" s="19">
        <v>13</v>
      </c>
      <c r="M266" s="96">
        <f>L266/K266</f>
        <v>4.333333333333333</v>
      </c>
      <c r="N266" s="97">
        <v>44</v>
      </c>
      <c r="O266" s="6">
        <v>30</v>
      </c>
      <c r="P266" s="98">
        <f>O266/N266</f>
        <v>0.68181818181818177</v>
      </c>
      <c r="Q266" s="99">
        <v>6</v>
      </c>
      <c r="R266" s="18">
        <v>20</v>
      </c>
      <c r="S266" s="45">
        <f>R266/Q266</f>
        <v>3.3333333333333335</v>
      </c>
      <c r="T266" s="19">
        <v>58</v>
      </c>
      <c r="U266" s="19">
        <v>12</v>
      </c>
      <c r="V266" s="96">
        <f>U266/T266</f>
        <v>0.20689655172413793</v>
      </c>
      <c r="W266" s="97">
        <v>28</v>
      </c>
      <c r="X266" s="6">
        <v>44</v>
      </c>
      <c r="Y266" s="98">
        <f>X266/W266</f>
        <v>1.5714285714285714</v>
      </c>
      <c r="Z266" s="99">
        <v>9.3006906686260109</v>
      </c>
      <c r="AA266" s="18">
        <v>6</v>
      </c>
      <c r="AB266" s="45">
        <f>AA266/Z266</f>
        <v>0.64511338069115454</v>
      </c>
      <c r="AC266" s="97">
        <v>26.065304922850842</v>
      </c>
      <c r="AD266" s="6">
        <v>8</v>
      </c>
      <c r="AE266" s="98">
        <f>AD266/AC266</f>
        <v>0.30692140466718987</v>
      </c>
      <c r="AF266" s="19">
        <v>7</v>
      </c>
      <c r="AG266" s="19">
        <v>13</v>
      </c>
      <c r="AH266" s="96">
        <f>AG266/AF266</f>
        <v>1.8571428571428572</v>
      </c>
      <c r="AI266" s="142"/>
    </row>
    <row r="267" spans="1:35" hidden="1" x14ac:dyDescent="0.25">
      <c r="A267" s="77" t="s">
        <v>16</v>
      </c>
      <c r="B267" s="53" t="s">
        <v>2</v>
      </c>
      <c r="C267" s="53" t="s">
        <v>2</v>
      </c>
      <c r="D267" s="78" t="s">
        <v>821</v>
      </c>
      <c r="E267" s="78" t="s">
        <v>822</v>
      </c>
      <c r="F267" s="52">
        <f>SUM(K267,N267,Q267,T267,W267,Z267,AF267)</f>
        <v>301.60138133725201</v>
      </c>
      <c r="G267" s="52">
        <v>144</v>
      </c>
      <c r="H267" s="130">
        <f>G267/F267</f>
        <v>0.47745139415982502</v>
      </c>
      <c r="I267" s="108">
        <f>F267-G267</f>
        <v>157.60138133725201</v>
      </c>
      <c r="J267" s="95">
        <f>I267/F267</f>
        <v>0.52254860584017504</v>
      </c>
      <c r="K267" s="100">
        <v>6</v>
      </c>
      <c r="L267" s="19">
        <v>4</v>
      </c>
      <c r="M267" s="96">
        <f>L267/K267</f>
        <v>0.66666666666666663</v>
      </c>
      <c r="N267" s="97">
        <v>86</v>
      </c>
      <c r="O267" s="6">
        <v>48</v>
      </c>
      <c r="P267" s="98">
        <f>O267/N267</f>
        <v>0.55813953488372092</v>
      </c>
      <c r="Q267" s="99">
        <v>11</v>
      </c>
      <c r="R267" s="18">
        <v>1</v>
      </c>
      <c r="S267" s="45">
        <f>R267/Q267</f>
        <v>9.0909090909090912E-2</v>
      </c>
      <c r="T267" s="100">
        <v>112</v>
      </c>
      <c r="U267" s="19">
        <v>14</v>
      </c>
      <c r="V267" s="96">
        <f>U267/T267</f>
        <v>0.125</v>
      </c>
      <c r="W267" s="97">
        <v>54</v>
      </c>
      <c r="X267" s="6">
        <v>22</v>
      </c>
      <c r="Y267" s="98">
        <f>X267/W267</f>
        <v>0.40740740740740738</v>
      </c>
      <c r="Z267" s="99">
        <v>18.601381337252022</v>
      </c>
      <c r="AA267" s="18">
        <v>7</v>
      </c>
      <c r="AB267" s="45">
        <f>AA267/Z267</f>
        <v>0.37631613873650677</v>
      </c>
      <c r="AC267" s="97">
        <v>52.130609845701684</v>
      </c>
      <c r="AD267" s="6">
        <v>19</v>
      </c>
      <c r="AE267" s="98">
        <f>AD267/AC267</f>
        <v>0.36446916804228802</v>
      </c>
      <c r="AF267" s="100">
        <v>14</v>
      </c>
      <c r="AG267" s="19">
        <v>29</v>
      </c>
      <c r="AH267" s="96">
        <f>AG267/AF267</f>
        <v>2.0714285714285716</v>
      </c>
      <c r="AI267" s="142"/>
    </row>
    <row r="268" spans="1:35" x14ac:dyDescent="0.25">
      <c r="A268" s="80" t="s">
        <v>107</v>
      </c>
      <c r="B268" s="53" t="s">
        <v>69</v>
      </c>
      <c r="C268" s="53" t="s">
        <v>166</v>
      </c>
      <c r="D268" s="81" t="s">
        <v>953</v>
      </c>
      <c r="E268" s="81" t="s">
        <v>822</v>
      </c>
      <c r="F268" s="52">
        <f>SUM(K268,N268,Q268,T268,W268,Z268,AF268)</f>
        <v>65.986010286554006</v>
      </c>
      <c r="G268" s="52">
        <v>79</v>
      </c>
      <c r="H268" s="130">
        <f>G268/F268</f>
        <v>1.197223466867156</v>
      </c>
      <c r="I268" s="108">
        <f>F268-G268</f>
        <v>-13.013989713445994</v>
      </c>
      <c r="J268" s="95">
        <f>I268/F268</f>
        <v>-0.19722346686715592</v>
      </c>
      <c r="K268" s="19">
        <v>1</v>
      </c>
      <c r="L268" s="19">
        <v>3</v>
      </c>
      <c r="M268" s="96">
        <f>L268/K268</f>
        <v>3</v>
      </c>
      <c r="N268" s="97">
        <v>19</v>
      </c>
      <c r="O268" s="6">
        <v>16</v>
      </c>
      <c r="P268" s="98">
        <f>O268/N268</f>
        <v>0.84210526315789469</v>
      </c>
      <c r="Q268" s="99">
        <v>2</v>
      </c>
      <c r="R268" s="18">
        <v>1</v>
      </c>
      <c r="S268" s="45">
        <f>R268/Q268</f>
        <v>0.5</v>
      </c>
      <c r="T268" s="19">
        <v>25</v>
      </c>
      <c r="U268" s="19">
        <v>19</v>
      </c>
      <c r="V268" s="96">
        <f>U268/T268</f>
        <v>0.76</v>
      </c>
      <c r="W268" s="97">
        <v>12</v>
      </c>
      <c r="X268" s="6">
        <v>19</v>
      </c>
      <c r="Y268" s="98">
        <f>X268/W268</f>
        <v>1.5833333333333333</v>
      </c>
      <c r="Z268" s="99">
        <v>3.9860102865540048</v>
      </c>
      <c r="AA268" s="18">
        <v>9</v>
      </c>
      <c r="AB268" s="45">
        <f>AA268/Z268</f>
        <v>2.2578968324190405</v>
      </c>
      <c r="AC268" s="97">
        <v>11.170844966936075</v>
      </c>
      <c r="AD268" s="6">
        <v>8</v>
      </c>
      <c r="AE268" s="98">
        <f>AD268/AC268</f>
        <v>0.71614994422344314</v>
      </c>
      <c r="AF268" s="19">
        <v>3</v>
      </c>
      <c r="AG268" s="19">
        <v>4</v>
      </c>
      <c r="AH268" s="96">
        <f>AG268/AF268</f>
        <v>1.3333333333333333</v>
      </c>
      <c r="AI268" s="142"/>
    </row>
    <row r="269" spans="1:35" hidden="1" x14ac:dyDescent="0.25">
      <c r="A269" s="80" t="s">
        <v>110</v>
      </c>
      <c r="B269" s="53" t="s">
        <v>69</v>
      </c>
      <c r="C269" s="53" t="s">
        <v>69</v>
      </c>
      <c r="D269" s="81" t="s">
        <v>987</v>
      </c>
      <c r="E269" s="81" t="s">
        <v>822</v>
      </c>
      <c r="F269" s="52">
        <f>SUM(K269,N269,Q269,T269,W269,Z269,AF269)</f>
        <v>23.328670095518003</v>
      </c>
      <c r="G269" s="52">
        <v>37</v>
      </c>
      <c r="H269" s="130">
        <f>G269/F269</f>
        <v>1.586031258897548</v>
      </c>
      <c r="I269" s="108">
        <f>F269-G269</f>
        <v>-13.671329904481997</v>
      </c>
      <c r="J269" s="95">
        <f>I269/F269</f>
        <v>-0.58603125889754804</v>
      </c>
      <c r="K269" s="19">
        <v>0</v>
      </c>
      <c r="L269" s="19">
        <v>2</v>
      </c>
      <c r="M269" s="96" t="e">
        <f>L269/K269</f>
        <v>#DIV/0!</v>
      </c>
      <c r="N269" s="97">
        <v>7</v>
      </c>
      <c r="O269" s="6">
        <v>6</v>
      </c>
      <c r="P269" s="98">
        <f>O269/N269</f>
        <v>0.8571428571428571</v>
      </c>
      <c r="Q269" s="99">
        <v>1</v>
      </c>
      <c r="R269" s="18">
        <v>2</v>
      </c>
      <c r="S269" s="45">
        <f>R269/Q269</f>
        <v>2</v>
      </c>
      <c r="T269" s="19">
        <v>9</v>
      </c>
      <c r="U269" s="19">
        <v>3</v>
      </c>
      <c r="V269" s="96">
        <f>U269/T269</f>
        <v>0.33333333333333331</v>
      </c>
      <c r="W269" s="97">
        <v>4</v>
      </c>
      <c r="X269" s="6">
        <v>7</v>
      </c>
      <c r="Y269" s="98">
        <f>X269/W269</f>
        <v>1.75</v>
      </c>
      <c r="Z269" s="99">
        <v>1.3286700955180017</v>
      </c>
      <c r="AA269" s="18">
        <v>9</v>
      </c>
      <c r="AB269" s="45">
        <f>AA269/Z269</f>
        <v>6.773690497257121</v>
      </c>
      <c r="AC269" s="97">
        <v>3.7236149889786918</v>
      </c>
      <c r="AD269" s="6">
        <v>5</v>
      </c>
      <c r="AE269" s="98">
        <f>AD269/AC269</f>
        <v>1.3427811454189558</v>
      </c>
      <c r="AF269" s="19">
        <v>1</v>
      </c>
      <c r="AG269" s="19">
        <v>3</v>
      </c>
      <c r="AH269" s="96">
        <f>AG269/AF269</f>
        <v>3</v>
      </c>
      <c r="AI269" s="142"/>
    </row>
    <row r="270" spans="1:35" hidden="1" x14ac:dyDescent="0.25">
      <c r="A270" s="73" t="s">
        <v>24</v>
      </c>
      <c r="B270" s="53" t="s">
        <v>25</v>
      </c>
      <c r="C270" s="53" t="s">
        <v>180</v>
      </c>
      <c r="D270" s="74" t="s">
        <v>630</v>
      </c>
      <c r="E270" s="74" t="s">
        <v>631</v>
      </c>
      <c r="F270" s="52">
        <f>SUM(K270,N270,Q270,T270,W270,Z270,AF270)</f>
        <v>53.986010286554006</v>
      </c>
      <c r="G270" s="52">
        <v>55</v>
      </c>
      <c r="H270" s="130">
        <f>G270/F270</f>
        <v>1.0187824532330469</v>
      </c>
      <c r="I270" s="108">
        <f>F270-G270</f>
        <v>-1.0139897134459943</v>
      </c>
      <c r="J270" s="95">
        <f>I270/F270</f>
        <v>-1.8782453233046989E-2</v>
      </c>
      <c r="K270" s="19">
        <v>1</v>
      </c>
      <c r="L270" s="19">
        <v>2</v>
      </c>
      <c r="M270" s="96">
        <f>L270/K270</f>
        <v>2</v>
      </c>
      <c r="N270" s="97">
        <v>15</v>
      </c>
      <c r="O270" s="6">
        <v>9</v>
      </c>
      <c r="P270" s="98">
        <f>O270/N270</f>
        <v>0.6</v>
      </c>
      <c r="Q270" s="99">
        <v>2</v>
      </c>
      <c r="R270" s="18">
        <v>0</v>
      </c>
      <c r="S270" s="45">
        <f>R270/Q270</f>
        <v>0</v>
      </c>
      <c r="T270" s="19">
        <v>20</v>
      </c>
      <c r="U270" s="19">
        <v>21</v>
      </c>
      <c r="V270" s="96">
        <f>U270/T270</f>
        <v>1.05</v>
      </c>
      <c r="W270" s="97">
        <v>9</v>
      </c>
      <c r="X270" s="6">
        <v>7</v>
      </c>
      <c r="Y270" s="98">
        <f>X270/W270</f>
        <v>0.77777777777777779</v>
      </c>
      <c r="Z270" s="99">
        <v>3.9860102865540048</v>
      </c>
      <c r="AA270" s="18">
        <v>0</v>
      </c>
      <c r="AB270" s="45">
        <f>AA270/Z270</f>
        <v>0</v>
      </c>
      <c r="AC270" s="97">
        <v>11.170844966936075</v>
      </c>
      <c r="AD270" s="6">
        <v>3</v>
      </c>
      <c r="AE270" s="98">
        <f>AD270/AC270</f>
        <v>0.26855622908379118</v>
      </c>
      <c r="AF270" s="19">
        <v>3</v>
      </c>
      <c r="AG270" s="19">
        <v>13</v>
      </c>
      <c r="AH270" s="96">
        <f>AG270/AF270</f>
        <v>4.333333333333333</v>
      </c>
      <c r="AI270" s="142"/>
    </row>
    <row r="271" spans="1:35" hidden="1" x14ac:dyDescent="0.25">
      <c r="A271" s="73" t="s">
        <v>8</v>
      </c>
      <c r="B271" s="53" t="s">
        <v>2</v>
      </c>
      <c r="C271" s="53" t="s">
        <v>154</v>
      </c>
      <c r="D271" s="76" t="s">
        <v>775</v>
      </c>
      <c r="E271" s="76" t="s">
        <v>776</v>
      </c>
      <c r="F271" s="52">
        <f>SUM(K271,N271,Q271,T271,W271,Z271,AF271)</f>
        <v>58.986010286554006</v>
      </c>
      <c r="G271" s="52">
        <v>82</v>
      </c>
      <c r="H271" s="130">
        <f>G271/F271</f>
        <v>1.3901601346089361</v>
      </c>
      <c r="I271" s="108">
        <f>F271-G271</f>
        <v>-23.013989713445994</v>
      </c>
      <c r="J271" s="95">
        <f>I271/F271</f>
        <v>-0.390160134608936</v>
      </c>
      <c r="K271" s="19">
        <v>1</v>
      </c>
      <c r="L271" s="19">
        <v>17</v>
      </c>
      <c r="M271" s="96">
        <f>L271/K271</f>
        <v>17</v>
      </c>
      <c r="N271" s="97">
        <v>17</v>
      </c>
      <c r="O271" s="6">
        <v>14</v>
      </c>
      <c r="P271" s="98">
        <f>O271/N271</f>
        <v>0.82352941176470584</v>
      </c>
      <c r="Q271" s="99">
        <v>2</v>
      </c>
      <c r="R271" s="18">
        <v>5</v>
      </c>
      <c r="S271" s="45">
        <f>R271/Q271</f>
        <v>2.5</v>
      </c>
      <c r="T271" s="19">
        <v>22</v>
      </c>
      <c r="U271" s="19">
        <v>26</v>
      </c>
      <c r="V271" s="96">
        <f>U271/T271</f>
        <v>1.1818181818181819</v>
      </c>
      <c r="W271" s="97">
        <v>10</v>
      </c>
      <c r="X271" s="6">
        <v>6</v>
      </c>
      <c r="Y271" s="98">
        <f>X271/W271</f>
        <v>0.6</v>
      </c>
      <c r="Z271" s="99">
        <v>3.9860102865540048</v>
      </c>
      <c r="AA271" s="18">
        <v>2</v>
      </c>
      <c r="AB271" s="45">
        <f>AA271/Z271</f>
        <v>0.50175485164867573</v>
      </c>
      <c r="AC271" s="97">
        <v>11.170844966936075</v>
      </c>
      <c r="AD271" s="6">
        <v>10</v>
      </c>
      <c r="AE271" s="98">
        <f>AD271/AC271</f>
        <v>0.89518743027930381</v>
      </c>
      <c r="AF271" s="19">
        <v>3</v>
      </c>
      <c r="AG271" s="19">
        <v>2</v>
      </c>
      <c r="AH271" s="96">
        <f>AG271/AF271</f>
        <v>0.66666666666666663</v>
      </c>
      <c r="AI271" s="142"/>
    </row>
    <row r="272" spans="1:35" hidden="1" x14ac:dyDescent="0.25">
      <c r="A272" s="56" t="s">
        <v>48</v>
      </c>
      <c r="B272" s="53" t="s">
        <v>20</v>
      </c>
      <c r="C272" s="53" t="s">
        <v>148</v>
      </c>
      <c r="D272" s="70" t="s">
        <v>479</v>
      </c>
      <c r="E272" s="70" t="s">
        <v>480</v>
      </c>
      <c r="F272" s="52">
        <f>SUM(K272,N272,Q272,T272,W272,Z272,AF272)</f>
        <v>53.986010286554006</v>
      </c>
      <c r="G272" s="52">
        <v>75</v>
      </c>
      <c r="H272" s="130">
        <f>G272/F272</f>
        <v>1.3892487998632459</v>
      </c>
      <c r="I272" s="108">
        <f>F272-G272</f>
        <v>-21.013989713445994</v>
      </c>
      <c r="J272" s="95">
        <f>I272/F272</f>
        <v>-0.3892487998632459</v>
      </c>
      <c r="K272" s="19">
        <v>1</v>
      </c>
      <c r="L272" s="19">
        <v>1</v>
      </c>
      <c r="M272" s="96">
        <f>L272/K272</f>
        <v>1</v>
      </c>
      <c r="N272" s="97">
        <v>15</v>
      </c>
      <c r="O272" s="6">
        <v>5</v>
      </c>
      <c r="P272" s="98">
        <f>O272/N272</f>
        <v>0.33333333333333331</v>
      </c>
      <c r="Q272" s="99">
        <v>2</v>
      </c>
      <c r="R272" s="18">
        <v>0</v>
      </c>
      <c r="S272" s="45">
        <f>R272/Q272</f>
        <v>0</v>
      </c>
      <c r="T272" s="19">
        <v>20</v>
      </c>
      <c r="U272" s="19">
        <v>16</v>
      </c>
      <c r="V272" s="96">
        <f>U272/T272</f>
        <v>0.8</v>
      </c>
      <c r="W272" s="97">
        <v>9</v>
      </c>
      <c r="X272" s="6">
        <v>24</v>
      </c>
      <c r="Y272" s="98">
        <f>X272/W272</f>
        <v>2.6666666666666665</v>
      </c>
      <c r="Z272" s="99">
        <v>3.9860102865540048</v>
      </c>
      <c r="AA272" s="18">
        <v>5</v>
      </c>
      <c r="AB272" s="45">
        <f>AA272/Z272</f>
        <v>1.2543871291216893</v>
      </c>
      <c r="AC272" s="97">
        <v>11.170844966936075</v>
      </c>
      <c r="AD272" s="6">
        <v>16</v>
      </c>
      <c r="AE272" s="98">
        <f>AD272/AC272</f>
        <v>1.4322998884468863</v>
      </c>
      <c r="AF272" s="19">
        <v>3</v>
      </c>
      <c r="AG272" s="19">
        <v>8</v>
      </c>
      <c r="AH272" s="96">
        <f>AG272/AF272</f>
        <v>2.6666666666666665</v>
      </c>
      <c r="AI272" s="142"/>
    </row>
    <row r="273" spans="1:35" hidden="1" x14ac:dyDescent="0.25">
      <c r="A273" s="60" t="s">
        <v>636</v>
      </c>
      <c r="B273" s="53" t="s">
        <v>53</v>
      </c>
      <c r="C273" s="53" t="s">
        <v>53</v>
      </c>
      <c r="D273" s="49" t="s">
        <v>639</v>
      </c>
      <c r="E273" s="49" t="s">
        <v>480</v>
      </c>
      <c r="F273" s="52">
        <f>SUM(K273,N273,Q273,T273,W273,Z273,AF273)</f>
        <v>121.97202057310801</v>
      </c>
      <c r="G273" s="52">
        <v>41</v>
      </c>
      <c r="H273" s="130">
        <f>G273/F273</f>
        <v>0.33614266458286046</v>
      </c>
      <c r="I273" s="108">
        <f>F273-G273</f>
        <v>80.972020573108011</v>
      </c>
      <c r="J273" s="95">
        <f>I273/F273</f>
        <v>0.66385733541713954</v>
      </c>
      <c r="K273" s="19">
        <v>2</v>
      </c>
      <c r="L273" s="19">
        <v>4</v>
      </c>
      <c r="M273" s="96">
        <f>L273/K273</f>
        <v>2</v>
      </c>
      <c r="N273" s="97">
        <v>35</v>
      </c>
      <c r="O273" s="6">
        <v>24</v>
      </c>
      <c r="P273" s="98">
        <f>O273/N273</f>
        <v>0.68571428571428572</v>
      </c>
      <c r="Q273" s="99">
        <v>4</v>
      </c>
      <c r="R273" s="18">
        <v>0</v>
      </c>
      <c r="S273" s="45">
        <f>R273/Q273</f>
        <v>0</v>
      </c>
      <c r="T273" s="19">
        <v>45</v>
      </c>
      <c r="U273" s="19">
        <v>2</v>
      </c>
      <c r="V273" s="96">
        <f>U273/T273</f>
        <v>4.4444444444444446E-2</v>
      </c>
      <c r="W273" s="97">
        <v>22</v>
      </c>
      <c r="X273" s="6">
        <v>6</v>
      </c>
      <c r="Y273" s="98">
        <f>X273/W273</f>
        <v>0.27272727272727271</v>
      </c>
      <c r="Z273" s="99">
        <v>7.9720205731080096</v>
      </c>
      <c r="AA273" s="18">
        <v>0</v>
      </c>
      <c r="AB273" s="45">
        <f>AA273/Z273</f>
        <v>0</v>
      </c>
      <c r="AC273" s="97">
        <v>22.34168993387215</v>
      </c>
      <c r="AD273" s="6">
        <v>2</v>
      </c>
      <c r="AE273" s="98">
        <f>AD273/AC273</f>
        <v>8.9518743027930392E-2</v>
      </c>
      <c r="AF273" s="19">
        <v>6</v>
      </c>
      <c r="AG273" s="19">
        <v>3</v>
      </c>
      <c r="AH273" s="96">
        <f>AG273/AF273</f>
        <v>0.5</v>
      </c>
      <c r="AI273" s="142"/>
    </row>
    <row r="274" spans="1:35" hidden="1" x14ac:dyDescent="0.25">
      <c r="A274" s="60" t="s">
        <v>76</v>
      </c>
      <c r="B274" s="53" t="s">
        <v>53</v>
      </c>
      <c r="C274" s="53" t="s">
        <v>149</v>
      </c>
      <c r="D274" s="49" t="s">
        <v>659</v>
      </c>
      <c r="E274" s="49" t="s">
        <v>480</v>
      </c>
      <c r="F274" s="52">
        <f>SUM(K274,N274,Q274,T274,W274,Z274,AF274)</f>
        <v>53.986010286554006</v>
      </c>
      <c r="G274" s="52">
        <v>29</v>
      </c>
      <c r="H274" s="130">
        <f>G274/F274</f>
        <v>0.5371762026137884</v>
      </c>
      <c r="I274" s="108">
        <f>F274-G274</f>
        <v>24.986010286554006</v>
      </c>
      <c r="J274" s="95">
        <f>I274/F274</f>
        <v>0.4628237973862116</v>
      </c>
      <c r="K274" s="19">
        <v>1</v>
      </c>
      <c r="L274" s="19">
        <v>1</v>
      </c>
      <c r="M274" s="96">
        <f>L274/K274</f>
        <v>1</v>
      </c>
      <c r="N274" s="97">
        <v>15</v>
      </c>
      <c r="O274" s="6">
        <v>5</v>
      </c>
      <c r="P274" s="98">
        <f>O274/N274</f>
        <v>0.33333333333333331</v>
      </c>
      <c r="Q274" s="99">
        <v>2</v>
      </c>
      <c r="R274" s="18">
        <v>0</v>
      </c>
      <c r="S274" s="45">
        <f>R274/Q274</f>
        <v>0</v>
      </c>
      <c r="T274" s="19">
        <v>20</v>
      </c>
      <c r="U274" s="19">
        <v>7</v>
      </c>
      <c r="V274" s="96">
        <f>U274/T274</f>
        <v>0.35</v>
      </c>
      <c r="W274" s="97">
        <v>9</v>
      </c>
      <c r="X274" s="6">
        <v>4</v>
      </c>
      <c r="Y274" s="98">
        <f>X274/W274</f>
        <v>0.44444444444444442</v>
      </c>
      <c r="Z274" s="99">
        <v>3.9860102865540048</v>
      </c>
      <c r="AA274" s="18">
        <v>0</v>
      </c>
      <c r="AB274" s="45">
        <f>AA274/Z274</f>
        <v>0</v>
      </c>
      <c r="AC274" s="97">
        <v>11.170844966936075</v>
      </c>
      <c r="AD274" s="6">
        <v>5</v>
      </c>
      <c r="AE274" s="98">
        <f>AD274/AC274</f>
        <v>0.4475937151396519</v>
      </c>
      <c r="AF274" s="19">
        <v>3</v>
      </c>
      <c r="AG274" s="19">
        <v>7</v>
      </c>
      <c r="AH274" s="96">
        <f>AG274/AF274</f>
        <v>2.3333333333333335</v>
      </c>
      <c r="AI274" s="142"/>
    </row>
    <row r="275" spans="1:35" hidden="1" x14ac:dyDescent="0.25">
      <c r="A275" s="61" t="s">
        <v>59</v>
      </c>
      <c r="B275" s="53" t="s">
        <v>55</v>
      </c>
      <c r="C275" s="53" t="s">
        <v>157</v>
      </c>
      <c r="D275" s="84" t="s">
        <v>1105</v>
      </c>
      <c r="E275" s="84" t="s">
        <v>1106</v>
      </c>
      <c r="F275" s="52">
        <f>SUM(K275,N275,Q275,T275,W275,Z275,AF275)</f>
        <v>295.60138133725201</v>
      </c>
      <c r="G275" s="52">
        <v>125</v>
      </c>
      <c r="H275" s="130">
        <f>G275/F275</f>
        <v>0.42286676548844448</v>
      </c>
      <c r="I275" s="108">
        <f>F275-G275</f>
        <v>170.60138133725201</v>
      </c>
      <c r="J275" s="95">
        <f>I275/F275</f>
        <v>0.57713323451155552</v>
      </c>
      <c r="K275" s="19">
        <v>6</v>
      </c>
      <c r="L275" s="19">
        <v>4</v>
      </c>
      <c r="M275" s="96">
        <f>L275/K275</f>
        <v>0.66666666666666663</v>
      </c>
      <c r="N275" s="97">
        <v>84</v>
      </c>
      <c r="O275" s="6">
        <v>17</v>
      </c>
      <c r="P275" s="98">
        <f>O275/N275</f>
        <v>0.20238095238095238</v>
      </c>
      <c r="Q275" s="99">
        <v>11</v>
      </c>
      <c r="R275" s="18">
        <v>1</v>
      </c>
      <c r="S275" s="45">
        <f>R275/Q275</f>
        <v>9.0909090909090912E-2</v>
      </c>
      <c r="T275" s="19">
        <v>109</v>
      </c>
      <c r="U275" s="19">
        <v>28</v>
      </c>
      <c r="V275" s="96">
        <f>U275/T275</f>
        <v>0.25688073394495414</v>
      </c>
      <c r="W275" s="97">
        <v>53</v>
      </c>
      <c r="X275" s="6">
        <v>26</v>
      </c>
      <c r="Y275" s="98">
        <f>X275/W275</f>
        <v>0.49056603773584906</v>
      </c>
      <c r="Z275" s="99">
        <v>18.601381337252022</v>
      </c>
      <c r="AA275" s="18">
        <v>9</v>
      </c>
      <c r="AB275" s="45">
        <f>AA275/Z275</f>
        <v>0.48383503551836587</v>
      </c>
      <c r="AC275" s="97">
        <v>52.130609845701684</v>
      </c>
      <c r="AD275" s="6">
        <v>18</v>
      </c>
      <c r="AE275" s="98">
        <f>AD275/AC275</f>
        <v>0.34528658025058862</v>
      </c>
      <c r="AF275" s="19">
        <v>14</v>
      </c>
      <c r="AG275" s="19">
        <v>22</v>
      </c>
      <c r="AH275" s="96">
        <f>AG275/AF275</f>
        <v>1.5714285714285714</v>
      </c>
      <c r="AI275" s="142"/>
    </row>
    <row r="276" spans="1:35" hidden="1" x14ac:dyDescent="0.25">
      <c r="A276" s="60" t="s">
        <v>33</v>
      </c>
      <c r="B276" s="53" t="s">
        <v>23</v>
      </c>
      <c r="C276" s="53" t="s">
        <v>189</v>
      </c>
      <c r="D276" s="49" t="s">
        <v>1178</v>
      </c>
      <c r="E276" s="49" t="s">
        <v>1179</v>
      </c>
      <c r="F276" s="52">
        <f>SUM(K276,N276,Q276,T276,W276,Z276,AF276)</f>
        <v>107.64335047759</v>
      </c>
      <c r="G276" s="52">
        <v>110</v>
      </c>
      <c r="H276" s="130">
        <f>G276/F276</f>
        <v>1.0218931268114013</v>
      </c>
      <c r="I276" s="108">
        <f>F276-G276</f>
        <v>-2.3566495224099953</v>
      </c>
      <c r="J276" s="95">
        <f>I276/F276</f>
        <v>-2.1893126811401323E-2</v>
      </c>
      <c r="K276" s="19">
        <v>2</v>
      </c>
      <c r="L276" s="19">
        <v>7</v>
      </c>
      <c r="M276" s="96">
        <f>L276/K276</f>
        <v>3.5</v>
      </c>
      <c r="N276" s="97">
        <v>31</v>
      </c>
      <c r="O276" s="6">
        <v>35</v>
      </c>
      <c r="P276" s="98">
        <f>O276/N276</f>
        <v>1.1290322580645162</v>
      </c>
      <c r="Q276" s="99">
        <v>4</v>
      </c>
      <c r="R276" s="18">
        <v>7</v>
      </c>
      <c r="S276" s="45">
        <f>R276/Q276</f>
        <v>1.75</v>
      </c>
      <c r="T276" s="19">
        <v>40</v>
      </c>
      <c r="U276" s="19">
        <v>28</v>
      </c>
      <c r="V276" s="96">
        <f>U276/T276</f>
        <v>0.7</v>
      </c>
      <c r="W276" s="97">
        <v>19</v>
      </c>
      <c r="X276" s="6">
        <v>14</v>
      </c>
      <c r="Y276" s="98">
        <f>X276/W276</f>
        <v>0.73684210526315785</v>
      </c>
      <c r="Z276" s="99">
        <v>6.6433504775900092</v>
      </c>
      <c r="AA276" s="18">
        <v>7</v>
      </c>
      <c r="AB276" s="45">
        <f>AA276/Z276</f>
        <v>1.0536851884622187</v>
      </c>
      <c r="AC276" s="97">
        <v>18.618074944893461</v>
      </c>
      <c r="AD276" s="6">
        <v>6</v>
      </c>
      <c r="AE276" s="98">
        <f>AD276/AC276</f>
        <v>0.32226747490054936</v>
      </c>
      <c r="AF276" s="19">
        <v>5</v>
      </c>
      <c r="AG276" s="19">
        <v>6</v>
      </c>
      <c r="AH276" s="96">
        <f>AG276/AF276</f>
        <v>1.2</v>
      </c>
      <c r="AI276" s="142"/>
    </row>
    <row r="277" spans="1:35" hidden="1" x14ac:dyDescent="0.25">
      <c r="A277" s="59" t="s">
        <v>91</v>
      </c>
      <c r="B277" s="53" t="s">
        <v>80</v>
      </c>
      <c r="C277" s="53" t="s">
        <v>175</v>
      </c>
      <c r="D277" s="53" t="s">
        <v>355</v>
      </c>
      <c r="E277" s="53" t="s">
        <v>356</v>
      </c>
      <c r="F277" s="52">
        <f>SUM(K277,N277,Q277,T277,W277,Z277,AF277)</f>
        <v>401.24473181484205</v>
      </c>
      <c r="G277" s="52">
        <v>347</v>
      </c>
      <c r="H277" s="130">
        <f>G277/F277</f>
        <v>0.86480886223853581</v>
      </c>
      <c r="I277" s="108">
        <f>F277-G277</f>
        <v>54.244731814842055</v>
      </c>
      <c r="J277" s="95">
        <f>I277/F277</f>
        <v>0.13519113776146416</v>
      </c>
      <c r="K277" s="19">
        <v>8</v>
      </c>
      <c r="L277" s="19">
        <v>4</v>
      </c>
      <c r="M277" s="96">
        <f>L277/K277</f>
        <v>0.5</v>
      </c>
      <c r="N277" s="97">
        <v>114</v>
      </c>
      <c r="O277" s="6">
        <v>77</v>
      </c>
      <c r="P277" s="98">
        <f>O277/N277</f>
        <v>0.67543859649122806</v>
      </c>
      <c r="Q277" s="99">
        <v>15</v>
      </c>
      <c r="R277" s="18">
        <v>21</v>
      </c>
      <c r="S277" s="45">
        <f>R277/Q277</f>
        <v>1.4</v>
      </c>
      <c r="T277" s="19">
        <v>148</v>
      </c>
      <c r="U277" s="19">
        <v>66</v>
      </c>
      <c r="V277" s="96">
        <f>U277/T277</f>
        <v>0.44594594594594594</v>
      </c>
      <c r="W277" s="97">
        <v>72</v>
      </c>
      <c r="X277" s="6">
        <v>66</v>
      </c>
      <c r="Y277" s="98">
        <f>X277/W277</f>
        <v>0.91666666666666663</v>
      </c>
      <c r="Z277" s="99">
        <v>25.244731814842034</v>
      </c>
      <c r="AA277" s="18">
        <v>23</v>
      </c>
      <c r="AB277" s="45">
        <f>AA277/Z277</f>
        <v>0.91108117799364785</v>
      </c>
      <c r="AC277" s="97">
        <v>70.748684790595149</v>
      </c>
      <c r="AD277" s="6">
        <v>47</v>
      </c>
      <c r="AE277" s="98">
        <f>AD277/AC277</f>
        <v>0.66432330352306224</v>
      </c>
      <c r="AF277" s="19">
        <v>19</v>
      </c>
      <c r="AG277" s="19">
        <v>43</v>
      </c>
      <c r="AH277" s="96">
        <f>AG277/AF277</f>
        <v>2.263157894736842</v>
      </c>
      <c r="AI277" s="142"/>
    </row>
    <row r="278" spans="1:35" hidden="1" x14ac:dyDescent="0.25">
      <c r="A278" s="61" t="s">
        <v>64</v>
      </c>
      <c r="B278" s="53" t="s">
        <v>55</v>
      </c>
      <c r="C278" s="53" t="s">
        <v>143</v>
      </c>
      <c r="D278" s="85" t="s">
        <v>1122</v>
      </c>
      <c r="E278" s="85" t="s">
        <v>1123</v>
      </c>
      <c r="F278" s="52">
        <f>SUM(K278,N278,Q278,T278,W278,Z278,AF278)</f>
        <v>230.61537105069803</v>
      </c>
      <c r="G278" s="52">
        <v>315</v>
      </c>
      <c r="H278" s="130">
        <f>G278/F278</f>
        <v>1.365910687413594</v>
      </c>
      <c r="I278" s="108">
        <f>F278-G278</f>
        <v>-84.38462894930197</v>
      </c>
      <c r="J278" s="95">
        <f>I278/F278</f>
        <v>-0.36591068741359406</v>
      </c>
      <c r="K278" s="19">
        <v>5</v>
      </c>
      <c r="L278" s="19">
        <v>17</v>
      </c>
      <c r="M278" s="96">
        <f>L278/K278</f>
        <v>3.4</v>
      </c>
      <c r="N278" s="97">
        <v>66</v>
      </c>
      <c r="O278" s="6">
        <v>46</v>
      </c>
      <c r="P278" s="98">
        <f>O278/N278</f>
        <v>0.69696969696969702</v>
      </c>
      <c r="Q278" s="99">
        <v>8</v>
      </c>
      <c r="R278" s="18">
        <v>20</v>
      </c>
      <c r="S278" s="45">
        <f>R278/Q278</f>
        <v>2.5</v>
      </c>
      <c r="T278" s="19">
        <v>85</v>
      </c>
      <c r="U278" s="19">
        <v>40</v>
      </c>
      <c r="V278" s="96">
        <f>U278/T278</f>
        <v>0.47058823529411764</v>
      </c>
      <c r="W278" s="97">
        <v>41</v>
      </c>
      <c r="X278" s="6">
        <v>61</v>
      </c>
      <c r="Y278" s="98">
        <f>X278/W278</f>
        <v>1.4878048780487805</v>
      </c>
      <c r="Z278" s="99">
        <v>14.61537105069802</v>
      </c>
      <c r="AA278" s="18">
        <v>16</v>
      </c>
      <c r="AB278" s="45">
        <f>AA278/Z278</f>
        <v>1.0947378581425651</v>
      </c>
      <c r="AC278" s="97">
        <v>40.959764878765611</v>
      </c>
      <c r="AD278" s="6">
        <v>47</v>
      </c>
      <c r="AE278" s="98">
        <f>AD278/AC278</f>
        <v>1.1474675242671075</v>
      </c>
      <c r="AF278" s="19">
        <v>11</v>
      </c>
      <c r="AG278" s="19">
        <v>68</v>
      </c>
      <c r="AH278" s="96">
        <f>AG278/AF278</f>
        <v>6.1818181818181817</v>
      </c>
      <c r="AI278" s="142"/>
    </row>
    <row r="279" spans="1:35" hidden="1" x14ac:dyDescent="0.25">
      <c r="A279" s="73" t="s">
        <v>8</v>
      </c>
      <c r="B279" s="53" t="s">
        <v>2</v>
      </c>
      <c r="C279" s="53" t="s">
        <v>154</v>
      </c>
      <c r="D279" s="74" t="s">
        <v>761</v>
      </c>
      <c r="E279" s="74" t="s">
        <v>762</v>
      </c>
      <c r="F279" s="52">
        <f>SUM(K279,N279,Q279,T279,W279,Z279,AF279)</f>
        <v>174.62936076414402</v>
      </c>
      <c r="G279" s="52">
        <v>212</v>
      </c>
      <c r="H279" s="130">
        <f>G279/F279</f>
        <v>1.2139997482229181</v>
      </c>
      <c r="I279" s="108">
        <f>F279-G279</f>
        <v>-37.370639235855975</v>
      </c>
      <c r="J279" s="95">
        <f>I279/F279</f>
        <v>-0.21399974822291823</v>
      </c>
      <c r="K279" s="19">
        <v>4</v>
      </c>
      <c r="L279" s="19">
        <v>1</v>
      </c>
      <c r="M279" s="96">
        <f>L279/K279</f>
        <v>0.25</v>
      </c>
      <c r="N279" s="97">
        <v>50</v>
      </c>
      <c r="O279" s="6">
        <v>28</v>
      </c>
      <c r="P279" s="98">
        <f>O279/N279</f>
        <v>0.56000000000000005</v>
      </c>
      <c r="Q279" s="99">
        <v>6</v>
      </c>
      <c r="R279" s="18">
        <v>1</v>
      </c>
      <c r="S279" s="45">
        <f>R279/Q279</f>
        <v>0.16666666666666666</v>
      </c>
      <c r="T279" s="19">
        <v>65</v>
      </c>
      <c r="U279" s="19">
        <v>29</v>
      </c>
      <c r="V279" s="96">
        <f>U279/T279</f>
        <v>0.44615384615384618</v>
      </c>
      <c r="W279" s="97">
        <v>31</v>
      </c>
      <c r="X279" s="6">
        <v>96</v>
      </c>
      <c r="Y279" s="98">
        <f>X279/W279</f>
        <v>3.096774193548387</v>
      </c>
      <c r="Z279" s="99">
        <v>10.629360764144014</v>
      </c>
      <c r="AA279" s="18">
        <v>0</v>
      </c>
      <c r="AB279" s="45">
        <f>AA279/Z279</f>
        <v>0</v>
      </c>
      <c r="AC279" s="97">
        <v>29.788919911829534</v>
      </c>
      <c r="AD279" s="6">
        <v>27</v>
      </c>
      <c r="AE279" s="98">
        <f>AD279/AC279</f>
        <v>0.90637727315779515</v>
      </c>
      <c r="AF279" s="19">
        <v>8</v>
      </c>
      <c r="AG279" s="19">
        <v>30</v>
      </c>
      <c r="AH279" s="96">
        <f>AG279/AF279</f>
        <v>3.75</v>
      </c>
      <c r="AI279" s="142"/>
    </row>
    <row r="280" spans="1:35" hidden="1" x14ac:dyDescent="0.25">
      <c r="A280" s="61" t="s">
        <v>58</v>
      </c>
      <c r="B280" s="53" t="s">
        <v>55</v>
      </c>
      <c r="C280" s="53" t="s">
        <v>55</v>
      </c>
      <c r="D280" s="84" t="s">
        <v>1058</v>
      </c>
      <c r="E280" s="84" t="s">
        <v>1059</v>
      </c>
      <c r="F280" s="52">
        <f>SUM(K280,N280,Q280,T280,W280,Z280,AF280)</f>
        <v>202.28670095518001</v>
      </c>
      <c r="G280" s="52">
        <v>157</v>
      </c>
      <c r="H280" s="130">
        <f>G280/F280</f>
        <v>0.77612615786732297</v>
      </c>
      <c r="I280" s="108">
        <f>F280-G280</f>
        <v>45.286700955180009</v>
      </c>
      <c r="J280" s="95">
        <f>I280/F280</f>
        <v>0.223873842132677</v>
      </c>
      <c r="K280" s="19">
        <v>4</v>
      </c>
      <c r="L280" s="19">
        <v>8</v>
      </c>
      <c r="M280" s="96">
        <f>L280/K280</f>
        <v>2</v>
      </c>
      <c r="N280" s="97">
        <v>57</v>
      </c>
      <c r="O280" s="6">
        <v>29</v>
      </c>
      <c r="P280" s="98">
        <f>O280/N280</f>
        <v>0.50877192982456143</v>
      </c>
      <c r="Q280" s="99">
        <v>7</v>
      </c>
      <c r="R280" s="18">
        <v>10</v>
      </c>
      <c r="S280" s="45">
        <f>R280/Q280</f>
        <v>1.4285714285714286</v>
      </c>
      <c r="T280" s="19">
        <v>75</v>
      </c>
      <c r="U280" s="19">
        <v>23</v>
      </c>
      <c r="V280" s="96">
        <f>U280/T280</f>
        <v>0.30666666666666664</v>
      </c>
      <c r="W280" s="97">
        <v>36</v>
      </c>
      <c r="X280" s="6">
        <v>36</v>
      </c>
      <c r="Y280" s="98">
        <f>X280/W280</f>
        <v>1</v>
      </c>
      <c r="Z280" s="99">
        <v>13.286700955180018</v>
      </c>
      <c r="AA280" s="18">
        <v>18</v>
      </c>
      <c r="AB280" s="45">
        <f>AA280/Z280</f>
        <v>1.3547380994514242</v>
      </c>
      <c r="AC280" s="97">
        <v>37.236149889786923</v>
      </c>
      <c r="AD280" s="6">
        <v>11</v>
      </c>
      <c r="AE280" s="98">
        <f>AD280/AC280</f>
        <v>0.29541185199217024</v>
      </c>
      <c r="AF280" s="19">
        <v>10</v>
      </c>
      <c r="AG280" s="19">
        <v>22</v>
      </c>
      <c r="AH280" s="96">
        <f>AG280/AF280</f>
        <v>2.2000000000000002</v>
      </c>
      <c r="AI280" s="142"/>
    </row>
    <row r="281" spans="1:35" hidden="1" x14ac:dyDescent="0.25">
      <c r="A281" s="56" t="s">
        <v>32</v>
      </c>
      <c r="B281" s="53" t="s">
        <v>23</v>
      </c>
      <c r="C281" s="53" t="s">
        <v>189</v>
      </c>
      <c r="D281" s="49" t="s">
        <v>1166</v>
      </c>
      <c r="E281" s="49" t="s">
        <v>1167</v>
      </c>
      <c r="F281" s="52">
        <f>SUM(K281,N281,Q281,T281,W281,Z281,AF281)</f>
        <v>223.61537105069803</v>
      </c>
      <c r="G281" s="52">
        <v>218</v>
      </c>
      <c r="H281" s="130">
        <f>G281/F281</f>
        <v>0.97488826003188789</v>
      </c>
      <c r="I281" s="108">
        <f>F281-G281</f>
        <v>5.6153710506980303</v>
      </c>
      <c r="J281" s="95">
        <f>I281/F281</f>
        <v>2.5111739968112095E-2</v>
      </c>
      <c r="K281" s="19">
        <v>5</v>
      </c>
      <c r="L281" s="19">
        <v>7</v>
      </c>
      <c r="M281" s="96">
        <f>L281/K281</f>
        <v>1.4</v>
      </c>
      <c r="N281" s="97">
        <v>63</v>
      </c>
      <c r="O281" s="6">
        <v>39</v>
      </c>
      <c r="P281" s="98">
        <f>O281/N281</f>
        <v>0.61904761904761907</v>
      </c>
      <c r="Q281" s="99">
        <v>8</v>
      </c>
      <c r="R281" s="18">
        <v>25</v>
      </c>
      <c r="S281" s="45">
        <f>R281/Q281</f>
        <v>3.125</v>
      </c>
      <c r="T281" s="19">
        <v>82</v>
      </c>
      <c r="U281" s="19">
        <v>59</v>
      </c>
      <c r="V281" s="96">
        <f>U281/T281</f>
        <v>0.71951219512195119</v>
      </c>
      <c r="W281" s="97">
        <v>40</v>
      </c>
      <c r="X281" s="6">
        <v>70</v>
      </c>
      <c r="Y281" s="98">
        <f>X281/W281</f>
        <v>1.75</v>
      </c>
      <c r="Z281" s="99">
        <v>14.61537105069802</v>
      </c>
      <c r="AA281" s="18">
        <v>2</v>
      </c>
      <c r="AB281" s="45">
        <f>AA281/Z281</f>
        <v>0.13684223226782063</v>
      </c>
      <c r="AC281" s="97">
        <v>40.959764878765611</v>
      </c>
      <c r="AD281" s="6">
        <v>6</v>
      </c>
      <c r="AE281" s="98">
        <f>AD281/AC281</f>
        <v>0.14648521586388608</v>
      </c>
      <c r="AF281" s="19">
        <v>11</v>
      </c>
      <c r="AG281" s="19">
        <v>10</v>
      </c>
      <c r="AH281" s="96">
        <f>AG281/AF281</f>
        <v>0.90909090909090906</v>
      </c>
      <c r="AI281" s="142"/>
    </row>
    <row r="282" spans="1:35" ht="30" hidden="1" x14ac:dyDescent="0.25">
      <c r="A282" s="61" t="s">
        <v>64</v>
      </c>
      <c r="B282" s="53" t="s">
        <v>55</v>
      </c>
      <c r="C282" s="53" t="s">
        <v>143</v>
      </c>
      <c r="D282" s="85" t="s">
        <v>1128</v>
      </c>
      <c r="E282" s="85" t="s">
        <v>1129</v>
      </c>
      <c r="F282" s="52">
        <f>SUM(K282,N282,Q282,T282,W282,Z282,AF282)</f>
        <v>145.300690668626</v>
      </c>
      <c r="G282" s="52">
        <v>202</v>
      </c>
      <c r="H282" s="130">
        <f>G282/F282</f>
        <v>1.3902205080406873</v>
      </c>
      <c r="I282" s="108">
        <f>F282-G282</f>
        <v>-56.699309331373996</v>
      </c>
      <c r="J282" s="95">
        <f>I282/F282</f>
        <v>-0.39022050804068731</v>
      </c>
      <c r="K282" s="19">
        <v>3</v>
      </c>
      <c r="L282" s="19">
        <v>8</v>
      </c>
      <c r="M282" s="96">
        <f>L282/K282</f>
        <v>2.6666666666666665</v>
      </c>
      <c r="N282" s="97">
        <v>41</v>
      </c>
      <c r="O282" s="6">
        <v>27</v>
      </c>
      <c r="P282" s="98">
        <f>O282/N282</f>
        <v>0.65853658536585369</v>
      </c>
      <c r="Q282" s="99">
        <v>5</v>
      </c>
      <c r="R282" s="18">
        <v>8</v>
      </c>
      <c r="S282" s="45">
        <f>R282/Q282</f>
        <v>1.6</v>
      </c>
      <c r="T282" s="19">
        <v>54</v>
      </c>
      <c r="U282" s="19">
        <v>48</v>
      </c>
      <c r="V282" s="96">
        <f>U282/T282</f>
        <v>0.88888888888888884</v>
      </c>
      <c r="W282" s="97">
        <v>26</v>
      </c>
      <c r="X282" s="6">
        <v>46</v>
      </c>
      <c r="Y282" s="98">
        <f>X282/W282</f>
        <v>1.7692307692307692</v>
      </c>
      <c r="Z282" s="99">
        <v>9.3006906686260109</v>
      </c>
      <c r="AA282" s="18">
        <v>19</v>
      </c>
      <c r="AB282" s="45">
        <f>AA282/Z282</f>
        <v>2.0428590388553225</v>
      </c>
      <c r="AC282" s="97">
        <v>26.065304922850842</v>
      </c>
      <c r="AD282" s="6">
        <v>14</v>
      </c>
      <c r="AE282" s="98">
        <f>AD282/AC282</f>
        <v>0.53711245816758235</v>
      </c>
      <c r="AF282" s="19">
        <v>7</v>
      </c>
      <c r="AG282" s="19">
        <v>32</v>
      </c>
      <c r="AH282" s="96">
        <f>AG282/AF282</f>
        <v>4.5714285714285712</v>
      </c>
      <c r="AI282" s="142"/>
    </row>
    <row r="283" spans="1:35" hidden="1" x14ac:dyDescent="0.25">
      <c r="A283" s="80" t="s">
        <v>105</v>
      </c>
      <c r="B283" s="53" t="s">
        <v>69</v>
      </c>
      <c r="C283" s="53" t="s">
        <v>144</v>
      </c>
      <c r="D283" s="81" t="s">
        <v>931</v>
      </c>
      <c r="E283" s="81" t="s">
        <v>932</v>
      </c>
      <c r="F283" s="52">
        <f>SUM(K283,N283,Q283,T283,W283,Z283,AF283)</f>
        <v>78.314680382072012</v>
      </c>
      <c r="G283" s="52">
        <v>94</v>
      </c>
      <c r="H283" s="130">
        <f>G283/F283</f>
        <v>1.200285815397629</v>
      </c>
      <c r="I283" s="108">
        <f>F283-G283</f>
        <v>-15.685319617927988</v>
      </c>
      <c r="J283" s="95">
        <f>I283/F283</f>
        <v>-0.20028581539762894</v>
      </c>
      <c r="K283" s="19">
        <v>2</v>
      </c>
      <c r="L283" s="19">
        <v>0</v>
      </c>
      <c r="M283" s="96">
        <f>L283/K283</f>
        <v>0</v>
      </c>
      <c r="N283" s="97">
        <v>22</v>
      </c>
      <c r="O283" s="6">
        <v>9</v>
      </c>
      <c r="P283" s="98">
        <f>O283/N283</f>
        <v>0.40909090909090912</v>
      </c>
      <c r="Q283" s="99">
        <v>3</v>
      </c>
      <c r="R283" s="18">
        <v>6</v>
      </c>
      <c r="S283" s="45">
        <f>R283/Q283</f>
        <v>2</v>
      </c>
      <c r="T283" s="19">
        <v>28</v>
      </c>
      <c r="U283" s="19">
        <v>38</v>
      </c>
      <c r="V283" s="96">
        <f>U283/T283</f>
        <v>1.3571428571428572</v>
      </c>
      <c r="W283" s="97">
        <v>14</v>
      </c>
      <c r="X283" s="6">
        <v>16</v>
      </c>
      <c r="Y283" s="98">
        <f>X283/W283</f>
        <v>1.1428571428571428</v>
      </c>
      <c r="Z283" s="99">
        <v>5.314680382072007</v>
      </c>
      <c r="AA283" s="18">
        <v>1</v>
      </c>
      <c r="AB283" s="45">
        <f>AA283/Z283</f>
        <v>0.18815806936825336</v>
      </c>
      <c r="AC283" s="97">
        <v>14.894459955914767</v>
      </c>
      <c r="AD283" s="6">
        <v>8</v>
      </c>
      <c r="AE283" s="98">
        <f>AD283/AC283</f>
        <v>0.53711245816758224</v>
      </c>
      <c r="AF283" s="19">
        <v>4</v>
      </c>
      <c r="AG283" s="19">
        <v>16</v>
      </c>
      <c r="AH283" s="96">
        <f>AG283/AF283</f>
        <v>4</v>
      </c>
      <c r="AI283" s="142"/>
    </row>
    <row r="284" spans="1:35" hidden="1" x14ac:dyDescent="0.25">
      <c r="A284" s="60" t="s">
        <v>28</v>
      </c>
      <c r="B284" s="53" t="s">
        <v>23</v>
      </c>
      <c r="C284" s="53" t="s">
        <v>188</v>
      </c>
      <c r="D284" s="49" t="s">
        <v>1186</v>
      </c>
      <c r="E284" s="49" t="s">
        <v>932</v>
      </c>
      <c r="F284" s="52">
        <f>SUM(K284,N284,Q284,T284,W284,Z284,AF284)</f>
        <v>95.643350477590005</v>
      </c>
      <c r="G284" s="52">
        <v>179</v>
      </c>
      <c r="H284" s="130">
        <f>G284/F284</f>
        <v>1.8715362762405643</v>
      </c>
      <c r="I284" s="108">
        <f>F284-G284</f>
        <v>-83.356649522409995</v>
      </c>
      <c r="J284" s="95">
        <f>I284/F284</f>
        <v>-0.8715362762405644</v>
      </c>
      <c r="K284" s="19">
        <v>2</v>
      </c>
      <c r="L284" s="19">
        <v>3</v>
      </c>
      <c r="M284" s="96">
        <f>L284/K284</f>
        <v>1.5</v>
      </c>
      <c r="N284" s="97">
        <v>27</v>
      </c>
      <c r="O284" s="6">
        <v>46</v>
      </c>
      <c r="P284" s="98">
        <f>O284/N284</f>
        <v>1.7037037037037037</v>
      </c>
      <c r="Q284" s="99">
        <v>3</v>
      </c>
      <c r="R284" s="18">
        <v>6</v>
      </c>
      <c r="S284" s="45">
        <f>R284/Q284</f>
        <v>2</v>
      </c>
      <c r="T284" s="19">
        <v>35</v>
      </c>
      <c r="U284" s="19">
        <v>47</v>
      </c>
      <c r="V284" s="96">
        <f>U284/T284</f>
        <v>1.3428571428571427</v>
      </c>
      <c r="W284" s="97">
        <v>17</v>
      </c>
      <c r="X284" s="6">
        <v>31</v>
      </c>
      <c r="Y284" s="98">
        <f>X284/W284</f>
        <v>1.8235294117647058</v>
      </c>
      <c r="Z284" s="99">
        <v>6.6433504775900092</v>
      </c>
      <c r="AA284" s="18">
        <v>22</v>
      </c>
      <c r="AB284" s="45">
        <f>AA284/Z284</f>
        <v>3.311582020881259</v>
      </c>
      <c r="AC284" s="97">
        <v>18.618074944893461</v>
      </c>
      <c r="AD284" s="6">
        <v>19</v>
      </c>
      <c r="AE284" s="98">
        <f>AD284/AC284</f>
        <v>1.0205136705184061</v>
      </c>
      <c r="AF284" s="19">
        <v>5</v>
      </c>
      <c r="AG284" s="19">
        <v>5</v>
      </c>
      <c r="AH284" s="96">
        <f>AG284/AF284</f>
        <v>1</v>
      </c>
      <c r="AI284" s="142"/>
    </row>
    <row r="285" spans="1:35" hidden="1" x14ac:dyDescent="0.25">
      <c r="A285" s="56" t="s">
        <v>56</v>
      </c>
      <c r="B285" s="53" t="s">
        <v>55</v>
      </c>
      <c r="C285" s="53" t="s">
        <v>157</v>
      </c>
      <c r="D285" s="84" t="s">
        <v>1034</v>
      </c>
      <c r="E285" s="135" t="s">
        <v>1035</v>
      </c>
      <c r="F285" s="52">
        <f>SUM(K285,N285,Q285,T285,W285,Z285,AF285)</f>
        <v>190.95803085966202</v>
      </c>
      <c r="G285" s="52">
        <v>179</v>
      </c>
      <c r="H285" s="130">
        <f>G285/F285</f>
        <v>0.93737874858769277</v>
      </c>
      <c r="I285" s="108">
        <f>F285-G285</f>
        <v>11.958030859662017</v>
      </c>
      <c r="J285" s="95">
        <f>I285/F285</f>
        <v>6.2621251412307233E-2</v>
      </c>
      <c r="K285" s="19">
        <v>4</v>
      </c>
      <c r="L285" s="19">
        <v>4</v>
      </c>
      <c r="M285" s="96">
        <f>L285/K285</f>
        <v>1</v>
      </c>
      <c r="N285" s="97">
        <v>54</v>
      </c>
      <c r="O285" s="6">
        <v>41</v>
      </c>
      <c r="P285" s="98">
        <f>O285/N285</f>
        <v>0.7592592592592593</v>
      </c>
      <c r="Q285" s="99">
        <v>7</v>
      </c>
      <c r="R285" s="18">
        <v>10</v>
      </c>
      <c r="S285" s="45">
        <f>R285/Q285</f>
        <v>1.4285714285714286</v>
      </c>
      <c r="T285" s="19">
        <v>71</v>
      </c>
      <c r="U285" s="19">
        <v>32</v>
      </c>
      <c r="V285" s="96">
        <f>U285/T285</f>
        <v>0.45070422535211269</v>
      </c>
      <c r="W285" s="97">
        <v>34</v>
      </c>
      <c r="X285" s="6">
        <v>37</v>
      </c>
      <c r="Y285" s="98">
        <f>X285/W285</f>
        <v>1.088235294117647</v>
      </c>
      <c r="Z285" s="99">
        <v>11.958030859662015</v>
      </c>
      <c r="AA285" s="18">
        <v>22</v>
      </c>
      <c r="AB285" s="45">
        <f>AA285/Z285</f>
        <v>1.8397677893784774</v>
      </c>
      <c r="AC285" s="97">
        <v>33.512534900808227</v>
      </c>
      <c r="AD285" s="6">
        <v>11</v>
      </c>
      <c r="AE285" s="98">
        <f>AD285/AC285</f>
        <v>0.3282353911024114</v>
      </c>
      <c r="AF285" s="19">
        <v>9</v>
      </c>
      <c r="AG285" s="19">
        <v>22</v>
      </c>
      <c r="AH285" s="96">
        <f>AG285/AF285</f>
        <v>2.4444444444444446</v>
      </c>
      <c r="AI285" s="142"/>
    </row>
    <row r="286" spans="1:35" hidden="1" x14ac:dyDescent="0.25">
      <c r="A286" s="61" t="s">
        <v>59</v>
      </c>
      <c r="B286" s="53" t="s">
        <v>55</v>
      </c>
      <c r="C286" s="53" t="s">
        <v>157</v>
      </c>
      <c r="D286" s="84" t="s">
        <v>1112</v>
      </c>
      <c r="E286" s="84" t="s">
        <v>1113</v>
      </c>
      <c r="F286" s="52">
        <f>SUM(K286,N286,Q286,T286,W286,Z286,AF286)</f>
        <v>174.62936076414402</v>
      </c>
      <c r="G286" s="52">
        <v>82</v>
      </c>
      <c r="H286" s="130">
        <f>G286/F286</f>
        <v>0.46956594035037402</v>
      </c>
      <c r="I286" s="108">
        <f>F286-G286</f>
        <v>92.629360764144025</v>
      </c>
      <c r="J286" s="95">
        <f>I286/F286</f>
        <v>0.53043405964962598</v>
      </c>
      <c r="K286" s="19">
        <v>4</v>
      </c>
      <c r="L286" s="19">
        <v>4</v>
      </c>
      <c r="M286" s="96">
        <f>L286/K286</f>
        <v>1</v>
      </c>
      <c r="N286" s="97">
        <v>50</v>
      </c>
      <c r="O286" s="6">
        <v>24</v>
      </c>
      <c r="P286" s="98">
        <f>O286/N286</f>
        <v>0.48</v>
      </c>
      <c r="Q286" s="99">
        <v>6</v>
      </c>
      <c r="R286" s="18">
        <v>5</v>
      </c>
      <c r="S286" s="45">
        <f>R286/Q286</f>
        <v>0.83333333333333337</v>
      </c>
      <c r="T286" s="19">
        <v>65</v>
      </c>
      <c r="U286" s="19">
        <v>16</v>
      </c>
      <c r="V286" s="96">
        <f>U286/T286</f>
        <v>0.24615384615384617</v>
      </c>
      <c r="W286" s="97">
        <v>31</v>
      </c>
      <c r="X286" s="6">
        <v>15</v>
      </c>
      <c r="Y286" s="98">
        <f>X286/W286</f>
        <v>0.4838709677419355</v>
      </c>
      <c r="Z286" s="99">
        <v>10.629360764144014</v>
      </c>
      <c r="AA286" s="18">
        <v>3</v>
      </c>
      <c r="AB286" s="45">
        <f>AA286/Z286</f>
        <v>0.28223710405238006</v>
      </c>
      <c r="AC286" s="97">
        <v>29.788919911829534</v>
      </c>
      <c r="AD286" s="6">
        <v>11</v>
      </c>
      <c r="AE286" s="98">
        <f>AD286/AC286</f>
        <v>0.36926481499021285</v>
      </c>
      <c r="AF286" s="19">
        <v>8</v>
      </c>
      <c r="AG286" s="19">
        <v>4</v>
      </c>
      <c r="AH286" s="96">
        <f>AG286/AF286</f>
        <v>0.5</v>
      </c>
      <c r="AI286" s="142"/>
    </row>
    <row r="287" spans="1:35" hidden="1" x14ac:dyDescent="0.25">
      <c r="A287" s="61" t="s">
        <v>65</v>
      </c>
      <c r="B287" s="53" t="s">
        <v>55</v>
      </c>
      <c r="C287" s="53" t="s">
        <v>142</v>
      </c>
      <c r="D287" s="84" t="s">
        <v>1050</v>
      </c>
      <c r="E287" s="54" t="s">
        <v>1051</v>
      </c>
      <c r="F287" s="52">
        <f>SUM(K287,N287,Q287,T287,W287,Z287,AF287)</f>
        <v>89.314680382072012</v>
      </c>
      <c r="G287" s="52">
        <v>60</v>
      </c>
      <c r="H287" s="130">
        <f>G287/F287</f>
        <v>0.67178206027643916</v>
      </c>
      <c r="I287" s="108">
        <f>F287-G287</f>
        <v>29.314680382072012</v>
      </c>
      <c r="J287" s="95">
        <f>I287/F287</f>
        <v>0.32821793972356084</v>
      </c>
      <c r="K287" s="100">
        <v>2</v>
      </c>
      <c r="L287" s="19">
        <v>10</v>
      </c>
      <c r="M287" s="96">
        <f>L287/K287</f>
        <v>5</v>
      </c>
      <c r="N287" s="97">
        <v>26</v>
      </c>
      <c r="O287" s="6">
        <v>8</v>
      </c>
      <c r="P287" s="98">
        <f>O287/N287</f>
        <v>0.30769230769230771</v>
      </c>
      <c r="Q287" s="99">
        <v>3</v>
      </c>
      <c r="R287" s="18">
        <v>2</v>
      </c>
      <c r="S287" s="45">
        <f>R287/Q287</f>
        <v>0.66666666666666663</v>
      </c>
      <c r="T287" s="100">
        <v>33</v>
      </c>
      <c r="U287" s="19">
        <v>9</v>
      </c>
      <c r="V287" s="96">
        <f>U287/T287</f>
        <v>0.27272727272727271</v>
      </c>
      <c r="W287" s="97">
        <v>16</v>
      </c>
      <c r="X287" s="6">
        <v>10</v>
      </c>
      <c r="Y287" s="98">
        <f>X287/W287</f>
        <v>0.625</v>
      </c>
      <c r="Z287" s="99">
        <v>5.314680382072007</v>
      </c>
      <c r="AA287" s="18">
        <v>5</v>
      </c>
      <c r="AB287" s="45">
        <f>AA287/Z287</f>
        <v>0.94079034684126683</v>
      </c>
      <c r="AC287" s="97">
        <v>14.894459955914767</v>
      </c>
      <c r="AD287" s="6">
        <v>8</v>
      </c>
      <c r="AE287" s="98">
        <f>AD287/AC287</f>
        <v>0.53711245816758224</v>
      </c>
      <c r="AF287" s="100">
        <v>4</v>
      </c>
      <c r="AG287" s="19">
        <v>8</v>
      </c>
      <c r="AH287" s="96">
        <f>AG287/AF287</f>
        <v>2</v>
      </c>
      <c r="AI287" s="142"/>
    </row>
    <row r="288" spans="1:35" hidden="1" x14ac:dyDescent="0.25">
      <c r="A288" s="73" t="s">
        <v>24</v>
      </c>
      <c r="B288" s="53" t="s">
        <v>25</v>
      </c>
      <c r="C288" s="53" t="s">
        <v>180</v>
      </c>
      <c r="D288" s="74" t="s">
        <v>634</v>
      </c>
      <c r="E288" s="74" t="s">
        <v>635</v>
      </c>
      <c r="F288" s="52">
        <f>SUM(K288,N288,Q288,T288,W288,Z288,AF288)</f>
        <v>257.94404114621602</v>
      </c>
      <c r="G288" s="52">
        <v>150</v>
      </c>
      <c r="H288" s="130">
        <f>G288/F288</f>
        <v>0.5815214778114306</v>
      </c>
      <c r="I288" s="108">
        <f>F288-G288</f>
        <v>107.94404114621602</v>
      </c>
      <c r="J288" s="95">
        <f>I288/F288</f>
        <v>0.4184785221885694</v>
      </c>
      <c r="K288" s="19">
        <v>5</v>
      </c>
      <c r="L288" s="19">
        <v>0</v>
      </c>
      <c r="M288" s="96">
        <f>L288/K288</f>
        <v>0</v>
      </c>
      <c r="N288" s="97">
        <v>74</v>
      </c>
      <c r="O288" s="6">
        <v>60</v>
      </c>
      <c r="P288" s="98">
        <f>O288/N288</f>
        <v>0.81081081081081086</v>
      </c>
      <c r="Q288" s="99">
        <v>9</v>
      </c>
      <c r="R288" s="18">
        <v>2</v>
      </c>
      <c r="S288" s="45">
        <f>R288/Q288</f>
        <v>0.22222222222222221</v>
      </c>
      <c r="T288" s="19">
        <v>96</v>
      </c>
      <c r="U288" s="19">
        <v>48</v>
      </c>
      <c r="V288" s="96">
        <f>U288/T288</f>
        <v>0.5</v>
      </c>
      <c r="W288" s="97">
        <v>46</v>
      </c>
      <c r="X288" s="6">
        <v>29</v>
      </c>
      <c r="Y288" s="98">
        <f>X288/W288</f>
        <v>0.63043478260869568</v>
      </c>
      <c r="Z288" s="99">
        <v>15.944041146216019</v>
      </c>
      <c r="AA288" s="18">
        <v>1</v>
      </c>
      <c r="AB288" s="45">
        <f>AA288/Z288</f>
        <v>6.2719356456084466E-2</v>
      </c>
      <c r="AC288" s="97">
        <v>44.6833798677443</v>
      </c>
      <c r="AD288" s="6">
        <v>0</v>
      </c>
      <c r="AE288" s="98">
        <f>AD288/AC288</f>
        <v>0</v>
      </c>
      <c r="AF288" s="19">
        <v>12</v>
      </c>
      <c r="AG288" s="19">
        <v>10</v>
      </c>
      <c r="AH288" s="96">
        <f>AG288/AF288</f>
        <v>0.83333333333333337</v>
      </c>
      <c r="AI288" s="142"/>
    </row>
    <row r="289" spans="1:35" hidden="1" x14ac:dyDescent="0.25">
      <c r="A289" s="59" t="s">
        <v>91</v>
      </c>
      <c r="B289" s="53" t="s">
        <v>80</v>
      </c>
      <c r="C289" s="53" t="s">
        <v>175</v>
      </c>
      <c r="D289" s="53" t="s">
        <v>353</v>
      </c>
      <c r="E289" s="53" t="s">
        <v>354</v>
      </c>
      <c r="F289" s="52">
        <f>SUM(K289,N289,Q289,T289,W289,Z289,AF289)</f>
        <v>232.61537105069803</v>
      </c>
      <c r="G289" s="52">
        <v>217</v>
      </c>
      <c r="H289" s="130">
        <f>G289/F289</f>
        <v>0.93287042476958804</v>
      </c>
      <c r="I289" s="108">
        <f>F289-G289</f>
        <v>15.61537105069803</v>
      </c>
      <c r="J289" s="95">
        <f>I289/F289</f>
        <v>6.7129575230411978E-2</v>
      </c>
      <c r="K289" s="19">
        <v>5</v>
      </c>
      <c r="L289" s="19">
        <v>10</v>
      </c>
      <c r="M289" s="96">
        <f>L289/K289</f>
        <v>2</v>
      </c>
      <c r="N289" s="97">
        <v>66</v>
      </c>
      <c r="O289" s="6">
        <v>41</v>
      </c>
      <c r="P289" s="98">
        <f>O289/N289</f>
        <v>0.62121212121212122</v>
      </c>
      <c r="Q289" s="99">
        <v>8</v>
      </c>
      <c r="R289" s="18">
        <v>20</v>
      </c>
      <c r="S289" s="45">
        <f>R289/Q289</f>
        <v>2.5</v>
      </c>
      <c r="T289" s="19">
        <v>86</v>
      </c>
      <c r="U289" s="19">
        <v>48</v>
      </c>
      <c r="V289" s="96">
        <f>U289/T289</f>
        <v>0.55813953488372092</v>
      </c>
      <c r="W289" s="97">
        <v>42</v>
      </c>
      <c r="X289" s="6">
        <v>47</v>
      </c>
      <c r="Y289" s="98">
        <f>X289/W289</f>
        <v>1.1190476190476191</v>
      </c>
      <c r="Z289" s="99">
        <v>14.61537105069802</v>
      </c>
      <c r="AA289" s="18">
        <v>15</v>
      </c>
      <c r="AB289" s="45">
        <f>AA289/Z289</f>
        <v>1.0263167420086547</v>
      </c>
      <c r="AC289" s="97">
        <v>40.959764878765611</v>
      </c>
      <c r="AD289" s="6">
        <v>20</v>
      </c>
      <c r="AE289" s="98">
        <f>AD289/AC289</f>
        <v>0.48828405287962023</v>
      </c>
      <c r="AF289" s="19">
        <v>11</v>
      </c>
      <c r="AG289" s="19">
        <v>16</v>
      </c>
      <c r="AH289" s="96">
        <f>AG289/AF289</f>
        <v>1.4545454545454546</v>
      </c>
      <c r="AI289" s="142"/>
    </row>
    <row r="290" spans="1:35" hidden="1" x14ac:dyDescent="0.25">
      <c r="A290" s="59" t="s">
        <v>79</v>
      </c>
      <c r="B290" s="53" t="s">
        <v>80</v>
      </c>
      <c r="C290" s="53" t="s">
        <v>175</v>
      </c>
      <c r="D290" s="53" t="s">
        <v>347</v>
      </c>
      <c r="E290" s="53" t="s">
        <v>348</v>
      </c>
      <c r="F290" s="52">
        <f>SUM(K290,N290,Q290,T290,W290,Z290,AF290)</f>
        <v>698.84611315209406</v>
      </c>
      <c r="G290" s="52">
        <v>449</v>
      </c>
      <c r="H290" s="130">
        <f>G290/F290</f>
        <v>0.64248765436330246</v>
      </c>
      <c r="I290" s="108">
        <f>F290-G290</f>
        <v>249.84611315209406</v>
      </c>
      <c r="J290" s="95">
        <f>I290/F290</f>
        <v>0.35751234563669748</v>
      </c>
      <c r="K290" s="19">
        <v>14</v>
      </c>
      <c r="L290" s="19">
        <v>18</v>
      </c>
      <c r="M290" s="96">
        <f>L290/K290</f>
        <v>1.2857142857142858</v>
      </c>
      <c r="N290" s="97">
        <v>199</v>
      </c>
      <c r="O290" s="6">
        <v>121</v>
      </c>
      <c r="P290" s="98">
        <f>O290/N290</f>
        <v>0.60804020100502509</v>
      </c>
      <c r="Q290" s="99">
        <v>25</v>
      </c>
      <c r="R290" s="18">
        <v>36</v>
      </c>
      <c r="S290" s="45">
        <f>R290/Q290</f>
        <v>1.44</v>
      </c>
      <c r="T290" s="19">
        <v>259</v>
      </c>
      <c r="U290" s="19">
        <v>114</v>
      </c>
      <c r="V290" s="96">
        <f>U290/T290</f>
        <v>0.44015444015444016</v>
      </c>
      <c r="W290" s="97">
        <v>125</v>
      </c>
      <c r="X290" s="6">
        <v>109</v>
      </c>
      <c r="Y290" s="98">
        <f>X290/W290</f>
        <v>0.872</v>
      </c>
      <c r="Z290" s="99">
        <v>43.846113152094055</v>
      </c>
      <c r="AA290" s="18">
        <v>10</v>
      </c>
      <c r="AB290" s="45">
        <f>AA290/Z290</f>
        <v>0.2280703871130344</v>
      </c>
      <c r="AC290" s="97">
        <v>122.87929463629683</v>
      </c>
      <c r="AD290" s="6">
        <v>21</v>
      </c>
      <c r="AE290" s="98">
        <f>AD290/AC290</f>
        <v>0.17089941850786708</v>
      </c>
      <c r="AF290" s="19">
        <v>33</v>
      </c>
      <c r="AG290" s="19">
        <v>20</v>
      </c>
      <c r="AH290" s="96">
        <f>AG290/AF290</f>
        <v>0.60606060606060608</v>
      </c>
      <c r="AI290" s="142"/>
    </row>
    <row r="291" spans="1:35" x14ac:dyDescent="0.25">
      <c r="A291" s="80" t="s">
        <v>106</v>
      </c>
      <c r="B291" s="53" t="s">
        <v>69</v>
      </c>
      <c r="C291" s="53" t="s">
        <v>166</v>
      </c>
      <c r="D291" s="81" t="s">
        <v>941</v>
      </c>
      <c r="E291" s="81" t="s">
        <v>942</v>
      </c>
      <c r="F291" s="52">
        <f>SUM(K291,N291,Q291,T291,W291,Z291,AF291)</f>
        <v>103.64335047759</v>
      </c>
      <c r="G291" s="52">
        <v>82</v>
      </c>
      <c r="H291" s="130">
        <f>G291/F291</f>
        <v>0.79117473163635543</v>
      </c>
      <c r="I291" s="108">
        <f>F291-G291</f>
        <v>21.643350477590005</v>
      </c>
      <c r="J291" s="95">
        <f>I291/F291</f>
        <v>0.20882526836364459</v>
      </c>
      <c r="K291" s="19">
        <v>2</v>
      </c>
      <c r="L291" s="19">
        <v>0</v>
      </c>
      <c r="M291" s="96">
        <f>L291/K291</f>
        <v>0</v>
      </c>
      <c r="N291" s="97">
        <v>29</v>
      </c>
      <c r="O291" s="6">
        <v>11</v>
      </c>
      <c r="P291" s="98">
        <f>O291/N291</f>
        <v>0.37931034482758619</v>
      </c>
      <c r="Q291" s="99">
        <v>4</v>
      </c>
      <c r="R291" s="18">
        <v>2</v>
      </c>
      <c r="S291" s="45">
        <f>R291/Q291</f>
        <v>0.5</v>
      </c>
      <c r="T291" s="19">
        <v>38</v>
      </c>
      <c r="U291" s="19">
        <v>6</v>
      </c>
      <c r="V291" s="96">
        <f>U291/T291</f>
        <v>0.15789473684210525</v>
      </c>
      <c r="W291" s="97">
        <v>19</v>
      </c>
      <c r="X291" s="6">
        <v>22</v>
      </c>
      <c r="Y291" s="98">
        <f>X291/W291</f>
        <v>1.1578947368421053</v>
      </c>
      <c r="Z291" s="99">
        <v>6.6433504775900092</v>
      </c>
      <c r="AA291" s="18">
        <v>11</v>
      </c>
      <c r="AB291" s="45">
        <f>AA291/Z291</f>
        <v>1.6557910104406295</v>
      </c>
      <c r="AC291" s="97">
        <v>18.618074944893461</v>
      </c>
      <c r="AD291" s="6">
        <v>21</v>
      </c>
      <c r="AE291" s="98">
        <f>AD291/AC291</f>
        <v>1.1279361621519226</v>
      </c>
      <c r="AF291" s="19">
        <v>5</v>
      </c>
      <c r="AG291" s="19">
        <v>9</v>
      </c>
      <c r="AH291" s="96">
        <f>AG291/AF291</f>
        <v>1.8</v>
      </c>
      <c r="AI291" s="142"/>
    </row>
    <row r="292" spans="1:35" hidden="1" x14ac:dyDescent="0.25">
      <c r="A292" s="73" t="s">
        <v>17</v>
      </c>
      <c r="B292" s="53" t="s">
        <v>2</v>
      </c>
      <c r="C292" s="53" t="s">
        <v>169</v>
      </c>
      <c r="D292" s="74" t="s">
        <v>909</v>
      </c>
      <c r="E292" s="74" t="s">
        <v>910</v>
      </c>
      <c r="F292" s="52">
        <f>SUM(K292,N292,Q292,T292,W292,Z292,AF292)</f>
        <v>168.62936076414402</v>
      </c>
      <c r="G292" s="52">
        <v>92</v>
      </c>
      <c r="H292" s="130">
        <f>G292/F292</f>
        <v>0.54557521645757279</v>
      </c>
      <c r="I292" s="108">
        <f>F292-G292</f>
        <v>76.629360764144025</v>
      </c>
      <c r="J292" s="95">
        <f>I292/F292</f>
        <v>0.45442478354242727</v>
      </c>
      <c r="K292" s="19">
        <v>3</v>
      </c>
      <c r="L292" s="19">
        <v>0</v>
      </c>
      <c r="M292" s="96">
        <f>L292/K292</f>
        <v>0</v>
      </c>
      <c r="N292" s="97">
        <v>48</v>
      </c>
      <c r="O292" s="6">
        <v>23</v>
      </c>
      <c r="P292" s="98">
        <f>O292/N292</f>
        <v>0.47916666666666669</v>
      </c>
      <c r="Q292" s="99">
        <v>6</v>
      </c>
      <c r="R292" s="18">
        <v>3</v>
      </c>
      <c r="S292" s="45">
        <f>R292/Q292</f>
        <v>0.5</v>
      </c>
      <c r="T292" s="19">
        <v>63</v>
      </c>
      <c r="U292" s="19">
        <v>19</v>
      </c>
      <c r="V292" s="96">
        <f>U292/T292</f>
        <v>0.30158730158730157</v>
      </c>
      <c r="W292" s="97">
        <v>30</v>
      </c>
      <c r="X292" s="6">
        <v>10</v>
      </c>
      <c r="Y292" s="98">
        <f>X292/W292</f>
        <v>0.33333333333333331</v>
      </c>
      <c r="Z292" s="99">
        <v>10.629360764144014</v>
      </c>
      <c r="AA292" s="18">
        <v>28</v>
      </c>
      <c r="AB292" s="45">
        <f>AA292/Z292</f>
        <v>2.6342129711555473</v>
      </c>
      <c r="AC292" s="97">
        <v>29.788919911829534</v>
      </c>
      <c r="AD292" s="6">
        <v>0</v>
      </c>
      <c r="AE292" s="98">
        <f>AD292/AC292</f>
        <v>0</v>
      </c>
      <c r="AF292" s="19">
        <v>8</v>
      </c>
      <c r="AG292" s="19">
        <v>9</v>
      </c>
      <c r="AH292" s="96">
        <f>AG292/AF292</f>
        <v>1.125</v>
      </c>
      <c r="AI292" s="142"/>
    </row>
    <row r="293" spans="1:35" hidden="1" x14ac:dyDescent="0.25">
      <c r="A293" s="77" t="s">
        <v>4</v>
      </c>
      <c r="B293" s="53" t="s">
        <v>2</v>
      </c>
      <c r="C293" s="53" t="s">
        <v>2</v>
      </c>
      <c r="D293" s="78" t="s">
        <v>813</v>
      </c>
      <c r="E293" s="78" t="s">
        <v>814</v>
      </c>
      <c r="F293" s="52">
        <f>SUM(K293,N293,Q293,T293,W293,Z293,AF293)</f>
        <v>216.28670095518001</v>
      </c>
      <c r="G293" s="52">
        <v>75</v>
      </c>
      <c r="H293" s="130">
        <f>G293/F293</f>
        <v>0.34676195840419177</v>
      </c>
      <c r="I293" s="108">
        <f>F293-G293</f>
        <v>141.28670095518001</v>
      </c>
      <c r="J293" s="95">
        <f>I293/F293</f>
        <v>0.65323804159580823</v>
      </c>
      <c r="K293" s="19">
        <v>4</v>
      </c>
      <c r="L293" s="19">
        <v>3</v>
      </c>
      <c r="M293" s="96">
        <f>L293/K293</f>
        <v>0.75</v>
      </c>
      <c r="N293" s="97">
        <v>62</v>
      </c>
      <c r="O293" s="6">
        <v>17</v>
      </c>
      <c r="P293" s="98">
        <f>O293/N293</f>
        <v>0.27419354838709675</v>
      </c>
      <c r="Q293" s="99">
        <v>8</v>
      </c>
      <c r="R293" s="18">
        <v>15</v>
      </c>
      <c r="S293" s="45">
        <f>R293/Q293</f>
        <v>1.875</v>
      </c>
      <c r="T293" s="19">
        <v>80</v>
      </c>
      <c r="U293" s="19">
        <v>8</v>
      </c>
      <c r="V293" s="96">
        <f>U293/T293</f>
        <v>0.1</v>
      </c>
      <c r="W293" s="97">
        <v>39</v>
      </c>
      <c r="X293" s="6">
        <v>3</v>
      </c>
      <c r="Y293" s="98">
        <f>X293/W293</f>
        <v>7.6923076923076927E-2</v>
      </c>
      <c r="Z293" s="99">
        <v>13.286700955180018</v>
      </c>
      <c r="AA293" s="18">
        <v>0</v>
      </c>
      <c r="AB293" s="45">
        <f>AA293/Z293</f>
        <v>0</v>
      </c>
      <c r="AC293" s="97">
        <v>37.236149889786923</v>
      </c>
      <c r="AD293" s="6">
        <v>6</v>
      </c>
      <c r="AE293" s="98">
        <f>AD293/AC293</f>
        <v>0.16113373745027468</v>
      </c>
      <c r="AF293" s="19">
        <v>10</v>
      </c>
      <c r="AG293" s="19">
        <v>23</v>
      </c>
      <c r="AH293" s="96">
        <f>AG293/AF293</f>
        <v>2.2999999999999998</v>
      </c>
      <c r="AI293" s="142"/>
    </row>
    <row r="294" spans="1:35" hidden="1" x14ac:dyDescent="0.25">
      <c r="A294" s="61" t="s">
        <v>58</v>
      </c>
      <c r="B294" s="53" t="s">
        <v>55</v>
      </c>
      <c r="C294" s="53" t="s">
        <v>55</v>
      </c>
      <c r="D294" s="84" t="s">
        <v>1060</v>
      </c>
      <c r="E294" s="54" t="s">
        <v>1061</v>
      </c>
      <c r="F294" s="52">
        <f>SUM(K294,N294,Q294,T294,W294,Z294,AF294)</f>
        <v>310.93005143277003</v>
      </c>
      <c r="G294" s="52">
        <v>209</v>
      </c>
      <c r="H294" s="130">
        <f>G294/F294</f>
        <v>0.67217690614633441</v>
      </c>
      <c r="I294" s="108">
        <f>F294-G294</f>
        <v>101.93005143277003</v>
      </c>
      <c r="J294" s="95">
        <f>I294/F294</f>
        <v>0.32782309385366554</v>
      </c>
      <c r="K294" s="19">
        <v>6</v>
      </c>
      <c r="L294" s="19">
        <v>10</v>
      </c>
      <c r="M294" s="96">
        <f>L294/K294</f>
        <v>1.6666666666666667</v>
      </c>
      <c r="N294" s="97">
        <v>88</v>
      </c>
      <c r="O294" s="6">
        <v>68</v>
      </c>
      <c r="P294" s="98">
        <f>O294/N294</f>
        <v>0.77272727272727271</v>
      </c>
      <c r="Q294" s="99">
        <v>11</v>
      </c>
      <c r="R294" s="18">
        <v>15</v>
      </c>
      <c r="S294" s="45">
        <f>R294/Q294</f>
        <v>1.3636363636363635</v>
      </c>
      <c r="T294" s="19">
        <v>115</v>
      </c>
      <c r="U294" s="19">
        <v>34</v>
      </c>
      <c r="V294" s="96">
        <f>U294/T294</f>
        <v>0.29565217391304349</v>
      </c>
      <c r="W294" s="97">
        <v>56</v>
      </c>
      <c r="X294" s="6">
        <v>31</v>
      </c>
      <c r="Y294" s="98">
        <f>X294/W294</f>
        <v>0.5535714285714286</v>
      </c>
      <c r="Z294" s="99">
        <v>19.930051432770025</v>
      </c>
      <c r="AA294" s="18">
        <v>10</v>
      </c>
      <c r="AB294" s="45">
        <f>AA294/Z294</f>
        <v>0.50175485164867573</v>
      </c>
      <c r="AC294" s="97">
        <v>55.854224834680373</v>
      </c>
      <c r="AD294" s="6">
        <v>17</v>
      </c>
      <c r="AE294" s="98">
        <f>AD294/AC294</f>
        <v>0.30436372629496333</v>
      </c>
      <c r="AF294" s="19">
        <v>15</v>
      </c>
      <c r="AG294" s="19">
        <v>24</v>
      </c>
      <c r="AH294" s="96">
        <f>AG294/AF294</f>
        <v>1.6</v>
      </c>
      <c r="AI294" s="142"/>
    </row>
    <row r="295" spans="1:35" hidden="1" x14ac:dyDescent="0.25">
      <c r="A295" s="80" t="s">
        <v>109</v>
      </c>
      <c r="B295" s="53" t="s">
        <v>69</v>
      </c>
      <c r="C295" s="53" t="s">
        <v>69</v>
      </c>
      <c r="D295" s="81" t="s">
        <v>982</v>
      </c>
      <c r="E295" s="81" t="s">
        <v>983</v>
      </c>
      <c r="F295" s="52">
        <f>SUM(K295,N295,Q295,T295,W295,Z295,AF295)</f>
        <v>68.986010286554006</v>
      </c>
      <c r="G295" s="52">
        <v>62</v>
      </c>
      <c r="H295" s="130">
        <f>G295/F295</f>
        <v>0.89873294226560541</v>
      </c>
      <c r="I295" s="108">
        <f>F295-G295</f>
        <v>6.9860102865540057</v>
      </c>
      <c r="J295" s="95">
        <f>I295/F295</f>
        <v>0.10126705773439462</v>
      </c>
      <c r="K295" s="19">
        <v>1</v>
      </c>
      <c r="L295" s="19">
        <v>1</v>
      </c>
      <c r="M295" s="96">
        <f>L295/K295</f>
        <v>1</v>
      </c>
      <c r="N295" s="97">
        <v>20</v>
      </c>
      <c r="O295" s="6">
        <v>9</v>
      </c>
      <c r="P295" s="98">
        <f>O295/N295</f>
        <v>0.45</v>
      </c>
      <c r="Q295" s="99">
        <v>3</v>
      </c>
      <c r="R295" s="18">
        <v>5</v>
      </c>
      <c r="S295" s="45">
        <f>R295/Q295</f>
        <v>1.6666666666666667</v>
      </c>
      <c r="T295" s="19">
        <v>26</v>
      </c>
      <c r="U295" s="19">
        <v>14</v>
      </c>
      <c r="V295" s="96">
        <f>U295/T295</f>
        <v>0.53846153846153844</v>
      </c>
      <c r="W295" s="97">
        <v>12</v>
      </c>
      <c r="X295" s="6">
        <v>5</v>
      </c>
      <c r="Y295" s="98">
        <f>X295/W295</f>
        <v>0.41666666666666669</v>
      </c>
      <c r="Z295" s="99">
        <v>3.9860102865540048</v>
      </c>
      <c r="AA295" s="18">
        <v>7</v>
      </c>
      <c r="AB295" s="45">
        <f>AA295/Z295</f>
        <v>1.7561419807703649</v>
      </c>
      <c r="AC295" s="97">
        <v>11.170844966936075</v>
      </c>
      <c r="AD295" s="6">
        <v>9</v>
      </c>
      <c r="AE295" s="98">
        <f>AD295/AC295</f>
        <v>0.80566868725137342</v>
      </c>
      <c r="AF295" s="19">
        <v>3</v>
      </c>
      <c r="AG295" s="19">
        <v>12</v>
      </c>
      <c r="AH295" s="96">
        <f>AG295/AF295</f>
        <v>4</v>
      </c>
      <c r="AI295" s="142"/>
    </row>
    <row r="296" spans="1:35" hidden="1" x14ac:dyDescent="0.25">
      <c r="A296" s="77" t="s">
        <v>16</v>
      </c>
      <c r="B296" s="53" t="s">
        <v>2</v>
      </c>
      <c r="C296" s="53" t="s">
        <v>2</v>
      </c>
      <c r="D296" s="78" t="s">
        <v>823</v>
      </c>
      <c r="E296" s="78" t="s">
        <v>824</v>
      </c>
      <c r="F296" s="52">
        <f>SUM(K296,N296,Q296,T296,W296,Z296,AF296)</f>
        <v>65.986010286554006</v>
      </c>
      <c r="G296" s="52">
        <v>18</v>
      </c>
      <c r="H296" s="130">
        <f>G296/F296</f>
        <v>0.27278509371656717</v>
      </c>
      <c r="I296" s="108">
        <f>F296-G296</f>
        <v>47.986010286554006</v>
      </c>
      <c r="J296" s="95">
        <f>I296/F296</f>
        <v>0.72721490628343277</v>
      </c>
      <c r="K296" s="19">
        <v>1</v>
      </c>
      <c r="L296" s="19">
        <v>0</v>
      </c>
      <c r="M296" s="96">
        <f>L296/K296</f>
        <v>0</v>
      </c>
      <c r="N296" s="97">
        <v>19</v>
      </c>
      <c r="O296" s="6">
        <v>3</v>
      </c>
      <c r="P296" s="98">
        <f>O296/N296</f>
        <v>0.15789473684210525</v>
      </c>
      <c r="Q296" s="99">
        <v>2</v>
      </c>
      <c r="R296" s="18">
        <v>0</v>
      </c>
      <c r="S296" s="45">
        <f>R296/Q296</f>
        <v>0</v>
      </c>
      <c r="T296" s="19">
        <v>25</v>
      </c>
      <c r="U296" s="19">
        <v>0</v>
      </c>
      <c r="V296" s="96">
        <f>U296/T296</f>
        <v>0</v>
      </c>
      <c r="W296" s="97">
        <v>12</v>
      </c>
      <c r="X296" s="6">
        <v>4</v>
      </c>
      <c r="Y296" s="98">
        <f>X296/W296</f>
        <v>0.33333333333333331</v>
      </c>
      <c r="Z296" s="99">
        <v>3.9860102865540048</v>
      </c>
      <c r="AA296" s="18">
        <v>0</v>
      </c>
      <c r="AB296" s="45">
        <f>AA296/Z296</f>
        <v>0</v>
      </c>
      <c r="AC296" s="97">
        <v>11.170844966936075</v>
      </c>
      <c r="AD296" s="6">
        <v>1</v>
      </c>
      <c r="AE296" s="98">
        <f>AD296/AC296</f>
        <v>8.9518743027930392E-2</v>
      </c>
      <c r="AF296" s="19">
        <v>3</v>
      </c>
      <c r="AG296" s="19">
        <v>10</v>
      </c>
      <c r="AH296" s="96">
        <f>AG296/AF296</f>
        <v>3.3333333333333335</v>
      </c>
      <c r="AI296" s="142"/>
    </row>
    <row r="297" spans="1:35" hidden="1" x14ac:dyDescent="0.25">
      <c r="A297" s="73" t="s">
        <v>50</v>
      </c>
      <c r="B297" s="53" t="s">
        <v>25</v>
      </c>
      <c r="C297" s="53" t="s">
        <v>176</v>
      </c>
      <c r="D297" s="74" t="s">
        <v>561</v>
      </c>
      <c r="E297" s="74" t="s">
        <v>562</v>
      </c>
      <c r="F297" s="52">
        <f>SUM(K297,N297,Q297,T297,W297,Z297,AF297)</f>
        <v>150.300690668626</v>
      </c>
      <c r="G297" s="52">
        <v>98</v>
      </c>
      <c r="H297" s="130">
        <f>G297/F297</f>
        <v>0.65202627854894257</v>
      </c>
      <c r="I297" s="108">
        <f>F297-G297</f>
        <v>52.300690668626004</v>
      </c>
      <c r="J297" s="95">
        <f>I297/F297</f>
        <v>0.34797372145105737</v>
      </c>
      <c r="K297" s="19">
        <v>3</v>
      </c>
      <c r="L297" s="19">
        <v>0</v>
      </c>
      <c r="M297" s="96">
        <f>L297/K297</f>
        <v>0</v>
      </c>
      <c r="N297" s="97">
        <v>43</v>
      </c>
      <c r="O297" s="6">
        <v>45</v>
      </c>
      <c r="P297" s="98">
        <f>O297/N297</f>
        <v>1.0465116279069768</v>
      </c>
      <c r="Q297" s="99">
        <v>5</v>
      </c>
      <c r="R297" s="18">
        <v>5</v>
      </c>
      <c r="S297" s="45">
        <f>R297/Q297</f>
        <v>1</v>
      </c>
      <c r="T297" s="19">
        <v>56</v>
      </c>
      <c r="U297" s="19">
        <v>14</v>
      </c>
      <c r="V297" s="96">
        <f>U297/T297</f>
        <v>0.25</v>
      </c>
      <c r="W297" s="97">
        <v>27</v>
      </c>
      <c r="X297" s="6">
        <v>18</v>
      </c>
      <c r="Y297" s="98">
        <f>X297/W297</f>
        <v>0.66666666666666663</v>
      </c>
      <c r="Z297" s="99">
        <v>9.3006906686260109</v>
      </c>
      <c r="AA297" s="18">
        <v>2</v>
      </c>
      <c r="AB297" s="45">
        <f>AA297/Z297</f>
        <v>0.21503779356371816</v>
      </c>
      <c r="AC297" s="97">
        <v>26.065304922850842</v>
      </c>
      <c r="AD297" s="6">
        <v>8</v>
      </c>
      <c r="AE297" s="98">
        <f>AD297/AC297</f>
        <v>0.30692140466718987</v>
      </c>
      <c r="AF297" s="19">
        <v>7</v>
      </c>
      <c r="AG297" s="19">
        <v>6</v>
      </c>
      <c r="AH297" s="96">
        <f>AG297/AF297</f>
        <v>0.8571428571428571</v>
      </c>
      <c r="AI297" s="142"/>
    </row>
    <row r="298" spans="1:35" hidden="1" x14ac:dyDescent="0.25">
      <c r="A298" s="73" t="s">
        <v>8</v>
      </c>
      <c r="B298" s="53" t="s">
        <v>2</v>
      </c>
      <c r="C298" s="53" t="s">
        <v>154</v>
      </c>
      <c r="D298" s="76" t="s">
        <v>779</v>
      </c>
      <c r="E298" s="76" t="s">
        <v>780</v>
      </c>
      <c r="F298" s="52">
        <f>SUM(K298,N298,Q298,T298,W298,Z298,AF298)</f>
        <v>325.93005143277003</v>
      </c>
      <c r="G298" s="52">
        <v>105</v>
      </c>
      <c r="H298" s="130">
        <f>G298/F298</f>
        <v>0.32215501313372596</v>
      </c>
      <c r="I298" s="108">
        <f>F298-G298</f>
        <v>220.93005143277003</v>
      </c>
      <c r="J298" s="95">
        <f>I298/F298</f>
        <v>0.67784498686627404</v>
      </c>
      <c r="K298" s="19">
        <v>7</v>
      </c>
      <c r="L298" s="19">
        <v>5</v>
      </c>
      <c r="M298" s="96">
        <f>L298/K298</f>
        <v>0.7142857142857143</v>
      </c>
      <c r="N298" s="97">
        <v>93</v>
      </c>
      <c r="O298" s="6">
        <v>26</v>
      </c>
      <c r="P298" s="98">
        <f>O298/N298</f>
        <v>0.27956989247311825</v>
      </c>
      <c r="Q298" s="99">
        <v>12</v>
      </c>
      <c r="R298" s="18">
        <v>12</v>
      </c>
      <c r="S298" s="45">
        <f>R298/Q298</f>
        <v>1</v>
      </c>
      <c r="T298" s="19">
        <v>121</v>
      </c>
      <c r="U298" s="19">
        <v>23</v>
      </c>
      <c r="V298" s="96">
        <f>U298/T298</f>
        <v>0.19008264462809918</v>
      </c>
      <c r="W298" s="97">
        <v>58</v>
      </c>
      <c r="X298" s="6">
        <v>28</v>
      </c>
      <c r="Y298" s="98">
        <f>X298/W298</f>
        <v>0.48275862068965519</v>
      </c>
      <c r="Z298" s="99">
        <v>19.930051432770025</v>
      </c>
      <c r="AA298" s="18">
        <v>0</v>
      </c>
      <c r="AB298" s="45">
        <f>AA298/Z298</f>
        <v>0</v>
      </c>
      <c r="AC298" s="97">
        <v>55.854224834680373</v>
      </c>
      <c r="AD298" s="6">
        <v>8</v>
      </c>
      <c r="AE298" s="98">
        <f>AD298/AC298</f>
        <v>0.14322998884468863</v>
      </c>
      <c r="AF298" s="19">
        <v>15</v>
      </c>
      <c r="AG298" s="19">
        <v>3</v>
      </c>
      <c r="AH298" s="96">
        <f>AG298/AF298</f>
        <v>0.2</v>
      </c>
      <c r="AI298" s="142"/>
    </row>
    <row r="299" spans="1:35" hidden="1" x14ac:dyDescent="0.25">
      <c r="A299" s="69" t="s">
        <v>118</v>
      </c>
      <c r="B299" s="53" t="s">
        <v>80</v>
      </c>
      <c r="C299" s="53" t="s">
        <v>147</v>
      </c>
      <c r="D299" s="51" t="s">
        <v>397</v>
      </c>
      <c r="E299" s="131" t="s">
        <v>398</v>
      </c>
      <c r="F299" s="52">
        <f>SUM(K299,N299,Q299,T299,W299,Z299,AF299)</f>
        <v>186.95803085966202</v>
      </c>
      <c r="G299" s="52">
        <v>289</v>
      </c>
      <c r="H299" s="130">
        <f>G299/F299</f>
        <v>1.5458014757169467</v>
      </c>
      <c r="I299" s="108">
        <f>F299-G299</f>
        <v>-102.04196914033798</v>
      </c>
      <c r="J299" s="95">
        <f>I299/F299</f>
        <v>-0.5458014757169467</v>
      </c>
      <c r="K299" s="19">
        <v>4</v>
      </c>
      <c r="L299" s="19">
        <v>8</v>
      </c>
      <c r="M299" s="96">
        <f>L299/K299</f>
        <v>2</v>
      </c>
      <c r="N299" s="97">
        <v>53</v>
      </c>
      <c r="O299" s="6">
        <v>109</v>
      </c>
      <c r="P299" s="98">
        <f>O299/N299</f>
        <v>2.0566037735849059</v>
      </c>
      <c r="Q299" s="99">
        <v>7</v>
      </c>
      <c r="R299" s="18">
        <v>15</v>
      </c>
      <c r="S299" s="45">
        <f>R299/Q299</f>
        <v>2.1428571428571428</v>
      </c>
      <c r="T299" s="19">
        <v>69</v>
      </c>
      <c r="U299" s="19">
        <v>106</v>
      </c>
      <c r="V299" s="96">
        <f>U299/T299</f>
        <v>1.536231884057971</v>
      </c>
      <c r="W299" s="97">
        <v>33</v>
      </c>
      <c r="X299" s="6">
        <v>27</v>
      </c>
      <c r="Y299" s="98">
        <f>X299/W299</f>
        <v>0.81818181818181823</v>
      </c>
      <c r="Z299" s="99">
        <v>11.958030859662015</v>
      </c>
      <c r="AA299" s="18">
        <v>6</v>
      </c>
      <c r="AB299" s="45">
        <f>AA299/Z299</f>
        <v>0.50175485164867561</v>
      </c>
      <c r="AC299" s="97">
        <v>33.512534900808227</v>
      </c>
      <c r="AD299" s="6">
        <v>12</v>
      </c>
      <c r="AE299" s="98">
        <f>AD299/AC299</f>
        <v>0.35807497211172151</v>
      </c>
      <c r="AF299" s="19">
        <v>9</v>
      </c>
      <c r="AG299" s="19">
        <v>6</v>
      </c>
      <c r="AH299" s="96">
        <f>AG299/AF299</f>
        <v>0.66666666666666663</v>
      </c>
      <c r="AI299" s="142"/>
    </row>
    <row r="300" spans="1:35" hidden="1" x14ac:dyDescent="0.25">
      <c r="A300" s="80" t="s">
        <v>105</v>
      </c>
      <c r="B300" s="53" t="s">
        <v>69</v>
      </c>
      <c r="C300" s="53" t="s">
        <v>144</v>
      </c>
      <c r="D300" s="81" t="s">
        <v>928</v>
      </c>
      <c r="E300" s="81" t="s">
        <v>929</v>
      </c>
      <c r="F300" s="52">
        <f>SUM(K300,N300,Q300,T300,W300,Z300,AF300)</f>
        <v>208.28670095518001</v>
      </c>
      <c r="G300" s="52">
        <v>147</v>
      </c>
      <c r="H300" s="130">
        <f>G300/F300</f>
        <v>0.70575797362901271</v>
      </c>
      <c r="I300" s="108">
        <f>F300-G300</f>
        <v>61.286700955180009</v>
      </c>
      <c r="J300" s="95">
        <f>I300/F300</f>
        <v>0.29424202637098723</v>
      </c>
      <c r="K300" s="19">
        <v>4</v>
      </c>
      <c r="L300" s="19">
        <v>0</v>
      </c>
      <c r="M300" s="96">
        <f>L300/K300</f>
        <v>0</v>
      </c>
      <c r="N300" s="97">
        <v>59</v>
      </c>
      <c r="O300" s="6">
        <v>40</v>
      </c>
      <c r="P300" s="98">
        <f>O300/N300</f>
        <v>0.67796610169491522</v>
      </c>
      <c r="Q300" s="99">
        <v>8</v>
      </c>
      <c r="R300" s="18">
        <v>14</v>
      </c>
      <c r="S300" s="45">
        <f>R300/Q300</f>
        <v>1.75</v>
      </c>
      <c r="T300" s="19">
        <v>77</v>
      </c>
      <c r="U300" s="19">
        <v>24</v>
      </c>
      <c r="V300" s="96">
        <f>U300/T300</f>
        <v>0.31168831168831168</v>
      </c>
      <c r="W300" s="97">
        <v>37</v>
      </c>
      <c r="X300" s="6">
        <v>20</v>
      </c>
      <c r="Y300" s="98">
        <f>X300/W300</f>
        <v>0.54054054054054057</v>
      </c>
      <c r="Z300" s="99">
        <v>13.286700955180018</v>
      </c>
      <c r="AA300" s="18">
        <v>6</v>
      </c>
      <c r="AB300" s="45">
        <f>AA300/Z300</f>
        <v>0.45157936648380803</v>
      </c>
      <c r="AC300" s="97">
        <v>37.236149889786923</v>
      </c>
      <c r="AD300" s="6">
        <v>9</v>
      </c>
      <c r="AE300" s="98">
        <f>AD300/AC300</f>
        <v>0.241700606175412</v>
      </c>
      <c r="AF300" s="19">
        <v>10</v>
      </c>
      <c r="AG300" s="19">
        <v>34</v>
      </c>
      <c r="AH300" s="96">
        <f>AG300/AF300</f>
        <v>3.4</v>
      </c>
      <c r="AI300" s="142"/>
    </row>
    <row r="301" spans="1:35" hidden="1" x14ac:dyDescent="0.25">
      <c r="A301" s="60" t="s">
        <v>95</v>
      </c>
      <c r="B301" s="53" t="s">
        <v>53</v>
      </c>
      <c r="C301" s="53" t="s">
        <v>182</v>
      </c>
      <c r="D301" s="49" t="s">
        <v>707</v>
      </c>
      <c r="E301" s="49" t="s">
        <v>708</v>
      </c>
      <c r="F301" s="52">
        <f>SUM(K301,N301,Q301,T301,W301,Z301,AF301)</f>
        <v>82.314680382072012</v>
      </c>
      <c r="G301" s="52">
        <v>119</v>
      </c>
      <c r="H301" s="130">
        <f>G301/F301</f>
        <v>1.445671652342563</v>
      </c>
      <c r="I301" s="108">
        <f>F301-G301</f>
        <v>-36.685319617927988</v>
      </c>
      <c r="J301" s="95">
        <f>I301/F301</f>
        <v>-0.44567165234256301</v>
      </c>
      <c r="K301" s="19">
        <v>2</v>
      </c>
      <c r="L301" s="19">
        <v>2</v>
      </c>
      <c r="M301" s="96">
        <f>L301/K301</f>
        <v>1</v>
      </c>
      <c r="N301" s="97">
        <v>23</v>
      </c>
      <c r="O301" s="6">
        <v>15</v>
      </c>
      <c r="P301" s="98">
        <f>O301/N301</f>
        <v>0.65217391304347827</v>
      </c>
      <c r="Q301" s="99">
        <v>3</v>
      </c>
      <c r="R301" s="18">
        <v>0</v>
      </c>
      <c r="S301" s="45">
        <f>R301/Q301</f>
        <v>0</v>
      </c>
      <c r="T301" s="19">
        <v>30</v>
      </c>
      <c r="U301" s="19">
        <v>12</v>
      </c>
      <c r="V301" s="96">
        <f>U301/T301</f>
        <v>0.4</v>
      </c>
      <c r="W301" s="97">
        <v>15</v>
      </c>
      <c r="X301" s="6">
        <v>41</v>
      </c>
      <c r="Y301" s="98">
        <f>X301/W301</f>
        <v>2.7333333333333334</v>
      </c>
      <c r="Z301" s="99">
        <v>5.314680382072007</v>
      </c>
      <c r="AA301" s="18">
        <v>17</v>
      </c>
      <c r="AB301" s="45">
        <f>AA301/Z301</f>
        <v>3.1986871792603071</v>
      </c>
      <c r="AC301" s="97">
        <v>14.894459955914767</v>
      </c>
      <c r="AD301" s="6">
        <v>21</v>
      </c>
      <c r="AE301" s="98">
        <f>AD301/AC301</f>
        <v>1.4099202026899036</v>
      </c>
      <c r="AF301" s="19">
        <v>4</v>
      </c>
      <c r="AG301" s="19">
        <v>11</v>
      </c>
      <c r="AH301" s="96">
        <f>AG301/AF301</f>
        <v>2.75</v>
      </c>
      <c r="AI301" s="142"/>
    </row>
    <row r="302" spans="1:35" hidden="1" x14ac:dyDescent="0.25">
      <c r="A302" s="60" t="s">
        <v>11</v>
      </c>
      <c r="B302" s="53" t="s">
        <v>2</v>
      </c>
      <c r="C302" s="53" t="s">
        <v>153</v>
      </c>
      <c r="D302" s="49" t="s">
        <v>858</v>
      </c>
      <c r="E302" s="49" t="s">
        <v>708</v>
      </c>
      <c r="F302" s="52">
        <f>SUM(K302,N302,Q302,T302,W302,Z302,AF302)</f>
        <v>253.94404114621602</v>
      </c>
      <c r="G302" s="52">
        <v>93</v>
      </c>
      <c r="H302" s="130">
        <f>G302/F302</f>
        <v>0.36622241490774898</v>
      </c>
      <c r="I302" s="108">
        <f>F302-G302</f>
        <v>160.94404114621602</v>
      </c>
      <c r="J302" s="95">
        <f>I302/F302</f>
        <v>0.63377758509225102</v>
      </c>
      <c r="K302" s="100">
        <v>5</v>
      </c>
      <c r="L302" s="19">
        <v>1</v>
      </c>
      <c r="M302" s="96">
        <f>L302/K302</f>
        <v>0.2</v>
      </c>
      <c r="N302" s="97">
        <v>72</v>
      </c>
      <c r="O302" s="6">
        <v>34</v>
      </c>
      <c r="P302" s="98">
        <f>O302/N302</f>
        <v>0.47222222222222221</v>
      </c>
      <c r="Q302" s="99">
        <v>9</v>
      </c>
      <c r="R302" s="18">
        <v>13</v>
      </c>
      <c r="S302" s="45">
        <f>R302/Q302</f>
        <v>1.4444444444444444</v>
      </c>
      <c r="T302" s="100">
        <v>94</v>
      </c>
      <c r="U302" s="19">
        <v>6</v>
      </c>
      <c r="V302" s="96">
        <f>U302/T302</f>
        <v>6.3829787234042548E-2</v>
      </c>
      <c r="W302" s="97">
        <v>46</v>
      </c>
      <c r="X302" s="6">
        <v>20</v>
      </c>
      <c r="Y302" s="98">
        <f>X302/W302</f>
        <v>0.43478260869565216</v>
      </c>
      <c r="Z302" s="99">
        <v>15.944041146216019</v>
      </c>
      <c r="AA302" s="18">
        <v>1</v>
      </c>
      <c r="AB302" s="45">
        <f>AA302/Z302</f>
        <v>6.2719356456084466E-2</v>
      </c>
      <c r="AC302" s="97">
        <v>44.6833798677443</v>
      </c>
      <c r="AD302" s="6">
        <v>14</v>
      </c>
      <c r="AE302" s="98">
        <f>AD302/AC302</f>
        <v>0.31331560059775637</v>
      </c>
      <c r="AF302" s="100">
        <v>12</v>
      </c>
      <c r="AG302" s="19">
        <v>4</v>
      </c>
      <c r="AH302" s="96">
        <f>AG302/AF302</f>
        <v>0.33333333333333331</v>
      </c>
      <c r="AI302" s="142"/>
    </row>
    <row r="303" spans="1:35" hidden="1" x14ac:dyDescent="0.25">
      <c r="A303" s="60" t="s">
        <v>95</v>
      </c>
      <c r="B303" s="53" t="s">
        <v>53</v>
      </c>
      <c r="C303" s="53" t="s">
        <v>182</v>
      </c>
      <c r="D303" s="49" t="s">
        <v>703</v>
      </c>
      <c r="E303" s="49" t="s">
        <v>704</v>
      </c>
      <c r="F303" s="52">
        <f>SUM(K303,N303,Q303,T303,W303,Z303,AF303)</f>
        <v>111.64335047759</v>
      </c>
      <c r="G303" s="52">
        <v>114</v>
      </c>
      <c r="H303" s="130">
        <f>G303/F303</f>
        <v>1.0211087316201877</v>
      </c>
      <c r="I303" s="108">
        <f>F303-G303</f>
        <v>-2.3566495224099953</v>
      </c>
      <c r="J303" s="95">
        <f>I303/F303</f>
        <v>-2.1108731620187643E-2</v>
      </c>
      <c r="K303" s="100">
        <v>2</v>
      </c>
      <c r="L303" s="19">
        <v>5</v>
      </c>
      <c r="M303" s="96">
        <f>L303/K303</f>
        <v>2.5</v>
      </c>
      <c r="N303" s="97">
        <v>32</v>
      </c>
      <c r="O303" s="6">
        <v>27</v>
      </c>
      <c r="P303" s="98">
        <f>O303/N303</f>
        <v>0.84375</v>
      </c>
      <c r="Q303" s="99">
        <v>4</v>
      </c>
      <c r="R303" s="18">
        <v>3</v>
      </c>
      <c r="S303" s="45">
        <f>R303/Q303</f>
        <v>0.75</v>
      </c>
      <c r="T303" s="100">
        <v>42</v>
      </c>
      <c r="U303" s="19">
        <v>12</v>
      </c>
      <c r="V303" s="96">
        <f>U303/T303</f>
        <v>0.2857142857142857</v>
      </c>
      <c r="W303" s="97">
        <v>20</v>
      </c>
      <c r="X303" s="6">
        <v>31</v>
      </c>
      <c r="Y303" s="98">
        <f>X303/W303</f>
        <v>1.55</v>
      </c>
      <c r="Z303" s="99">
        <v>6.6433504775900092</v>
      </c>
      <c r="AA303" s="18">
        <v>16</v>
      </c>
      <c r="AB303" s="45">
        <f>AA303/Z303</f>
        <v>2.4084232879136431</v>
      </c>
      <c r="AC303" s="97">
        <v>18.618074944893461</v>
      </c>
      <c r="AD303" s="6">
        <v>7</v>
      </c>
      <c r="AE303" s="98">
        <f>AD303/AC303</f>
        <v>0.37597872071730754</v>
      </c>
      <c r="AF303" s="100">
        <v>5</v>
      </c>
      <c r="AG303" s="19">
        <v>13</v>
      </c>
      <c r="AH303" s="96">
        <f>AG303/AF303</f>
        <v>2.6</v>
      </c>
      <c r="AI303" s="142"/>
    </row>
    <row r="304" spans="1:35" hidden="1" x14ac:dyDescent="0.25">
      <c r="A304" s="60" t="s">
        <v>81</v>
      </c>
      <c r="B304" s="53" t="s">
        <v>41</v>
      </c>
      <c r="C304" s="53" t="s">
        <v>152</v>
      </c>
      <c r="D304" s="49" t="s">
        <v>234</v>
      </c>
      <c r="E304" s="74" t="s">
        <v>235</v>
      </c>
      <c r="F304" s="52">
        <f>SUM(K304,N304,Q304,T304,W304,Z304,AF304)</f>
        <v>139.300690668626</v>
      </c>
      <c r="G304" s="52">
        <v>90</v>
      </c>
      <c r="H304" s="130">
        <f>G304/F304</f>
        <v>0.64608437738543278</v>
      </c>
      <c r="I304" s="108">
        <f>F304-G304</f>
        <v>49.300690668626004</v>
      </c>
      <c r="J304" s="95">
        <f>I304/F304</f>
        <v>0.35391562261456722</v>
      </c>
      <c r="K304" s="19">
        <v>3</v>
      </c>
      <c r="L304" s="19">
        <v>1</v>
      </c>
      <c r="M304" s="96">
        <f>L304/K304</f>
        <v>0.33333333333333331</v>
      </c>
      <c r="N304" s="97">
        <v>39</v>
      </c>
      <c r="O304" s="6">
        <v>10</v>
      </c>
      <c r="P304" s="98">
        <f>O304/N304</f>
        <v>0.25641025641025639</v>
      </c>
      <c r="Q304" s="99">
        <v>5</v>
      </c>
      <c r="R304" s="18">
        <v>8</v>
      </c>
      <c r="S304" s="45">
        <f>R304/Q304</f>
        <v>1.6</v>
      </c>
      <c r="T304" s="19">
        <v>51</v>
      </c>
      <c r="U304" s="19">
        <v>23</v>
      </c>
      <c r="V304" s="96">
        <f>U304/T304</f>
        <v>0.45098039215686275</v>
      </c>
      <c r="W304" s="97">
        <v>25</v>
      </c>
      <c r="X304" s="6">
        <v>24</v>
      </c>
      <c r="Y304" s="98">
        <f>X304/W304</f>
        <v>0.96</v>
      </c>
      <c r="Z304" s="99">
        <v>9.3006906686260109</v>
      </c>
      <c r="AA304" s="18">
        <v>9</v>
      </c>
      <c r="AB304" s="45">
        <f>AA304/Z304</f>
        <v>0.96767007103673175</v>
      </c>
      <c r="AC304" s="97">
        <v>26.065304922850842</v>
      </c>
      <c r="AD304" s="6">
        <v>12</v>
      </c>
      <c r="AE304" s="98">
        <f>AD304/AC304</f>
        <v>0.4603821070007848</v>
      </c>
      <c r="AF304" s="19">
        <v>7</v>
      </c>
      <c r="AG304" s="19">
        <v>3</v>
      </c>
      <c r="AH304" s="96">
        <f>AG304/AF304</f>
        <v>0.42857142857142855</v>
      </c>
      <c r="AI304" s="142"/>
    </row>
    <row r="305" spans="1:35" hidden="1" x14ac:dyDescent="0.25">
      <c r="A305" s="64" t="s">
        <v>119</v>
      </c>
      <c r="B305" s="53" t="s">
        <v>80</v>
      </c>
      <c r="C305" s="53" t="s">
        <v>146</v>
      </c>
      <c r="D305" s="58" t="s">
        <v>429</v>
      </c>
      <c r="E305" s="58" t="s">
        <v>430</v>
      </c>
      <c r="F305" s="52">
        <f>SUM(K305,N305,Q305,T305,W305,Z305,AF305)</f>
        <v>80.314680382072012</v>
      </c>
      <c r="G305" s="52">
        <v>148</v>
      </c>
      <c r="H305" s="130">
        <f>G305/F305</f>
        <v>1.8427515280635647</v>
      </c>
      <c r="I305" s="108">
        <f>F305-G305</f>
        <v>-67.685319617927988</v>
      </c>
      <c r="J305" s="95">
        <f>I305/F305</f>
        <v>-0.84275152806356468</v>
      </c>
      <c r="K305" s="100">
        <v>2</v>
      </c>
      <c r="L305" s="19">
        <v>10</v>
      </c>
      <c r="M305" s="96">
        <f>L305/K305</f>
        <v>5</v>
      </c>
      <c r="N305" s="97">
        <v>23</v>
      </c>
      <c r="O305" s="6">
        <v>38</v>
      </c>
      <c r="P305" s="98">
        <f>O305/N305</f>
        <v>1.6521739130434783</v>
      </c>
      <c r="Q305" s="99">
        <v>3</v>
      </c>
      <c r="R305" s="18">
        <v>12</v>
      </c>
      <c r="S305" s="45">
        <f>R305/Q305</f>
        <v>4</v>
      </c>
      <c r="T305" s="100">
        <v>29</v>
      </c>
      <c r="U305" s="19">
        <v>41</v>
      </c>
      <c r="V305" s="96">
        <f>U305/T305</f>
        <v>1.4137931034482758</v>
      </c>
      <c r="W305" s="97">
        <v>14</v>
      </c>
      <c r="X305" s="6">
        <v>24</v>
      </c>
      <c r="Y305" s="98">
        <f>X305/W305</f>
        <v>1.7142857142857142</v>
      </c>
      <c r="Z305" s="99">
        <v>5.314680382072007</v>
      </c>
      <c r="AA305" s="18">
        <v>5</v>
      </c>
      <c r="AB305" s="45">
        <f>AA305/Z305</f>
        <v>0.94079034684126683</v>
      </c>
      <c r="AC305" s="97">
        <v>14.894459955914767</v>
      </c>
      <c r="AD305" s="6">
        <v>9</v>
      </c>
      <c r="AE305" s="98">
        <f>AD305/AC305</f>
        <v>0.60425151543853006</v>
      </c>
      <c r="AF305" s="100">
        <v>4</v>
      </c>
      <c r="AG305" s="19">
        <v>9</v>
      </c>
      <c r="AH305" s="96">
        <f>AG305/AF305</f>
        <v>2.25</v>
      </c>
      <c r="AI305" s="142"/>
    </row>
    <row r="306" spans="1:35" hidden="1" x14ac:dyDescent="0.25">
      <c r="A306" s="73" t="s">
        <v>579</v>
      </c>
      <c r="B306" s="53" t="s">
        <v>25</v>
      </c>
      <c r="C306" s="53" t="s">
        <v>178</v>
      </c>
      <c r="D306" s="74" t="s">
        <v>580</v>
      </c>
      <c r="E306" s="74" t="s">
        <v>430</v>
      </c>
      <c r="F306" s="52">
        <f>SUM(K306,N306,Q306,T306,W306,Z306,AF306)</f>
        <v>139.300690668626</v>
      </c>
      <c r="G306" s="52">
        <v>176</v>
      </c>
      <c r="H306" s="130">
        <f>G306/F306</f>
        <v>1.2634538935537352</v>
      </c>
      <c r="I306" s="108">
        <f>F306-G306</f>
        <v>-36.699309331373996</v>
      </c>
      <c r="J306" s="95">
        <f>I306/F306</f>
        <v>-0.26345389355373527</v>
      </c>
      <c r="K306" s="19">
        <v>3</v>
      </c>
      <c r="L306" s="19">
        <v>8</v>
      </c>
      <c r="M306" s="96">
        <f>L306/K306</f>
        <v>2.6666666666666665</v>
      </c>
      <c r="N306" s="97">
        <v>39</v>
      </c>
      <c r="O306" s="6">
        <v>29</v>
      </c>
      <c r="P306" s="98">
        <f>O306/N306</f>
        <v>0.74358974358974361</v>
      </c>
      <c r="Q306" s="99">
        <v>5</v>
      </c>
      <c r="R306" s="18">
        <v>8</v>
      </c>
      <c r="S306" s="45">
        <f>R306/Q306</f>
        <v>1.6</v>
      </c>
      <c r="T306" s="19">
        <v>51</v>
      </c>
      <c r="U306" s="19">
        <v>46</v>
      </c>
      <c r="V306" s="96">
        <f>U306/T306</f>
        <v>0.90196078431372551</v>
      </c>
      <c r="W306" s="97">
        <v>25</v>
      </c>
      <c r="X306" s="6">
        <v>31</v>
      </c>
      <c r="Y306" s="98">
        <f>X306/W306</f>
        <v>1.24</v>
      </c>
      <c r="Z306" s="99">
        <v>9.3006906686260109</v>
      </c>
      <c r="AA306" s="18">
        <v>8</v>
      </c>
      <c r="AB306" s="45">
        <f>AA306/Z306</f>
        <v>0.86015117425487264</v>
      </c>
      <c r="AC306" s="97">
        <v>26.065304922850842</v>
      </c>
      <c r="AD306" s="6">
        <v>27</v>
      </c>
      <c r="AE306" s="98">
        <f>AD306/AC306</f>
        <v>1.0358597407517658</v>
      </c>
      <c r="AF306" s="19">
        <v>7</v>
      </c>
      <c r="AG306" s="19">
        <v>19</v>
      </c>
      <c r="AH306" s="96">
        <f>AG306/AF306</f>
        <v>2.7142857142857144</v>
      </c>
      <c r="AI306" s="142"/>
    </row>
    <row r="307" spans="1:35" hidden="1" x14ac:dyDescent="0.25">
      <c r="A307" s="60" t="s">
        <v>27</v>
      </c>
      <c r="B307" s="53" t="s">
        <v>23</v>
      </c>
      <c r="C307" s="53" t="s">
        <v>188</v>
      </c>
      <c r="D307" s="49" t="s">
        <v>1195</v>
      </c>
      <c r="E307" s="49" t="s">
        <v>1196</v>
      </c>
      <c r="F307" s="52">
        <f>SUM(K307,N307,Q307,T307,W307,Z307,AF307)</f>
        <v>255.94404114621602</v>
      </c>
      <c r="G307" s="52">
        <v>157</v>
      </c>
      <c r="H307" s="130">
        <f>G307/F307</f>
        <v>0.61341533601209663</v>
      </c>
      <c r="I307" s="108">
        <f>F307-G307</f>
        <v>98.944041146216023</v>
      </c>
      <c r="J307" s="95">
        <f>I307/F307</f>
        <v>0.38658466398790331</v>
      </c>
      <c r="K307" s="19">
        <v>5</v>
      </c>
      <c r="L307" s="19">
        <v>7</v>
      </c>
      <c r="M307" s="96">
        <f>L307/K307</f>
        <v>1.4</v>
      </c>
      <c r="N307" s="97">
        <v>73</v>
      </c>
      <c r="O307" s="6">
        <v>21</v>
      </c>
      <c r="P307" s="98">
        <f>O307/N307</f>
        <v>0.28767123287671231</v>
      </c>
      <c r="Q307" s="99">
        <v>9</v>
      </c>
      <c r="R307" s="18">
        <v>22</v>
      </c>
      <c r="S307" s="45">
        <f>R307/Q307</f>
        <v>2.4444444444444446</v>
      </c>
      <c r="T307" s="19">
        <v>95</v>
      </c>
      <c r="U307" s="19">
        <v>27</v>
      </c>
      <c r="V307" s="96">
        <f>U307/T307</f>
        <v>0.28421052631578947</v>
      </c>
      <c r="W307" s="97">
        <v>46</v>
      </c>
      <c r="X307" s="6">
        <v>32</v>
      </c>
      <c r="Y307" s="98">
        <f>X307/W307</f>
        <v>0.69565217391304346</v>
      </c>
      <c r="Z307" s="99">
        <v>15.944041146216019</v>
      </c>
      <c r="AA307" s="18">
        <v>18</v>
      </c>
      <c r="AB307" s="45">
        <f>AA307/Z307</f>
        <v>1.1289484162095202</v>
      </c>
      <c r="AC307" s="97">
        <v>44.6833798677443</v>
      </c>
      <c r="AD307" s="6">
        <v>18</v>
      </c>
      <c r="AE307" s="98">
        <f>AD307/AC307</f>
        <v>0.40283434362568671</v>
      </c>
      <c r="AF307" s="19">
        <v>12</v>
      </c>
      <c r="AG307" s="19">
        <v>12</v>
      </c>
      <c r="AH307" s="96">
        <f>AG307/AF307</f>
        <v>1</v>
      </c>
      <c r="AI307" s="142"/>
    </row>
    <row r="308" spans="1:35" hidden="1" x14ac:dyDescent="0.25">
      <c r="A308" s="62" t="s">
        <v>123</v>
      </c>
      <c r="B308" s="53" t="s">
        <v>80</v>
      </c>
      <c r="C308" s="53" t="s">
        <v>174</v>
      </c>
      <c r="D308" s="57" t="s">
        <v>331</v>
      </c>
      <c r="E308" s="57" t="s">
        <v>332</v>
      </c>
      <c r="F308" s="52">
        <f>SUM(K308,N308,Q308,T308,W308,Z308,AF308)</f>
        <v>164.62936076414402</v>
      </c>
      <c r="G308" s="52">
        <v>154</v>
      </c>
      <c r="H308" s="130">
        <f>G308/F308</f>
        <v>0.93543459857459954</v>
      </c>
      <c r="I308" s="108">
        <f>F308-G308</f>
        <v>10.629360764144025</v>
      </c>
      <c r="J308" s="95">
        <f>I308/F308</f>
        <v>6.4565401425400418E-2</v>
      </c>
      <c r="K308" s="19">
        <v>3</v>
      </c>
      <c r="L308" s="19">
        <v>11</v>
      </c>
      <c r="M308" s="96">
        <f>L308/K308</f>
        <v>3.6666666666666665</v>
      </c>
      <c r="N308" s="97">
        <v>47</v>
      </c>
      <c r="O308" s="6">
        <v>61</v>
      </c>
      <c r="P308" s="98">
        <f>O308/N308</f>
        <v>1.2978723404255319</v>
      </c>
      <c r="Q308" s="99">
        <v>6</v>
      </c>
      <c r="R308" s="18">
        <v>5</v>
      </c>
      <c r="S308" s="45">
        <f>R308/Q308</f>
        <v>0.83333333333333337</v>
      </c>
      <c r="T308" s="19">
        <v>61</v>
      </c>
      <c r="U308" s="19">
        <v>24</v>
      </c>
      <c r="V308" s="96">
        <f>U308/T308</f>
        <v>0.39344262295081966</v>
      </c>
      <c r="W308" s="97">
        <v>29</v>
      </c>
      <c r="X308" s="6">
        <v>19</v>
      </c>
      <c r="Y308" s="98">
        <f>X308/W308</f>
        <v>0.65517241379310343</v>
      </c>
      <c r="Z308" s="99">
        <v>10.629360764144014</v>
      </c>
      <c r="AA308" s="18">
        <v>8</v>
      </c>
      <c r="AB308" s="45">
        <f>AA308/Z308</f>
        <v>0.75263227747301342</v>
      </c>
      <c r="AC308" s="97">
        <v>29.788919911829534</v>
      </c>
      <c r="AD308" s="6">
        <v>19</v>
      </c>
      <c r="AE308" s="98">
        <f>AD308/AC308</f>
        <v>0.63782104407400397</v>
      </c>
      <c r="AF308" s="19">
        <v>8</v>
      </c>
      <c r="AG308" s="19">
        <v>7</v>
      </c>
      <c r="AH308" s="96">
        <f>AG308/AF308</f>
        <v>0.875</v>
      </c>
      <c r="AI308" s="142"/>
    </row>
    <row r="309" spans="1:35" hidden="1" x14ac:dyDescent="0.25">
      <c r="A309" s="60" t="s">
        <v>95</v>
      </c>
      <c r="B309" s="53" t="s">
        <v>53</v>
      </c>
      <c r="C309" s="53" t="s">
        <v>182</v>
      </c>
      <c r="D309" s="49" t="s">
        <v>709</v>
      </c>
      <c r="E309" s="49" t="s">
        <v>710</v>
      </c>
      <c r="F309" s="52">
        <f>SUM(K309,N309,Q309,T309,W309,Z309,AF309)</f>
        <v>82.314680382072012</v>
      </c>
      <c r="G309" s="52">
        <v>90</v>
      </c>
      <c r="H309" s="130">
        <f>G309/F309</f>
        <v>1.0933651152170645</v>
      </c>
      <c r="I309" s="108">
        <f>F309-G309</f>
        <v>-7.6853196179279877</v>
      </c>
      <c r="J309" s="95">
        <f>I309/F309</f>
        <v>-9.3365115217064448E-2</v>
      </c>
      <c r="K309" s="19">
        <v>2</v>
      </c>
      <c r="L309" s="19">
        <v>6</v>
      </c>
      <c r="M309" s="96">
        <f>L309/K309</f>
        <v>3</v>
      </c>
      <c r="N309" s="97">
        <v>23</v>
      </c>
      <c r="O309" s="6">
        <v>23</v>
      </c>
      <c r="P309" s="98">
        <f>O309/N309</f>
        <v>1</v>
      </c>
      <c r="Q309" s="99">
        <v>3</v>
      </c>
      <c r="R309" s="18">
        <v>3</v>
      </c>
      <c r="S309" s="45">
        <f>R309/Q309</f>
        <v>1</v>
      </c>
      <c r="T309" s="19">
        <v>30</v>
      </c>
      <c r="U309" s="19">
        <v>3</v>
      </c>
      <c r="V309" s="96">
        <f>U309/T309</f>
        <v>0.1</v>
      </c>
      <c r="W309" s="97">
        <v>15</v>
      </c>
      <c r="X309" s="6">
        <v>13</v>
      </c>
      <c r="Y309" s="98">
        <f>X309/W309</f>
        <v>0.8666666666666667</v>
      </c>
      <c r="Z309" s="99">
        <v>5.314680382072007</v>
      </c>
      <c r="AA309" s="18">
        <v>9</v>
      </c>
      <c r="AB309" s="45">
        <f>AA309/Z309</f>
        <v>1.6934226243142803</v>
      </c>
      <c r="AC309" s="97">
        <v>14.894459955914767</v>
      </c>
      <c r="AD309" s="6">
        <v>12</v>
      </c>
      <c r="AE309" s="98">
        <f>AD309/AC309</f>
        <v>0.80566868725137342</v>
      </c>
      <c r="AF309" s="19">
        <v>4</v>
      </c>
      <c r="AG309" s="19">
        <v>21</v>
      </c>
      <c r="AH309" s="96">
        <f>AG309/AF309</f>
        <v>5.25</v>
      </c>
      <c r="AI309" s="142"/>
    </row>
    <row r="310" spans="1:35" hidden="1" x14ac:dyDescent="0.25">
      <c r="A310" s="60" t="s">
        <v>11</v>
      </c>
      <c r="B310" s="53" t="s">
        <v>2</v>
      </c>
      <c r="C310" s="53" t="s">
        <v>153</v>
      </c>
      <c r="D310" s="49" t="s">
        <v>856</v>
      </c>
      <c r="E310" s="49" t="s">
        <v>857</v>
      </c>
      <c r="F310" s="52">
        <f>SUM(K310,N310,Q310,T310,W310,Z310,AF310)</f>
        <v>253.94404114621602</v>
      </c>
      <c r="G310" s="52">
        <v>70</v>
      </c>
      <c r="H310" s="130">
        <f>G310/F310</f>
        <v>0.27565128003809064</v>
      </c>
      <c r="I310" s="108">
        <f>F310-G310</f>
        <v>183.94404114621602</v>
      </c>
      <c r="J310" s="95">
        <f>I310/F310</f>
        <v>0.72434871996190942</v>
      </c>
      <c r="K310" s="19">
        <v>5</v>
      </c>
      <c r="L310" s="19">
        <v>4</v>
      </c>
      <c r="M310" s="96">
        <f>L310/K310</f>
        <v>0.8</v>
      </c>
      <c r="N310" s="97">
        <v>72</v>
      </c>
      <c r="O310" s="6">
        <v>17</v>
      </c>
      <c r="P310" s="98">
        <f>O310/N310</f>
        <v>0.2361111111111111</v>
      </c>
      <c r="Q310" s="99">
        <v>9</v>
      </c>
      <c r="R310" s="18">
        <v>4</v>
      </c>
      <c r="S310" s="45">
        <f>R310/Q310</f>
        <v>0.44444444444444442</v>
      </c>
      <c r="T310" s="19">
        <v>94</v>
      </c>
      <c r="U310" s="19">
        <v>26</v>
      </c>
      <c r="V310" s="96">
        <f>U310/T310</f>
        <v>0.27659574468085107</v>
      </c>
      <c r="W310" s="97">
        <v>46</v>
      </c>
      <c r="X310" s="6">
        <v>11</v>
      </c>
      <c r="Y310" s="98">
        <f>X310/W310</f>
        <v>0.2391304347826087</v>
      </c>
      <c r="Z310" s="99">
        <v>15.944041146216019</v>
      </c>
      <c r="AA310" s="18">
        <v>2</v>
      </c>
      <c r="AB310" s="45">
        <f>AA310/Z310</f>
        <v>0.12543871291216893</v>
      </c>
      <c r="AC310" s="97">
        <v>44.6833798677443</v>
      </c>
      <c r="AD310" s="6">
        <v>6</v>
      </c>
      <c r="AE310" s="98">
        <f>AD310/AC310</f>
        <v>0.13427811454189559</v>
      </c>
      <c r="AF310" s="19">
        <v>12</v>
      </c>
      <c r="AG310" s="19">
        <v>0</v>
      </c>
      <c r="AH310" s="96">
        <f>AG310/AF310</f>
        <v>0</v>
      </c>
      <c r="AI310" s="142"/>
    </row>
    <row r="311" spans="1:35" hidden="1" x14ac:dyDescent="0.25">
      <c r="A311" s="73" t="s">
        <v>13</v>
      </c>
      <c r="B311" s="53" t="s">
        <v>2</v>
      </c>
      <c r="C311" s="53" t="s">
        <v>161</v>
      </c>
      <c r="D311" s="74" t="s">
        <v>829</v>
      </c>
      <c r="E311" s="74" t="s">
        <v>830</v>
      </c>
      <c r="F311" s="52">
        <f>SUM(K311,N311,Q311,T311,W311,Z311,AF311)</f>
        <v>205.28670095518001</v>
      </c>
      <c r="G311" s="52">
        <v>164</v>
      </c>
      <c r="H311" s="130">
        <f>G311/F311</f>
        <v>0.79888272955297734</v>
      </c>
      <c r="I311" s="108">
        <f>F311-G311</f>
        <v>41.286700955180009</v>
      </c>
      <c r="J311" s="95">
        <f>I311/F311</f>
        <v>0.20111727044702268</v>
      </c>
      <c r="K311" s="19">
        <v>4</v>
      </c>
      <c r="L311" s="19">
        <v>6</v>
      </c>
      <c r="M311" s="96">
        <f>L311/K311</f>
        <v>1.5</v>
      </c>
      <c r="N311" s="97">
        <v>58</v>
      </c>
      <c r="O311" s="6">
        <v>27</v>
      </c>
      <c r="P311" s="98">
        <f>O311/N311</f>
        <v>0.46551724137931033</v>
      </c>
      <c r="Q311" s="99">
        <v>7</v>
      </c>
      <c r="R311" s="18">
        <v>17</v>
      </c>
      <c r="S311" s="45">
        <f>R311/Q311</f>
        <v>2.4285714285714284</v>
      </c>
      <c r="T311" s="19">
        <v>76</v>
      </c>
      <c r="U311" s="19">
        <v>43</v>
      </c>
      <c r="V311" s="96">
        <f>U311/T311</f>
        <v>0.56578947368421051</v>
      </c>
      <c r="W311" s="97">
        <v>37</v>
      </c>
      <c r="X311" s="6">
        <v>43</v>
      </c>
      <c r="Y311" s="98">
        <f>X311/W311</f>
        <v>1.1621621621621621</v>
      </c>
      <c r="Z311" s="99">
        <v>13.286700955180018</v>
      </c>
      <c r="AA311" s="18">
        <v>12</v>
      </c>
      <c r="AB311" s="45">
        <f>AA311/Z311</f>
        <v>0.90315873296761606</v>
      </c>
      <c r="AC311" s="97">
        <v>37.236149889786923</v>
      </c>
      <c r="AD311" s="6">
        <v>15</v>
      </c>
      <c r="AE311" s="98">
        <f>AD311/AC311</f>
        <v>0.40283434362568665</v>
      </c>
      <c r="AF311" s="19">
        <v>10</v>
      </c>
      <c r="AG311" s="19">
        <v>1</v>
      </c>
      <c r="AH311" s="96">
        <f>AG311/AF311</f>
        <v>0.1</v>
      </c>
      <c r="AI311" s="142"/>
    </row>
    <row r="312" spans="1:35" hidden="1" x14ac:dyDescent="0.25">
      <c r="A312" s="60" t="s">
        <v>72</v>
      </c>
      <c r="B312" s="53" t="s">
        <v>25</v>
      </c>
      <c r="C312" s="53" t="s">
        <v>179</v>
      </c>
      <c r="D312" s="49" t="s">
        <v>551</v>
      </c>
      <c r="E312" s="49" t="s">
        <v>552</v>
      </c>
      <c r="F312" s="52">
        <f>SUM(K312,N312,Q312,T312,W312,Z312,AF312)</f>
        <v>155.300690668626</v>
      </c>
      <c r="G312" s="52">
        <v>142</v>
      </c>
      <c r="H312" s="130">
        <f>G312/F312</f>
        <v>0.91435523814245967</v>
      </c>
      <c r="I312" s="108">
        <f>F312-G312</f>
        <v>13.300690668626004</v>
      </c>
      <c r="J312" s="95">
        <f>I312/F312</f>
        <v>8.5644761857540289E-2</v>
      </c>
      <c r="K312" s="19">
        <v>3</v>
      </c>
      <c r="L312" s="19">
        <v>3</v>
      </c>
      <c r="M312" s="96">
        <f>L312/K312</f>
        <v>1</v>
      </c>
      <c r="N312" s="97">
        <v>44</v>
      </c>
      <c r="O312" s="6">
        <v>24</v>
      </c>
      <c r="P312" s="98">
        <f>O312/N312</f>
        <v>0.54545454545454541</v>
      </c>
      <c r="Q312" s="99">
        <v>6</v>
      </c>
      <c r="R312" s="18">
        <v>9</v>
      </c>
      <c r="S312" s="45">
        <f>R312/Q312</f>
        <v>1.5</v>
      </c>
      <c r="T312" s="19">
        <v>58</v>
      </c>
      <c r="U312" s="19">
        <v>42</v>
      </c>
      <c r="V312" s="96">
        <f>U312/T312</f>
        <v>0.72413793103448276</v>
      </c>
      <c r="W312" s="97">
        <v>28</v>
      </c>
      <c r="X312" s="6">
        <v>42</v>
      </c>
      <c r="Y312" s="98">
        <f>X312/W312</f>
        <v>1.5</v>
      </c>
      <c r="Z312" s="99">
        <v>9.3006906686260109</v>
      </c>
      <c r="AA312" s="18">
        <v>2</v>
      </c>
      <c r="AB312" s="45">
        <f>AA312/Z312</f>
        <v>0.21503779356371816</v>
      </c>
      <c r="AC312" s="97">
        <v>26.065304922850842</v>
      </c>
      <c r="AD312" s="6">
        <v>14</v>
      </c>
      <c r="AE312" s="98">
        <f>AD312/AC312</f>
        <v>0.53711245816758235</v>
      </c>
      <c r="AF312" s="19">
        <v>7</v>
      </c>
      <c r="AG312" s="19">
        <v>6</v>
      </c>
      <c r="AH312" s="96">
        <f>AG312/AF312</f>
        <v>0.8571428571428571</v>
      </c>
      <c r="AI312" s="142"/>
    </row>
    <row r="313" spans="1:35" hidden="1" x14ac:dyDescent="0.25">
      <c r="A313" s="69" t="s">
        <v>118</v>
      </c>
      <c r="B313" s="53" t="s">
        <v>80</v>
      </c>
      <c r="C313" s="53" t="s">
        <v>147</v>
      </c>
      <c r="D313" s="51" t="s">
        <v>395</v>
      </c>
      <c r="E313" s="131" t="s">
        <v>396</v>
      </c>
      <c r="F313" s="52">
        <f>SUM(K313,N313,Q313,T313,W313,Z313,AF313)</f>
        <v>150.300690668626</v>
      </c>
      <c r="G313" s="52">
        <v>313</v>
      </c>
      <c r="H313" s="130">
        <f>G313/F313</f>
        <v>2.0824920937328475</v>
      </c>
      <c r="I313" s="108">
        <f>F313-G313</f>
        <v>-162.699309331374</v>
      </c>
      <c r="J313" s="95">
        <f>I313/F313</f>
        <v>-1.0824920937328473</v>
      </c>
      <c r="K313" s="19">
        <v>3</v>
      </c>
      <c r="L313" s="19">
        <v>22</v>
      </c>
      <c r="M313" s="96">
        <f>L313/K313</f>
        <v>7.333333333333333</v>
      </c>
      <c r="N313" s="97">
        <v>43</v>
      </c>
      <c r="O313" s="6">
        <v>107</v>
      </c>
      <c r="P313" s="98">
        <f>O313/N313</f>
        <v>2.4883720930232558</v>
      </c>
      <c r="Q313" s="99">
        <v>5</v>
      </c>
      <c r="R313" s="18">
        <v>13</v>
      </c>
      <c r="S313" s="45">
        <f>R313/Q313</f>
        <v>2.6</v>
      </c>
      <c r="T313" s="19">
        <v>56</v>
      </c>
      <c r="U313" s="19">
        <v>74</v>
      </c>
      <c r="V313" s="96">
        <f>U313/T313</f>
        <v>1.3214285714285714</v>
      </c>
      <c r="W313" s="97">
        <v>27</v>
      </c>
      <c r="X313" s="6">
        <v>34</v>
      </c>
      <c r="Y313" s="98">
        <f>X313/W313</f>
        <v>1.2592592592592593</v>
      </c>
      <c r="Z313" s="99">
        <v>9.3006906686260109</v>
      </c>
      <c r="AA313" s="18">
        <v>18</v>
      </c>
      <c r="AB313" s="45">
        <f>AA313/Z313</f>
        <v>1.9353401420734635</v>
      </c>
      <c r="AC313" s="97">
        <v>26.065304922850842</v>
      </c>
      <c r="AD313" s="6">
        <v>39</v>
      </c>
      <c r="AE313" s="98">
        <f>AD313/AC313</f>
        <v>1.4962418477525508</v>
      </c>
      <c r="AF313" s="19">
        <v>7</v>
      </c>
      <c r="AG313" s="19">
        <v>6</v>
      </c>
      <c r="AH313" s="96">
        <f>AG313/AF313</f>
        <v>0.8571428571428571</v>
      </c>
      <c r="AI313" s="142"/>
    </row>
    <row r="314" spans="1:35" hidden="1" x14ac:dyDescent="0.25">
      <c r="A314" s="66" t="s">
        <v>70</v>
      </c>
      <c r="B314" s="53" t="s">
        <v>20</v>
      </c>
      <c r="C314" s="53" t="s">
        <v>162</v>
      </c>
      <c r="D314" s="70" t="s">
        <v>485</v>
      </c>
      <c r="E314" s="70" t="s">
        <v>396</v>
      </c>
      <c r="F314" s="52">
        <f>SUM(K314,N314,Q314,T314,W314,Z314,AF314)</f>
        <v>770.83212343864807</v>
      </c>
      <c r="G314" s="52">
        <v>486</v>
      </c>
      <c r="H314" s="130">
        <f>G314/F314</f>
        <v>0.63048747609528188</v>
      </c>
      <c r="I314" s="108">
        <f>F314-G314</f>
        <v>284.83212343864807</v>
      </c>
      <c r="J314" s="95">
        <f>I314/F314</f>
        <v>0.36951252390471812</v>
      </c>
      <c r="K314" s="19">
        <v>16</v>
      </c>
      <c r="L314" s="19">
        <v>41</v>
      </c>
      <c r="M314" s="96">
        <f>L314/K314</f>
        <v>2.5625</v>
      </c>
      <c r="N314" s="97">
        <v>219</v>
      </c>
      <c r="O314" s="6">
        <v>108</v>
      </c>
      <c r="P314" s="98">
        <f>O314/N314</f>
        <v>0.49315068493150682</v>
      </c>
      <c r="Q314" s="99">
        <v>28</v>
      </c>
      <c r="R314" s="18">
        <v>71</v>
      </c>
      <c r="S314" s="45">
        <f>R314/Q314</f>
        <v>2.5357142857142856</v>
      </c>
      <c r="T314" s="19">
        <v>286</v>
      </c>
      <c r="U314" s="19">
        <v>62</v>
      </c>
      <c r="V314" s="96">
        <f>U314/T314</f>
        <v>0.21678321678321677</v>
      </c>
      <c r="W314" s="97">
        <v>138</v>
      </c>
      <c r="X314" s="6">
        <v>107</v>
      </c>
      <c r="Y314" s="98">
        <f>X314/W314</f>
        <v>0.77536231884057971</v>
      </c>
      <c r="Z314" s="99">
        <v>47.832123438648061</v>
      </c>
      <c r="AA314" s="18">
        <v>21</v>
      </c>
      <c r="AB314" s="45">
        <f>AA314/Z314</f>
        <v>0.43903549519259122</v>
      </c>
      <c r="AC314" s="97">
        <v>134.05013960323291</v>
      </c>
      <c r="AD314" s="6">
        <v>59</v>
      </c>
      <c r="AE314" s="98">
        <f>AD314/AC314</f>
        <v>0.44013381988732436</v>
      </c>
      <c r="AF314" s="19">
        <v>36</v>
      </c>
      <c r="AG314" s="19">
        <v>17</v>
      </c>
      <c r="AH314" s="96">
        <f>AG314/AF314</f>
        <v>0.47222222222222221</v>
      </c>
      <c r="AI314" s="142"/>
    </row>
    <row r="315" spans="1:35" hidden="1" x14ac:dyDescent="0.25">
      <c r="A315" s="73" t="s">
        <v>24</v>
      </c>
      <c r="B315" s="53" t="s">
        <v>25</v>
      </c>
      <c r="C315" s="53" t="s">
        <v>180</v>
      </c>
      <c r="D315" s="74" t="s">
        <v>628</v>
      </c>
      <c r="E315" s="74" t="s">
        <v>629</v>
      </c>
      <c r="F315" s="52">
        <f>SUM(K315,N315,Q315,T315,W315,Z315,AF315)</f>
        <v>516.88808229243205</v>
      </c>
      <c r="G315" s="52">
        <v>158</v>
      </c>
      <c r="H315" s="130">
        <f>G315/F315</f>
        <v>0.30567545550529968</v>
      </c>
      <c r="I315" s="108">
        <f>F315-G315</f>
        <v>358.88808229243205</v>
      </c>
      <c r="J315" s="95">
        <f>I315/F315</f>
        <v>0.69432454449470027</v>
      </c>
      <c r="K315" s="19">
        <v>11</v>
      </c>
      <c r="L315" s="19">
        <v>3</v>
      </c>
      <c r="M315" s="96">
        <f>L315/K315</f>
        <v>0.27272727272727271</v>
      </c>
      <c r="N315" s="97">
        <v>147</v>
      </c>
      <c r="O315" s="6">
        <v>37</v>
      </c>
      <c r="P315" s="98">
        <f>O315/N315</f>
        <v>0.25170068027210885</v>
      </c>
      <c r="Q315" s="99">
        <v>19</v>
      </c>
      <c r="R315" s="18">
        <v>2</v>
      </c>
      <c r="S315" s="45">
        <f>R315/Q315</f>
        <v>0.10526315789473684</v>
      </c>
      <c r="T315" s="19">
        <v>191</v>
      </c>
      <c r="U315" s="19">
        <v>62</v>
      </c>
      <c r="V315" s="96">
        <f>U315/T315</f>
        <v>0.32460732984293195</v>
      </c>
      <c r="W315" s="97">
        <v>93</v>
      </c>
      <c r="X315" s="6">
        <v>39</v>
      </c>
      <c r="Y315" s="98">
        <f>X315/W315</f>
        <v>0.41935483870967744</v>
      </c>
      <c r="Z315" s="99">
        <v>31.888082292432038</v>
      </c>
      <c r="AA315" s="18">
        <v>6</v>
      </c>
      <c r="AB315" s="45">
        <f>AA315/Z315</f>
        <v>0.18815806936825338</v>
      </c>
      <c r="AC315" s="97">
        <v>89.3667597354886</v>
      </c>
      <c r="AD315" s="6">
        <v>5</v>
      </c>
      <c r="AE315" s="98">
        <f>AD315/AC315</f>
        <v>5.5949214392456488E-2</v>
      </c>
      <c r="AF315" s="19">
        <v>24</v>
      </c>
      <c r="AG315" s="19">
        <v>4</v>
      </c>
      <c r="AH315" s="96">
        <f>AG315/AF315</f>
        <v>0.16666666666666666</v>
      </c>
      <c r="AI315" s="142"/>
    </row>
    <row r="316" spans="1:35" hidden="1" x14ac:dyDescent="0.25">
      <c r="A316" s="56" t="s">
        <v>54</v>
      </c>
      <c r="B316" s="53" t="s">
        <v>55</v>
      </c>
      <c r="C316" s="53" t="s">
        <v>55</v>
      </c>
      <c r="D316" s="84" t="s">
        <v>1064</v>
      </c>
      <c r="E316" s="84" t="s">
        <v>1065</v>
      </c>
      <c r="F316" s="52">
        <f>SUM(K316,N316,Q316,T316,W316,Z316,AF316)</f>
        <v>181.95803085966202</v>
      </c>
      <c r="G316" s="52">
        <v>144</v>
      </c>
      <c r="H316" s="130">
        <f>G316/F316</f>
        <v>0.79139128577986351</v>
      </c>
      <c r="I316" s="108">
        <f>F316-G316</f>
        <v>37.958030859662017</v>
      </c>
      <c r="J316" s="95">
        <f>I316/F316</f>
        <v>0.20860871422013652</v>
      </c>
      <c r="K316" s="19">
        <v>4</v>
      </c>
      <c r="L316" s="19">
        <v>18</v>
      </c>
      <c r="M316" s="96">
        <f>L316/K316</f>
        <v>4.5</v>
      </c>
      <c r="N316" s="97">
        <v>51</v>
      </c>
      <c r="O316" s="6">
        <v>13</v>
      </c>
      <c r="P316" s="98">
        <f>O316/N316</f>
        <v>0.25490196078431371</v>
      </c>
      <c r="Q316" s="99">
        <v>7</v>
      </c>
      <c r="R316" s="18">
        <v>9</v>
      </c>
      <c r="S316" s="45">
        <f>R316/Q316</f>
        <v>1.2857142857142858</v>
      </c>
      <c r="T316" s="19">
        <v>67</v>
      </c>
      <c r="U316" s="19">
        <v>23</v>
      </c>
      <c r="V316" s="96">
        <f>U316/T316</f>
        <v>0.34328358208955223</v>
      </c>
      <c r="W316" s="97">
        <v>32</v>
      </c>
      <c r="X316" s="6">
        <v>30</v>
      </c>
      <c r="Y316" s="98">
        <f>X316/W316</f>
        <v>0.9375</v>
      </c>
      <c r="Z316" s="99">
        <v>11.958030859662015</v>
      </c>
      <c r="AA316" s="18">
        <v>6</v>
      </c>
      <c r="AB316" s="45">
        <f>AA316/Z316</f>
        <v>0.50175485164867561</v>
      </c>
      <c r="AC316" s="97">
        <v>33.512534900808227</v>
      </c>
      <c r="AD316" s="6">
        <v>5</v>
      </c>
      <c r="AE316" s="98">
        <f>AD316/AC316</f>
        <v>0.14919790504655064</v>
      </c>
      <c r="AF316" s="19">
        <v>9</v>
      </c>
      <c r="AG316" s="19">
        <v>40</v>
      </c>
      <c r="AH316" s="96">
        <f>AG316/AF316</f>
        <v>4.4444444444444446</v>
      </c>
      <c r="AI316" s="142"/>
    </row>
    <row r="317" spans="1:35" hidden="1" x14ac:dyDescent="0.25">
      <c r="A317" s="65" t="s">
        <v>19</v>
      </c>
      <c r="B317" s="53" t="s">
        <v>20</v>
      </c>
      <c r="C317" s="53" t="s">
        <v>167</v>
      </c>
      <c r="D317" s="70" t="s">
        <v>449</v>
      </c>
      <c r="E317" s="70" t="s">
        <v>450</v>
      </c>
      <c r="F317" s="52">
        <f>SUM(K317,N317,Q317,T317,W317,Z317,AF317)</f>
        <v>280.27271124173404</v>
      </c>
      <c r="G317" s="52">
        <v>167</v>
      </c>
      <c r="H317" s="130">
        <f>G317/F317</f>
        <v>0.59584823388661334</v>
      </c>
      <c r="I317" s="108">
        <f>F317-G317</f>
        <v>113.27271124173404</v>
      </c>
      <c r="J317" s="95">
        <f>I317/F317</f>
        <v>0.4041517661133866</v>
      </c>
      <c r="K317" s="100">
        <v>6</v>
      </c>
      <c r="L317" s="19">
        <v>5</v>
      </c>
      <c r="M317" s="96">
        <f>L317/K317</f>
        <v>0.83333333333333337</v>
      </c>
      <c r="N317" s="97">
        <v>80</v>
      </c>
      <c r="O317" s="6">
        <v>59</v>
      </c>
      <c r="P317" s="98">
        <f>O317/N317</f>
        <v>0.73750000000000004</v>
      </c>
      <c r="Q317" s="99">
        <v>10</v>
      </c>
      <c r="R317" s="18">
        <v>16</v>
      </c>
      <c r="S317" s="45">
        <f>R317/Q317</f>
        <v>1.6</v>
      </c>
      <c r="T317" s="100">
        <v>104</v>
      </c>
      <c r="U317" s="19">
        <v>23</v>
      </c>
      <c r="V317" s="96">
        <f>U317/T317</f>
        <v>0.22115384615384615</v>
      </c>
      <c r="W317" s="97">
        <v>50</v>
      </c>
      <c r="X317" s="6">
        <v>32</v>
      </c>
      <c r="Y317" s="98">
        <f>X317/W317</f>
        <v>0.64</v>
      </c>
      <c r="Z317" s="99">
        <v>17.272711241734022</v>
      </c>
      <c r="AA317" s="18">
        <v>7</v>
      </c>
      <c r="AB317" s="45">
        <f>AA317/Z317</f>
        <v>0.40526353402393034</v>
      </c>
      <c r="AC317" s="97">
        <v>48.406994856722989</v>
      </c>
      <c r="AD317" s="6">
        <v>19</v>
      </c>
      <c r="AE317" s="98">
        <f>AD317/AC317</f>
        <v>0.39250525789169477</v>
      </c>
      <c r="AF317" s="100">
        <v>13</v>
      </c>
      <c r="AG317" s="19">
        <v>6</v>
      </c>
      <c r="AH317" s="96">
        <f>AG317/AF317</f>
        <v>0.46153846153846156</v>
      </c>
      <c r="AI317" s="142"/>
    </row>
    <row r="318" spans="1:35" hidden="1" x14ac:dyDescent="0.25">
      <c r="A318" s="56" t="s">
        <v>73</v>
      </c>
      <c r="B318" s="53" t="s">
        <v>25</v>
      </c>
      <c r="C318" s="53" t="s">
        <v>150</v>
      </c>
      <c r="D318" s="74" t="s">
        <v>566</v>
      </c>
      <c r="E318" s="74" t="s">
        <v>450</v>
      </c>
      <c r="F318" s="52">
        <f>SUM(K318,N318,Q318,T318,W318,Z318,AF318)</f>
        <v>181.95803085966202</v>
      </c>
      <c r="G318" s="52">
        <v>214</v>
      </c>
      <c r="H318" s="130">
        <f>G318/F318</f>
        <v>1.1760953830339638</v>
      </c>
      <c r="I318" s="108">
        <f>F318-G318</f>
        <v>-32.041969140337983</v>
      </c>
      <c r="J318" s="95">
        <f>I318/F318</f>
        <v>-0.17609538303396377</v>
      </c>
      <c r="K318" s="100">
        <v>4</v>
      </c>
      <c r="L318" s="19">
        <v>10</v>
      </c>
      <c r="M318" s="96">
        <f>L318/K318</f>
        <v>2.5</v>
      </c>
      <c r="N318" s="97">
        <v>51</v>
      </c>
      <c r="O318" s="6">
        <v>53</v>
      </c>
      <c r="P318" s="98">
        <f>O318/N318</f>
        <v>1.0392156862745099</v>
      </c>
      <c r="Q318" s="99">
        <v>7</v>
      </c>
      <c r="R318" s="18">
        <v>5</v>
      </c>
      <c r="S318" s="45">
        <f>R318/Q318</f>
        <v>0.7142857142857143</v>
      </c>
      <c r="T318" s="100">
        <v>67</v>
      </c>
      <c r="U318" s="19">
        <v>51</v>
      </c>
      <c r="V318" s="96">
        <f>U318/T318</f>
        <v>0.76119402985074625</v>
      </c>
      <c r="W318" s="97">
        <v>32</v>
      </c>
      <c r="X318" s="6">
        <v>48</v>
      </c>
      <c r="Y318" s="98">
        <f>X318/W318</f>
        <v>1.5</v>
      </c>
      <c r="Z318" s="99">
        <v>11.958030859662015</v>
      </c>
      <c r="AA318" s="18">
        <v>1</v>
      </c>
      <c r="AB318" s="45">
        <f>AA318/Z318</f>
        <v>8.3625808608112612E-2</v>
      </c>
      <c r="AC318" s="97">
        <v>33.512534900808227</v>
      </c>
      <c r="AD318" s="6">
        <v>27</v>
      </c>
      <c r="AE318" s="98">
        <f>AD318/AC318</f>
        <v>0.80566868725137342</v>
      </c>
      <c r="AF318" s="100">
        <v>9</v>
      </c>
      <c r="AG318" s="19">
        <v>19</v>
      </c>
      <c r="AH318" s="96">
        <f>AG318/AF318</f>
        <v>2.1111111111111112</v>
      </c>
      <c r="AI318" s="142"/>
    </row>
    <row r="319" spans="1:35" hidden="1" x14ac:dyDescent="0.25">
      <c r="A319" s="60" t="s">
        <v>28</v>
      </c>
      <c r="B319" s="53" t="s">
        <v>23</v>
      </c>
      <c r="C319" s="53" t="s">
        <v>188</v>
      </c>
      <c r="D319" s="49" t="s">
        <v>1191</v>
      </c>
      <c r="E319" s="49" t="s">
        <v>1192</v>
      </c>
      <c r="F319" s="52">
        <f>SUM(K319,N319,Q319,T319,W319,Z319,AF319)</f>
        <v>78.314680382072012</v>
      </c>
      <c r="G319" s="52">
        <v>176</v>
      </c>
      <c r="H319" s="130">
        <f>G319/F319</f>
        <v>2.2473436543615182</v>
      </c>
      <c r="I319" s="108">
        <f>F319-G319</f>
        <v>-97.685319617927988</v>
      </c>
      <c r="J319" s="95">
        <f>I319/F319</f>
        <v>-1.247343654361518</v>
      </c>
      <c r="K319" s="19">
        <v>2</v>
      </c>
      <c r="L319" s="19">
        <v>12</v>
      </c>
      <c r="M319" s="96">
        <f>L319/K319</f>
        <v>6</v>
      </c>
      <c r="N319" s="97">
        <v>22</v>
      </c>
      <c r="O319" s="6">
        <v>44</v>
      </c>
      <c r="P319" s="98">
        <f>O319/N319</f>
        <v>2</v>
      </c>
      <c r="Q319" s="99">
        <v>3</v>
      </c>
      <c r="R319" s="18">
        <v>5</v>
      </c>
      <c r="S319" s="45">
        <f>R319/Q319</f>
        <v>1.6666666666666667</v>
      </c>
      <c r="T319" s="19">
        <v>28</v>
      </c>
      <c r="U319" s="19">
        <v>42</v>
      </c>
      <c r="V319" s="96">
        <f>U319/T319</f>
        <v>1.5</v>
      </c>
      <c r="W319" s="97">
        <v>14</v>
      </c>
      <c r="X319" s="6">
        <v>31</v>
      </c>
      <c r="Y319" s="98">
        <f>X319/W319</f>
        <v>2.2142857142857144</v>
      </c>
      <c r="Z319" s="99">
        <v>5.314680382072007</v>
      </c>
      <c r="AA319" s="18">
        <v>8</v>
      </c>
      <c r="AB319" s="45">
        <f>AA319/Z319</f>
        <v>1.5052645549460268</v>
      </c>
      <c r="AC319" s="97">
        <v>14.894459955914767</v>
      </c>
      <c r="AD319" s="6">
        <v>34</v>
      </c>
      <c r="AE319" s="98">
        <f>AD319/AC319</f>
        <v>2.2827279472122246</v>
      </c>
      <c r="AF319" s="19">
        <v>4</v>
      </c>
      <c r="AG319" s="19">
        <v>0</v>
      </c>
      <c r="AH319" s="96">
        <f>AG319/AF319</f>
        <v>0</v>
      </c>
      <c r="AI319" s="142"/>
    </row>
    <row r="320" spans="1:35" hidden="1" x14ac:dyDescent="0.25">
      <c r="A320" s="59" t="s">
        <v>85</v>
      </c>
      <c r="B320" s="53" t="s">
        <v>41</v>
      </c>
      <c r="C320" s="53" t="s">
        <v>173</v>
      </c>
      <c r="D320" s="53" t="s">
        <v>263</v>
      </c>
      <c r="E320" s="53" t="s">
        <v>264</v>
      </c>
      <c r="F320" s="52">
        <f>SUM(K320,N320,Q320,T320,W320,Z320,AF320)</f>
        <v>283.27271124173404</v>
      </c>
      <c r="G320" s="52">
        <v>75</v>
      </c>
      <c r="H320" s="130">
        <f>G320/F320</f>
        <v>0.26476253102967579</v>
      </c>
      <c r="I320" s="108">
        <f>F320-G320</f>
        <v>208.27271124173404</v>
      </c>
      <c r="J320" s="95">
        <f>I320/F320</f>
        <v>0.73523746897032416</v>
      </c>
      <c r="K320" s="19">
        <v>6</v>
      </c>
      <c r="L320" s="19">
        <v>1</v>
      </c>
      <c r="M320" s="96">
        <f>L320/K320</f>
        <v>0.16666666666666666</v>
      </c>
      <c r="N320" s="97">
        <v>81</v>
      </c>
      <c r="O320" s="6">
        <v>30</v>
      </c>
      <c r="P320" s="98">
        <f>O320/N320</f>
        <v>0.37037037037037035</v>
      </c>
      <c r="Q320" s="99">
        <v>10</v>
      </c>
      <c r="R320" s="18">
        <v>0</v>
      </c>
      <c r="S320" s="45">
        <f>R320/Q320</f>
        <v>0</v>
      </c>
      <c r="T320" s="19">
        <v>105</v>
      </c>
      <c r="U320" s="19">
        <v>7</v>
      </c>
      <c r="V320" s="96">
        <f>U320/T320</f>
        <v>6.6666666666666666E-2</v>
      </c>
      <c r="W320" s="97">
        <v>51</v>
      </c>
      <c r="X320" s="6">
        <v>5</v>
      </c>
      <c r="Y320" s="98">
        <f>X320/W320</f>
        <v>9.8039215686274508E-2</v>
      </c>
      <c r="Z320" s="99">
        <v>17.272711241734022</v>
      </c>
      <c r="AA320" s="18">
        <v>17</v>
      </c>
      <c r="AB320" s="45">
        <f>AA320/Z320</f>
        <v>0.98421143977240222</v>
      </c>
      <c r="AC320" s="97">
        <v>48.406994856722989</v>
      </c>
      <c r="AD320" s="6">
        <v>12</v>
      </c>
      <c r="AE320" s="98">
        <f>AD320/AC320</f>
        <v>0.24789805761580724</v>
      </c>
      <c r="AF320" s="19">
        <v>13</v>
      </c>
      <c r="AG320" s="19">
        <v>3</v>
      </c>
      <c r="AH320" s="96">
        <f>AG320/AF320</f>
        <v>0.23076923076923078</v>
      </c>
      <c r="AI320" s="142"/>
    </row>
    <row r="321" spans="1:35" hidden="1" x14ac:dyDescent="0.25">
      <c r="A321" s="56" t="s">
        <v>73</v>
      </c>
      <c r="B321" s="53" t="s">
        <v>25</v>
      </c>
      <c r="C321" s="53" t="s">
        <v>150</v>
      </c>
      <c r="D321" s="74" t="s">
        <v>565</v>
      </c>
      <c r="E321" s="74" t="s">
        <v>264</v>
      </c>
      <c r="F321" s="52">
        <f>SUM(K321,N321,Q321,T321,W321,Z321,AF321)</f>
        <v>58.986010286554006</v>
      </c>
      <c r="G321" s="52">
        <v>52</v>
      </c>
      <c r="H321" s="130">
        <f>G321/F321</f>
        <v>0.8815649634105448</v>
      </c>
      <c r="I321" s="108">
        <f>F321-G321</f>
        <v>6.9860102865540057</v>
      </c>
      <c r="J321" s="95">
        <f>I321/F321</f>
        <v>0.11843503658945521</v>
      </c>
      <c r="K321" s="19">
        <v>1</v>
      </c>
      <c r="L321" s="19">
        <v>4</v>
      </c>
      <c r="M321" s="96">
        <f>L321/K321</f>
        <v>4</v>
      </c>
      <c r="N321" s="97">
        <v>17</v>
      </c>
      <c r="O321" s="6">
        <v>4</v>
      </c>
      <c r="P321" s="98">
        <f>O321/N321</f>
        <v>0.23529411764705882</v>
      </c>
      <c r="Q321" s="99">
        <v>2</v>
      </c>
      <c r="R321" s="18">
        <v>2</v>
      </c>
      <c r="S321" s="45">
        <f>R321/Q321</f>
        <v>1</v>
      </c>
      <c r="T321" s="19">
        <v>22</v>
      </c>
      <c r="U321" s="19">
        <v>13</v>
      </c>
      <c r="V321" s="96">
        <f>U321/T321</f>
        <v>0.59090909090909094</v>
      </c>
      <c r="W321" s="97">
        <v>10</v>
      </c>
      <c r="X321" s="6">
        <v>19</v>
      </c>
      <c r="Y321" s="98">
        <f>X321/W321</f>
        <v>1.9</v>
      </c>
      <c r="Z321" s="99">
        <v>3.9860102865540048</v>
      </c>
      <c r="AA321" s="18">
        <v>0</v>
      </c>
      <c r="AB321" s="45">
        <f>AA321/Z321</f>
        <v>0</v>
      </c>
      <c r="AC321" s="97">
        <v>11.170844966936075</v>
      </c>
      <c r="AD321" s="6">
        <v>7</v>
      </c>
      <c r="AE321" s="98">
        <f>AD321/AC321</f>
        <v>0.62663120119551274</v>
      </c>
      <c r="AF321" s="19">
        <v>3</v>
      </c>
      <c r="AG321" s="19">
        <v>3</v>
      </c>
      <c r="AH321" s="96">
        <f>AG321/AF321</f>
        <v>1</v>
      </c>
      <c r="AI321" s="142"/>
    </row>
    <row r="322" spans="1:35" hidden="1" x14ac:dyDescent="0.25">
      <c r="A322" s="69" t="s">
        <v>99</v>
      </c>
      <c r="B322" s="53" t="s">
        <v>80</v>
      </c>
      <c r="C322" s="53" t="s">
        <v>147</v>
      </c>
      <c r="D322" s="51" t="s">
        <v>413</v>
      </c>
      <c r="E322" s="131" t="s">
        <v>414</v>
      </c>
      <c r="F322" s="52">
        <f>SUM(K322,N322,Q322,T322,W322,Z322,AF322)</f>
        <v>133.97202057310801</v>
      </c>
      <c r="G322" s="52">
        <v>198</v>
      </c>
      <c r="H322" s="130">
        <f>G322/F322</f>
        <v>1.4779205326081664</v>
      </c>
      <c r="I322" s="108">
        <f>F322-G322</f>
        <v>-64.027979426891989</v>
      </c>
      <c r="J322" s="95">
        <f>I322/F322</f>
        <v>-0.47792053260816625</v>
      </c>
      <c r="K322" s="19">
        <v>3</v>
      </c>
      <c r="L322" s="19">
        <v>5</v>
      </c>
      <c r="M322" s="96">
        <f>L322/K322</f>
        <v>1.6666666666666667</v>
      </c>
      <c r="N322" s="97">
        <v>38</v>
      </c>
      <c r="O322" s="6">
        <v>47</v>
      </c>
      <c r="P322" s="98">
        <f>O322/N322</f>
        <v>1.236842105263158</v>
      </c>
      <c r="Q322" s="99">
        <v>5</v>
      </c>
      <c r="R322" s="18">
        <v>12</v>
      </c>
      <c r="S322" s="45">
        <f>R322/Q322</f>
        <v>2.4</v>
      </c>
      <c r="T322" s="19">
        <v>50</v>
      </c>
      <c r="U322" s="19">
        <v>42</v>
      </c>
      <c r="V322" s="96">
        <f>U322/T322</f>
        <v>0.84</v>
      </c>
      <c r="W322" s="97">
        <v>24</v>
      </c>
      <c r="X322" s="6">
        <v>45</v>
      </c>
      <c r="Y322" s="98">
        <f>X322/W322</f>
        <v>1.875</v>
      </c>
      <c r="Z322" s="99">
        <v>7.9720205731080096</v>
      </c>
      <c r="AA322" s="18">
        <v>12</v>
      </c>
      <c r="AB322" s="45">
        <f>AA322/Z322</f>
        <v>1.5052645549460271</v>
      </c>
      <c r="AC322" s="97">
        <v>22.34168993387215</v>
      </c>
      <c r="AD322" s="6">
        <v>35</v>
      </c>
      <c r="AE322" s="98">
        <f>AD322/AC322</f>
        <v>1.5665780029887817</v>
      </c>
      <c r="AF322" s="19">
        <v>6</v>
      </c>
      <c r="AG322" s="19">
        <v>0</v>
      </c>
      <c r="AH322" s="96">
        <f>AG322/AF322</f>
        <v>0</v>
      </c>
      <c r="AI322" s="142"/>
    </row>
    <row r="323" spans="1:35" hidden="1" x14ac:dyDescent="0.25">
      <c r="A323" s="77" t="s">
        <v>4</v>
      </c>
      <c r="B323" s="53" t="s">
        <v>2</v>
      </c>
      <c r="C323" s="53" t="s">
        <v>2</v>
      </c>
      <c r="D323" s="78" t="s">
        <v>811</v>
      </c>
      <c r="E323" s="78" t="s">
        <v>812</v>
      </c>
      <c r="F323" s="52">
        <f>SUM(K323,N323,Q323,T323,W323,Z323,AF323)</f>
        <v>193.95803085966202</v>
      </c>
      <c r="G323" s="52">
        <v>135</v>
      </c>
      <c r="H323" s="130">
        <f>G323/F323</f>
        <v>0.69602686417083193</v>
      </c>
      <c r="I323" s="108">
        <f>F323-G323</f>
        <v>58.958030859662017</v>
      </c>
      <c r="J323" s="95">
        <f>I323/F323</f>
        <v>0.30397313582916807</v>
      </c>
      <c r="K323" s="19">
        <v>4</v>
      </c>
      <c r="L323" s="19">
        <v>0</v>
      </c>
      <c r="M323" s="96">
        <f>L323/K323</f>
        <v>0</v>
      </c>
      <c r="N323" s="97">
        <v>55</v>
      </c>
      <c r="O323" s="6">
        <v>38</v>
      </c>
      <c r="P323" s="98">
        <f>O323/N323</f>
        <v>0.69090909090909092</v>
      </c>
      <c r="Q323" s="99">
        <v>7</v>
      </c>
      <c r="R323" s="18">
        <v>15</v>
      </c>
      <c r="S323" s="45">
        <f>R323/Q323</f>
        <v>2.1428571428571428</v>
      </c>
      <c r="T323" s="19">
        <v>72</v>
      </c>
      <c r="U323" s="19">
        <v>48</v>
      </c>
      <c r="V323" s="96">
        <f>U323/T323</f>
        <v>0.66666666666666663</v>
      </c>
      <c r="W323" s="97">
        <v>35</v>
      </c>
      <c r="X323" s="6">
        <v>26</v>
      </c>
      <c r="Y323" s="98">
        <f>X323/W323</f>
        <v>0.74285714285714288</v>
      </c>
      <c r="Z323" s="99">
        <v>11.958030859662015</v>
      </c>
      <c r="AA323" s="18">
        <v>2</v>
      </c>
      <c r="AB323" s="45">
        <f>AA323/Z323</f>
        <v>0.16725161721622522</v>
      </c>
      <c r="AC323" s="97">
        <v>33.512534900808227</v>
      </c>
      <c r="AD323" s="6">
        <v>5</v>
      </c>
      <c r="AE323" s="98">
        <f>AD323/AC323</f>
        <v>0.14919790504655064</v>
      </c>
      <c r="AF323" s="19">
        <v>9</v>
      </c>
      <c r="AG323" s="19">
        <v>1</v>
      </c>
      <c r="AH323" s="96">
        <f>AG323/AF323</f>
        <v>0.1111111111111111</v>
      </c>
      <c r="AI323" s="142"/>
    </row>
    <row r="324" spans="1:35" hidden="1" x14ac:dyDescent="0.25">
      <c r="A324" s="60" t="s">
        <v>72</v>
      </c>
      <c r="B324" s="53" t="s">
        <v>25</v>
      </c>
      <c r="C324" s="53" t="s">
        <v>179</v>
      </c>
      <c r="D324" s="49" t="s">
        <v>541</v>
      </c>
      <c r="E324" s="49" t="s">
        <v>542</v>
      </c>
      <c r="F324" s="52">
        <f>SUM(K324,N324,Q324,T324,W324,Z324,AF324)</f>
        <v>168.62936076414402</v>
      </c>
      <c r="G324" s="52">
        <v>155</v>
      </c>
      <c r="H324" s="130">
        <f>G324/F324</f>
        <v>0.91917563642308453</v>
      </c>
      <c r="I324" s="108">
        <f>F324-G324</f>
        <v>13.629360764144025</v>
      </c>
      <c r="J324" s="95">
        <f>I324/F324</f>
        <v>8.0824363576915498E-2</v>
      </c>
      <c r="K324" s="19">
        <v>3</v>
      </c>
      <c r="L324" s="19">
        <v>3</v>
      </c>
      <c r="M324" s="96">
        <f>L324/K324</f>
        <v>1</v>
      </c>
      <c r="N324" s="97">
        <v>48</v>
      </c>
      <c r="O324" s="6">
        <v>20</v>
      </c>
      <c r="P324" s="98">
        <f>O324/N324</f>
        <v>0.41666666666666669</v>
      </c>
      <c r="Q324" s="99">
        <v>6</v>
      </c>
      <c r="R324" s="18">
        <v>22</v>
      </c>
      <c r="S324" s="45">
        <f>R324/Q324</f>
        <v>3.6666666666666665</v>
      </c>
      <c r="T324" s="19">
        <v>63</v>
      </c>
      <c r="U324" s="19">
        <v>31</v>
      </c>
      <c r="V324" s="96">
        <f>U324/T324</f>
        <v>0.49206349206349204</v>
      </c>
      <c r="W324" s="97">
        <v>30</v>
      </c>
      <c r="X324" s="6">
        <v>46</v>
      </c>
      <c r="Y324" s="98">
        <f>X324/W324</f>
        <v>1.5333333333333334</v>
      </c>
      <c r="Z324" s="99">
        <v>10.629360764144014</v>
      </c>
      <c r="AA324" s="18">
        <v>6</v>
      </c>
      <c r="AB324" s="45">
        <f>AA324/Z324</f>
        <v>0.56447420810476012</v>
      </c>
      <c r="AC324" s="97">
        <v>29.788919911829534</v>
      </c>
      <c r="AD324" s="6">
        <v>14</v>
      </c>
      <c r="AE324" s="98">
        <f>AD324/AC324</f>
        <v>0.46997340089663453</v>
      </c>
      <c r="AF324" s="19">
        <v>8</v>
      </c>
      <c r="AG324" s="19">
        <v>13</v>
      </c>
      <c r="AH324" s="96">
        <f>AG324/AF324</f>
        <v>1.625</v>
      </c>
      <c r="AI324" s="142"/>
    </row>
    <row r="325" spans="1:35" hidden="1" x14ac:dyDescent="0.25">
      <c r="A325" s="73" t="s">
        <v>49</v>
      </c>
      <c r="B325" s="53" t="s">
        <v>25</v>
      </c>
      <c r="C325" s="53" t="s">
        <v>150</v>
      </c>
      <c r="D325" s="74" t="s">
        <v>575</v>
      </c>
      <c r="E325" s="74" t="s">
        <v>576</v>
      </c>
      <c r="F325" s="52">
        <f>SUM(K325,N325,Q325,T325,W325,Z325,AF325)</f>
        <v>84.314680382072012</v>
      </c>
      <c r="G325" s="52">
        <v>134</v>
      </c>
      <c r="H325" s="130">
        <f>G325/F325</f>
        <v>1.5892843262024945</v>
      </c>
      <c r="I325" s="108">
        <f>F325-G325</f>
        <v>-49.685319617927988</v>
      </c>
      <c r="J325" s="95">
        <f>I325/F325</f>
        <v>-0.58928432620249449</v>
      </c>
      <c r="K325" s="19">
        <v>2</v>
      </c>
      <c r="L325" s="19">
        <v>14</v>
      </c>
      <c r="M325" s="96">
        <f>L325/K325</f>
        <v>7</v>
      </c>
      <c r="N325" s="97">
        <v>24</v>
      </c>
      <c r="O325" s="6">
        <v>40</v>
      </c>
      <c r="P325" s="98">
        <f>O325/N325</f>
        <v>1.6666666666666667</v>
      </c>
      <c r="Q325" s="99">
        <v>3</v>
      </c>
      <c r="R325" s="18">
        <v>28</v>
      </c>
      <c r="S325" s="45">
        <f>R325/Q325</f>
        <v>9.3333333333333339</v>
      </c>
      <c r="T325" s="19">
        <v>31</v>
      </c>
      <c r="U325" s="19">
        <v>20</v>
      </c>
      <c r="V325" s="96">
        <f>U325/T325</f>
        <v>0.64516129032258063</v>
      </c>
      <c r="W325" s="97">
        <v>15</v>
      </c>
      <c r="X325" s="6">
        <v>12</v>
      </c>
      <c r="Y325" s="98">
        <f>X325/W325</f>
        <v>0.8</v>
      </c>
      <c r="Z325" s="99">
        <v>5.314680382072007</v>
      </c>
      <c r="AA325" s="18">
        <v>1</v>
      </c>
      <c r="AB325" s="45">
        <f>AA325/Z325</f>
        <v>0.18815806936825336</v>
      </c>
      <c r="AC325" s="97">
        <v>14.894459955914767</v>
      </c>
      <c r="AD325" s="6">
        <v>2</v>
      </c>
      <c r="AE325" s="98">
        <f>AD325/AC325</f>
        <v>0.13427811454189556</v>
      </c>
      <c r="AF325" s="19">
        <v>4</v>
      </c>
      <c r="AG325" s="19">
        <v>17</v>
      </c>
      <c r="AH325" s="96">
        <f>AG325/AF325</f>
        <v>4.25</v>
      </c>
      <c r="AI325" s="142"/>
    </row>
    <row r="326" spans="1:35" hidden="1" x14ac:dyDescent="0.25">
      <c r="A326" s="56" t="s">
        <v>56</v>
      </c>
      <c r="B326" s="53" t="s">
        <v>55</v>
      </c>
      <c r="C326" s="53" t="s">
        <v>157</v>
      </c>
      <c r="D326" s="84" t="s">
        <v>1038</v>
      </c>
      <c r="E326" s="84" t="s">
        <v>1039</v>
      </c>
      <c r="F326" s="52">
        <f>SUM(K326,N326,Q326,T326,W326,Z326,AF326)</f>
        <v>118.97202057310801</v>
      </c>
      <c r="G326" s="52">
        <v>118</v>
      </c>
      <c r="H326" s="130">
        <f>G326/F326</f>
        <v>0.99182983891148835</v>
      </c>
      <c r="I326" s="108">
        <f>F326-G326</f>
        <v>0.97202057310801138</v>
      </c>
      <c r="J326" s="95">
        <f>I326/F326</f>
        <v>8.1701610885116238E-3</v>
      </c>
      <c r="K326" s="19">
        <v>2</v>
      </c>
      <c r="L326" s="19">
        <v>3</v>
      </c>
      <c r="M326" s="96">
        <f>L326/K326</f>
        <v>1.5</v>
      </c>
      <c r="N326" s="97">
        <v>34</v>
      </c>
      <c r="O326" s="6">
        <v>27</v>
      </c>
      <c r="P326" s="98">
        <f>O326/N326</f>
        <v>0.79411764705882348</v>
      </c>
      <c r="Q326" s="99">
        <v>4</v>
      </c>
      <c r="R326" s="18">
        <v>2</v>
      </c>
      <c r="S326" s="45">
        <f>R326/Q326</f>
        <v>0.5</v>
      </c>
      <c r="T326" s="19">
        <v>44</v>
      </c>
      <c r="U326" s="19">
        <v>33</v>
      </c>
      <c r="V326" s="96">
        <f>U326/T326</f>
        <v>0.75</v>
      </c>
      <c r="W326" s="97">
        <v>21</v>
      </c>
      <c r="X326" s="6">
        <v>34</v>
      </c>
      <c r="Y326" s="98">
        <f>X326/W326</f>
        <v>1.6190476190476191</v>
      </c>
      <c r="Z326" s="99">
        <v>7.9720205731080096</v>
      </c>
      <c r="AA326" s="18">
        <v>0</v>
      </c>
      <c r="AB326" s="45">
        <f>AA326/Z326</f>
        <v>0</v>
      </c>
      <c r="AC326" s="97">
        <v>22.34168993387215</v>
      </c>
      <c r="AD326" s="6">
        <v>4</v>
      </c>
      <c r="AE326" s="98">
        <f>AD326/AC326</f>
        <v>0.17903748605586078</v>
      </c>
      <c r="AF326" s="19">
        <v>6</v>
      </c>
      <c r="AG326" s="19">
        <v>15</v>
      </c>
      <c r="AH326" s="96">
        <f>AG326/AF326</f>
        <v>2.5</v>
      </c>
      <c r="AI326" s="142"/>
    </row>
    <row r="327" spans="1:35" hidden="1" x14ac:dyDescent="0.25">
      <c r="A327" s="65" t="s">
        <v>35</v>
      </c>
      <c r="B327" s="53" t="s">
        <v>20</v>
      </c>
      <c r="C327" s="53" t="s">
        <v>167</v>
      </c>
      <c r="D327" s="70" t="s">
        <v>439</v>
      </c>
      <c r="E327" s="70" t="s">
        <v>440</v>
      </c>
      <c r="F327" s="52">
        <f>SUM(K327,N327,Q327,T327,W327,Z327,AF327)</f>
        <v>359.58739162380601</v>
      </c>
      <c r="G327" s="52">
        <v>241</v>
      </c>
      <c r="H327" s="130">
        <f>G327/F327</f>
        <v>0.67021259814395817</v>
      </c>
      <c r="I327" s="108">
        <f>F327-G327</f>
        <v>118.58739162380601</v>
      </c>
      <c r="J327" s="95">
        <f>I327/F327</f>
        <v>0.32978740185604188</v>
      </c>
      <c r="K327" s="19">
        <v>7</v>
      </c>
      <c r="L327" s="19">
        <v>9</v>
      </c>
      <c r="M327" s="96">
        <f>L327/K327</f>
        <v>1.2857142857142858</v>
      </c>
      <c r="N327" s="97">
        <v>102</v>
      </c>
      <c r="O327" s="6">
        <v>41</v>
      </c>
      <c r="P327" s="98">
        <f>O327/N327</f>
        <v>0.40196078431372551</v>
      </c>
      <c r="Q327" s="99">
        <v>13</v>
      </c>
      <c r="R327" s="18">
        <v>5</v>
      </c>
      <c r="S327" s="45">
        <f>R327/Q327</f>
        <v>0.38461538461538464</v>
      </c>
      <c r="T327" s="19">
        <v>133</v>
      </c>
      <c r="U327" s="19">
        <v>39</v>
      </c>
      <c r="V327" s="96">
        <f>U327/T327</f>
        <v>0.2932330827067669</v>
      </c>
      <c r="W327" s="97">
        <v>65</v>
      </c>
      <c r="X327" s="6">
        <v>77</v>
      </c>
      <c r="Y327" s="98">
        <f>X327/W327</f>
        <v>1.1846153846153846</v>
      </c>
      <c r="Z327" s="99">
        <v>22.587391623806031</v>
      </c>
      <c r="AA327" s="18">
        <v>16</v>
      </c>
      <c r="AB327" s="45">
        <f>AA327/Z327</f>
        <v>0.70835979056283616</v>
      </c>
      <c r="AC327" s="97">
        <v>63.301454812637765</v>
      </c>
      <c r="AD327" s="6">
        <v>29</v>
      </c>
      <c r="AE327" s="98">
        <f>AD327/AC327</f>
        <v>0.45812533196646721</v>
      </c>
      <c r="AF327" s="19">
        <v>17</v>
      </c>
      <c r="AG327" s="19">
        <v>25</v>
      </c>
      <c r="AH327" s="96">
        <f>AG327/AF327</f>
        <v>1.4705882352941178</v>
      </c>
      <c r="AI327" s="142"/>
    </row>
    <row r="328" spans="1:35" hidden="1" x14ac:dyDescent="0.25">
      <c r="A328" s="80" t="s">
        <v>104</v>
      </c>
      <c r="B328" s="53" t="s">
        <v>69</v>
      </c>
      <c r="C328" s="53" t="s">
        <v>144</v>
      </c>
      <c r="D328" s="81" t="s">
        <v>915</v>
      </c>
      <c r="E328" s="81" t="s">
        <v>916</v>
      </c>
      <c r="F328" s="52">
        <f>SUM(K328,N328,Q328,T328,W328,Z328,AF328)</f>
        <v>111.64335047759</v>
      </c>
      <c r="G328" s="52">
        <v>107</v>
      </c>
      <c r="H328" s="130">
        <f>G328/F328</f>
        <v>0.95840907266105335</v>
      </c>
      <c r="I328" s="108">
        <f>F328-G328</f>
        <v>4.6433504775900047</v>
      </c>
      <c r="J328" s="95">
        <f>I328/F328</f>
        <v>4.159092733894669E-2</v>
      </c>
      <c r="K328" s="19">
        <v>2</v>
      </c>
      <c r="L328" s="19">
        <v>5</v>
      </c>
      <c r="M328" s="96">
        <f>L328/K328</f>
        <v>2.5</v>
      </c>
      <c r="N328" s="97">
        <v>32</v>
      </c>
      <c r="O328" s="6">
        <v>25</v>
      </c>
      <c r="P328" s="98">
        <f>O328/N328</f>
        <v>0.78125</v>
      </c>
      <c r="Q328" s="99">
        <v>4</v>
      </c>
      <c r="R328" s="18">
        <v>2</v>
      </c>
      <c r="S328" s="45">
        <f>R328/Q328</f>
        <v>0.5</v>
      </c>
      <c r="T328" s="19">
        <v>42</v>
      </c>
      <c r="U328" s="19">
        <v>20</v>
      </c>
      <c r="V328" s="96">
        <f>U328/T328</f>
        <v>0.47619047619047616</v>
      </c>
      <c r="W328" s="97">
        <v>20</v>
      </c>
      <c r="X328" s="6">
        <v>17</v>
      </c>
      <c r="Y328" s="98">
        <f>X328/W328</f>
        <v>0.85</v>
      </c>
      <c r="Z328" s="99">
        <v>6.6433504775900092</v>
      </c>
      <c r="AA328" s="18">
        <v>10</v>
      </c>
      <c r="AB328" s="45">
        <f>AA328/Z328</f>
        <v>1.5052645549460268</v>
      </c>
      <c r="AC328" s="97">
        <v>18.618074944893461</v>
      </c>
      <c r="AD328" s="6">
        <v>23</v>
      </c>
      <c r="AE328" s="98">
        <f>AD328/AC328</f>
        <v>1.2353586537854391</v>
      </c>
      <c r="AF328" s="19">
        <v>5</v>
      </c>
      <c r="AG328" s="19">
        <v>5</v>
      </c>
      <c r="AH328" s="96">
        <f>AG328/AF328</f>
        <v>1</v>
      </c>
      <c r="AI328" s="142"/>
    </row>
    <row r="329" spans="1:35" hidden="1" x14ac:dyDescent="0.25">
      <c r="A329" s="66" t="s">
        <v>70</v>
      </c>
      <c r="B329" s="53" t="s">
        <v>20</v>
      </c>
      <c r="C329" s="53" t="s">
        <v>162</v>
      </c>
      <c r="D329" s="70" t="s">
        <v>494</v>
      </c>
      <c r="E329" s="70" t="s">
        <v>495</v>
      </c>
      <c r="F329" s="52">
        <f>SUM(K329,N329,Q329,T329,W329,Z329,AF329)</f>
        <v>193.95803085966202</v>
      </c>
      <c r="G329" s="52">
        <v>170</v>
      </c>
      <c r="H329" s="130">
        <f>G329/F329</f>
        <v>0.87647827340030682</v>
      </c>
      <c r="I329" s="108">
        <f>F329-G329</f>
        <v>23.958030859662017</v>
      </c>
      <c r="J329" s="95">
        <f>I329/F329</f>
        <v>0.12352172659969314</v>
      </c>
      <c r="K329" s="19">
        <v>4</v>
      </c>
      <c r="L329" s="19">
        <v>22</v>
      </c>
      <c r="M329" s="96">
        <f>L329/K329</f>
        <v>5.5</v>
      </c>
      <c r="N329" s="97">
        <v>55</v>
      </c>
      <c r="O329" s="6">
        <v>23</v>
      </c>
      <c r="P329" s="98">
        <f>O329/N329</f>
        <v>0.41818181818181815</v>
      </c>
      <c r="Q329" s="99">
        <v>7</v>
      </c>
      <c r="R329" s="18">
        <v>18</v>
      </c>
      <c r="S329" s="45">
        <f>R329/Q329</f>
        <v>2.5714285714285716</v>
      </c>
      <c r="T329" s="19">
        <v>72</v>
      </c>
      <c r="U329" s="19">
        <v>31</v>
      </c>
      <c r="V329" s="96">
        <f>U329/T329</f>
        <v>0.43055555555555558</v>
      </c>
      <c r="W329" s="97">
        <v>35</v>
      </c>
      <c r="X329" s="6">
        <v>50</v>
      </c>
      <c r="Y329" s="98">
        <f>X329/W329</f>
        <v>1.4285714285714286</v>
      </c>
      <c r="Z329" s="99">
        <v>11.958030859662015</v>
      </c>
      <c r="AA329" s="18">
        <v>5</v>
      </c>
      <c r="AB329" s="45">
        <f>AA329/Z329</f>
        <v>0.41812904304056303</v>
      </c>
      <c r="AC329" s="97">
        <v>33.512534900808227</v>
      </c>
      <c r="AD329" s="6">
        <v>11</v>
      </c>
      <c r="AE329" s="98">
        <f>AD329/AC329</f>
        <v>0.3282353911024114</v>
      </c>
      <c r="AF329" s="19">
        <v>9</v>
      </c>
      <c r="AG329" s="19">
        <v>10</v>
      </c>
      <c r="AH329" s="96">
        <f>AG329/AF329</f>
        <v>1.1111111111111112</v>
      </c>
      <c r="AI329" s="142"/>
    </row>
    <row r="330" spans="1:35" hidden="1" x14ac:dyDescent="0.25">
      <c r="A330" s="56" t="s">
        <v>73</v>
      </c>
      <c r="B330" s="53" t="s">
        <v>25</v>
      </c>
      <c r="C330" s="53" t="s">
        <v>150</v>
      </c>
      <c r="D330" s="74" t="s">
        <v>563</v>
      </c>
      <c r="E330" s="74" t="s">
        <v>564</v>
      </c>
      <c r="F330" s="52">
        <f>SUM(K330,N330,Q330,T330,W330,Z330,AF330)</f>
        <v>426.57340191036002</v>
      </c>
      <c r="G330" s="52">
        <v>272</v>
      </c>
      <c r="H330" s="130">
        <f>G330/F330</f>
        <v>0.63763938112849794</v>
      </c>
      <c r="I330" s="108">
        <f>F330-G330</f>
        <v>154.57340191036002</v>
      </c>
      <c r="J330" s="95">
        <f>I330/F330</f>
        <v>0.362360618871502</v>
      </c>
      <c r="K330" s="19">
        <v>9</v>
      </c>
      <c r="L330" s="19">
        <v>7</v>
      </c>
      <c r="M330" s="96">
        <f>L330/K330</f>
        <v>0.77777777777777779</v>
      </c>
      <c r="N330" s="97">
        <v>121</v>
      </c>
      <c r="O330" s="6">
        <v>47</v>
      </c>
      <c r="P330" s="98">
        <f>O330/N330</f>
        <v>0.38842975206611569</v>
      </c>
      <c r="Q330" s="99">
        <v>16</v>
      </c>
      <c r="R330" s="18">
        <v>11</v>
      </c>
      <c r="S330" s="45">
        <f>R330/Q330</f>
        <v>0.6875</v>
      </c>
      <c r="T330" s="19">
        <v>158</v>
      </c>
      <c r="U330" s="19">
        <v>99</v>
      </c>
      <c r="V330" s="96">
        <f>U330/T330</f>
        <v>0.62658227848101267</v>
      </c>
      <c r="W330" s="97">
        <v>76</v>
      </c>
      <c r="X330" s="6">
        <v>63</v>
      </c>
      <c r="Y330" s="98">
        <f>X330/W330</f>
        <v>0.82894736842105265</v>
      </c>
      <c r="Z330" s="99">
        <v>26.573401910360037</v>
      </c>
      <c r="AA330" s="18">
        <v>3</v>
      </c>
      <c r="AB330" s="45">
        <f>AA330/Z330</f>
        <v>0.11289484162095201</v>
      </c>
      <c r="AC330" s="97">
        <v>74.472299779573845</v>
      </c>
      <c r="AD330" s="6">
        <v>28</v>
      </c>
      <c r="AE330" s="98">
        <f>AD330/AC330</f>
        <v>0.37597872071730754</v>
      </c>
      <c r="AF330" s="19">
        <v>20</v>
      </c>
      <c r="AG330" s="19">
        <v>14</v>
      </c>
      <c r="AH330" s="96">
        <f>AG330/AF330</f>
        <v>0.7</v>
      </c>
      <c r="AI330" s="142"/>
    </row>
    <row r="331" spans="1:35" hidden="1" x14ac:dyDescent="0.25">
      <c r="A331" s="60" t="s">
        <v>97</v>
      </c>
      <c r="B331" s="53" t="s">
        <v>53</v>
      </c>
      <c r="C331" s="53" t="s">
        <v>163</v>
      </c>
      <c r="D331" s="49" t="s">
        <v>723</v>
      </c>
      <c r="E331" s="49" t="s">
        <v>724</v>
      </c>
      <c r="F331" s="52">
        <f>SUM(K331,N331,Q331,T331,W331,Z331,AF331)</f>
        <v>265.27271124173399</v>
      </c>
      <c r="G331" s="52">
        <v>256</v>
      </c>
      <c r="H331" s="130">
        <f>G331/F331</f>
        <v>0.96504460938206316</v>
      </c>
      <c r="I331" s="108">
        <f>F331-G331</f>
        <v>9.2727112417339868</v>
      </c>
      <c r="J331" s="95">
        <f>I331/F331</f>
        <v>3.4955390617936878E-2</v>
      </c>
      <c r="K331" s="100">
        <v>5</v>
      </c>
      <c r="L331" s="19">
        <v>14</v>
      </c>
      <c r="M331" s="96">
        <f>L331/K331</f>
        <v>2.8</v>
      </c>
      <c r="N331" s="97">
        <v>75</v>
      </c>
      <c r="O331" s="6">
        <v>51</v>
      </c>
      <c r="P331" s="98">
        <f>O331/N331</f>
        <v>0.68</v>
      </c>
      <c r="Q331" s="99">
        <v>10</v>
      </c>
      <c r="R331" s="18">
        <v>22</v>
      </c>
      <c r="S331" s="45">
        <f>R331/Q331</f>
        <v>2.2000000000000002</v>
      </c>
      <c r="T331" s="100">
        <v>98</v>
      </c>
      <c r="U331" s="19">
        <v>66</v>
      </c>
      <c r="V331" s="96">
        <f>U331/T331</f>
        <v>0.67346938775510201</v>
      </c>
      <c r="W331" s="97">
        <v>47</v>
      </c>
      <c r="X331" s="6">
        <v>38</v>
      </c>
      <c r="Y331" s="98">
        <f>X331/W331</f>
        <v>0.80851063829787229</v>
      </c>
      <c r="Z331" s="99">
        <v>17.272711241734022</v>
      </c>
      <c r="AA331" s="18">
        <v>24</v>
      </c>
      <c r="AB331" s="45">
        <f>AA331/Z331</f>
        <v>1.3894749737963326</v>
      </c>
      <c r="AC331" s="97">
        <v>48.406994856722989</v>
      </c>
      <c r="AD331" s="6">
        <v>19</v>
      </c>
      <c r="AE331" s="98">
        <f>AD331/AC331</f>
        <v>0.39250525789169477</v>
      </c>
      <c r="AF331" s="100">
        <v>13</v>
      </c>
      <c r="AG331" s="19">
        <v>22</v>
      </c>
      <c r="AH331" s="96">
        <f>AG331/AF331</f>
        <v>1.6923076923076923</v>
      </c>
      <c r="AI331" s="142"/>
    </row>
    <row r="332" spans="1:35" hidden="1" x14ac:dyDescent="0.25">
      <c r="A332" s="73" t="s">
        <v>8</v>
      </c>
      <c r="B332" s="53" t="s">
        <v>2</v>
      </c>
      <c r="C332" s="53" t="s">
        <v>154</v>
      </c>
      <c r="D332" s="76" t="s">
        <v>767</v>
      </c>
      <c r="E332" s="76" t="s">
        <v>768</v>
      </c>
      <c r="F332" s="52">
        <f>SUM(K332,N332,Q332,T332,W332,Z332,AF332)</f>
        <v>150.300690668626</v>
      </c>
      <c r="G332" s="52">
        <v>141</v>
      </c>
      <c r="H332" s="130">
        <f>G332/F332</f>
        <v>0.93811944158572358</v>
      </c>
      <c r="I332" s="108">
        <f>F332-G332</f>
        <v>9.3006906686260038</v>
      </c>
      <c r="J332" s="95">
        <f>I332/F332</f>
        <v>6.1880558414276428E-2</v>
      </c>
      <c r="K332" s="19">
        <v>3</v>
      </c>
      <c r="L332" s="19">
        <v>12</v>
      </c>
      <c r="M332" s="96">
        <f>L332/K332</f>
        <v>4</v>
      </c>
      <c r="N332" s="97">
        <v>43</v>
      </c>
      <c r="O332" s="6">
        <v>48</v>
      </c>
      <c r="P332" s="98">
        <f>O332/N332</f>
        <v>1.1162790697674418</v>
      </c>
      <c r="Q332" s="99">
        <v>5</v>
      </c>
      <c r="R332" s="18">
        <v>8</v>
      </c>
      <c r="S332" s="45">
        <f>R332/Q332</f>
        <v>1.6</v>
      </c>
      <c r="T332" s="19">
        <v>56</v>
      </c>
      <c r="U332" s="19">
        <v>30</v>
      </c>
      <c r="V332" s="96">
        <f>U332/T332</f>
        <v>0.5357142857142857</v>
      </c>
      <c r="W332" s="97">
        <v>27</v>
      </c>
      <c r="X332" s="6">
        <v>19</v>
      </c>
      <c r="Y332" s="98">
        <f>X332/W332</f>
        <v>0.70370370370370372</v>
      </c>
      <c r="Z332" s="99">
        <v>9.3006906686260109</v>
      </c>
      <c r="AA332" s="18">
        <v>0</v>
      </c>
      <c r="AB332" s="45">
        <f>AA332/Z332</f>
        <v>0</v>
      </c>
      <c r="AC332" s="97">
        <v>26.065304922850842</v>
      </c>
      <c r="AD332" s="6">
        <v>4</v>
      </c>
      <c r="AE332" s="98">
        <f>AD332/AC332</f>
        <v>0.15346070233359493</v>
      </c>
      <c r="AF332" s="19">
        <v>7</v>
      </c>
      <c r="AG332" s="19">
        <v>20</v>
      </c>
      <c r="AH332" s="96">
        <f>AG332/AF332</f>
        <v>2.8571428571428572</v>
      </c>
      <c r="AI332" s="142"/>
    </row>
    <row r="333" spans="1:35" hidden="1" x14ac:dyDescent="0.25">
      <c r="A333" s="56" t="s">
        <v>32</v>
      </c>
      <c r="B333" s="53" t="s">
        <v>23</v>
      </c>
      <c r="C333" s="53" t="s">
        <v>189</v>
      </c>
      <c r="D333" s="49" t="s">
        <v>1170</v>
      </c>
      <c r="E333" s="49" t="s">
        <v>1171</v>
      </c>
      <c r="F333" s="52">
        <f>SUM(K333,N333,Q333,T333,W333,Z333,AF333)</f>
        <v>65.986010286554006</v>
      </c>
      <c r="G333" s="52">
        <v>57</v>
      </c>
      <c r="H333" s="130">
        <f>G333/F333</f>
        <v>0.86381946343579608</v>
      </c>
      <c r="I333" s="108">
        <f>F333-G333</f>
        <v>8.9860102865540057</v>
      </c>
      <c r="J333" s="95">
        <f>I333/F333</f>
        <v>0.13618053656420395</v>
      </c>
      <c r="K333" s="19">
        <v>1</v>
      </c>
      <c r="L333" s="19">
        <v>6</v>
      </c>
      <c r="M333" s="96">
        <f>L333/K333</f>
        <v>6</v>
      </c>
      <c r="N333" s="97">
        <v>19</v>
      </c>
      <c r="O333" s="6">
        <v>9</v>
      </c>
      <c r="P333" s="98">
        <f>O333/N333</f>
        <v>0.47368421052631576</v>
      </c>
      <c r="Q333" s="99">
        <v>2</v>
      </c>
      <c r="R333" s="18">
        <v>1</v>
      </c>
      <c r="S333" s="45">
        <f>R333/Q333</f>
        <v>0.5</v>
      </c>
      <c r="T333" s="19">
        <v>25</v>
      </c>
      <c r="U333" s="19">
        <v>5</v>
      </c>
      <c r="V333" s="96">
        <f>U333/T333</f>
        <v>0.2</v>
      </c>
      <c r="W333" s="97">
        <v>12</v>
      </c>
      <c r="X333" s="6">
        <v>15</v>
      </c>
      <c r="Y333" s="98">
        <f>X333/W333</f>
        <v>1.25</v>
      </c>
      <c r="Z333" s="99">
        <v>3.9860102865540048</v>
      </c>
      <c r="AA333" s="18">
        <v>7</v>
      </c>
      <c r="AB333" s="45">
        <f>AA333/Z333</f>
        <v>1.7561419807703649</v>
      </c>
      <c r="AC333" s="97">
        <v>11.170844966936075</v>
      </c>
      <c r="AD333" s="6">
        <v>12</v>
      </c>
      <c r="AE333" s="98">
        <f>AD333/AC333</f>
        <v>1.0742249163351647</v>
      </c>
      <c r="AF333" s="19">
        <v>3</v>
      </c>
      <c r="AG333" s="19">
        <v>2</v>
      </c>
      <c r="AH333" s="96">
        <f>AG333/AF333</f>
        <v>0.66666666666666663</v>
      </c>
      <c r="AI333" s="142"/>
    </row>
    <row r="334" spans="1:35" hidden="1" x14ac:dyDescent="0.25">
      <c r="A334" s="80" t="s">
        <v>105</v>
      </c>
      <c r="B334" s="53" t="s">
        <v>69</v>
      </c>
      <c r="C334" s="53" t="s">
        <v>144</v>
      </c>
      <c r="D334" s="81" t="s">
        <v>933</v>
      </c>
      <c r="E334" s="81" t="s">
        <v>934</v>
      </c>
      <c r="F334" s="52">
        <f>SUM(K334,N334,Q334,T334,W334,Z334,AF334)</f>
        <v>89.314680382072012</v>
      </c>
      <c r="G334" s="52">
        <v>61</v>
      </c>
      <c r="H334" s="130">
        <f>G334/F334</f>
        <v>0.68297842794771313</v>
      </c>
      <c r="I334" s="108">
        <f>F334-G334</f>
        <v>28.314680382072012</v>
      </c>
      <c r="J334" s="95">
        <f>I334/F334</f>
        <v>0.31702157205228682</v>
      </c>
      <c r="K334" s="19">
        <v>2</v>
      </c>
      <c r="L334" s="19">
        <v>0</v>
      </c>
      <c r="M334" s="96">
        <f>L334/K334</f>
        <v>0</v>
      </c>
      <c r="N334" s="97">
        <v>26</v>
      </c>
      <c r="O334" s="6">
        <v>7</v>
      </c>
      <c r="P334" s="98">
        <f>O334/N334</f>
        <v>0.26923076923076922</v>
      </c>
      <c r="Q334" s="99">
        <v>3</v>
      </c>
      <c r="R334" s="18">
        <v>2</v>
      </c>
      <c r="S334" s="45">
        <f>R334/Q334</f>
        <v>0.66666666666666663</v>
      </c>
      <c r="T334" s="19">
        <v>33</v>
      </c>
      <c r="U334" s="19">
        <v>7</v>
      </c>
      <c r="V334" s="96">
        <f>U334/T334</f>
        <v>0.21212121212121213</v>
      </c>
      <c r="W334" s="97">
        <v>16</v>
      </c>
      <c r="X334" s="6">
        <v>11</v>
      </c>
      <c r="Y334" s="98">
        <f>X334/W334</f>
        <v>0.6875</v>
      </c>
      <c r="Z334" s="99">
        <v>5.314680382072007</v>
      </c>
      <c r="AA334" s="18">
        <v>3</v>
      </c>
      <c r="AB334" s="45">
        <f>AA334/Z334</f>
        <v>0.56447420810476012</v>
      </c>
      <c r="AC334" s="97">
        <v>14.894459955914767</v>
      </c>
      <c r="AD334" s="6">
        <v>10</v>
      </c>
      <c r="AE334" s="98">
        <f>AD334/AC334</f>
        <v>0.67139057270947788</v>
      </c>
      <c r="AF334" s="19">
        <v>4</v>
      </c>
      <c r="AG334" s="19">
        <v>21</v>
      </c>
      <c r="AH334" s="96">
        <f>AG334/AF334</f>
        <v>5.25</v>
      </c>
      <c r="AI334" s="142"/>
    </row>
    <row r="335" spans="1:35" hidden="1" x14ac:dyDescent="0.25">
      <c r="A335" s="56" t="s">
        <v>73</v>
      </c>
      <c r="B335" s="53" t="s">
        <v>25</v>
      </c>
      <c r="C335" s="53" t="s">
        <v>150</v>
      </c>
      <c r="D335" s="74" t="s">
        <v>567</v>
      </c>
      <c r="E335" s="74" t="s">
        <v>568</v>
      </c>
      <c r="F335" s="52">
        <f>SUM(K335,N335,Q335,T335,W335,Z335,AF335)</f>
        <v>101.64335047759</v>
      </c>
      <c r="G335" s="52">
        <v>34</v>
      </c>
      <c r="H335" s="130">
        <f>G335/F335</f>
        <v>0.33450294426782212</v>
      </c>
      <c r="I335" s="108">
        <f>F335-G335</f>
        <v>67.643350477590005</v>
      </c>
      <c r="J335" s="95">
        <f>I335/F335</f>
        <v>0.66549705573217788</v>
      </c>
      <c r="K335" s="19">
        <v>2</v>
      </c>
      <c r="L335" s="19">
        <v>1</v>
      </c>
      <c r="M335" s="96">
        <f>L335/K335</f>
        <v>0.5</v>
      </c>
      <c r="N335" s="97">
        <v>29</v>
      </c>
      <c r="O335" s="6">
        <v>11</v>
      </c>
      <c r="P335" s="98">
        <f>O335/N335</f>
        <v>0.37931034482758619</v>
      </c>
      <c r="Q335" s="99">
        <v>4</v>
      </c>
      <c r="R335" s="18">
        <v>0</v>
      </c>
      <c r="S335" s="45">
        <f>R335/Q335</f>
        <v>0</v>
      </c>
      <c r="T335" s="19">
        <v>37</v>
      </c>
      <c r="U335" s="19">
        <v>4</v>
      </c>
      <c r="V335" s="96">
        <f>U335/T335</f>
        <v>0.10810810810810811</v>
      </c>
      <c r="W335" s="97">
        <v>18</v>
      </c>
      <c r="X335" s="6">
        <v>9</v>
      </c>
      <c r="Y335" s="98">
        <f>X335/W335</f>
        <v>0.5</v>
      </c>
      <c r="Z335" s="99">
        <v>6.6433504775900092</v>
      </c>
      <c r="AA335" s="18">
        <v>1</v>
      </c>
      <c r="AB335" s="45">
        <f>AA335/Z335</f>
        <v>0.1505264554946027</v>
      </c>
      <c r="AC335" s="97">
        <v>18.618074944893461</v>
      </c>
      <c r="AD335" s="6">
        <v>8</v>
      </c>
      <c r="AE335" s="98">
        <f>AD335/AC335</f>
        <v>0.42968996653406577</v>
      </c>
      <c r="AF335" s="19">
        <v>5</v>
      </c>
      <c r="AG335" s="19">
        <v>0</v>
      </c>
      <c r="AH335" s="96">
        <f>AG335/AF335</f>
        <v>0</v>
      </c>
      <c r="AI335" s="142"/>
    </row>
    <row r="336" spans="1:35" hidden="1" x14ac:dyDescent="0.25">
      <c r="A336" s="60" t="s">
        <v>31</v>
      </c>
      <c r="B336" s="53" t="s">
        <v>23</v>
      </c>
      <c r="C336" s="53" t="s">
        <v>158</v>
      </c>
      <c r="D336" s="49" t="s">
        <v>1243</v>
      </c>
      <c r="E336" s="49" t="s">
        <v>1244</v>
      </c>
      <c r="F336" s="52">
        <f>SUM(K336,N336,Q336,T336,W336,Z336,AF336)</f>
        <v>89.314680382072012</v>
      </c>
      <c r="G336" s="52">
        <v>200</v>
      </c>
      <c r="H336" s="130">
        <f>G336/F336</f>
        <v>2.2392735342547971</v>
      </c>
      <c r="I336" s="108">
        <f>F336-G336</f>
        <v>-110.68531961792799</v>
      </c>
      <c r="J336" s="95">
        <f>I336/F336</f>
        <v>-1.2392735342547971</v>
      </c>
      <c r="K336" s="19">
        <v>2</v>
      </c>
      <c r="L336" s="19">
        <v>8</v>
      </c>
      <c r="M336" s="96">
        <f>L336/K336</f>
        <v>4</v>
      </c>
      <c r="N336" s="97">
        <v>26</v>
      </c>
      <c r="O336" s="6">
        <v>67</v>
      </c>
      <c r="P336" s="98">
        <f>O336/N336</f>
        <v>2.5769230769230771</v>
      </c>
      <c r="Q336" s="99">
        <v>3</v>
      </c>
      <c r="R336" s="18">
        <v>0</v>
      </c>
      <c r="S336" s="45">
        <f>R336/Q336</f>
        <v>0</v>
      </c>
      <c r="T336" s="19">
        <v>33</v>
      </c>
      <c r="U336" s="19">
        <v>58</v>
      </c>
      <c r="V336" s="96">
        <f>U336/T336</f>
        <v>1.7575757575757576</v>
      </c>
      <c r="W336" s="97">
        <v>16</v>
      </c>
      <c r="X336" s="6">
        <v>25</v>
      </c>
      <c r="Y336" s="98">
        <f>X336/W336</f>
        <v>1.5625</v>
      </c>
      <c r="Z336" s="99">
        <v>5.314680382072007</v>
      </c>
      <c r="AA336" s="18">
        <v>26</v>
      </c>
      <c r="AB336" s="45">
        <f>AA336/Z336</f>
        <v>4.8921098035745878</v>
      </c>
      <c r="AC336" s="97">
        <v>14.894459955914767</v>
      </c>
      <c r="AD336" s="6">
        <v>16</v>
      </c>
      <c r="AE336" s="98">
        <f>AD336/AC336</f>
        <v>1.0742249163351645</v>
      </c>
      <c r="AF336" s="19">
        <v>4</v>
      </c>
      <c r="AG336" s="19">
        <v>0</v>
      </c>
      <c r="AH336" s="96">
        <f>AG336/AF336</f>
        <v>0</v>
      </c>
      <c r="AI336" s="142"/>
    </row>
    <row r="337" spans="1:35" hidden="1" x14ac:dyDescent="0.25">
      <c r="A337" s="73" t="s">
        <v>8</v>
      </c>
      <c r="B337" s="53" t="s">
        <v>2</v>
      </c>
      <c r="C337" s="53" t="s">
        <v>154</v>
      </c>
      <c r="D337" s="74" t="s">
        <v>789</v>
      </c>
      <c r="E337" s="74" t="s">
        <v>790</v>
      </c>
      <c r="F337" s="52">
        <f>SUM(K337,N337,Q337,T337,W337,Z337,AF337)</f>
        <v>68.986010286554006</v>
      </c>
      <c r="G337" s="52">
        <v>59</v>
      </c>
      <c r="H337" s="130">
        <f>G337/F337</f>
        <v>0.85524586441404382</v>
      </c>
      <c r="I337" s="108">
        <f>F337-G337</f>
        <v>9.9860102865540057</v>
      </c>
      <c r="J337" s="95">
        <f>I337/F337</f>
        <v>0.14475413558595618</v>
      </c>
      <c r="K337" s="19">
        <v>1</v>
      </c>
      <c r="L337" s="19">
        <v>1</v>
      </c>
      <c r="M337" s="96">
        <f>L337/K337</f>
        <v>1</v>
      </c>
      <c r="N337" s="97">
        <v>20</v>
      </c>
      <c r="O337" s="6">
        <v>18</v>
      </c>
      <c r="P337" s="98">
        <f>O337/N337</f>
        <v>0.9</v>
      </c>
      <c r="Q337" s="99">
        <v>3</v>
      </c>
      <c r="R337" s="18">
        <v>2</v>
      </c>
      <c r="S337" s="45">
        <f>R337/Q337</f>
        <v>0.66666666666666663</v>
      </c>
      <c r="T337" s="19">
        <v>26</v>
      </c>
      <c r="U337" s="19">
        <v>19</v>
      </c>
      <c r="V337" s="96">
        <f>U337/T337</f>
        <v>0.73076923076923073</v>
      </c>
      <c r="W337" s="97">
        <v>12</v>
      </c>
      <c r="X337" s="6">
        <v>13</v>
      </c>
      <c r="Y337" s="98">
        <f>X337/W337</f>
        <v>1.0833333333333333</v>
      </c>
      <c r="Z337" s="99">
        <v>3.9860102865540048</v>
      </c>
      <c r="AA337" s="18">
        <v>0</v>
      </c>
      <c r="AB337" s="45">
        <f>AA337/Z337</f>
        <v>0</v>
      </c>
      <c r="AC337" s="97">
        <v>11.170844966936075</v>
      </c>
      <c r="AD337" s="6">
        <v>3</v>
      </c>
      <c r="AE337" s="98">
        <f>AD337/AC337</f>
        <v>0.26855622908379118</v>
      </c>
      <c r="AF337" s="19">
        <v>3</v>
      </c>
      <c r="AG337" s="19">
        <v>3</v>
      </c>
      <c r="AH337" s="96">
        <f>AG337/AF337</f>
        <v>1</v>
      </c>
      <c r="AI337" s="142"/>
    </row>
    <row r="338" spans="1:35" hidden="1" x14ac:dyDescent="0.25">
      <c r="A338" s="60" t="s">
        <v>30</v>
      </c>
      <c r="B338" s="53" t="s">
        <v>23</v>
      </c>
      <c r="C338" s="53" t="s">
        <v>23</v>
      </c>
      <c r="D338" s="49" t="s">
        <v>1211</v>
      </c>
      <c r="E338" s="49" t="s">
        <v>1212</v>
      </c>
      <c r="F338" s="52">
        <f>SUM(K338,N338,Q338,T338,W338,Z338,AF338)</f>
        <v>43.657340191036006</v>
      </c>
      <c r="G338" s="52">
        <v>113</v>
      </c>
      <c r="H338" s="130">
        <f>G338/F338</f>
        <v>2.5883390858337689</v>
      </c>
      <c r="I338" s="108">
        <f>F338-G338</f>
        <v>-69.342659808963987</v>
      </c>
      <c r="J338" s="95">
        <f>I338/F338</f>
        <v>-1.5883390858337689</v>
      </c>
      <c r="K338" s="19">
        <v>1</v>
      </c>
      <c r="L338" s="19">
        <v>6</v>
      </c>
      <c r="M338" s="96">
        <f>L338/K338</f>
        <v>6</v>
      </c>
      <c r="N338" s="97">
        <v>12</v>
      </c>
      <c r="O338" s="6">
        <v>17</v>
      </c>
      <c r="P338" s="98">
        <f>O338/N338</f>
        <v>1.4166666666666667</v>
      </c>
      <c r="Q338" s="99">
        <v>2</v>
      </c>
      <c r="R338" s="18">
        <v>11</v>
      </c>
      <c r="S338" s="45">
        <f>R338/Q338</f>
        <v>5.5</v>
      </c>
      <c r="T338" s="19">
        <v>16</v>
      </c>
      <c r="U338" s="19">
        <v>29</v>
      </c>
      <c r="V338" s="96">
        <f>U338/T338</f>
        <v>1.8125</v>
      </c>
      <c r="W338" s="97">
        <v>8</v>
      </c>
      <c r="X338" s="6">
        <v>24</v>
      </c>
      <c r="Y338" s="98">
        <f>X338/W338</f>
        <v>3</v>
      </c>
      <c r="Z338" s="99">
        <v>2.6573401910360035</v>
      </c>
      <c r="AA338" s="18">
        <v>10</v>
      </c>
      <c r="AB338" s="45">
        <f>AA338/Z338</f>
        <v>3.7631613873650673</v>
      </c>
      <c r="AC338" s="97">
        <v>7.4472299779573836</v>
      </c>
      <c r="AD338" s="6">
        <v>8</v>
      </c>
      <c r="AE338" s="98">
        <f>AD338/AC338</f>
        <v>1.0742249163351645</v>
      </c>
      <c r="AF338" s="19">
        <v>2</v>
      </c>
      <c r="AG338" s="19">
        <v>8</v>
      </c>
      <c r="AH338" s="96">
        <f>AG338/AF338</f>
        <v>4</v>
      </c>
      <c r="AI338" s="142"/>
    </row>
    <row r="339" spans="1:35" hidden="1" x14ac:dyDescent="0.25">
      <c r="A339" s="61" t="s">
        <v>60</v>
      </c>
      <c r="B339" s="53" t="s">
        <v>55</v>
      </c>
      <c r="C339" s="53" t="s">
        <v>186</v>
      </c>
      <c r="D339" s="84" t="s">
        <v>1084</v>
      </c>
      <c r="E339" s="84" t="s">
        <v>1085</v>
      </c>
      <c r="F339" s="52">
        <f>SUM(K339,N339,Q339,T339,W339,Z339,AF339)</f>
        <v>58.986010286554006</v>
      </c>
      <c r="G339" s="52">
        <v>39</v>
      </c>
      <c r="H339" s="130">
        <f>G339/F339</f>
        <v>0.66117372255790863</v>
      </c>
      <c r="I339" s="108">
        <f>F339-G339</f>
        <v>19.986010286554006</v>
      </c>
      <c r="J339" s="95">
        <f>I339/F339</f>
        <v>0.33882627744209143</v>
      </c>
      <c r="K339" s="19">
        <v>1</v>
      </c>
      <c r="L339" s="19">
        <v>2</v>
      </c>
      <c r="M339" s="96">
        <f>L339/K339</f>
        <v>2</v>
      </c>
      <c r="N339" s="97">
        <v>17</v>
      </c>
      <c r="O339" s="6">
        <v>7</v>
      </c>
      <c r="P339" s="98">
        <f>O339/N339</f>
        <v>0.41176470588235292</v>
      </c>
      <c r="Q339" s="99">
        <v>2</v>
      </c>
      <c r="R339" s="18">
        <v>0</v>
      </c>
      <c r="S339" s="45">
        <f>R339/Q339</f>
        <v>0</v>
      </c>
      <c r="T339" s="19">
        <v>22</v>
      </c>
      <c r="U339" s="19">
        <v>15</v>
      </c>
      <c r="V339" s="96">
        <f>U339/T339</f>
        <v>0.68181818181818177</v>
      </c>
      <c r="W339" s="97">
        <v>10</v>
      </c>
      <c r="X339" s="6">
        <v>4</v>
      </c>
      <c r="Y339" s="98">
        <f>X339/W339</f>
        <v>0.4</v>
      </c>
      <c r="Z339" s="99">
        <v>3.9860102865540048</v>
      </c>
      <c r="AA339" s="18">
        <v>3</v>
      </c>
      <c r="AB339" s="45">
        <f>AA339/Z339</f>
        <v>0.75263227747301353</v>
      </c>
      <c r="AC339" s="97">
        <v>11.170844966936075</v>
      </c>
      <c r="AD339" s="6">
        <v>2</v>
      </c>
      <c r="AE339" s="98">
        <f>AD339/AC339</f>
        <v>0.17903748605586078</v>
      </c>
      <c r="AF339" s="19">
        <v>3</v>
      </c>
      <c r="AG339" s="19">
        <v>6</v>
      </c>
      <c r="AH339" s="96">
        <f>AG339/AF339</f>
        <v>2</v>
      </c>
      <c r="AI339" s="142"/>
    </row>
    <row r="340" spans="1:35" hidden="1" x14ac:dyDescent="0.25">
      <c r="A340" s="61" t="s">
        <v>64</v>
      </c>
      <c r="B340" s="53" t="s">
        <v>55</v>
      </c>
      <c r="C340" s="53" t="s">
        <v>143</v>
      </c>
      <c r="D340" s="85" t="s">
        <v>1124</v>
      </c>
      <c r="E340" s="85" t="s">
        <v>1125</v>
      </c>
      <c r="F340" s="52">
        <f>SUM(K340,N340,Q340,T340,W340,Z340,AF340)</f>
        <v>118.97202057310801</v>
      </c>
      <c r="G340" s="52">
        <v>110</v>
      </c>
      <c r="H340" s="130">
        <f>G340/F340</f>
        <v>0.92458713796833658</v>
      </c>
      <c r="I340" s="108">
        <f>F340-G340</f>
        <v>8.9720205731080114</v>
      </c>
      <c r="J340" s="95">
        <f>I340/F340</f>
        <v>7.5412862031663377E-2</v>
      </c>
      <c r="K340" s="19">
        <v>2</v>
      </c>
      <c r="L340" s="19">
        <v>6</v>
      </c>
      <c r="M340" s="96">
        <f>L340/K340</f>
        <v>3</v>
      </c>
      <c r="N340" s="97">
        <v>34</v>
      </c>
      <c r="O340" s="6">
        <v>17</v>
      </c>
      <c r="P340" s="98">
        <f>O340/N340</f>
        <v>0.5</v>
      </c>
      <c r="Q340" s="99">
        <v>4</v>
      </c>
      <c r="R340" s="18">
        <v>2</v>
      </c>
      <c r="S340" s="45">
        <f>R340/Q340</f>
        <v>0.5</v>
      </c>
      <c r="T340" s="19">
        <v>44</v>
      </c>
      <c r="U340" s="19">
        <v>30</v>
      </c>
      <c r="V340" s="96">
        <f>U340/T340</f>
        <v>0.68181818181818177</v>
      </c>
      <c r="W340" s="97">
        <v>21</v>
      </c>
      <c r="X340" s="6">
        <v>16</v>
      </c>
      <c r="Y340" s="98">
        <f>X340/W340</f>
        <v>0.76190476190476186</v>
      </c>
      <c r="Z340" s="99">
        <v>7.9720205731080096</v>
      </c>
      <c r="AA340" s="18">
        <v>3</v>
      </c>
      <c r="AB340" s="45">
        <f>AA340/Z340</f>
        <v>0.37631613873650677</v>
      </c>
      <c r="AC340" s="97">
        <v>22.34168993387215</v>
      </c>
      <c r="AD340" s="6">
        <v>16</v>
      </c>
      <c r="AE340" s="98">
        <f>AD340/AC340</f>
        <v>0.71614994422344314</v>
      </c>
      <c r="AF340" s="19">
        <v>6</v>
      </c>
      <c r="AG340" s="19">
        <v>20</v>
      </c>
      <c r="AH340" s="96">
        <f>AG340/AF340</f>
        <v>3.3333333333333335</v>
      </c>
      <c r="AI340" s="142"/>
    </row>
    <row r="341" spans="1:35" hidden="1" x14ac:dyDescent="0.25">
      <c r="A341" s="60" t="s">
        <v>72</v>
      </c>
      <c r="B341" s="53" t="s">
        <v>25</v>
      </c>
      <c r="C341" s="53" t="s">
        <v>179</v>
      </c>
      <c r="D341" s="49" t="s">
        <v>545</v>
      </c>
      <c r="E341" s="49" t="s">
        <v>546</v>
      </c>
      <c r="F341" s="52">
        <f>SUM(K341,N341,Q341,T341,W341,Z341,AF341)</f>
        <v>208.28670095518001</v>
      </c>
      <c r="G341" s="52">
        <v>173</v>
      </c>
      <c r="H341" s="130">
        <f>G341/F341</f>
        <v>0.8305859145429878</v>
      </c>
      <c r="I341" s="108">
        <f>F341-G341</f>
        <v>35.286700955180009</v>
      </c>
      <c r="J341" s="95">
        <f>I341/F341</f>
        <v>0.1694140854570122</v>
      </c>
      <c r="K341" s="19">
        <v>4</v>
      </c>
      <c r="L341" s="19">
        <v>10</v>
      </c>
      <c r="M341" s="96">
        <f>L341/K341</f>
        <v>2.5</v>
      </c>
      <c r="N341" s="97">
        <v>59</v>
      </c>
      <c r="O341" s="6">
        <v>43</v>
      </c>
      <c r="P341" s="98">
        <f>O341/N341</f>
        <v>0.72881355932203384</v>
      </c>
      <c r="Q341" s="99">
        <v>8</v>
      </c>
      <c r="R341" s="18">
        <v>2</v>
      </c>
      <c r="S341" s="45">
        <f>R341/Q341</f>
        <v>0.25</v>
      </c>
      <c r="T341" s="19">
        <v>77</v>
      </c>
      <c r="U341" s="19">
        <v>45</v>
      </c>
      <c r="V341" s="96">
        <f>U341/T341</f>
        <v>0.58441558441558439</v>
      </c>
      <c r="W341" s="97">
        <v>37</v>
      </c>
      <c r="X341" s="6">
        <v>44</v>
      </c>
      <c r="Y341" s="98">
        <f>X341/W341</f>
        <v>1.1891891891891893</v>
      </c>
      <c r="Z341" s="99">
        <v>13.286700955180018</v>
      </c>
      <c r="AA341" s="18">
        <v>0</v>
      </c>
      <c r="AB341" s="45">
        <f>AA341/Z341</f>
        <v>0</v>
      </c>
      <c r="AC341" s="97">
        <v>37.236149889786923</v>
      </c>
      <c r="AD341" s="6">
        <v>10</v>
      </c>
      <c r="AE341" s="98">
        <f>AD341/AC341</f>
        <v>0.26855622908379112</v>
      </c>
      <c r="AF341" s="19">
        <v>10</v>
      </c>
      <c r="AG341" s="19">
        <v>19</v>
      </c>
      <c r="AH341" s="96">
        <f>AG341/AF341</f>
        <v>1.9</v>
      </c>
      <c r="AI341" s="142"/>
    </row>
    <row r="342" spans="1:35" hidden="1" x14ac:dyDescent="0.25">
      <c r="A342" s="82" t="s">
        <v>204</v>
      </c>
      <c r="B342" s="53" t="s">
        <v>69</v>
      </c>
      <c r="C342" s="53" t="s">
        <v>184</v>
      </c>
      <c r="D342" s="83" t="s">
        <v>1030</v>
      </c>
      <c r="E342" s="83" t="s">
        <v>1031</v>
      </c>
      <c r="F342" s="52">
        <f>SUM(K342,N342,Q342,T342,W342,Z342,AF342)</f>
        <v>99.643350477590005</v>
      </c>
      <c r="G342" s="52">
        <v>54</v>
      </c>
      <c r="H342" s="130">
        <f>G342/F342</f>
        <v>0.54193280074564243</v>
      </c>
      <c r="I342" s="108">
        <f>F342-G342</f>
        <v>45.643350477590005</v>
      </c>
      <c r="J342" s="95">
        <f>I342/F342</f>
        <v>0.45806719925435757</v>
      </c>
      <c r="K342" s="100">
        <v>2</v>
      </c>
      <c r="L342" s="19">
        <v>0</v>
      </c>
      <c r="M342" s="96">
        <f>L342/K342</f>
        <v>0</v>
      </c>
      <c r="N342" s="97">
        <v>28</v>
      </c>
      <c r="O342" s="6">
        <v>10</v>
      </c>
      <c r="P342" s="98">
        <f>O342/N342</f>
        <v>0.35714285714285715</v>
      </c>
      <c r="Q342" s="99">
        <v>4</v>
      </c>
      <c r="R342" s="18">
        <v>0</v>
      </c>
      <c r="S342" s="45">
        <f>R342/Q342</f>
        <v>0</v>
      </c>
      <c r="T342" s="100">
        <v>36</v>
      </c>
      <c r="U342" s="19">
        <v>6</v>
      </c>
      <c r="V342" s="96">
        <f>U342/T342</f>
        <v>0.16666666666666666</v>
      </c>
      <c r="W342" s="97">
        <v>18</v>
      </c>
      <c r="X342" s="6">
        <v>17</v>
      </c>
      <c r="Y342" s="98">
        <f>X342/W342</f>
        <v>0.94444444444444442</v>
      </c>
      <c r="Z342" s="99">
        <v>6.6433504775900092</v>
      </c>
      <c r="AA342" s="18">
        <v>0</v>
      </c>
      <c r="AB342" s="45">
        <f>AA342/Z342</f>
        <v>0</v>
      </c>
      <c r="AC342" s="97">
        <v>18.618074944893461</v>
      </c>
      <c r="AD342" s="6">
        <v>19</v>
      </c>
      <c r="AE342" s="98">
        <f>AD342/AC342</f>
        <v>1.0205136705184061</v>
      </c>
      <c r="AF342" s="100">
        <v>5</v>
      </c>
      <c r="AG342" s="19">
        <v>2</v>
      </c>
      <c r="AH342" s="96">
        <f>AG342/AF342</f>
        <v>0.4</v>
      </c>
      <c r="AI342" s="142"/>
    </row>
    <row r="343" spans="1:35" hidden="1" x14ac:dyDescent="0.25">
      <c r="A343" s="65" t="s">
        <v>19</v>
      </c>
      <c r="B343" s="53" t="s">
        <v>20</v>
      </c>
      <c r="C343" s="53" t="s">
        <v>167</v>
      </c>
      <c r="D343" s="70" t="s">
        <v>453</v>
      </c>
      <c r="E343" s="70" t="s">
        <v>454</v>
      </c>
      <c r="F343" s="52">
        <f>SUM(K343,N343,Q343,T343,W343,Z343,AF343)</f>
        <v>91.314680382072012</v>
      </c>
      <c r="G343" s="52">
        <v>32</v>
      </c>
      <c r="H343" s="130">
        <f>G343/F343</f>
        <v>0.35043653294418825</v>
      </c>
      <c r="I343" s="108">
        <f>F343-G343</f>
        <v>59.314680382072012</v>
      </c>
      <c r="J343" s="95">
        <f>I343/F343</f>
        <v>0.64956346705581169</v>
      </c>
      <c r="K343" s="19">
        <v>2</v>
      </c>
      <c r="L343" s="19">
        <v>4</v>
      </c>
      <c r="M343" s="96">
        <f>L343/K343</f>
        <v>2</v>
      </c>
      <c r="N343" s="97">
        <v>26</v>
      </c>
      <c r="O343" s="6">
        <v>13</v>
      </c>
      <c r="P343" s="98">
        <f>O343/N343</f>
        <v>0.5</v>
      </c>
      <c r="Q343" s="99">
        <v>3</v>
      </c>
      <c r="R343" s="18">
        <v>0</v>
      </c>
      <c r="S343" s="45">
        <f>R343/Q343</f>
        <v>0</v>
      </c>
      <c r="T343" s="19">
        <v>34</v>
      </c>
      <c r="U343" s="19">
        <v>2</v>
      </c>
      <c r="V343" s="96">
        <f>U343/T343</f>
        <v>5.8823529411764705E-2</v>
      </c>
      <c r="W343" s="97">
        <v>17</v>
      </c>
      <c r="X343" s="6">
        <v>13</v>
      </c>
      <c r="Y343" s="98">
        <f>X343/W343</f>
        <v>0.76470588235294112</v>
      </c>
      <c r="Z343" s="99">
        <v>5.314680382072007</v>
      </c>
      <c r="AA343" s="18">
        <v>0</v>
      </c>
      <c r="AB343" s="45">
        <f>AA343/Z343</f>
        <v>0</v>
      </c>
      <c r="AC343" s="97">
        <v>14.894459955914767</v>
      </c>
      <c r="AD343" s="6">
        <v>0</v>
      </c>
      <c r="AE343" s="98">
        <f>AD343/AC343</f>
        <v>0</v>
      </c>
      <c r="AF343" s="19">
        <v>4</v>
      </c>
      <c r="AG343" s="19">
        <v>0</v>
      </c>
      <c r="AH343" s="96">
        <f>AG343/AF343</f>
        <v>0</v>
      </c>
      <c r="AI343" s="142"/>
    </row>
    <row r="344" spans="1:35" hidden="1" x14ac:dyDescent="0.25">
      <c r="A344" s="80" t="s">
        <v>68</v>
      </c>
      <c r="B344" s="53" t="s">
        <v>69</v>
      </c>
      <c r="C344" s="53" t="s">
        <v>69</v>
      </c>
      <c r="D344" s="81" t="s">
        <v>967</v>
      </c>
      <c r="E344" s="81" t="s">
        <v>968</v>
      </c>
      <c r="F344" s="52">
        <f>SUM(K344,N344,Q344,T344,W344,Z344,AF344)</f>
        <v>60.986010286554006</v>
      </c>
      <c r="G344" s="52">
        <v>132</v>
      </c>
      <c r="H344" s="130">
        <f>G344/F344</f>
        <v>2.1644308158506136</v>
      </c>
      <c r="I344" s="108">
        <f>F344-G344</f>
        <v>-71.013989713445994</v>
      </c>
      <c r="J344" s="95">
        <f>I344/F344</f>
        <v>-1.1644308158506136</v>
      </c>
      <c r="K344" s="19">
        <v>1</v>
      </c>
      <c r="L344" s="19">
        <v>0</v>
      </c>
      <c r="M344" s="96">
        <f>L344/K344</f>
        <v>0</v>
      </c>
      <c r="N344" s="97">
        <v>17</v>
      </c>
      <c r="O344" s="6">
        <v>12</v>
      </c>
      <c r="P344" s="98">
        <f>O344/N344</f>
        <v>0.70588235294117652</v>
      </c>
      <c r="Q344" s="99">
        <v>2</v>
      </c>
      <c r="R344" s="18">
        <v>10</v>
      </c>
      <c r="S344" s="45">
        <f>R344/Q344</f>
        <v>5</v>
      </c>
      <c r="T344" s="19">
        <v>23</v>
      </c>
      <c r="U344" s="19">
        <v>53</v>
      </c>
      <c r="V344" s="96">
        <f>U344/T344</f>
        <v>2.3043478260869565</v>
      </c>
      <c r="W344" s="97">
        <v>11</v>
      </c>
      <c r="X344" s="6">
        <v>27</v>
      </c>
      <c r="Y344" s="98">
        <f>X344/W344</f>
        <v>2.4545454545454546</v>
      </c>
      <c r="Z344" s="99">
        <v>3.9860102865540048</v>
      </c>
      <c r="AA344" s="18">
        <v>10</v>
      </c>
      <c r="AB344" s="45">
        <f>AA344/Z344</f>
        <v>2.5087742582433785</v>
      </c>
      <c r="AC344" s="97">
        <v>11.170844966936075</v>
      </c>
      <c r="AD344" s="6">
        <v>16</v>
      </c>
      <c r="AE344" s="98">
        <f>AD344/AC344</f>
        <v>1.4322998884468863</v>
      </c>
      <c r="AF344" s="19">
        <v>3</v>
      </c>
      <c r="AG344" s="19">
        <v>4</v>
      </c>
      <c r="AH344" s="96">
        <f>AG344/AF344</f>
        <v>1.3333333333333333</v>
      </c>
      <c r="AI344" s="142"/>
    </row>
    <row r="345" spans="1:35" hidden="1" x14ac:dyDescent="0.25">
      <c r="A345" s="56" t="s">
        <v>48</v>
      </c>
      <c r="B345" s="53" t="s">
        <v>20</v>
      </c>
      <c r="C345" s="53" t="s">
        <v>148</v>
      </c>
      <c r="D345" s="70" t="s">
        <v>483</v>
      </c>
      <c r="E345" s="70" t="s">
        <v>484</v>
      </c>
      <c r="F345" s="52">
        <f>SUM(K345,N345,Q345,T345,W345,Z345,AF345)</f>
        <v>159.62936076414402</v>
      </c>
      <c r="G345" s="52">
        <v>161</v>
      </c>
      <c r="H345" s="130">
        <f>G345/F345</f>
        <v>1.0085863855452075</v>
      </c>
      <c r="I345" s="108">
        <f>F345-G345</f>
        <v>-1.3706392358559754</v>
      </c>
      <c r="J345" s="95">
        <f>I345/F345</f>
        <v>-8.5863855452075998E-3</v>
      </c>
      <c r="K345" s="19">
        <v>3</v>
      </c>
      <c r="L345" s="19">
        <v>6</v>
      </c>
      <c r="M345" s="96">
        <f>L345/K345</f>
        <v>2</v>
      </c>
      <c r="N345" s="97">
        <v>45</v>
      </c>
      <c r="O345" s="6">
        <v>11</v>
      </c>
      <c r="P345" s="98">
        <f>O345/N345</f>
        <v>0.24444444444444444</v>
      </c>
      <c r="Q345" s="99">
        <v>6</v>
      </c>
      <c r="R345" s="18">
        <v>25</v>
      </c>
      <c r="S345" s="45">
        <f>R345/Q345</f>
        <v>4.166666666666667</v>
      </c>
      <c r="T345" s="19">
        <v>59</v>
      </c>
      <c r="U345" s="19">
        <v>36</v>
      </c>
      <c r="V345" s="96">
        <f>U345/T345</f>
        <v>0.61016949152542377</v>
      </c>
      <c r="W345" s="97">
        <v>28</v>
      </c>
      <c r="X345" s="6">
        <v>48</v>
      </c>
      <c r="Y345" s="98">
        <f>X345/W345</f>
        <v>1.7142857142857142</v>
      </c>
      <c r="Z345" s="99">
        <v>10.629360764144014</v>
      </c>
      <c r="AA345" s="18">
        <v>0</v>
      </c>
      <c r="AB345" s="45">
        <f>AA345/Z345</f>
        <v>0</v>
      </c>
      <c r="AC345" s="97">
        <v>29.788919911829534</v>
      </c>
      <c r="AD345" s="6">
        <v>19</v>
      </c>
      <c r="AE345" s="98">
        <f>AD345/AC345</f>
        <v>0.63782104407400397</v>
      </c>
      <c r="AF345" s="19">
        <v>8</v>
      </c>
      <c r="AG345" s="19">
        <v>16</v>
      </c>
      <c r="AH345" s="96">
        <f>AG345/AF345</f>
        <v>2</v>
      </c>
      <c r="AI345" s="142"/>
    </row>
    <row r="346" spans="1:35" hidden="1" x14ac:dyDescent="0.25">
      <c r="A346" s="77" t="s">
        <v>3</v>
      </c>
      <c r="B346" s="53" t="s">
        <v>2</v>
      </c>
      <c r="C346" s="53" t="s">
        <v>183</v>
      </c>
      <c r="D346" s="78" t="s">
        <v>795</v>
      </c>
      <c r="E346" s="78" t="s">
        <v>796</v>
      </c>
      <c r="F346" s="52">
        <f>SUM(K346,N346,Q346,T346,W346,Z346,AF346)</f>
        <v>111.64335047759</v>
      </c>
      <c r="G346" s="52">
        <v>121</v>
      </c>
      <c r="H346" s="130">
        <f>G346/F346</f>
        <v>1.0838083905793219</v>
      </c>
      <c r="I346" s="108">
        <f>F346-G346</f>
        <v>-9.3566495224099953</v>
      </c>
      <c r="J346" s="95">
        <f>I346/F346</f>
        <v>-8.3808390579321976E-2</v>
      </c>
      <c r="K346" s="19">
        <v>2</v>
      </c>
      <c r="L346" s="19">
        <v>4</v>
      </c>
      <c r="M346" s="96">
        <f>L346/K346</f>
        <v>2</v>
      </c>
      <c r="N346" s="97">
        <v>32</v>
      </c>
      <c r="O346" s="6">
        <v>26</v>
      </c>
      <c r="P346" s="98">
        <f>O346/N346</f>
        <v>0.8125</v>
      </c>
      <c r="Q346" s="99">
        <v>4</v>
      </c>
      <c r="R346" s="18">
        <v>11</v>
      </c>
      <c r="S346" s="45">
        <f>R346/Q346</f>
        <v>2.75</v>
      </c>
      <c r="T346" s="19">
        <v>42</v>
      </c>
      <c r="U346" s="19">
        <v>15</v>
      </c>
      <c r="V346" s="96">
        <f>U346/T346</f>
        <v>0.35714285714285715</v>
      </c>
      <c r="W346" s="97">
        <v>20</v>
      </c>
      <c r="X346" s="6">
        <v>17</v>
      </c>
      <c r="Y346" s="98">
        <f>X346/W346</f>
        <v>0.85</v>
      </c>
      <c r="Z346" s="99">
        <v>6.6433504775900092</v>
      </c>
      <c r="AA346" s="18">
        <v>17</v>
      </c>
      <c r="AB346" s="45">
        <f>AA346/Z346</f>
        <v>2.5589497434082458</v>
      </c>
      <c r="AC346" s="97">
        <v>18.618074944893461</v>
      </c>
      <c r="AD346" s="6">
        <v>27</v>
      </c>
      <c r="AE346" s="98">
        <f>AD346/AC346</f>
        <v>1.450203637052472</v>
      </c>
      <c r="AF346" s="19">
        <v>5</v>
      </c>
      <c r="AG346" s="19">
        <v>4</v>
      </c>
      <c r="AH346" s="96">
        <f>AG346/AF346</f>
        <v>0.8</v>
      </c>
      <c r="AI346" s="142"/>
    </row>
    <row r="347" spans="1:35" hidden="1" x14ac:dyDescent="0.25">
      <c r="A347" s="61" t="s">
        <v>59</v>
      </c>
      <c r="B347" s="53" t="s">
        <v>55</v>
      </c>
      <c r="C347" s="53" t="s">
        <v>157</v>
      </c>
      <c r="D347" s="84" t="s">
        <v>1111</v>
      </c>
      <c r="E347" s="84" t="s">
        <v>796</v>
      </c>
      <c r="F347" s="52">
        <f>SUM(K347,N347,Q347,T347,W347,Z347,AF347)</f>
        <v>469.23074210139606</v>
      </c>
      <c r="G347" s="52">
        <v>263</v>
      </c>
      <c r="H347" s="130">
        <f>G347/F347</f>
        <v>0.56049183568447514</v>
      </c>
      <c r="I347" s="108">
        <f>F347-G347</f>
        <v>206.23074210139606</v>
      </c>
      <c r="J347" s="95">
        <f>I347/F347</f>
        <v>0.43950816431552486</v>
      </c>
      <c r="K347" s="100">
        <v>10</v>
      </c>
      <c r="L347" s="19">
        <v>7</v>
      </c>
      <c r="M347" s="96">
        <f>L347/K347</f>
        <v>0.7</v>
      </c>
      <c r="N347" s="97">
        <v>133</v>
      </c>
      <c r="O347" s="6">
        <v>91</v>
      </c>
      <c r="P347" s="98">
        <f>O347/N347</f>
        <v>0.68421052631578949</v>
      </c>
      <c r="Q347" s="99">
        <v>17</v>
      </c>
      <c r="R347" s="18">
        <v>8</v>
      </c>
      <c r="S347" s="45">
        <f>R347/Q347</f>
        <v>0.47058823529411764</v>
      </c>
      <c r="T347" s="100">
        <v>174</v>
      </c>
      <c r="U347" s="19">
        <v>57</v>
      </c>
      <c r="V347" s="96">
        <f>U347/T347</f>
        <v>0.32758620689655171</v>
      </c>
      <c r="W347" s="97">
        <v>84</v>
      </c>
      <c r="X347" s="6">
        <v>42</v>
      </c>
      <c r="Y347" s="98">
        <f>X347/W347</f>
        <v>0.5</v>
      </c>
      <c r="Z347" s="99">
        <v>29.230742101396039</v>
      </c>
      <c r="AA347" s="18">
        <v>4</v>
      </c>
      <c r="AB347" s="45">
        <f>AA347/Z347</f>
        <v>0.13684223226782063</v>
      </c>
      <c r="AC347" s="97">
        <v>81.919529757531222</v>
      </c>
      <c r="AD347" s="6">
        <v>42</v>
      </c>
      <c r="AE347" s="98">
        <f>AD347/AC347</f>
        <v>0.51269825552360127</v>
      </c>
      <c r="AF347" s="100">
        <v>22</v>
      </c>
      <c r="AG347" s="19">
        <v>12</v>
      </c>
      <c r="AH347" s="96">
        <f>AG347/AF347</f>
        <v>0.54545454545454541</v>
      </c>
      <c r="AI347" s="142"/>
    </row>
    <row r="348" spans="1:35" hidden="1" x14ac:dyDescent="0.25">
      <c r="A348" s="60" t="s">
        <v>92</v>
      </c>
      <c r="B348" s="53" t="s">
        <v>53</v>
      </c>
      <c r="C348" s="53" t="s">
        <v>164</v>
      </c>
      <c r="D348" s="49" t="s">
        <v>734</v>
      </c>
      <c r="E348" s="49" t="s">
        <v>735</v>
      </c>
      <c r="F348" s="52">
        <f>SUM(K348,N348,Q348,T348,W348,Z348,AF348)</f>
        <v>213.28670095518001</v>
      </c>
      <c r="G348" s="52">
        <v>109</v>
      </c>
      <c r="H348" s="130">
        <f>G348/F348</f>
        <v>0.51104920987504621</v>
      </c>
      <c r="I348" s="108">
        <f>F348-G348</f>
        <v>104.28670095518001</v>
      </c>
      <c r="J348" s="95">
        <f>I348/F348</f>
        <v>0.48895079012495385</v>
      </c>
      <c r="K348" s="19">
        <v>4</v>
      </c>
      <c r="L348" s="19">
        <v>0</v>
      </c>
      <c r="M348" s="96">
        <f>L348/K348</f>
        <v>0</v>
      </c>
      <c r="N348" s="97">
        <v>61</v>
      </c>
      <c r="O348" s="6">
        <v>26</v>
      </c>
      <c r="P348" s="98">
        <f>O348/N348</f>
        <v>0.42622950819672129</v>
      </c>
      <c r="Q348" s="99">
        <v>8</v>
      </c>
      <c r="R348" s="18">
        <v>4</v>
      </c>
      <c r="S348" s="45">
        <f>R348/Q348</f>
        <v>0.5</v>
      </c>
      <c r="T348" s="19">
        <v>79</v>
      </c>
      <c r="U348" s="19">
        <v>30</v>
      </c>
      <c r="V348" s="96">
        <f>U348/T348</f>
        <v>0.379746835443038</v>
      </c>
      <c r="W348" s="97">
        <v>38</v>
      </c>
      <c r="X348" s="6">
        <v>13</v>
      </c>
      <c r="Y348" s="98">
        <f>X348/W348</f>
        <v>0.34210526315789475</v>
      </c>
      <c r="Z348" s="99">
        <v>13.286700955180018</v>
      </c>
      <c r="AA348" s="18">
        <v>16</v>
      </c>
      <c r="AB348" s="45">
        <f>AA348/Z348</f>
        <v>1.2042116439568216</v>
      </c>
      <c r="AC348" s="97">
        <v>37.236149889786923</v>
      </c>
      <c r="AD348" s="6">
        <v>14</v>
      </c>
      <c r="AE348" s="98">
        <f>AD348/AC348</f>
        <v>0.37597872071730754</v>
      </c>
      <c r="AF348" s="19">
        <v>10</v>
      </c>
      <c r="AG348" s="19">
        <v>6</v>
      </c>
      <c r="AH348" s="96">
        <f>AG348/AF348</f>
        <v>0.6</v>
      </c>
      <c r="AI348" s="142"/>
    </row>
    <row r="349" spans="1:35" hidden="1" x14ac:dyDescent="0.25">
      <c r="A349" s="69" t="s">
        <v>99</v>
      </c>
      <c r="B349" s="53" t="s">
        <v>80</v>
      </c>
      <c r="C349" s="53" t="s">
        <v>147</v>
      </c>
      <c r="D349" s="51" t="s">
        <v>409</v>
      </c>
      <c r="E349" s="131" t="s">
        <v>410</v>
      </c>
      <c r="F349" s="52">
        <f>SUM(K349,N349,Q349,T349,W349,Z349,AF349)</f>
        <v>172.62936076414402</v>
      </c>
      <c r="G349" s="52">
        <v>319</v>
      </c>
      <c r="H349" s="130">
        <f>G349/F349</f>
        <v>1.8478895976208578</v>
      </c>
      <c r="I349" s="108">
        <f>F349-G349</f>
        <v>-146.37063923585598</v>
      </c>
      <c r="J349" s="95">
        <f>I349/F349</f>
        <v>-0.8478895976208578</v>
      </c>
      <c r="K349" s="100">
        <v>4</v>
      </c>
      <c r="L349" s="19">
        <v>12</v>
      </c>
      <c r="M349" s="96">
        <f>L349/K349</f>
        <v>3</v>
      </c>
      <c r="N349" s="97">
        <v>49</v>
      </c>
      <c r="O349" s="6">
        <v>79</v>
      </c>
      <c r="P349" s="98">
        <f>O349/N349</f>
        <v>1.6122448979591837</v>
      </c>
      <c r="Q349" s="99">
        <v>6</v>
      </c>
      <c r="R349" s="18">
        <v>15</v>
      </c>
      <c r="S349" s="45">
        <f>R349/Q349</f>
        <v>2.5</v>
      </c>
      <c r="T349" s="100">
        <v>64</v>
      </c>
      <c r="U349" s="19">
        <v>99</v>
      </c>
      <c r="V349" s="96">
        <f>U349/T349</f>
        <v>1.546875</v>
      </c>
      <c r="W349" s="97">
        <v>31</v>
      </c>
      <c r="X349" s="6">
        <v>37</v>
      </c>
      <c r="Y349" s="98">
        <f>X349/W349</f>
        <v>1.1935483870967742</v>
      </c>
      <c r="Z349" s="99">
        <v>10.629360764144014</v>
      </c>
      <c r="AA349" s="18">
        <v>34</v>
      </c>
      <c r="AB349" s="45">
        <f>AA349/Z349</f>
        <v>3.1986871792603071</v>
      </c>
      <c r="AC349" s="97">
        <v>29.788919911829534</v>
      </c>
      <c r="AD349" s="6">
        <v>39</v>
      </c>
      <c r="AE349" s="98">
        <f>AD349/AC349</f>
        <v>1.3092116167834817</v>
      </c>
      <c r="AF349" s="100">
        <v>8</v>
      </c>
      <c r="AG349" s="19">
        <v>4</v>
      </c>
      <c r="AH349" s="96">
        <f>AG349/AF349</f>
        <v>0.5</v>
      </c>
      <c r="AI349" s="142"/>
    </row>
    <row r="350" spans="1:35" hidden="1" x14ac:dyDescent="0.25">
      <c r="A350" s="80" t="s">
        <v>108</v>
      </c>
      <c r="B350" s="53" t="s">
        <v>69</v>
      </c>
      <c r="C350" s="53" t="s">
        <v>166</v>
      </c>
      <c r="D350" s="81" t="s">
        <v>964</v>
      </c>
      <c r="E350" s="81" t="s">
        <v>410</v>
      </c>
      <c r="F350" s="52">
        <f>SUM(K350,N350,Q350,T350,W350,Z350,AF350)</f>
        <v>62.986010286554006</v>
      </c>
      <c r="G350" s="52">
        <v>86</v>
      </c>
      <c r="H350" s="130">
        <f>G350/F350</f>
        <v>1.3653825604883396</v>
      </c>
      <c r="I350" s="108">
        <f>F350-G350</f>
        <v>-23.013989713445994</v>
      </c>
      <c r="J350" s="95">
        <f>I350/F350</f>
        <v>-0.3653825604883395</v>
      </c>
      <c r="K350" s="19">
        <v>1</v>
      </c>
      <c r="L350" s="19">
        <v>2</v>
      </c>
      <c r="M350" s="96">
        <f>L350/K350</f>
        <v>2</v>
      </c>
      <c r="N350" s="97">
        <v>18</v>
      </c>
      <c r="O350" s="6">
        <v>25</v>
      </c>
      <c r="P350" s="98">
        <f>O350/N350</f>
        <v>1.3888888888888888</v>
      </c>
      <c r="Q350" s="99">
        <v>2</v>
      </c>
      <c r="R350" s="18">
        <v>2</v>
      </c>
      <c r="S350" s="45">
        <f>R350/Q350</f>
        <v>1</v>
      </c>
      <c r="T350" s="19">
        <v>24</v>
      </c>
      <c r="U350" s="19">
        <v>21</v>
      </c>
      <c r="V350" s="96">
        <f>U350/T350</f>
        <v>0.875</v>
      </c>
      <c r="W350" s="97">
        <v>11</v>
      </c>
      <c r="X350" s="6">
        <v>13</v>
      </c>
      <c r="Y350" s="98">
        <f>X350/W350</f>
        <v>1.1818181818181819</v>
      </c>
      <c r="Z350" s="99">
        <v>3.9860102865540048</v>
      </c>
      <c r="AA350" s="18">
        <v>8</v>
      </c>
      <c r="AB350" s="45">
        <f>AA350/Z350</f>
        <v>2.0070194065947029</v>
      </c>
      <c r="AC350" s="97">
        <v>11.170844966936075</v>
      </c>
      <c r="AD350" s="6">
        <v>10</v>
      </c>
      <c r="AE350" s="98">
        <f>AD350/AC350</f>
        <v>0.89518743027930381</v>
      </c>
      <c r="AF350" s="19">
        <v>3</v>
      </c>
      <c r="AG350" s="19">
        <v>5</v>
      </c>
      <c r="AH350" s="96">
        <f>AG350/AF350</f>
        <v>1.6666666666666667</v>
      </c>
      <c r="AI350" s="142"/>
    </row>
    <row r="351" spans="1:35" hidden="1" x14ac:dyDescent="0.25">
      <c r="A351" s="73" t="s">
        <v>8</v>
      </c>
      <c r="B351" s="53" t="s">
        <v>2</v>
      </c>
      <c r="C351" s="53" t="s">
        <v>154</v>
      </c>
      <c r="D351" s="76" t="s">
        <v>765</v>
      </c>
      <c r="E351" s="76" t="s">
        <v>766</v>
      </c>
      <c r="F351" s="52">
        <f>SUM(K351,N351,Q351,T351,W351,Z351,AF351)</f>
        <v>383.91606171932403</v>
      </c>
      <c r="G351" s="52">
        <v>140</v>
      </c>
      <c r="H351" s="130">
        <f>G351/F351</f>
        <v>0.36466304476302985</v>
      </c>
      <c r="I351" s="108">
        <f>F351-G351</f>
        <v>243.91606171932403</v>
      </c>
      <c r="J351" s="95">
        <f>I351/F351</f>
        <v>0.63533695523697009</v>
      </c>
      <c r="K351" s="19">
        <v>8</v>
      </c>
      <c r="L351" s="19">
        <v>7</v>
      </c>
      <c r="M351" s="96">
        <f>L351/K351</f>
        <v>0.875</v>
      </c>
      <c r="N351" s="97">
        <v>109</v>
      </c>
      <c r="O351" s="6">
        <v>23</v>
      </c>
      <c r="P351" s="98">
        <f>O351/N351</f>
        <v>0.21100917431192662</v>
      </c>
      <c r="Q351" s="99">
        <v>14</v>
      </c>
      <c r="R351" s="18">
        <v>5</v>
      </c>
      <c r="S351" s="45">
        <f>R351/Q351</f>
        <v>0.35714285714285715</v>
      </c>
      <c r="T351" s="19">
        <v>142</v>
      </c>
      <c r="U351" s="19">
        <v>42</v>
      </c>
      <c r="V351" s="96">
        <f>U351/T351</f>
        <v>0.29577464788732394</v>
      </c>
      <c r="W351" s="97">
        <v>69</v>
      </c>
      <c r="X351" s="6">
        <v>36</v>
      </c>
      <c r="Y351" s="98">
        <f>X351/W351</f>
        <v>0.52173913043478259</v>
      </c>
      <c r="Z351" s="99">
        <v>23.916061719324031</v>
      </c>
      <c r="AA351" s="18">
        <v>0</v>
      </c>
      <c r="AB351" s="45">
        <f>AA351/Z351</f>
        <v>0</v>
      </c>
      <c r="AC351" s="97">
        <v>67.025069801616453</v>
      </c>
      <c r="AD351" s="6">
        <v>6</v>
      </c>
      <c r="AE351" s="98">
        <f>AD351/AC351</f>
        <v>8.9518743027930378E-2</v>
      </c>
      <c r="AF351" s="19">
        <v>18</v>
      </c>
      <c r="AG351" s="19">
        <v>21</v>
      </c>
      <c r="AH351" s="96">
        <f>AG351/AF351</f>
        <v>1.1666666666666667</v>
      </c>
      <c r="AI351" s="142"/>
    </row>
    <row r="352" spans="1:35" hidden="1" x14ac:dyDescent="0.25">
      <c r="A352" s="60" t="s">
        <v>72</v>
      </c>
      <c r="B352" s="53" t="s">
        <v>25</v>
      </c>
      <c r="C352" s="53" t="s">
        <v>179</v>
      </c>
      <c r="D352" s="49" t="s">
        <v>549</v>
      </c>
      <c r="E352" s="49" t="s">
        <v>550</v>
      </c>
      <c r="F352" s="52">
        <f>SUM(K352,N352,Q352,T352,W352,Z352,AF352)</f>
        <v>323.93005143277003</v>
      </c>
      <c r="G352" s="52">
        <v>172</v>
      </c>
      <c r="H352" s="130">
        <f>G352/F352</f>
        <v>0.53097883089027842</v>
      </c>
      <c r="I352" s="108">
        <f>F352-G352</f>
        <v>151.93005143277003</v>
      </c>
      <c r="J352" s="95">
        <f>I352/F352</f>
        <v>0.46902116910972153</v>
      </c>
      <c r="K352" s="19">
        <v>7</v>
      </c>
      <c r="L352" s="19">
        <v>5</v>
      </c>
      <c r="M352" s="96">
        <f>L352/K352</f>
        <v>0.7142857142857143</v>
      </c>
      <c r="N352" s="97">
        <v>92</v>
      </c>
      <c r="O352" s="6">
        <v>21</v>
      </c>
      <c r="P352" s="98">
        <f>O352/N352</f>
        <v>0.22826086956521738</v>
      </c>
      <c r="Q352" s="99">
        <v>12</v>
      </c>
      <c r="R352" s="18">
        <v>22</v>
      </c>
      <c r="S352" s="45">
        <f>R352/Q352</f>
        <v>1.8333333333333333</v>
      </c>
      <c r="T352" s="19">
        <v>120</v>
      </c>
      <c r="U352" s="19">
        <v>29</v>
      </c>
      <c r="V352" s="96">
        <f>U352/T352</f>
        <v>0.24166666666666667</v>
      </c>
      <c r="W352" s="97">
        <v>58</v>
      </c>
      <c r="X352" s="6">
        <v>27</v>
      </c>
      <c r="Y352" s="98">
        <f>X352/W352</f>
        <v>0.46551724137931033</v>
      </c>
      <c r="Z352" s="99">
        <v>19.930051432770025</v>
      </c>
      <c r="AA352" s="18">
        <v>3</v>
      </c>
      <c r="AB352" s="45">
        <f>AA352/Z352</f>
        <v>0.1505264554946027</v>
      </c>
      <c r="AC352" s="97">
        <v>55.854224834680373</v>
      </c>
      <c r="AD352" s="6">
        <v>20</v>
      </c>
      <c r="AE352" s="98">
        <f>AD352/AC352</f>
        <v>0.35807497211172157</v>
      </c>
      <c r="AF352" s="19">
        <v>15</v>
      </c>
      <c r="AG352" s="19">
        <v>45</v>
      </c>
      <c r="AH352" s="96">
        <f>AG352/AF352</f>
        <v>3</v>
      </c>
      <c r="AI352" s="142"/>
    </row>
    <row r="353" spans="1:35" hidden="1" x14ac:dyDescent="0.25">
      <c r="A353" s="60" t="s">
        <v>98</v>
      </c>
      <c r="B353" s="53" t="s">
        <v>53</v>
      </c>
      <c r="C353" s="53" t="s">
        <v>181</v>
      </c>
      <c r="D353" s="49" t="s">
        <v>685</v>
      </c>
      <c r="E353" s="49" t="s">
        <v>686</v>
      </c>
      <c r="F353" s="52">
        <f>SUM(K353,N353,Q353,T353,W353,Z353,AF353)</f>
        <v>89.314680382072012</v>
      </c>
      <c r="G353" s="52">
        <v>64</v>
      </c>
      <c r="H353" s="130">
        <f>G353/F353</f>
        <v>0.71656753096153514</v>
      </c>
      <c r="I353" s="108">
        <f>F353-G353</f>
        <v>25.314680382072012</v>
      </c>
      <c r="J353" s="95">
        <f>I353/F353</f>
        <v>0.28343246903846486</v>
      </c>
      <c r="K353" s="19">
        <v>2</v>
      </c>
      <c r="L353" s="19">
        <v>2</v>
      </c>
      <c r="M353" s="96">
        <f>L353/K353</f>
        <v>1</v>
      </c>
      <c r="N353" s="97">
        <v>26</v>
      </c>
      <c r="O353" s="6">
        <v>11</v>
      </c>
      <c r="P353" s="98">
        <f>O353/N353</f>
        <v>0.42307692307692307</v>
      </c>
      <c r="Q353" s="99">
        <v>3</v>
      </c>
      <c r="R353" s="18">
        <v>0</v>
      </c>
      <c r="S353" s="45">
        <f>R353/Q353</f>
        <v>0</v>
      </c>
      <c r="T353" s="19">
        <v>33</v>
      </c>
      <c r="U353" s="19">
        <v>16</v>
      </c>
      <c r="V353" s="96">
        <f>U353/T353</f>
        <v>0.48484848484848486</v>
      </c>
      <c r="W353" s="97">
        <v>16</v>
      </c>
      <c r="X353" s="6">
        <v>17</v>
      </c>
      <c r="Y353" s="98">
        <f>X353/W353</f>
        <v>1.0625</v>
      </c>
      <c r="Z353" s="99">
        <v>5.314680382072007</v>
      </c>
      <c r="AA353" s="18">
        <v>7</v>
      </c>
      <c r="AB353" s="45">
        <f>AA353/Z353</f>
        <v>1.3171064855777737</v>
      </c>
      <c r="AC353" s="97">
        <v>14.894459955914767</v>
      </c>
      <c r="AD353" s="6">
        <v>8</v>
      </c>
      <c r="AE353" s="98">
        <f>AD353/AC353</f>
        <v>0.53711245816758224</v>
      </c>
      <c r="AF353" s="19">
        <v>4</v>
      </c>
      <c r="AG353" s="19">
        <v>3</v>
      </c>
      <c r="AH353" s="96">
        <f>AG353/AF353</f>
        <v>0.75</v>
      </c>
      <c r="AI353" s="142"/>
    </row>
    <row r="354" spans="1:35" hidden="1" x14ac:dyDescent="0.25">
      <c r="A354" s="73" t="s">
        <v>24</v>
      </c>
      <c r="B354" s="53" t="s">
        <v>25</v>
      </c>
      <c r="C354" s="53" t="s">
        <v>180</v>
      </c>
      <c r="D354" s="74" t="s">
        <v>632</v>
      </c>
      <c r="E354" s="74" t="s">
        <v>633</v>
      </c>
      <c r="F354" s="52">
        <f>SUM(K354,N354,Q354,T354,W354,Z354,AF354)</f>
        <v>235.61537105069803</v>
      </c>
      <c r="G354" s="52">
        <v>150</v>
      </c>
      <c r="H354" s="130">
        <f>G354/F354</f>
        <v>0.636630790814255</v>
      </c>
      <c r="I354" s="108">
        <f>F354-G354</f>
        <v>85.61537105069803</v>
      </c>
      <c r="J354" s="95">
        <f>I354/F354</f>
        <v>0.36336920918574506</v>
      </c>
      <c r="K354" s="19">
        <v>5</v>
      </c>
      <c r="L354" s="19">
        <v>3</v>
      </c>
      <c r="M354" s="96">
        <f>L354/K354</f>
        <v>0.6</v>
      </c>
      <c r="N354" s="97">
        <v>67</v>
      </c>
      <c r="O354" s="6">
        <v>41</v>
      </c>
      <c r="P354" s="98">
        <f>O354/N354</f>
        <v>0.61194029850746268</v>
      </c>
      <c r="Q354" s="99">
        <v>9</v>
      </c>
      <c r="R354" s="18">
        <v>10</v>
      </c>
      <c r="S354" s="45">
        <f>R354/Q354</f>
        <v>1.1111111111111112</v>
      </c>
      <c r="T354" s="19">
        <v>87</v>
      </c>
      <c r="U354" s="19">
        <v>26</v>
      </c>
      <c r="V354" s="96">
        <f>U354/T354</f>
        <v>0.2988505747126437</v>
      </c>
      <c r="W354" s="97">
        <v>42</v>
      </c>
      <c r="X354" s="6">
        <v>31</v>
      </c>
      <c r="Y354" s="98">
        <f>X354/W354</f>
        <v>0.73809523809523814</v>
      </c>
      <c r="Z354" s="99">
        <v>14.61537105069802</v>
      </c>
      <c r="AA354" s="18">
        <v>0</v>
      </c>
      <c r="AB354" s="45">
        <f>AA354/Z354</f>
        <v>0</v>
      </c>
      <c r="AC354" s="97">
        <v>40.959764878765611</v>
      </c>
      <c r="AD354" s="6">
        <v>6</v>
      </c>
      <c r="AE354" s="98">
        <f>AD354/AC354</f>
        <v>0.14648521586388608</v>
      </c>
      <c r="AF354" s="19">
        <v>11</v>
      </c>
      <c r="AG354" s="19">
        <v>33</v>
      </c>
      <c r="AH354" s="96">
        <f>AG354/AF354</f>
        <v>3</v>
      </c>
      <c r="AI354" s="142"/>
    </row>
    <row r="355" spans="1:35" hidden="1" x14ac:dyDescent="0.25">
      <c r="A355" s="73" t="s">
        <v>7</v>
      </c>
      <c r="B355" s="53" t="s">
        <v>2</v>
      </c>
      <c r="C355" s="53" t="s">
        <v>161</v>
      </c>
      <c r="D355" s="79" t="s">
        <v>839</v>
      </c>
      <c r="E355" s="78" t="s">
        <v>633</v>
      </c>
      <c r="F355" s="52">
        <f>SUM(K355,N355,Q355,T355,W355,Z355,AF355)</f>
        <v>421.57340191036002</v>
      </c>
      <c r="G355" s="52">
        <v>422</v>
      </c>
      <c r="H355" s="130">
        <f>G355/F355</f>
        <v>1.0010119188917206</v>
      </c>
      <c r="I355" s="108">
        <f>F355-G355</f>
        <v>-0.42659808963998103</v>
      </c>
      <c r="J355" s="95">
        <f>I355/F355</f>
        <v>-1.0119188917205204E-3</v>
      </c>
      <c r="K355" s="100">
        <v>9</v>
      </c>
      <c r="L355" s="19">
        <v>0</v>
      </c>
      <c r="M355" s="96">
        <f>L355/K355</f>
        <v>0</v>
      </c>
      <c r="N355" s="97">
        <v>120</v>
      </c>
      <c r="O355" s="6">
        <v>83</v>
      </c>
      <c r="P355" s="98">
        <f>O355/N355</f>
        <v>0.69166666666666665</v>
      </c>
      <c r="Q355" s="99">
        <v>15</v>
      </c>
      <c r="R355" s="18">
        <v>21</v>
      </c>
      <c r="S355" s="45">
        <f>R355/Q355</f>
        <v>1.4</v>
      </c>
      <c r="T355" s="100">
        <v>156</v>
      </c>
      <c r="U355" s="19">
        <v>126</v>
      </c>
      <c r="V355" s="96">
        <f>U355/T355</f>
        <v>0.80769230769230771</v>
      </c>
      <c r="W355" s="97">
        <v>75</v>
      </c>
      <c r="X355" s="6">
        <v>116</v>
      </c>
      <c r="Y355" s="98">
        <f>X355/W355</f>
        <v>1.5466666666666666</v>
      </c>
      <c r="Z355" s="99">
        <v>26.573401910360037</v>
      </c>
      <c r="AA355" s="18">
        <v>9</v>
      </c>
      <c r="AB355" s="45">
        <f>AA355/Z355</f>
        <v>0.33868452486285605</v>
      </c>
      <c r="AC355" s="97">
        <v>74.472299779573845</v>
      </c>
      <c r="AD355" s="6">
        <v>46</v>
      </c>
      <c r="AE355" s="98">
        <f>AD355/AC355</f>
        <v>0.61767932689271954</v>
      </c>
      <c r="AF355" s="100">
        <v>20</v>
      </c>
      <c r="AG355" s="19">
        <v>21</v>
      </c>
      <c r="AH355" s="96">
        <f>AG355/AF355</f>
        <v>1.05</v>
      </c>
      <c r="AI355" s="142"/>
    </row>
    <row r="356" spans="1:35" hidden="1" x14ac:dyDescent="0.25">
      <c r="A356" s="61" t="s">
        <v>44</v>
      </c>
      <c r="B356" s="53" t="s">
        <v>41</v>
      </c>
      <c r="C356" s="53" t="s">
        <v>151</v>
      </c>
      <c r="D356" s="49" t="s">
        <v>283</v>
      </c>
      <c r="E356" s="53" t="s">
        <v>284</v>
      </c>
      <c r="F356" s="52">
        <f>SUM(K356,N356,Q356,T356,W356,Z356,AF356)</f>
        <v>405.24473181484205</v>
      </c>
      <c r="G356" s="52">
        <v>90</v>
      </c>
      <c r="H356" s="130">
        <f>G356/F356</f>
        <v>0.22208801974289788</v>
      </c>
      <c r="I356" s="108">
        <f>F356-G356</f>
        <v>315.24473181484205</v>
      </c>
      <c r="J356" s="95">
        <f>I356/F356</f>
        <v>0.77791198025710206</v>
      </c>
      <c r="K356" s="19">
        <v>8</v>
      </c>
      <c r="L356" s="19">
        <v>2</v>
      </c>
      <c r="M356" s="96">
        <f>L356/K356</f>
        <v>0.25</v>
      </c>
      <c r="N356" s="97">
        <v>115</v>
      </c>
      <c r="O356" s="6">
        <v>26</v>
      </c>
      <c r="P356" s="98">
        <f>O356/N356</f>
        <v>0.22608695652173913</v>
      </c>
      <c r="Q356" s="99">
        <v>15</v>
      </c>
      <c r="R356" s="18">
        <v>3</v>
      </c>
      <c r="S356" s="45">
        <f>R356/Q356</f>
        <v>0.2</v>
      </c>
      <c r="T356" s="19">
        <v>150</v>
      </c>
      <c r="U356" s="19">
        <v>14</v>
      </c>
      <c r="V356" s="96">
        <f>U356/T356</f>
        <v>9.3333333333333338E-2</v>
      </c>
      <c r="W356" s="97">
        <v>73</v>
      </c>
      <c r="X356" s="6">
        <v>7</v>
      </c>
      <c r="Y356" s="98">
        <f>X356/W356</f>
        <v>9.5890410958904104E-2</v>
      </c>
      <c r="Z356" s="99">
        <v>25.244731814842034</v>
      </c>
      <c r="AA356" s="18">
        <v>3</v>
      </c>
      <c r="AB356" s="45">
        <f>AA356/Z356</f>
        <v>0.11883667539047581</v>
      </c>
      <c r="AC356" s="97">
        <v>70.748684790595149</v>
      </c>
      <c r="AD356" s="6">
        <v>32</v>
      </c>
      <c r="AE356" s="98">
        <f>AD356/AC356</f>
        <v>0.45230522793059558</v>
      </c>
      <c r="AF356" s="19">
        <v>19</v>
      </c>
      <c r="AG356" s="19">
        <v>3</v>
      </c>
      <c r="AH356" s="96">
        <f>AG356/AF356</f>
        <v>0.15789473684210525</v>
      </c>
      <c r="AI356" s="142"/>
    </row>
    <row r="357" spans="1:35" hidden="1" x14ac:dyDescent="0.25">
      <c r="A357" s="60" t="s">
        <v>94</v>
      </c>
      <c r="B357" s="53" t="s">
        <v>53</v>
      </c>
      <c r="C357" s="53" t="s">
        <v>149</v>
      </c>
      <c r="D357" s="49" t="s">
        <v>666</v>
      </c>
      <c r="E357" s="54" t="s">
        <v>667</v>
      </c>
      <c r="F357" s="52">
        <f>SUM(K357,N357,Q357,T357,W357,Z357,AF357)</f>
        <v>65.986010286554006</v>
      </c>
      <c r="G357" s="52">
        <v>27</v>
      </c>
      <c r="H357" s="130">
        <f>G357/F357</f>
        <v>0.40917764057485079</v>
      </c>
      <c r="I357" s="108">
        <f>F357-G357</f>
        <v>38.986010286554006</v>
      </c>
      <c r="J357" s="95">
        <f>I357/F357</f>
        <v>0.59082235942514927</v>
      </c>
      <c r="K357" s="19">
        <v>1</v>
      </c>
      <c r="L357" s="19">
        <v>1</v>
      </c>
      <c r="M357" s="96">
        <f>L357/K357</f>
        <v>1</v>
      </c>
      <c r="N357" s="97">
        <v>19</v>
      </c>
      <c r="O357" s="6">
        <v>6</v>
      </c>
      <c r="P357" s="98">
        <f>O357/N357</f>
        <v>0.31578947368421051</v>
      </c>
      <c r="Q357" s="99">
        <v>2</v>
      </c>
      <c r="R357" s="18">
        <v>3</v>
      </c>
      <c r="S357" s="45">
        <f>R357/Q357</f>
        <v>1.5</v>
      </c>
      <c r="T357" s="19">
        <v>25</v>
      </c>
      <c r="U357" s="19">
        <v>4</v>
      </c>
      <c r="V357" s="96">
        <f>U357/T357</f>
        <v>0.16</v>
      </c>
      <c r="W357" s="97">
        <v>12</v>
      </c>
      <c r="X357" s="6">
        <v>3</v>
      </c>
      <c r="Y357" s="98">
        <f>X357/W357</f>
        <v>0.25</v>
      </c>
      <c r="Z357" s="99">
        <v>3.9860102865540048</v>
      </c>
      <c r="AA357" s="18">
        <v>2</v>
      </c>
      <c r="AB357" s="45">
        <f>AA357/Z357</f>
        <v>0.50175485164867573</v>
      </c>
      <c r="AC357" s="97">
        <v>11.170844966936075</v>
      </c>
      <c r="AD357" s="6">
        <v>6</v>
      </c>
      <c r="AE357" s="98">
        <f>AD357/AC357</f>
        <v>0.53711245816758235</v>
      </c>
      <c r="AF357" s="19">
        <v>3</v>
      </c>
      <c r="AG357" s="19">
        <v>2</v>
      </c>
      <c r="AH357" s="96">
        <f>AG357/AF357</f>
        <v>0.66666666666666663</v>
      </c>
      <c r="AI357" s="142"/>
    </row>
    <row r="358" spans="1:35" hidden="1" x14ac:dyDescent="0.25">
      <c r="A358" s="61" t="s">
        <v>44</v>
      </c>
      <c r="B358" s="53" t="s">
        <v>41</v>
      </c>
      <c r="C358" s="53" t="s">
        <v>151</v>
      </c>
      <c r="D358" s="49" t="s">
        <v>287</v>
      </c>
      <c r="E358" s="53" t="s">
        <v>288</v>
      </c>
      <c r="F358" s="52">
        <f>SUM(K358,N358,Q358,T358,W358,Z358,AF358)</f>
        <v>275.27271124173404</v>
      </c>
      <c r="G358" s="52">
        <v>91</v>
      </c>
      <c r="H358" s="130">
        <f>G358/F358</f>
        <v>0.33058126099570856</v>
      </c>
      <c r="I358" s="108">
        <f>F358-G358</f>
        <v>184.27271124173404</v>
      </c>
      <c r="J358" s="95">
        <f>I358/F358</f>
        <v>0.66941873900429139</v>
      </c>
      <c r="K358" s="19">
        <v>6</v>
      </c>
      <c r="L358" s="19">
        <v>7</v>
      </c>
      <c r="M358" s="96">
        <f>L358/K358</f>
        <v>1.1666666666666667</v>
      </c>
      <c r="N358" s="97">
        <v>78</v>
      </c>
      <c r="O358" s="6">
        <v>20</v>
      </c>
      <c r="P358" s="98">
        <f>O358/N358</f>
        <v>0.25641025641025639</v>
      </c>
      <c r="Q358" s="99">
        <v>10</v>
      </c>
      <c r="R358" s="18">
        <v>1</v>
      </c>
      <c r="S358" s="45">
        <f>R358/Q358</f>
        <v>0.1</v>
      </c>
      <c r="T358" s="19">
        <v>102</v>
      </c>
      <c r="U358" s="19">
        <v>20</v>
      </c>
      <c r="V358" s="96">
        <f>U358/T358</f>
        <v>0.19607843137254902</v>
      </c>
      <c r="W358" s="97">
        <v>49</v>
      </c>
      <c r="X358" s="6">
        <v>7</v>
      </c>
      <c r="Y358" s="98">
        <f>X358/W358</f>
        <v>0.14285714285714285</v>
      </c>
      <c r="Z358" s="99">
        <v>17.272711241734022</v>
      </c>
      <c r="AA358" s="18">
        <v>7</v>
      </c>
      <c r="AB358" s="45">
        <f>AA358/Z358</f>
        <v>0.40526353402393034</v>
      </c>
      <c r="AC358" s="97">
        <v>48.406994856722989</v>
      </c>
      <c r="AD358" s="6">
        <v>25</v>
      </c>
      <c r="AE358" s="98">
        <f>AD358/AC358</f>
        <v>0.51645428669959836</v>
      </c>
      <c r="AF358" s="19">
        <v>13</v>
      </c>
      <c r="AG358" s="19">
        <v>4</v>
      </c>
      <c r="AH358" s="96">
        <f>AG358/AF358</f>
        <v>0.30769230769230771</v>
      </c>
      <c r="AI358" s="142"/>
    </row>
    <row r="359" spans="1:35" hidden="1" x14ac:dyDescent="0.25">
      <c r="A359" s="59" t="s">
        <v>86</v>
      </c>
      <c r="B359" s="53" t="s">
        <v>41</v>
      </c>
      <c r="C359" s="53" t="s">
        <v>173</v>
      </c>
      <c r="D359" s="53" t="s">
        <v>277</v>
      </c>
      <c r="E359" s="53" t="s">
        <v>278</v>
      </c>
      <c r="F359" s="52">
        <f>SUM(K359,N359,Q359,T359,W359,Z359,AF359)</f>
        <v>363.58739162380601</v>
      </c>
      <c r="G359" s="52">
        <v>231</v>
      </c>
      <c r="H359" s="130">
        <f>G359/F359</f>
        <v>0.63533556256815804</v>
      </c>
      <c r="I359" s="108">
        <f>F359-G359</f>
        <v>132.58739162380601</v>
      </c>
      <c r="J359" s="95">
        <f>I359/F359</f>
        <v>0.3646644374318419</v>
      </c>
      <c r="K359" s="19">
        <v>7</v>
      </c>
      <c r="L359" s="19">
        <v>14</v>
      </c>
      <c r="M359" s="96">
        <f>L359/K359</f>
        <v>2</v>
      </c>
      <c r="N359" s="97">
        <v>104</v>
      </c>
      <c r="O359" s="6">
        <v>51</v>
      </c>
      <c r="P359" s="98">
        <f>O359/N359</f>
        <v>0.49038461538461536</v>
      </c>
      <c r="Q359" s="99">
        <v>13</v>
      </c>
      <c r="R359" s="18">
        <v>25</v>
      </c>
      <c r="S359" s="45">
        <f>R359/Q359</f>
        <v>1.9230769230769231</v>
      </c>
      <c r="T359" s="19">
        <v>135</v>
      </c>
      <c r="U359" s="19">
        <v>64</v>
      </c>
      <c r="V359" s="96">
        <f>U359/T359</f>
        <v>0.47407407407407409</v>
      </c>
      <c r="W359" s="97">
        <v>65</v>
      </c>
      <c r="X359" s="6">
        <v>23</v>
      </c>
      <c r="Y359" s="98">
        <f>X359/W359</f>
        <v>0.35384615384615387</v>
      </c>
      <c r="Z359" s="99">
        <v>22.587391623806031</v>
      </c>
      <c r="AA359" s="18">
        <v>10</v>
      </c>
      <c r="AB359" s="45">
        <f>AA359/Z359</f>
        <v>0.44272486910177261</v>
      </c>
      <c r="AC359" s="97">
        <v>63.301454812637765</v>
      </c>
      <c r="AD359" s="6">
        <v>16</v>
      </c>
      <c r="AE359" s="98">
        <f>AD359/AC359</f>
        <v>0.25275880384356814</v>
      </c>
      <c r="AF359" s="19">
        <v>17</v>
      </c>
      <c r="AG359" s="19">
        <v>28</v>
      </c>
      <c r="AH359" s="96">
        <f>AG359/AF359</f>
        <v>1.6470588235294117</v>
      </c>
      <c r="AI359" s="142"/>
    </row>
    <row r="360" spans="1:35" hidden="1" x14ac:dyDescent="0.25">
      <c r="A360" s="69" t="s">
        <v>120</v>
      </c>
      <c r="B360" s="53" t="s">
        <v>80</v>
      </c>
      <c r="C360" s="53" t="s">
        <v>159</v>
      </c>
      <c r="D360" s="51" t="s">
        <v>373</v>
      </c>
      <c r="E360" s="131" t="s">
        <v>374</v>
      </c>
      <c r="F360" s="52">
        <f>SUM(K360,N360,Q360,T360,W360,Z360,AF360)</f>
        <v>27.328670095518003</v>
      </c>
      <c r="G360" s="52">
        <v>11</v>
      </c>
      <c r="H360" s="130">
        <f>G360/F360</f>
        <v>0.4025076947232803</v>
      </c>
      <c r="I360" s="108">
        <f>F360-G360</f>
        <v>16.328670095518003</v>
      </c>
      <c r="J360" s="95">
        <f>I360/F360</f>
        <v>0.5974923052767197</v>
      </c>
      <c r="K360" s="19">
        <v>1</v>
      </c>
      <c r="L360" s="19">
        <v>1</v>
      </c>
      <c r="M360" s="96">
        <f>L360/K360</f>
        <v>1</v>
      </c>
      <c r="N360" s="97">
        <v>8</v>
      </c>
      <c r="O360" s="6">
        <v>1</v>
      </c>
      <c r="P360" s="98">
        <f>O360/N360</f>
        <v>0.125</v>
      </c>
      <c r="Q360" s="99">
        <v>1</v>
      </c>
      <c r="R360" s="18">
        <v>6</v>
      </c>
      <c r="S360" s="45">
        <f>R360/Q360</f>
        <v>6</v>
      </c>
      <c r="T360" s="19">
        <v>10</v>
      </c>
      <c r="U360" s="19">
        <v>2</v>
      </c>
      <c r="V360" s="96">
        <f>U360/T360</f>
        <v>0.2</v>
      </c>
      <c r="W360" s="97">
        <v>5</v>
      </c>
      <c r="X360" s="6">
        <v>0</v>
      </c>
      <c r="Y360" s="98">
        <f>X360/W360</f>
        <v>0</v>
      </c>
      <c r="Z360" s="99">
        <v>1.3286700955180017</v>
      </c>
      <c r="AA360" s="18">
        <v>1</v>
      </c>
      <c r="AB360" s="45">
        <f>AA360/Z360</f>
        <v>0.75263227747301342</v>
      </c>
      <c r="AC360" s="97">
        <v>3.7236149889786918</v>
      </c>
      <c r="AD360" s="6">
        <v>0</v>
      </c>
      <c r="AE360" s="98">
        <f>AD360/AC360</f>
        <v>0</v>
      </c>
      <c r="AF360" s="19">
        <v>1</v>
      </c>
      <c r="AG360" s="19">
        <v>0</v>
      </c>
      <c r="AH360" s="96">
        <f>AG360/AF360</f>
        <v>0</v>
      </c>
      <c r="AI360" s="142"/>
    </row>
    <row r="361" spans="1:35" x14ac:dyDescent="0.25">
      <c r="A361" s="80" t="s">
        <v>106</v>
      </c>
      <c r="B361" s="53" t="s">
        <v>69</v>
      </c>
      <c r="C361" s="53" t="s">
        <v>166</v>
      </c>
      <c r="D361" s="81" t="s">
        <v>939</v>
      </c>
      <c r="E361" s="81" t="s">
        <v>940</v>
      </c>
      <c r="F361" s="52">
        <f>SUM(K361,N361,Q361,T361,W361,Z361,AF361)</f>
        <v>124.97202057310801</v>
      </c>
      <c r="G361" s="52">
        <v>109</v>
      </c>
      <c r="H361" s="130">
        <f>G361/F361</f>
        <v>0.8721952281809795</v>
      </c>
      <c r="I361" s="108">
        <f>F361-G361</f>
        <v>15.972020573108011</v>
      </c>
      <c r="J361" s="95">
        <f>I361/F361</f>
        <v>0.12780477181902056</v>
      </c>
      <c r="K361" s="19">
        <v>3</v>
      </c>
      <c r="L361" s="19">
        <v>2</v>
      </c>
      <c r="M361" s="96">
        <f>L361/K361</f>
        <v>0.66666666666666663</v>
      </c>
      <c r="N361" s="97">
        <v>35</v>
      </c>
      <c r="O361" s="6">
        <v>17</v>
      </c>
      <c r="P361" s="98">
        <f>O361/N361</f>
        <v>0.48571428571428571</v>
      </c>
      <c r="Q361" s="99">
        <v>5</v>
      </c>
      <c r="R361" s="18">
        <v>3</v>
      </c>
      <c r="S361" s="45">
        <f>R361/Q361</f>
        <v>0.6</v>
      </c>
      <c r="T361" s="19">
        <v>46</v>
      </c>
      <c r="U361" s="19">
        <v>25</v>
      </c>
      <c r="V361" s="96">
        <f>U361/T361</f>
        <v>0.54347826086956519</v>
      </c>
      <c r="W361" s="97">
        <v>22</v>
      </c>
      <c r="X361" s="6">
        <v>29</v>
      </c>
      <c r="Y361" s="98">
        <f>X361/W361</f>
        <v>1.3181818181818181</v>
      </c>
      <c r="Z361" s="99">
        <v>7.9720205731080096</v>
      </c>
      <c r="AA361" s="18">
        <v>11</v>
      </c>
      <c r="AB361" s="45">
        <f>AA361/Z361</f>
        <v>1.3798258420338583</v>
      </c>
      <c r="AC361" s="97">
        <v>22.34168993387215</v>
      </c>
      <c r="AD361" s="6">
        <v>10</v>
      </c>
      <c r="AE361" s="98">
        <f>AD361/AC361</f>
        <v>0.4475937151396519</v>
      </c>
      <c r="AF361" s="19">
        <v>6</v>
      </c>
      <c r="AG361" s="19">
        <v>12</v>
      </c>
      <c r="AH361" s="96">
        <f>AG361/AF361</f>
        <v>2</v>
      </c>
      <c r="AI361" s="142"/>
    </row>
    <row r="362" spans="1:35" hidden="1" x14ac:dyDescent="0.25">
      <c r="A362" s="77" t="s">
        <v>15</v>
      </c>
      <c r="B362" s="53" t="s">
        <v>2</v>
      </c>
      <c r="C362" s="53" t="s">
        <v>183</v>
      </c>
      <c r="D362" s="78" t="s">
        <v>805</v>
      </c>
      <c r="E362" s="78" t="s">
        <v>806</v>
      </c>
      <c r="F362" s="52">
        <f>SUM(K362,N362,Q362,T362,W362,Z362,AF362)</f>
        <v>49.657340191036006</v>
      </c>
      <c r="G362" s="52">
        <v>50</v>
      </c>
      <c r="H362" s="130">
        <f>G362/F362</f>
        <v>1.0069004865674591</v>
      </c>
      <c r="I362" s="108">
        <f>F362-G362</f>
        <v>-0.34265980896399384</v>
      </c>
      <c r="J362" s="95">
        <f>I362/F362</f>
        <v>-6.9004865674591603E-3</v>
      </c>
      <c r="K362" s="19">
        <v>1</v>
      </c>
      <c r="L362" s="19">
        <v>0</v>
      </c>
      <c r="M362" s="96">
        <f>L362/K362</f>
        <v>0</v>
      </c>
      <c r="N362" s="97">
        <v>14</v>
      </c>
      <c r="O362" s="6">
        <v>8</v>
      </c>
      <c r="P362" s="98">
        <f>O362/N362</f>
        <v>0.5714285714285714</v>
      </c>
      <c r="Q362" s="99">
        <v>2</v>
      </c>
      <c r="R362" s="18">
        <v>0</v>
      </c>
      <c r="S362" s="45">
        <f>R362/Q362</f>
        <v>0</v>
      </c>
      <c r="T362" s="19">
        <v>19</v>
      </c>
      <c r="U362" s="19">
        <v>13</v>
      </c>
      <c r="V362" s="96">
        <f>U362/T362</f>
        <v>0.68421052631578949</v>
      </c>
      <c r="W362" s="97">
        <v>9</v>
      </c>
      <c r="X362" s="6">
        <v>10</v>
      </c>
      <c r="Y362" s="98">
        <f>X362/W362</f>
        <v>1.1111111111111112</v>
      </c>
      <c r="Z362" s="99">
        <v>2.6573401910360035</v>
      </c>
      <c r="AA362" s="18">
        <v>3</v>
      </c>
      <c r="AB362" s="45">
        <f>AA362/Z362</f>
        <v>1.1289484162095202</v>
      </c>
      <c r="AC362" s="97">
        <v>7.4472299779573836</v>
      </c>
      <c r="AD362" s="6">
        <v>11</v>
      </c>
      <c r="AE362" s="98">
        <f>AD362/AC362</f>
        <v>1.4770592599608514</v>
      </c>
      <c r="AF362" s="19">
        <v>2</v>
      </c>
      <c r="AG362" s="19">
        <v>5</v>
      </c>
      <c r="AH362" s="96">
        <f>AG362/AF362</f>
        <v>2.5</v>
      </c>
      <c r="AI362" s="142"/>
    </row>
    <row r="363" spans="1:35" hidden="1" x14ac:dyDescent="0.25">
      <c r="A363" s="56" t="s">
        <v>128</v>
      </c>
      <c r="B363" s="53" t="s">
        <v>80</v>
      </c>
      <c r="C363" s="53" t="s">
        <v>145</v>
      </c>
      <c r="D363" s="49" t="s">
        <v>319</v>
      </c>
      <c r="E363" s="49" t="s">
        <v>320</v>
      </c>
      <c r="F363" s="52">
        <f>SUM(K363,N363,Q363,T363,W363,Z363,AF363)</f>
        <v>225.61537105069803</v>
      </c>
      <c r="G363" s="52">
        <v>183</v>
      </c>
      <c r="H363" s="130">
        <f>G363/F363</f>
        <v>0.81111494818709884</v>
      </c>
      <c r="I363" s="108">
        <f>F363-G363</f>
        <v>42.61537105069803</v>
      </c>
      <c r="J363" s="95">
        <f>I363/F363</f>
        <v>0.18888505181290122</v>
      </c>
      <c r="K363" s="19">
        <v>5</v>
      </c>
      <c r="L363" s="19">
        <v>18</v>
      </c>
      <c r="M363" s="96">
        <f>L363/K363</f>
        <v>3.6</v>
      </c>
      <c r="N363" s="97">
        <v>64</v>
      </c>
      <c r="O363" s="6">
        <v>49</v>
      </c>
      <c r="P363" s="98">
        <f>O363/N363</f>
        <v>0.765625</v>
      </c>
      <c r="Q363" s="99">
        <v>8</v>
      </c>
      <c r="R363" s="18">
        <v>14</v>
      </c>
      <c r="S363" s="45">
        <f>R363/Q363</f>
        <v>1.75</v>
      </c>
      <c r="T363" s="19">
        <v>83</v>
      </c>
      <c r="U363" s="19">
        <v>22</v>
      </c>
      <c r="V363" s="96">
        <f>U363/T363</f>
        <v>0.26506024096385544</v>
      </c>
      <c r="W363" s="97">
        <v>40</v>
      </c>
      <c r="X363" s="6">
        <v>23</v>
      </c>
      <c r="Y363" s="98">
        <f>X363/W363</f>
        <v>0.57499999999999996</v>
      </c>
      <c r="Z363" s="99">
        <v>14.61537105069802</v>
      </c>
      <c r="AA363" s="18">
        <v>16</v>
      </c>
      <c r="AB363" s="45">
        <f>AA363/Z363</f>
        <v>1.0947378581425651</v>
      </c>
      <c r="AC363" s="97">
        <v>40.959764878765611</v>
      </c>
      <c r="AD363" s="6">
        <v>29</v>
      </c>
      <c r="AE363" s="98">
        <f>AD363/AC363</f>
        <v>0.7080118766754494</v>
      </c>
      <c r="AF363" s="19">
        <v>11</v>
      </c>
      <c r="AG363" s="19">
        <v>12</v>
      </c>
      <c r="AH363" s="96">
        <f>AG363/AF363</f>
        <v>1.0909090909090908</v>
      </c>
      <c r="AI363" s="142"/>
    </row>
    <row r="364" spans="1:35" hidden="1" x14ac:dyDescent="0.25">
      <c r="A364" s="60" t="s">
        <v>72</v>
      </c>
      <c r="B364" s="53" t="s">
        <v>25</v>
      </c>
      <c r="C364" s="53" t="s">
        <v>179</v>
      </c>
      <c r="D364" s="49" t="s">
        <v>547</v>
      </c>
      <c r="E364" s="49" t="s">
        <v>548</v>
      </c>
      <c r="F364" s="52">
        <f>SUM(K364,N364,Q364,T364,W364,Z364,AF364)</f>
        <v>228.61537105069803</v>
      </c>
      <c r="G364" s="52">
        <v>142</v>
      </c>
      <c r="H364" s="130">
        <f>G364/F364</f>
        <v>0.62113058867117865</v>
      </c>
      <c r="I364" s="108">
        <f>F364-G364</f>
        <v>86.61537105069803</v>
      </c>
      <c r="J364" s="95">
        <f>I364/F364</f>
        <v>0.37886941132882135</v>
      </c>
      <c r="K364" s="100">
        <v>5</v>
      </c>
      <c r="L364" s="19">
        <v>11</v>
      </c>
      <c r="M364" s="96">
        <f>L364/K364</f>
        <v>2.2000000000000002</v>
      </c>
      <c r="N364" s="97">
        <v>65</v>
      </c>
      <c r="O364" s="6">
        <v>25</v>
      </c>
      <c r="P364" s="98">
        <f>O364/N364</f>
        <v>0.38461538461538464</v>
      </c>
      <c r="Q364" s="99">
        <v>8</v>
      </c>
      <c r="R364" s="18">
        <v>18</v>
      </c>
      <c r="S364" s="45">
        <f>R364/Q364</f>
        <v>2.25</v>
      </c>
      <c r="T364" s="100">
        <v>84</v>
      </c>
      <c r="U364" s="19">
        <v>43</v>
      </c>
      <c r="V364" s="96">
        <f>U364/T364</f>
        <v>0.51190476190476186</v>
      </c>
      <c r="W364" s="97">
        <v>41</v>
      </c>
      <c r="X364" s="6">
        <v>20</v>
      </c>
      <c r="Y364" s="98">
        <f>X364/W364</f>
        <v>0.48780487804878048</v>
      </c>
      <c r="Z364" s="99">
        <v>14.61537105069802</v>
      </c>
      <c r="AA364" s="18">
        <v>7</v>
      </c>
      <c r="AB364" s="45">
        <f>AA364/Z364</f>
        <v>0.47894781293737221</v>
      </c>
      <c r="AC364" s="97">
        <v>40.959764878765611</v>
      </c>
      <c r="AD364" s="6">
        <v>13</v>
      </c>
      <c r="AE364" s="98">
        <f>AD364/AC364</f>
        <v>0.31738463437175318</v>
      </c>
      <c r="AF364" s="100">
        <v>11</v>
      </c>
      <c r="AG364" s="19">
        <v>5</v>
      </c>
      <c r="AH364" s="96">
        <f>AG364/AF364</f>
        <v>0.45454545454545453</v>
      </c>
      <c r="AI364" s="142"/>
    </row>
    <row r="365" spans="1:35" hidden="1" x14ac:dyDescent="0.25">
      <c r="A365" s="80" t="s">
        <v>110</v>
      </c>
      <c r="B365" s="53" t="s">
        <v>69</v>
      </c>
      <c r="C365" s="53" t="s">
        <v>69</v>
      </c>
      <c r="D365" s="81" t="s">
        <v>990</v>
      </c>
      <c r="E365" s="81" t="s">
        <v>991</v>
      </c>
      <c r="F365" s="52">
        <f>SUM(K365,N365,Q365,T365,W365,Z365,AF365)</f>
        <v>45.657340191036006</v>
      </c>
      <c r="G365" s="52">
        <v>51</v>
      </c>
      <c r="H365" s="130">
        <f>G365/F365</f>
        <v>1.1170164487596002</v>
      </c>
      <c r="I365" s="108">
        <f>F365-G365</f>
        <v>-5.3426598089639938</v>
      </c>
      <c r="J365" s="95">
        <f>I365/F365</f>
        <v>-0.11701644875960007</v>
      </c>
      <c r="K365" s="100">
        <v>1</v>
      </c>
      <c r="L365" s="19">
        <v>2</v>
      </c>
      <c r="M365" s="96">
        <f>L365/K365</f>
        <v>2</v>
      </c>
      <c r="N365" s="97">
        <v>13</v>
      </c>
      <c r="O365" s="6">
        <v>5</v>
      </c>
      <c r="P365" s="98">
        <f>O365/N365</f>
        <v>0.38461538461538464</v>
      </c>
      <c r="Q365" s="99">
        <v>2</v>
      </c>
      <c r="R365" s="18">
        <v>2</v>
      </c>
      <c r="S365" s="45">
        <f>R365/Q365</f>
        <v>1</v>
      </c>
      <c r="T365" s="100">
        <v>17</v>
      </c>
      <c r="U365" s="19">
        <v>11</v>
      </c>
      <c r="V365" s="96">
        <f>U365/T365</f>
        <v>0.6470588235294118</v>
      </c>
      <c r="W365" s="97">
        <v>8</v>
      </c>
      <c r="X365" s="6">
        <v>13</v>
      </c>
      <c r="Y365" s="98">
        <f>X365/W365</f>
        <v>1.625</v>
      </c>
      <c r="Z365" s="99">
        <v>2.6573401910360035</v>
      </c>
      <c r="AA365" s="18">
        <v>4</v>
      </c>
      <c r="AB365" s="45">
        <f>AA365/Z365</f>
        <v>1.5052645549460268</v>
      </c>
      <c r="AC365" s="97">
        <v>7.4472299779573836</v>
      </c>
      <c r="AD365" s="6">
        <v>4</v>
      </c>
      <c r="AE365" s="98">
        <f>AD365/AC365</f>
        <v>0.53711245816758224</v>
      </c>
      <c r="AF365" s="100">
        <v>2</v>
      </c>
      <c r="AG365" s="19">
        <v>10</v>
      </c>
      <c r="AH365" s="96">
        <f>AG365/AF365</f>
        <v>5</v>
      </c>
      <c r="AI365" s="142"/>
    </row>
    <row r="366" spans="1:35" hidden="1" x14ac:dyDescent="0.25">
      <c r="A366" s="69" t="s">
        <v>118</v>
      </c>
      <c r="B366" s="53" t="s">
        <v>80</v>
      </c>
      <c r="C366" s="53" t="s">
        <v>147</v>
      </c>
      <c r="D366" s="51" t="s">
        <v>393</v>
      </c>
      <c r="E366" s="131" t="s">
        <v>394</v>
      </c>
      <c r="F366" s="52">
        <f>SUM(K366,N366,Q366,T366,W366,Z366,AF366)</f>
        <v>261.94404114621602</v>
      </c>
      <c r="G366" s="52">
        <v>423</v>
      </c>
      <c r="H366" s="130">
        <f>G366/F366</f>
        <v>1.6148487216927498</v>
      </c>
      <c r="I366" s="108">
        <f>F366-G366</f>
        <v>-161.05595885378398</v>
      </c>
      <c r="J366" s="95">
        <f>I366/F366</f>
        <v>-0.61484872169274984</v>
      </c>
      <c r="K366" s="19">
        <v>5</v>
      </c>
      <c r="L366" s="19">
        <v>20</v>
      </c>
      <c r="M366" s="96">
        <f>L366/K366</f>
        <v>4</v>
      </c>
      <c r="N366" s="97">
        <v>75</v>
      </c>
      <c r="O366" s="6">
        <v>131</v>
      </c>
      <c r="P366" s="98">
        <f>O366/N366</f>
        <v>1.7466666666666666</v>
      </c>
      <c r="Q366" s="99">
        <v>10</v>
      </c>
      <c r="R366" s="18">
        <v>17</v>
      </c>
      <c r="S366" s="45">
        <f>R366/Q366</f>
        <v>1.7</v>
      </c>
      <c r="T366" s="19">
        <v>97</v>
      </c>
      <c r="U366" s="19">
        <v>87</v>
      </c>
      <c r="V366" s="96">
        <f>U366/T366</f>
        <v>0.89690721649484539</v>
      </c>
      <c r="W366" s="97">
        <v>47</v>
      </c>
      <c r="X366" s="6">
        <v>66</v>
      </c>
      <c r="Y366" s="98">
        <f>X366/W366</f>
        <v>1.4042553191489362</v>
      </c>
      <c r="Z366" s="99">
        <v>15.944041146216019</v>
      </c>
      <c r="AA366" s="18">
        <v>21</v>
      </c>
      <c r="AB366" s="45">
        <f>AA366/Z366</f>
        <v>1.3171064855777737</v>
      </c>
      <c r="AC366" s="97">
        <v>44.6833798677443</v>
      </c>
      <c r="AD366" s="6">
        <v>69</v>
      </c>
      <c r="AE366" s="98">
        <f>AD366/AC366</f>
        <v>1.5441983172317992</v>
      </c>
      <c r="AF366" s="19">
        <v>12</v>
      </c>
      <c r="AG366" s="19">
        <v>12</v>
      </c>
      <c r="AH366" s="96">
        <f>AG366/AF366</f>
        <v>1</v>
      </c>
      <c r="AI366" s="142"/>
    </row>
    <row r="367" spans="1:35" hidden="1" x14ac:dyDescent="0.25">
      <c r="A367" s="75" t="s">
        <v>103</v>
      </c>
      <c r="B367" s="53" t="s">
        <v>53</v>
      </c>
      <c r="C367" s="53" t="s">
        <v>181</v>
      </c>
      <c r="D367" s="57" t="s">
        <v>689</v>
      </c>
      <c r="E367" s="57" t="s">
        <v>690</v>
      </c>
      <c r="F367" s="52">
        <f>SUM(K367,N367,Q367,T367,W367,Z367,AF367)</f>
        <v>210.28670095518001</v>
      </c>
      <c r="G367" s="52">
        <v>175</v>
      </c>
      <c r="H367" s="130">
        <f>G367/F367</f>
        <v>0.83219718225214379</v>
      </c>
      <c r="I367" s="108">
        <f>F367-G367</f>
        <v>35.286700955180009</v>
      </c>
      <c r="J367" s="95">
        <f>I367/F367</f>
        <v>0.16780281774785619</v>
      </c>
      <c r="K367" s="19">
        <v>4</v>
      </c>
      <c r="L367" s="19">
        <v>5</v>
      </c>
      <c r="M367" s="96">
        <f>L367/K367</f>
        <v>1.25</v>
      </c>
      <c r="N367" s="97">
        <v>60</v>
      </c>
      <c r="O367" s="6">
        <v>33</v>
      </c>
      <c r="P367" s="98">
        <f>O367/N367</f>
        <v>0.55000000000000004</v>
      </c>
      <c r="Q367" s="99">
        <v>8</v>
      </c>
      <c r="R367" s="18">
        <v>9</v>
      </c>
      <c r="S367" s="45">
        <f>R367/Q367</f>
        <v>1.125</v>
      </c>
      <c r="T367" s="19">
        <v>78</v>
      </c>
      <c r="U367" s="19">
        <v>27</v>
      </c>
      <c r="V367" s="96">
        <f>U367/T367</f>
        <v>0.34615384615384615</v>
      </c>
      <c r="W367" s="97">
        <v>37</v>
      </c>
      <c r="X367" s="6">
        <v>36</v>
      </c>
      <c r="Y367" s="98">
        <f>X367/W367</f>
        <v>0.97297297297297303</v>
      </c>
      <c r="Z367" s="99">
        <v>13.286700955180018</v>
      </c>
      <c r="AA367" s="18">
        <v>9</v>
      </c>
      <c r="AB367" s="45">
        <f>AA367/Z367</f>
        <v>0.6773690497257121</v>
      </c>
      <c r="AC367" s="97">
        <v>37.236149889786923</v>
      </c>
      <c r="AD367" s="6">
        <v>29</v>
      </c>
      <c r="AE367" s="98">
        <f>AD367/AC367</f>
        <v>0.77881306434299424</v>
      </c>
      <c r="AF367" s="19">
        <v>10</v>
      </c>
      <c r="AG367" s="19">
        <v>27</v>
      </c>
      <c r="AH367" s="96">
        <f>AG367/AF367</f>
        <v>2.7</v>
      </c>
      <c r="AI367" s="142"/>
    </row>
    <row r="368" spans="1:35" hidden="1" x14ac:dyDescent="0.25">
      <c r="A368" s="56" t="s">
        <v>48</v>
      </c>
      <c r="B368" s="53" t="s">
        <v>20</v>
      </c>
      <c r="C368" s="53" t="s">
        <v>148</v>
      </c>
      <c r="D368" s="70" t="s">
        <v>481</v>
      </c>
      <c r="E368" s="70" t="s">
        <v>482</v>
      </c>
      <c r="F368" s="52">
        <f>SUM(K368,N368,Q368,T368,W368,Z368,AF368)</f>
        <v>261.94404114621602</v>
      </c>
      <c r="G368" s="52">
        <v>267</v>
      </c>
      <c r="H368" s="130">
        <f>G368/F368</f>
        <v>1.0193016753947144</v>
      </c>
      <c r="I368" s="108">
        <f>F368-G368</f>
        <v>-5.0559588537839772</v>
      </c>
      <c r="J368" s="95">
        <f>I368/F368</f>
        <v>-1.9301675394714411E-2</v>
      </c>
      <c r="K368" s="19">
        <v>5</v>
      </c>
      <c r="L368" s="19">
        <v>0</v>
      </c>
      <c r="M368" s="96">
        <f>L368/K368</f>
        <v>0</v>
      </c>
      <c r="N368" s="97">
        <v>75</v>
      </c>
      <c r="O368" s="6">
        <v>49</v>
      </c>
      <c r="P368" s="98">
        <f>O368/N368</f>
        <v>0.65333333333333332</v>
      </c>
      <c r="Q368" s="99">
        <v>10</v>
      </c>
      <c r="R368" s="18">
        <v>7</v>
      </c>
      <c r="S368" s="45">
        <f>R368/Q368</f>
        <v>0.7</v>
      </c>
      <c r="T368" s="19">
        <v>97</v>
      </c>
      <c r="U368" s="19">
        <v>33</v>
      </c>
      <c r="V368" s="96">
        <f>U368/T368</f>
        <v>0.34020618556701032</v>
      </c>
      <c r="W368" s="97">
        <v>47</v>
      </c>
      <c r="X368" s="6">
        <v>74</v>
      </c>
      <c r="Y368" s="98">
        <f>X368/W368</f>
        <v>1.574468085106383</v>
      </c>
      <c r="Z368" s="99">
        <v>15.944041146216019</v>
      </c>
      <c r="AA368" s="18">
        <v>4</v>
      </c>
      <c r="AB368" s="45">
        <f>AA368/Z368</f>
        <v>0.25087742582433786</v>
      </c>
      <c r="AC368" s="97">
        <v>44.6833798677443</v>
      </c>
      <c r="AD368" s="6">
        <v>33</v>
      </c>
      <c r="AE368" s="98">
        <f>AD368/AC368</f>
        <v>0.73852962998042571</v>
      </c>
      <c r="AF368" s="19">
        <v>12</v>
      </c>
      <c r="AG368" s="19">
        <v>67</v>
      </c>
      <c r="AH368" s="96">
        <f>AG368/AF368</f>
        <v>5.583333333333333</v>
      </c>
      <c r="AI368" s="142"/>
    </row>
    <row r="369" spans="1:35" hidden="1" x14ac:dyDescent="0.25">
      <c r="A369" s="80" t="s">
        <v>104</v>
      </c>
      <c r="B369" s="53" t="s">
        <v>69</v>
      </c>
      <c r="C369" s="53" t="s">
        <v>144</v>
      </c>
      <c r="D369" s="81" t="s">
        <v>917</v>
      </c>
      <c r="E369" s="81" t="s">
        <v>918</v>
      </c>
      <c r="F369" s="52">
        <f>SUM(K369,N369,Q369,T369,W369,Z369,AF369)</f>
        <v>111.64335047759</v>
      </c>
      <c r="G369" s="52">
        <v>158</v>
      </c>
      <c r="H369" s="130">
        <f>G369/F369</f>
        <v>1.4152208736490319</v>
      </c>
      <c r="I369" s="108">
        <f>F369-G369</f>
        <v>-46.356649522409995</v>
      </c>
      <c r="J369" s="95">
        <f>I369/F369</f>
        <v>-0.41522087364903199</v>
      </c>
      <c r="K369" s="100">
        <v>2</v>
      </c>
      <c r="L369" s="19">
        <v>3</v>
      </c>
      <c r="M369" s="96">
        <f>L369/K369</f>
        <v>1.5</v>
      </c>
      <c r="N369" s="97">
        <v>32</v>
      </c>
      <c r="O369" s="6">
        <v>30</v>
      </c>
      <c r="P369" s="98">
        <f>O369/N369</f>
        <v>0.9375</v>
      </c>
      <c r="Q369" s="99">
        <v>4</v>
      </c>
      <c r="R369" s="18">
        <v>0</v>
      </c>
      <c r="S369" s="45">
        <f>R369/Q369</f>
        <v>0</v>
      </c>
      <c r="T369" s="100">
        <v>42</v>
      </c>
      <c r="U369" s="19">
        <v>31</v>
      </c>
      <c r="V369" s="96">
        <f>U369/T369</f>
        <v>0.73809523809523814</v>
      </c>
      <c r="W369" s="97">
        <v>20</v>
      </c>
      <c r="X369" s="6">
        <v>16</v>
      </c>
      <c r="Y369" s="98">
        <f>X369/W369</f>
        <v>0.8</v>
      </c>
      <c r="Z369" s="99">
        <v>6.6433504775900092</v>
      </c>
      <c r="AA369" s="18">
        <v>55</v>
      </c>
      <c r="AB369" s="45">
        <f>AA369/Z369</f>
        <v>8.2789550522031483</v>
      </c>
      <c r="AC369" s="97">
        <v>18.618074944893461</v>
      </c>
      <c r="AD369" s="6">
        <v>7</v>
      </c>
      <c r="AE369" s="98">
        <f>AD369/AC369</f>
        <v>0.37597872071730754</v>
      </c>
      <c r="AF369" s="100">
        <v>5</v>
      </c>
      <c r="AG369" s="19">
        <v>16</v>
      </c>
      <c r="AH369" s="96">
        <f>AG369/AF369</f>
        <v>3.2</v>
      </c>
      <c r="AI369" s="142"/>
    </row>
    <row r="370" spans="1:35" hidden="1" x14ac:dyDescent="0.25">
      <c r="A370" s="66" t="s">
        <v>37</v>
      </c>
      <c r="B370" s="53" t="s">
        <v>20</v>
      </c>
      <c r="C370" s="53" t="s">
        <v>148</v>
      </c>
      <c r="D370" s="70" t="s">
        <v>469</v>
      </c>
      <c r="E370" s="70" t="s">
        <v>470</v>
      </c>
      <c r="F370" s="52">
        <f>SUM(K370,N370,Q370,T370,W370,Z370,AF370)</f>
        <v>189.95803085966202</v>
      </c>
      <c r="G370" s="52">
        <v>222</v>
      </c>
      <c r="H370" s="130">
        <f>G370/F370</f>
        <v>1.16867920242872</v>
      </c>
      <c r="I370" s="108">
        <f>F370-G370</f>
        <v>-32.041969140337983</v>
      </c>
      <c r="J370" s="95">
        <f>I370/F370</f>
        <v>-0.16867920242872006</v>
      </c>
      <c r="K370" s="100">
        <v>4</v>
      </c>
      <c r="L370" s="19">
        <v>34</v>
      </c>
      <c r="M370" s="96">
        <f>L370/K370</f>
        <v>8.5</v>
      </c>
      <c r="N370" s="97">
        <v>54</v>
      </c>
      <c r="O370" s="6">
        <v>39</v>
      </c>
      <c r="P370" s="98">
        <f>O370/N370</f>
        <v>0.72222222222222221</v>
      </c>
      <c r="Q370" s="99">
        <v>7</v>
      </c>
      <c r="R370" s="18">
        <v>15</v>
      </c>
      <c r="S370" s="45">
        <f>R370/Q370</f>
        <v>2.1428571428571428</v>
      </c>
      <c r="T370" s="100">
        <v>70</v>
      </c>
      <c r="U370" s="19">
        <v>32</v>
      </c>
      <c r="V370" s="96">
        <f>U370/T370</f>
        <v>0.45714285714285713</v>
      </c>
      <c r="W370" s="97">
        <v>34</v>
      </c>
      <c r="X370" s="6">
        <v>56</v>
      </c>
      <c r="Y370" s="98">
        <f>X370/W370</f>
        <v>1.6470588235294117</v>
      </c>
      <c r="Z370" s="99">
        <v>11.958030859662015</v>
      </c>
      <c r="AA370" s="18">
        <v>2</v>
      </c>
      <c r="AB370" s="45">
        <f>AA370/Z370</f>
        <v>0.16725161721622522</v>
      </c>
      <c r="AC370" s="97">
        <v>33.512534900808227</v>
      </c>
      <c r="AD370" s="6">
        <v>20</v>
      </c>
      <c r="AE370" s="98">
        <f>AD370/AC370</f>
        <v>0.59679162018620258</v>
      </c>
      <c r="AF370" s="100">
        <v>9</v>
      </c>
      <c r="AG370" s="19">
        <v>24</v>
      </c>
      <c r="AH370" s="96">
        <f>AG370/AF370</f>
        <v>2.6666666666666665</v>
      </c>
      <c r="AI370" s="142"/>
    </row>
    <row r="371" spans="1:35" hidden="1" x14ac:dyDescent="0.25">
      <c r="A371" s="60" t="s">
        <v>72</v>
      </c>
      <c r="B371" s="53" t="s">
        <v>25</v>
      </c>
      <c r="C371" s="53" t="s">
        <v>179</v>
      </c>
      <c r="D371" s="49" t="s">
        <v>553</v>
      </c>
      <c r="E371" s="49" t="s">
        <v>554</v>
      </c>
      <c r="F371" s="52">
        <f>SUM(K371,N371,Q371,T371,W371,Z371,AF371)</f>
        <v>211.28670095518001</v>
      </c>
      <c r="G371" s="52">
        <v>58</v>
      </c>
      <c r="H371" s="130">
        <f>G371/F371</f>
        <v>0.27450852201200998</v>
      </c>
      <c r="I371" s="108">
        <f>F371-G371</f>
        <v>153.28670095518001</v>
      </c>
      <c r="J371" s="95">
        <f>I371/F371</f>
        <v>0.72549147798799007</v>
      </c>
      <c r="K371" s="19">
        <v>4</v>
      </c>
      <c r="L371" s="19">
        <v>4</v>
      </c>
      <c r="M371" s="96">
        <f>L371/K371</f>
        <v>1</v>
      </c>
      <c r="N371" s="97">
        <v>60</v>
      </c>
      <c r="O371" s="6">
        <v>10</v>
      </c>
      <c r="P371" s="98">
        <f>O371/N371</f>
        <v>0.16666666666666666</v>
      </c>
      <c r="Q371" s="99">
        <v>8</v>
      </c>
      <c r="R371" s="18">
        <v>5</v>
      </c>
      <c r="S371" s="45">
        <f>R371/Q371</f>
        <v>0.625</v>
      </c>
      <c r="T371" s="19">
        <v>78</v>
      </c>
      <c r="U371" s="19">
        <v>15</v>
      </c>
      <c r="V371" s="96">
        <f>U371/T371</f>
        <v>0.19230769230769232</v>
      </c>
      <c r="W371" s="97">
        <v>38</v>
      </c>
      <c r="X371" s="6">
        <v>16</v>
      </c>
      <c r="Y371" s="98">
        <f>X371/W371</f>
        <v>0.42105263157894735</v>
      </c>
      <c r="Z371" s="99">
        <v>13.286700955180018</v>
      </c>
      <c r="AA371" s="18">
        <v>1</v>
      </c>
      <c r="AB371" s="45">
        <f>AA371/Z371</f>
        <v>7.5263227747301348E-2</v>
      </c>
      <c r="AC371" s="97">
        <v>37.236149889786923</v>
      </c>
      <c r="AD371" s="6">
        <v>1</v>
      </c>
      <c r="AE371" s="98">
        <f>AD371/AC371</f>
        <v>2.6855622908379111E-2</v>
      </c>
      <c r="AF371" s="19">
        <v>10</v>
      </c>
      <c r="AG371" s="19">
        <v>6</v>
      </c>
      <c r="AH371" s="96">
        <f>AG371/AF371</f>
        <v>0.6</v>
      </c>
      <c r="AI371" s="142"/>
    </row>
    <row r="372" spans="1:35" x14ac:dyDescent="0.25">
      <c r="A372" s="80" t="s">
        <v>107</v>
      </c>
      <c r="B372" s="53" t="s">
        <v>69</v>
      </c>
      <c r="C372" s="53" t="s">
        <v>166</v>
      </c>
      <c r="D372" s="81" t="s">
        <v>954</v>
      </c>
      <c r="E372" s="81" t="s">
        <v>955</v>
      </c>
      <c r="F372" s="52">
        <f>SUM(K372,N372,Q372,T372,W372,Z372,AF372)</f>
        <v>87.314680382072012</v>
      </c>
      <c r="G372" s="52">
        <v>84</v>
      </c>
      <c r="H372" s="130">
        <f>G372/F372</f>
        <v>0.96203753632759559</v>
      </c>
      <c r="I372" s="108">
        <f>F372-G372</f>
        <v>3.3146803820720123</v>
      </c>
      <c r="J372" s="95">
        <f>I372/F372</f>
        <v>3.7962463672404426E-2</v>
      </c>
      <c r="K372" s="100">
        <v>2</v>
      </c>
      <c r="L372" s="19">
        <v>1</v>
      </c>
      <c r="M372" s="96">
        <f>L372/K372</f>
        <v>0.5</v>
      </c>
      <c r="N372" s="97">
        <v>25</v>
      </c>
      <c r="O372" s="6">
        <v>28</v>
      </c>
      <c r="P372" s="98">
        <f>O372/N372</f>
        <v>1.1200000000000001</v>
      </c>
      <c r="Q372" s="99">
        <v>3</v>
      </c>
      <c r="R372" s="18">
        <v>4</v>
      </c>
      <c r="S372" s="45">
        <f>R372/Q372</f>
        <v>1.3333333333333333</v>
      </c>
      <c r="T372" s="100">
        <v>32</v>
      </c>
      <c r="U372" s="19">
        <v>11</v>
      </c>
      <c r="V372" s="96">
        <f>U372/T372</f>
        <v>0.34375</v>
      </c>
      <c r="W372" s="97">
        <v>16</v>
      </c>
      <c r="X372" s="6">
        <v>28</v>
      </c>
      <c r="Y372" s="98">
        <f>X372/W372</f>
        <v>1.75</v>
      </c>
      <c r="Z372" s="99">
        <v>5.314680382072007</v>
      </c>
      <c r="AA372" s="18">
        <v>2</v>
      </c>
      <c r="AB372" s="45">
        <f>AA372/Z372</f>
        <v>0.37631613873650671</v>
      </c>
      <c r="AC372" s="97">
        <v>14.894459955914767</v>
      </c>
      <c r="AD372" s="6">
        <v>7</v>
      </c>
      <c r="AE372" s="98">
        <f>AD372/AC372</f>
        <v>0.46997340089663453</v>
      </c>
      <c r="AF372" s="100">
        <v>4</v>
      </c>
      <c r="AG372" s="19">
        <v>3</v>
      </c>
      <c r="AH372" s="96">
        <f>AG372/AF372</f>
        <v>0.75</v>
      </c>
      <c r="AI372" s="142"/>
    </row>
    <row r="373" spans="1:35" hidden="1" x14ac:dyDescent="0.25">
      <c r="A373" s="60" t="s">
        <v>636</v>
      </c>
      <c r="B373" s="53" t="s">
        <v>53</v>
      </c>
      <c r="C373" s="53" t="s">
        <v>53</v>
      </c>
      <c r="D373" s="49" t="s">
        <v>649</v>
      </c>
      <c r="E373" s="49" t="s">
        <v>650</v>
      </c>
      <c r="F373" s="52">
        <f>SUM(K373,N373,Q373,T373,W373,Z373,AF373)</f>
        <v>230.61537105069803</v>
      </c>
      <c r="G373" s="52">
        <v>152</v>
      </c>
      <c r="H373" s="130">
        <f>G373/F373</f>
        <v>0.65910610948211523</v>
      </c>
      <c r="I373" s="108">
        <f>F373-G373</f>
        <v>78.61537105069803</v>
      </c>
      <c r="J373" s="95">
        <f>I373/F373</f>
        <v>0.34089389051788477</v>
      </c>
      <c r="K373" s="19">
        <v>5</v>
      </c>
      <c r="L373" s="19">
        <v>2</v>
      </c>
      <c r="M373" s="96">
        <f>L373/K373</f>
        <v>0.4</v>
      </c>
      <c r="N373" s="97">
        <v>66</v>
      </c>
      <c r="O373" s="6">
        <v>36</v>
      </c>
      <c r="P373" s="98">
        <f>O373/N373</f>
        <v>0.54545454545454541</v>
      </c>
      <c r="Q373" s="99">
        <v>8</v>
      </c>
      <c r="R373" s="18">
        <v>4</v>
      </c>
      <c r="S373" s="45">
        <f>R373/Q373</f>
        <v>0.5</v>
      </c>
      <c r="T373" s="19">
        <v>85</v>
      </c>
      <c r="U373" s="19">
        <v>41</v>
      </c>
      <c r="V373" s="96">
        <f>U373/T373</f>
        <v>0.4823529411764706</v>
      </c>
      <c r="W373" s="97">
        <v>41</v>
      </c>
      <c r="X373" s="6">
        <v>40</v>
      </c>
      <c r="Y373" s="98">
        <f>X373/W373</f>
        <v>0.97560975609756095</v>
      </c>
      <c r="Z373" s="99">
        <v>14.61537105069802</v>
      </c>
      <c r="AA373" s="18">
        <v>9</v>
      </c>
      <c r="AB373" s="45">
        <f>AA373/Z373</f>
        <v>0.61579004520519287</v>
      </c>
      <c r="AC373" s="97">
        <v>40.959764878765611</v>
      </c>
      <c r="AD373" s="6">
        <v>14</v>
      </c>
      <c r="AE373" s="98">
        <f>AD373/AC373</f>
        <v>0.34179883701573416</v>
      </c>
      <c r="AF373" s="19">
        <v>11</v>
      </c>
      <c r="AG373" s="19">
        <v>6</v>
      </c>
      <c r="AH373" s="96">
        <f>AG373/AF373</f>
        <v>0.54545454545454541</v>
      </c>
      <c r="AI373" s="142"/>
    </row>
    <row r="374" spans="1:35" hidden="1" x14ac:dyDescent="0.25">
      <c r="A374" s="73" t="s">
        <v>126</v>
      </c>
      <c r="B374" s="53" t="s">
        <v>25</v>
      </c>
      <c r="C374" s="53" t="s">
        <v>160</v>
      </c>
      <c r="D374" s="74" t="s">
        <v>624</v>
      </c>
      <c r="E374" s="74" t="s">
        <v>625</v>
      </c>
      <c r="F374" s="52">
        <f>SUM(K374,N374,Q374,T374,W374,Z374,AF374)</f>
        <v>164.62936076414402</v>
      </c>
      <c r="G374" s="52">
        <v>136</v>
      </c>
      <c r="H374" s="130">
        <f>G374/F374</f>
        <v>0.82609808705289312</v>
      </c>
      <c r="I374" s="108">
        <f>F374-G374</f>
        <v>28.629360764144025</v>
      </c>
      <c r="J374" s="95">
        <f>I374/F374</f>
        <v>0.17390191294710686</v>
      </c>
      <c r="K374" s="19">
        <v>3</v>
      </c>
      <c r="L374" s="19">
        <v>9</v>
      </c>
      <c r="M374" s="96">
        <f>L374/K374</f>
        <v>3</v>
      </c>
      <c r="N374" s="97">
        <v>47</v>
      </c>
      <c r="O374" s="6">
        <v>18</v>
      </c>
      <c r="P374" s="98">
        <f>O374/N374</f>
        <v>0.38297872340425532</v>
      </c>
      <c r="Q374" s="99">
        <v>6</v>
      </c>
      <c r="R374" s="18">
        <v>21</v>
      </c>
      <c r="S374" s="45">
        <f>R374/Q374</f>
        <v>3.5</v>
      </c>
      <c r="T374" s="19">
        <v>61</v>
      </c>
      <c r="U374" s="19">
        <v>17</v>
      </c>
      <c r="V374" s="96">
        <f>U374/T374</f>
        <v>0.27868852459016391</v>
      </c>
      <c r="W374" s="97">
        <v>29</v>
      </c>
      <c r="X374" s="6">
        <v>23</v>
      </c>
      <c r="Y374" s="98">
        <f>X374/W374</f>
        <v>0.7931034482758621</v>
      </c>
      <c r="Z374" s="99">
        <v>10.629360764144014</v>
      </c>
      <c r="AA374" s="18">
        <v>9</v>
      </c>
      <c r="AB374" s="45">
        <f>AA374/Z374</f>
        <v>0.84671131215714013</v>
      </c>
      <c r="AC374" s="97">
        <v>29.788919911829534</v>
      </c>
      <c r="AD374" s="6">
        <v>16</v>
      </c>
      <c r="AE374" s="98">
        <f>AD374/AC374</f>
        <v>0.53711245816758224</v>
      </c>
      <c r="AF374" s="19">
        <v>8</v>
      </c>
      <c r="AG374" s="19">
        <v>23</v>
      </c>
      <c r="AH374" s="96">
        <f>AG374/AF374</f>
        <v>2.875</v>
      </c>
      <c r="AI374" s="142"/>
    </row>
    <row r="375" spans="1:35" hidden="1" x14ac:dyDescent="0.25">
      <c r="A375" s="60" t="s">
        <v>636</v>
      </c>
      <c r="B375" s="53" t="s">
        <v>53</v>
      </c>
      <c r="C375" s="53" t="s">
        <v>53</v>
      </c>
      <c r="D375" s="49" t="s">
        <v>640</v>
      </c>
      <c r="E375" s="49" t="s">
        <v>625</v>
      </c>
      <c r="F375" s="52">
        <f>SUM(K375,N375,Q375,T375,W375,Z375,AF375)</f>
        <v>216.28670095518001</v>
      </c>
      <c r="G375" s="52">
        <v>124</v>
      </c>
      <c r="H375" s="130">
        <f>G375/F375</f>
        <v>0.57331310456159712</v>
      </c>
      <c r="I375" s="108">
        <f>F375-G375</f>
        <v>92.286700955180009</v>
      </c>
      <c r="J375" s="95">
        <f>I375/F375</f>
        <v>0.42668689543840288</v>
      </c>
      <c r="K375" s="19">
        <v>4</v>
      </c>
      <c r="L375" s="19">
        <v>7</v>
      </c>
      <c r="M375" s="96">
        <f>L375/K375</f>
        <v>1.75</v>
      </c>
      <c r="N375" s="97">
        <v>62</v>
      </c>
      <c r="O375" s="6">
        <v>13</v>
      </c>
      <c r="P375" s="98">
        <f>O375/N375</f>
        <v>0.20967741935483872</v>
      </c>
      <c r="Q375" s="99">
        <v>8</v>
      </c>
      <c r="R375" s="18">
        <v>3</v>
      </c>
      <c r="S375" s="45">
        <f>R375/Q375</f>
        <v>0.375</v>
      </c>
      <c r="T375" s="19">
        <v>80</v>
      </c>
      <c r="U375" s="19">
        <v>19</v>
      </c>
      <c r="V375" s="96">
        <f>U375/T375</f>
        <v>0.23749999999999999</v>
      </c>
      <c r="W375" s="97">
        <v>39</v>
      </c>
      <c r="X375" s="6">
        <v>25</v>
      </c>
      <c r="Y375" s="98">
        <f>X375/W375</f>
        <v>0.64102564102564108</v>
      </c>
      <c r="Z375" s="99">
        <v>13.286700955180018</v>
      </c>
      <c r="AA375" s="18">
        <v>22</v>
      </c>
      <c r="AB375" s="45">
        <f>AA375/Z375</f>
        <v>1.6557910104406295</v>
      </c>
      <c r="AC375" s="97">
        <v>37.236149889786923</v>
      </c>
      <c r="AD375" s="6">
        <v>20</v>
      </c>
      <c r="AE375" s="98">
        <f>AD375/AC375</f>
        <v>0.53711245816758224</v>
      </c>
      <c r="AF375" s="19">
        <v>10</v>
      </c>
      <c r="AG375" s="19">
        <v>15</v>
      </c>
      <c r="AH375" s="96">
        <f>AG375/AF375</f>
        <v>1.5</v>
      </c>
      <c r="AI375" s="142"/>
    </row>
    <row r="376" spans="1:35" hidden="1" x14ac:dyDescent="0.25">
      <c r="A376" s="77" t="s">
        <v>15</v>
      </c>
      <c r="B376" s="53" t="s">
        <v>2</v>
      </c>
      <c r="C376" s="53" t="s">
        <v>183</v>
      </c>
      <c r="D376" s="78" t="s">
        <v>804</v>
      </c>
      <c r="E376" s="78" t="s">
        <v>625</v>
      </c>
      <c r="F376" s="52">
        <f>SUM(K376,N376,Q376,T376,W376,Z376,AF376)</f>
        <v>58.986010286554006</v>
      </c>
      <c r="G376" s="52">
        <v>60</v>
      </c>
      <c r="H376" s="130">
        <f>G376/F376</f>
        <v>1.0171903423967825</v>
      </c>
      <c r="I376" s="108">
        <f>F376-G376</f>
        <v>-1.0139897134459943</v>
      </c>
      <c r="J376" s="95">
        <f>I376/F376</f>
        <v>-1.7190342396782438E-2</v>
      </c>
      <c r="K376" s="19">
        <v>1</v>
      </c>
      <c r="L376" s="19">
        <v>1</v>
      </c>
      <c r="M376" s="96">
        <f>L376/K376</f>
        <v>1</v>
      </c>
      <c r="N376" s="97">
        <v>17</v>
      </c>
      <c r="O376" s="6">
        <v>5</v>
      </c>
      <c r="P376" s="98">
        <f>O376/N376</f>
        <v>0.29411764705882354</v>
      </c>
      <c r="Q376" s="99">
        <v>2</v>
      </c>
      <c r="R376" s="18">
        <v>1</v>
      </c>
      <c r="S376" s="45">
        <f>R376/Q376</f>
        <v>0.5</v>
      </c>
      <c r="T376" s="19">
        <v>22</v>
      </c>
      <c r="U376" s="19">
        <v>19</v>
      </c>
      <c r="V376" s="96">
        <f>U376/T376</f>
        <v>0.86363636363636365</v>
      </c>
      <c r="W376" s="97">
        <v>10</v>
      </c>
      <c r="X376" s="6">
        <v>5</v>
      </c>
      <c r="Y376" s="98">
        <f>X376/W376</f>
        <v>0.5</v>
      </c>
      <c r="Z376" s="99">
        <v>3.9860102865540048</v>
      </c>
      <c r="AA376" s="18">
        <v>9</v>
      </c>
      <c r="AB376" s="45">
        <f>AA376/Z376</f>
        <v>2.2578968324190405</v>
      </c>
      <c r="AC376" s="97">
        <v>11.170844966936075</v>
      </c>
      <c r="AD376" s="6">
        <v>9</v>
      </c>
      <c r="AE376" s="98">
        <f>AD376/AC376</f>
        <v>0.80566868725137342</v>
      </c>
      <c r="AF376" s="19">
        <v>3</v>
      </c>
      <c r="AG376" s="19">
        <v>11</v>
      </c>
      <c r="AH376" s="96">
        <f>AG376/AF376</f>
        <v>3.6666666666666665</v>
      </c>
      <c r="AI376" s="142"/>
    </row>
    <row r="377" spans="1:35" hidden="1" x14ac:dyDescent="0.25">
      <c r="A377" s="75" t="s">
        <v>103</v>
      </c>
      <c r="B377" s="53" t="s">
        <v>53</v>
      </c>
      <c r="C377" s="53" t="s">
        <v>181</v>
      </c>
      <c r="D377" s="57" t="s">
        <v>687</v>
      </c>
      <c r="E377" s="57" t="s">
        <v>688</v>
      </c>
      <c r="F377" s="52">
        <f>SUM(K377,N377,Q377,T377,W377,Z377,AF377)</f>
        <v>189.95803085966202</v>
      </c>
      <c r="G377" s="52">
        <v>189</v>
      </c>
      <c r="H377" s="130">
        <f>G377/F377</f>
        <v>0.99495661828391035</v>
      </c>
      <c r="I377" s="108">
        <f>F377-G377</f>
        <v>0.95803085966201706</v>
      </c>
      <c r="J377" s="95">
        <f>I377/F377</f>
        <v>5.0433817160896715E-3</v>
      </c>
      <c r="K377" s="19">
        <v>4</v>
      </c>
      <c r="L377" s="19">
        <v>3</v>
      </c>
      <c r="M377" s="96">
        <f>L377/K377</f>
        <v>0.75</v>
      </c>
      <c r="N377" s="97">
        <v>54</v>
      </c>
      <c r="O377" s="6">
        <v>30</v>
      </c>
      <c r="P377" s="98">
        <f>O377/N377</f>
        <v>0.55555555555555558</v>
      </c>
      <c r="Q377" s="99">
        <v>7</v>
      </c>
      <c r="R377" s="18">
        <v>4</v>
      </c>
      <c r="S377" s="45">
        <f>R377/Q377</f>
        <v>0.5714285714285714</v>
      </c>
      <c r="T377" s="19">
        <v>70</v>
      </c>
      <c r="U377" s="19">
        <v>30</v>
      </c>
      <c r="V377" s="96">
        <f>U377/T377</f>
        <v>0.42857142857142855</v>
      </c>
      <c r="W377" s="97">
        <v>34</v>
      </c>
      <c r="X377" s="6">
        <v>58</v>
      </c>
      <c r="Y377" s="98">
        <f>X377/W377</f>
        <v>1.7058823529411764</v>
      </c>
      <c r="Z377" s="99">
        <v>11.958030859662015</v>
      </c>
      <c r="AA377" s="18">
        <v>8</v>
      </c>
      <c r="AB377" s="45">
        <f>AA377/Z377</f>
        <v>0.66900646886490089</v>
      </c>
      <c r="AC377" s="97">
        <v>33.512534900808227</v>
      </c>
      <c r="AD377" s="6">
        <v>32</v>
      </c>
      <c r="AE377" s="98">
        <f>AD377/AC377</f>
        <v>0.95486659229792403</v>
      </c>
      <c r="AF377" s="19">
        <v>9</v>
      </c>
      <c r="AG377" s="19">
        <v>24</v>
      </c>
      <c r="AH377" s="96">
        <f>AG377/AF377</f>
        <v>2.6666666666666665</v>
      </c>
      <c r="AI377" s="142"/>
    </row>
    <row r="378" spans="1:35" hidden="1" x14ac:dyDescent="0.25">
      <c r="A378" s="60" t="s">
        <v>31</v>
      </c>
      <c r="B378" s="53" t="s">
        <v>23</v>
      </c>
      <c r="C378" s="53" t="s">
        <v>158</v>
      </c>
      <c r="D378" s="49" t="s">
        <v>1245</v>
      </c>
      <c r="E378" s="49" t="s">
        <v>1246</v>
      </c>
      <c r="F378" s="52">
        <f>SUM(K378,N378,Q378,T378,W378,Z378,AF378)</f>
        <v>111.64335047759</v>
      </c>
      <c r="G378" s="52">
        <v>179</v>
      </c>
      <c r="H378" s="130">
        <f>G378/F378</f>
        <v>1.603319850526435</v>
      </c>
      <c r="I378" s="108">
        <f>F378-G378</f>
        <v>-67.356649522409995</v>
      </c>
      <c r="J378" s="95">
        <f>I378/F378</f>
        <v>-0.603319850526435</v>
      </c>
      <c r="K378" s="19">
        <v>2</v>
      </c>
      <c r="L378" s="19">
        <v>2</v>
      </c>
      <c r="M378" s="96">
        <f>L378/K378</f>
        <v>1</v>
      </c>
      <c r="N378" s="97">
        <v>32</v>
      </c>
      <c r="O378" s="6">
        <v>19</v>
      </c>
      <c r="P378" s="98">
        <f>O378/N378</f>
        <v>0.59375</v>
      </c>
      <c r="Q378" s="99">
        <v>4</v>
      </c>
      <c r="R378" s="18">
        <v>5</v>
      </c>
      <c r="S378" s="45">
        <f>R378/Q378</f>
        <v>1.25</v>
      </c>
      <c r="T378" s="19">
        <v>42</v>
      </c>
      <c r="U378" s="19">
        <v>90</v>
      </c>
      <c r="V378" s="96">
        <f>U378/T378</f>
        <v>2.1428571428571428</v>
      </c>
      <c r="W378" s="97">
        <v>20</v>
      </c>
      <c r="X378" s="6">
        <v>44</v>
      </c>
      <c r="Y378" s="98">
        <f>X378/W378</f>
        <v>2.2000000000000002</v>
      </c>
      <c r="Z378" s="99">
        <v>6.6433504775900092</v>
      </c>
      <c r="AA378" s="18">
        <v>8</v>
      </c>
      <c r="AB378" s="45">
        <f>AA378/Z378</f>
        <v>1.2042116439568216</v>
      </c>
      <c r="AC378" s="97">
        <v>18.618074944893461</v>
      </c>
      <c r="AD378" s="6">
        <v>11</v>
      </c>
      <c r="AE378" s="98">
        <f>AD378/AC378</f>
        <v>0.59082370398434048</v>
      </c>
      <c r="AF378" s="19">
        <v>5</v>
      </c>
      <c r="AG378" s="19">
        <v>0</v>
      </c>
      <c r="AH378" s="96">
        <f>AG378/AF378</f>
        <v>0</v>
      </c>
      <c r="AI378" s="142"/>
    </row>
    <row r="379" spans="1:35" hidden="1" x14ac:dyDescent="0.25">
      <c r="A379" s="59" t="s">
        <v>40</v>
      </c>
      <c r="B379" s="53" t="s">
        <v>41</v>
      </c>
      <c r="C379" s="53" t="s">
        <v>151</v>
      </c>
      <c r="D379" s="53" t="s">
        <v>305</v>
      </c>
      <c r="E379" s="53" t="s">
        <v>306</v>
      </c>
      <c r="F379" s="52">
        <f>SUM(K379,N379,Q379,T379,W379,Z379,AF379)</f>
        <v>141.300690668626</v>
      </c>
      <c r="G379" s="52">
        <v>121</v>
      </c>
      <c r="H379" s="130">
        <f>G379/F379</f>
        <v>0.85632985534207651</v>
      </c>
      <c r="I379" s="108">
        <f>F379-G379</f>
        <v>20.300690668626004</v>
      </c>
      <c r="J379" s="95">
        <f>I379/F379</f>
        <v>0.14367014465792352</v>
      </c>
      <c r="K379" s="19">
        <v>3</v>
      </c>
      <c r="L379" s="19">
        <v>7</v>
      </c>
      <c r="M379" s="96">
        <f>L379/K379</f>
        <v>2.3333333333333335</v>
      </c>
      <c r="N379" s="97">
        <v>40</v>
      </c>
      <c r="O379" s="6">
        <v>5</v>
      </c>
      <c r="P379" s="98">
        <f>O379/N379</f>
        <v>0.125</v>
      </c>
      <c r="Q379" s="99">
        <v>5</v>
      </c>
      <c r="R379" s="18">
        <v>7</v>
      </c>
      <c r="S379" s="45">
        <f>R379/Q379</f>
        <v>1.4</v>
      </c>
      <c r="T379" s="19">
        <v>52</v>
      </c>
      <c r="U379" s="19">
        <v>33</v>
      </c>
      <c r="V379" s="96">
        <f>U379/T379</f>
        <v>0.63461538461538458</v>
      </c>
      <c r="W379" s="97">
        <v>25</v>
      </c>
      <c r="X379" s="6">
        <v>30</v>
      </c>
      <c r="Y379" s="98">
        <f>X379/W379</f>
        <v>1.2</v>
      </c>
      <c r="Z379" s="99">
        <v>9.3006906686260109</v>
      </c>
      <c r="AA379" s="18">
        <v>16</v>
      </c>
      <c r="AB379" s="45">
        <f>AA379/Z379</f>
        <v>1.7203023485097453</v>
      </c>
      <c r="AC379" s="97">
        <v>26.065304922850842</v>
      </c>
      <c r="AD379" s="6">
        <v>15</v>
      </c>
      <c r="AE379" s="98">
        <f>AD379/AC379</f>
        <v>0.57547763375098104</v>
      </c>
      <c r="AF379" s="19">
        <v>7</v>
      </c>
      <c r="AG379" s="19">
        <v>8</v>
      </c>
      <c r="AH379" s="96">
        <f>AG379/AF379</f>
        <v>1.1428571428571428</v>
      </c>
      <c r="AI379" s="142"/>
    </row>
    <row r="380" spans="1:35" hidden="1" x14ac:dyDescent="0.25">
      <c r="A380" s="73" t="s">
        <v>10</v>
      </c>
      <c r="B380" s="53" t="s">
        <v>2</v>
      </c>
      <c r="C380" s="53" t="s">
        <v>155</v>
      </c>
      <c r="D380" s="49" t="s">
        <v>887</v>
      </c>
      <c r="E380" s="49" t="s">
        <v>888</v>
      </c>
      <c r="F380" s="52">
        <f>SUM(K380,N380,Q380,T380,W380,Z380,AF380)</f>
        <v>246.94404114621602</v>
      </c>
      <c r="G380" s="52">
        <v>177</v>
      </c>
      <c r="H380" s="130">
        <f>G380/F380</f>
        <v>0.71676157553118669</v>
      </c>
      <c r="I380" s="108">
        <f>F380-G380</f>
        <v>69.944041146216023</v>
      </c>
      <c r="J380" s="95">
        <f>I380/F380</f>
        <v>0.28323842446881325</v>
      </c>
      <c r="K380" s="19">
        <v>5</v>
      </c>
      <c r="L380" s="19">
        <v>21</v>
      </c>
      <c r="M380" s="96">
        <f>L380/K380</f>
        <v>4.2</v>
      </c>
      <c r="N380" s="97">
        <v>70</v>
      </c>
      <c r="O380" s="6">
        <v>28</v>
      </c>
      <c r="P380" s="98">
        <f>O380/N380</f>
        <v>0.4</v>
      </c>
      <c r="Q380" s="99">
        <v>9</v>
      </c>
      <c r="R380" s="18">
        <v>6</v>
      </c>
      <c r="S380" s="45">
        <f>R380/Q380</f>
        <v>0.66666666666666663</v>
      </c>
      <c r="T380" s="19">
        <v>91</v>
      </c>
      <c r="U380" s="19">
        <v>34</v>
      </c>
      <c r="V380" s="96">
        <f>U380/T380</f>
        <v>0.37362637362637363</v>
      </c>
      <c r="W380" s="97">
        <v>44</v>
      </c>
      <c r="X380" s="6">
        <v>34</v>
      </c>
      <c r="Y380" s="98">
        <f>X380/W380</f>
        <v>0.77272727272727271</v>
      </c>
      <c r="Z380" s="99">
        <v>15.944041146216019</v>
      </c>
      <c r="AA380" s="18">
        <v>26</v>
      </c>
      <c r="AB380" s="45">
        <f>AA380/Z380</f>
        <v>1.6307032678581961</v>
      </c>
      <c r="AC380" s="97">
        <v>44.6833798677443</v>
      </c>
      <c r="AD380" s="6">
        <v>19</v>
      </c>
      <c r="AE380" s="98">
        <f>AD380/AC380</f>
        <v>0.42521402938266933</v>
      </c>
      <c r="AF380" s="19">
        <v>12</v>
      </c>
      <c r="AG380" s="19">
        <v>9</v>
      </c>
      <c r="AH380" s="96">
        <f>AG380/AF380</f>
        <v>0.75</v>
      </c>
      <c r="AI380" s="142"/>
    </row>
    <row r="381" spans="1:35" hidden="1" x14ac:dyDescent="0.25">
      <c r="A381" s="77" t="s">
        <v>15</v>
      </c>
      <c r="B381" s="53" t="s">
        <v>2</v>
      </c>
      <c r="C381" s="53" t="s">
        <v>183</v>
      </c>
      <c r="D381" s="78" t="s">
        <v>802</v>
      </c>
      <c r="E381" s="78" t="s">
        <v>803</v>
      </c>
      <c r="F381" s="52">
        <f>SUM(K381,N381,Q381,T381,W381,Z381,AF381)</f>
        <v>65.986010286554006</v>
      </c>
      <c r="G381" s="52">
        <v>95</v>
      </c>
      <c r="H381" s="130">
        <f>G381/F381</f>
        <v>1.4396991057263266</v>
      </c>
      <c r="I381" s="108">
        <f>F381-G381</f>
        <v>-29.013989713445994</v>
      </c>
      <c r="J381" s="95">
        <f>I381/F381</f>
        <v>-0.43969910572632676</v>
      </c>
      <c r="K381" s="100">
        <v>1</v>
      </c>
      <c r="L381" s="19">
        <v>3</v>
      </c>
      <c r="M381" s="96">
        <f>L381/K381</f>
        <v>3</v>
      </c>
      <c r="N381" s="97">
        <v>19</v>
      </c>
      <c r="O381" s="6">
        <v>18</v>
      </c>
      <c r="P381" s="98">
        <f>O381/N381</f>
        <v>0.94736842105263153</v>
      </c>
      <c r="Q381" s="99">
        <v>2</v>
      </c>
      <c r="R381" s="18">
        <v>1</v>
      </c>
      <c r="S381" s="45">
        <f>R381/Q381</f>
        <v>0.5</v>
      </c>
      <c r="T381" s="100">
        <v>25</v>
      </c>
      <c r="U381" s="19">
        <v>38</v>
      </c>
      <c r="V381" s="96">
        <f>U381/T381</f>
        <v>1.52</v>
      </c>
      <c r="W381" s="97">
        <v>12</v>
      </c>
      <c r="X381" s="6">
        <v>7</v>
      </c>
      <c r="Y381" s="98">
        <f>X381/W381</f>
        <v>0.58333333333333337</v>
      </c>
      <c r="Z381" s="99">
        <v>3.9860102865540048</v>
      </c>
      <c r="AA381" s="18">
        <v>6</v>
      </c>
      <c r="AB381" s="45">
        <f>AA381/Z381</f>
        <v>1.5052645549460271</v>
      </c>
      <c r="AC381" s="97">
        <v>11.170844966936075</v>
      </c>
      <c r="AD381" s="6">
        <v>3</v>
      </c>
      <c r="AE381" s="98">
        <f>AD381/AC381</f>
        <v>0.26855622908379118</v>
      </c>
      <c r="AF381" s="100">
        <v>3</v>
      </c>
      <c r="AG381" s="19">
        <v>19</v>
      </c>
      <c r="AH381" s="96">
        <f>AG381/AF381</f>
        <v>6.333333333333333</v>
      </c>
      <c r="AI381" s="142"/>
    </row>
    <row r="382" spans="1:35" hidden="1" x14ac:dyDescent="0.25">
      <c r="A382" s="60" t="s">
        <v>11</v>
      </c>
      <c r="B382" s="53" t="s">
        <v>2</v>
      </c>
      <c r="C382" s="53" t="s">
        <v>153</v>
      </c>
      <c r="D382" s="49" t="s">
        <v>854</v>
      </c>
      <c r="E382" s="49" t="s">
        <v>855</v>
      </c>
      <c r="F382" s="52">
        <f>SUM(K382,N382,Q382,T382,W382,Z382,AF382)</f>
        <v>75.314680382072012</v>
      </c>
      <c r="G382" s="52">
        <v>56</v>
      </c>
      <c r="H382" s="130">
        <f>G382/F382</f>
        <v>0.74354693820529449</v>
      </c>
      <c r="I382" s="108">
        <f>F382-G382</f>
        <v>19.314680382072012</v>
      </c>
      <c r="J382" s="95">
        <f>I382/F382</f>
        <v>0.25645306179470556</v>
      </c>
      <c r="K382" s="19">
        <v>2</v>
      </c>
      <c r="L382" s="19">
        <v>1</v>
      </c>
      <c r="M382" s="96">
        <f>L382/K382</f>
        <v>0.5</v>
      </c>
      <c r="N382" s="97">
        <v>21</v>
      </c>
      <c r="O382" s="6">
        <v>5</v>
      </c>
      <c r="P382" s="98">
        <f>O382/N382</f>
        <v>0.23809523809523808</v>
      </c>
      <c r="Q382" s="99">
        <v>3</v>
      </c>
      <c r="R382" s="18">
        <v>0</v>
      </c>
      <c r="S382" s="45">
        <f>R382/Q382</f>
        <v>0</v>
      </c>
      <c r="T382" s="19">
        <v>27</v>
      </c>
      <c r="U382" s="19">
        <v>22</v>
      </c>
      <c r="V382" s="96">
        <f>U382/T382</f>
        <v>0.81481481481481477</v>
      </c>
      <c r="W382" s="97">
        <v>13</v>
      </c>
      <c r="X382" s="6">
        <v>11</v>
      </c>
      <c r="Y382" s="98">
        <f>X382/W382</f>
        <v>0.84615384615384615</v>
      </c>
      <c r="Z382" s="99">
        <v>5.314680382072007</v>
      </c>
      <c r="AA382" s="18">
        <v>6</v>
      </c>
      <c r="AB382" s="45">
        <f>AA382/Z382</f>
        <v>1.1289484162095202</v>
      </c>
      <c r="AC382" s="97">
        <v>14.894459955914767</v>
      </c>
      <c r="AD382" s="6">
        <v>8</v>
      </c>
      <c r="AE382" s="98">
        <f>AD382/AC382</f>
        <v>0.53711245816758224</v>
      </c>
      <c r="AF382" s="19">
        <v>4</v>
      </c>
      <c r="AG382" s="19">
        <v>3</v>
      </c>
      <c r="AH382" s="96">
        <f>AG382/AF382</f>
        <v>0.75</v>
      </c>
      <c r="AI382" s="142"/>
    </row>
    <row r="383" spans="1:35" hidden="1" x14ac:dyDescent="0.25">
      <c r="A383" s="64" t="s">
        <v>122</v>
      </c>
      <c r="B383" s="53" t="s">
        <v>80</v>
      </c>
      <c r="C383" s="53" t="s">
        <v>146</v>
      </c>
      <c r="D383" s="58" t="s">
        <v>423</v>
      </c>
      <c r="E383" s="58" t="s">
        <v>424</v>
      </c>
      <c r="F383" s="52">
        <f>SUM(K383,N383,Q383,T383,W383,Z383,AF383)</f>
        <v>105.64335047759</v>
      </c>
      <c r="G383" s="52">
        <v>157</v>
      </c>
      <c r="H383" s="130">
        <f>G383/F383</f>
        <v>1.4861323433063989</v>
      </c>
      <c r="I383" s="108">
        <f>F383-G383</f>
        <v>-51.356649522409995</v>
      </c>
      <c r="J383" s="95">
        <f>I383/F383</f>
        <v>-0.48613234330639882</v>
      </c>
      <c r="K383" s="19">
        <v>2</v>
      </c>
      <c r="L383" s="19">
        <v>1</v>
      </c>
      <c r="M383" s="96">
        <f>L383/K383</f>
        <v>0.5</v>
      </c>
      <c r="N383" s="97">
        <v>30</v>
      </c>
      <c r="O383" s="6">
        <v>66</v>
      </c>
      <c r="P383" s="98">
        <f>O383/N383</f>
        <v>2.2000000000000002</v>
      </c>
      <c r="Q383" s="99">
        <v>4</v>
      </c>
      <c r="R383" s="18">
        <v>23</v>
      </c>
      <c r="S383" s="45">
        <f>R383/Q383</f>
        <v>5.75</v>
      </c>
      <c r="T383" s="19">
        <v>39</v>
      </c>
      <c r="U383" s="19">
        <v>38</v>
      </c>
      <c r="V383" s="96">
        <f>U383/T383</f>
        <v>0.97435897435897434</v>
      </c>
      <c r="W383" s="97">
        <v>19</v>
      </c>
      <c r="X383" s="6">
        <v>19</v>
      </c>
      <c r="Y383" s="98">
        <f>X383/W383</f>
        <v>1</v>
      </c>
      <c r="Z383" s="99">
        <v>6.6433504775900092</v>
      </c>
      <c r="AA383" s="18">
        <v>4</v>
      </c>
      <c r="AB383" s="45">
        <f>AA383/Z383</f>
        <v>0.60210582197841078</v>
      </c>
      <c r="AC383" s="97">
        <v>18.618074944893461</v>
      </c>
      <c r="AD383" s="6">
        <v>3</v>
      </c>
      <c r="AE383" s="98">
        <f>AD383/AC383</f>
        <v>0.16113373745027468</v>
      </c>
      <c r="AF383" s="19">
        <v>5</v>
      </c>
      <c r="AG383" s="19">
        <v>3</v>
      </c>
      <c r="AH383" s="96">
        <f>AG383/AF383</f>
        <v>0.6</v>
      </c>
      <c r="AI383" s="142"/>
    </row>
    <row r="384" spans="1:35" hidden="1" x14ac:dyDescent="0.25">
      <c r="A384" s="80" t="s">
        <v>105</v>
      </c>
      <c r="B384" s="53" t="s">
        <v>69</v>
      </c>
      <c r="C384" s="53" t="s">
        <v>144</v>
      </c>
      <c r="D384" s="81" t="s">
        <v>930</v>
      </c>
      <c r="E384" s="81" t="s">
        <v>424</v>
      </c>
      <c r="F384" s="52">
        <f>SUM(K384,N384,Q384,T384,W384,Z384,AF384)</f>
        <v>107.64335047759</v>
      </c>
      <c r="G384" s="52">
        <v>75</v>
      </c>
      <c r="H384" s="130">
        <f>G384/F384</f>
        <v>0.69674531373504633</v>
      </c>
      <c r="I384" s="108">
        <f>F384-G384</f>
        <v>32.643350477590005</v>
      </c>
      <c r="J384" s="95">
        <f>I384/F384</f>
        <v>0.30325468626495367</v>
      </c>
      <c r="K384" s="19">
        <v>2</v>
      </c>
      <c r="L384" s="19">
        <v>0</v>
      </c>
      <c r="M384" s="96">
        <f>L384/K384</f>
        <v>0</v>
      </c>
      <c r="N384" s="97">
        <v>31</v>
      </c>
      <c r="O384" s="6">
        <v>11</v>
      </c>
      <c r="P384" s="98">
        <f>O384/N384</f>
        <v>0.35483870967741937</v>
      </c>
      <c r="Q384" s="99">
        <v>4</v>
      </c>
      <c r="R384" s="18">
        <v>0</v>
      </c>
      <c r="S384" s="45">
        <f>R384/Q384</f>
        <v>0</v>
      </c>
      <c r="T384" s="19">
        <v>40</v>
      </c>
      <c r="U384" s="19">
        <v>34</v>
      </c>
      <c r="V384" s="96">
        <f>U384/T384</f>
        <v>0.85</v>
      </c>
      <c r="W384" s="97">
        <v>19</v>
      </c>
      <c r="X384" s="6">
        <v>11</v>
      </c>
      <c r="Y384" s="98">
        <f>X384/W384</f>
        <v>0.57894736842105265</v>
      </c>
      <c r="Z384" s="99">
        <v>6.6433504775900092</v>
      </c>
      <c r="AA384" s="18">
        <v>1</v>
      </c>
      <c r="AB384" s="45">
        <f>AA384/Z384</f>
        <v>0.1505264554946027</v>
      </c>
      <c r="AC384" s="97">
        <v>18.618074944893461</v>
      </c>
      <c r="AD384" s="6">
        <v>3</v>
      </c>
      <c r="AE384" s="98">
        <f>AD384/AC384</f>
        <v>0.16113373745027468</v>
      </c>
      <c r="AF384" s="19">
        <v>5</v>
      </c>
      <c r="AG384" s="19">
        <v>15</v>
      </c>
      <c r="AH384" s="96">
        <f>AG384/AF384</f>
        <v>3</v>
      </c>
      <c r="AI384" s="142"/>
    </row>
    <row r="385" spans="1:35" hidden="1" x14ac:dyDescent="0.25">
      <c r="A385" s="80" t="s">
        <v>104</v>
      </c>
      <c r="B385" s="53" t="s">
        <v>69</v>
      </c>
      <c r="C385" s="53" t="s">
        <v>144</v>
      </c>
      <c r="D385" s="81" t="s">
        <v>921</v>
      </c>
      <c r="E385" s="81" t="s">
        <v>922</v>
      </c>
      <c r="F385" s="52">
        <f>SUM(K385,N385,Q385,T385,W385,Z385,AF385)</f>
        <v>95.643350477590005</v>
      </c>
      <c r="G385" s="52">
        <v>125</v>
      </c>
      <c r="H385" s="130">
        <f>G385/F385</f>
        <v>1.3069387403914556</v>
      </c>
      <c r="I385" s="108">
        <f>F385-G385</f>
        <v>-29.356649522409995</v>
      </c>
      <c r="J385" s="95">
        <f>I385/F385</f>
        <v>-0.30693874039145558</v>
      </c>
      <c r="K385" s="19">
        <v>2</v>
      </c>
      <c r="L385" s="19">
        <v>7</v>
      </c>
      <c r="M385" s="96">
        <f>L385/K385</f>
        <v>3.5</v>
      </c>
      <c r="N385" s="97">
        <v>27</v>
      </c>
      <c r="O385" s="6">
        <v>27</v>
      </c>
      <c r="P385" s="98">
        <f>O385/N385</f>
        <v>1</v>
      </c>
      <c r="Q385" s="99">
        <v>3</v>
      </c>
      <c r="R385" s="18">
        <v>0</v>
      </c>
      <c r="S385" s="45">
        <f>R385/Q385</f>
        <v>0</v>
      </c>
      <c r="T385" s="19">
        <v>35</v>
      </c>
      <c r="U385" s="19">
        <v>29</v>
      </c>
      <c r="V385" s="96">
        <f>U385/T385</f>
        <v>0.82857142857142863</v>
      </c>
      <c r="W385" s="97">
        <v>17</v>
      </c>
      <c r="X385" s="6">
        <v>19</v>
      </c>
      <c r="Y385" s="98">
        <f>X385/W385</f>
        <v>1.1176470588235294</v>
      </c>
      <c r="Z385" s="99">
        <v>6.6433504775900092</v>
      </c>
      <c r="AA385" s="18">
        <v>15</v>
      </c>
      <c r="AB385" s="45">
        <f>AA385/Z385</f>
        <v>2.25789683241904</v>
      </c>
      <c r="AC385" s="97">
        <v>18.618074944893461</v>
      </c>
      <c r="AD385" s="6">
        <v>7</v>
      </c>
      <c r="AE385" s="98">
        <f>AD385/AC385</f>
        <v>0.37597872071730754</v>
      </c>
      <c r="AF385" s="19">
        <v>5</v>
      </c>
      <c r="AG385" s="19">
        <v>21</v>
      </c>
      <c r="AH385" s="96">
        <f>AG385/AF385</f>
        <v>4.2</v>
      </c>
      <c r="AI385" s="142"/>
    </row>
    <row r="386" spans="1:35" hidden="1" x14ac:dyDescent="0.25">
      <c r="A386" s="60" t="s">
        <v>11</v>
      </c>
      <c r="B386" s="53" t="s">
        <v>2</v>
      </c>
      <c r="C386" s="53" t="s">
        <v>153</v>
      </c>
      <c r="D386" s="49" t="s">
        <v>852</v>
      </c>
      <c r="E386" s="49" t="s">
        <v>853</v>
      </c>
      <c r="F386" s="52">
        <f>SUM(K386,N386,Q386,T386,W386,Z386,AF386)</f>
        <v>62.986010286554006</v>
      </c>
      <c r="G386" s="52">
        <v>51</v>
      </c>
      <c r="H386" s="130">
        <f>G386/F386</f>
        <v>0.80970361145238734</v>
      </c>
      <c r="I386" s="108">
        <f>F386-G386</f>
        <v>11.986010286554006</v>
      </c>
      <c r="J386" s="95">
        <f>I386/F386</f>
        <v>0.1902963885476126</v>
      </c>
      <c r="K386" s="19">
        <v>1</v>
      </c>
      <c r="L386" s="19">
        <v>0</v>
      </c>
      <c r="M386" s="96">
        <f>L386/K386</f>
        <v>0</v>
      </c>
      <c r="N386" s="97">
        <v>18</v>
      </c>
      <c r="O386" s="6">
        <v>6</v>
      </c>
      <c r="P386" s="98">
        <f>O386/N386</f>
        <v>0.33333333333333331</v>
      </c>
      <c r="Q386" s="99">
        <v>2</v>
      </c>
      <c r="R386" s="18">
        <v>0</v>
      </c>
      <c r="S386" s="45">
        <f>R386/Q386</f>
        <v>0</v>
      </c>
      <c r="T386" s="19">
        <v>24</v>
      </c>
      <c r="U386" s="19">
        <v>27</v>
      </c>
      <c r="V386" s="96">
        <f>U386/T386</f>
        <v>1.125</v>
      </c>
      <c r="W386" s="97">
        <v>11</v>
      </c>
      <c r="X386" s="6">
        <v>4</v>
      </c>
      <c r="Y386" s="98">
        <f>X386/W386</f>
        <v>0.36363636363636365</v>
      </c>
      <c r="Z386" s="99">
        <v>3.9860102865540048</v>
      </c>
      <c r="AA386" s="18">
        <v>0</v>
      </c>
      <c r="AB386" s="45">
        <f>AA386/Z386</f>
        <v>0</v>
      </c>
      <c r="AC386" s="97">
        <v>11.170844966936075</v>
      </c>
      <c r="AD386" s="6">
        <v>14</v>
      </c>
      <c r="AE386" s="98">
        <f>AD386/AC386</f>
        <v>1.2532624023910255</v>
      </c>
      <c r="AF386" s="19">
        <v>3</v>
      </c>
      <c r="AG386" s="19">
        <v>0</v>
      </c>
      <c r="AH386" s="96">
        <f>AG386/AF386</f>
        <v>0</v>
      </c>
      <c r="AI386" s="142"/>
    </row>
    <row r="387" spans="1:35" hidden="1" x14ac:dyDescent="0.25">
      <c r="A387" s="73" t="s">
        <v>50</v>
      </c>
      <c r="B387" s="53" t="s">
        <v>25</v>
      </c>
      <c r="C387" s="53" t="s">
        <v>176</v>
      </c>
      <c r="D387" s="74" t="s">
        <v>559</v>
      </c>
      <c r="E387" s="74" t="s">
        <v>560</v>
      </c>
      <c r="F387" s="52">
        <f>SUM(K387,N387,Q387,T387,W387,Z387,AF387)</f>
        <v>486.55941219691402</v>
      </c>
      <c r="G387" s="52">
        <v>222</v>
      </c>
      <c r="H387" s="130">
        <f>G387/F387</f>
        <v>0.45626493791914363</v>
      </c>
      <c r="I387" s="108">
        <f>F387-G387</f>
        <v>264.55941219691402</v>
      </c>
      <c r="J387" s="95">
        <f>I387/F387</f>
        <v>0.54373506208085631</v>
      </c>
      <c r="K387" s="19">
        <v>10</v>
      </c>
      <c r="L387" s="19">
        <v>6</v>
      </c>
      <c r="M387" s="96">
        <f>L387/K387</f>
        <v>0.6</v>
      </c>
      <c r="N387" s="97">
        <v>138</v>
      </c>
      <c r="O387" s="6">
        <v>79</v>
      </c>
      <c r="P387" s="98">
        <f>O387/N387</f>
        <v>0.57246376811594202</v>
      </c>
      <c r="Q387" s="99">
        <v>18</v>
      </c>
      <c r="R387" s="18">
        <v>11</v>
      </c>
      <c r="S387" s="45">
        <f>R387/Q387</f>
        <v>0.61111111111111116</v>
      </c>
      <c r="T387" s="19">
        <v>180</v>
      </c>
      <c r="U387" s="19">
        <v>47</v>
      </c>
      <c r="V387" s="96">
        <f>U387/T387</f>
        <v>0.26111111111111113</v>
      </c>
      <c r="W387" s="97">
        <v>87</v>
      </c>
      <c r="X387" s="6">
        <v>46</v>
      </c>
      <c r="Y387" s="98">
        <f>X387/W387</f>
        <v>0.52873563218390807</v>
      </c>
      <c r="Z387" s="99">
        <v>30.559412196914042</v>
      </c>
      <c r="AA387" s="18">
        <v>6</v>
      </c>
      <c r="AB387" s="45">
        <f>AA387/Z387</f>
        <v>0.19633885499296003</v>
      </c>
      <c r="AC387" s="97">
        <v>85.643144746509918</v>
      </c>
      <c r="AD387" s="6">
        <v>11</v>
      </c>
      <c r="AE387" s="98">
        <f>AD387/AC387</f>
        <v>0.12843993564876968</v>
      </c>
      <c r="AF387" s="19">
        <v>23</v>
      </c>
      <c r="AG387" s="19">
        <v>16</v>
      </c>
      <c r="AH387" s="96">
        <f>AG387/AF387</f>
        <v>0.69565217391304346</v>
      </c>
      <c r="AI387" s="142"/>
    </row>
    <row r="388" spans="1:35" hidden="1" x14ac:dyDescent="0.25">
      <c r="A388" s="60" t="s">
        <v>92</v>
      </c>
      <c r="B388" s="53" t="s">
        <v>53</v>
      </c>
      <c r="C388" s="53" t="s">
        <v>164</v>
      </c>
      <c r="D388" s="49" t="s">
        <v>738</v>
      </c>
      <c r="E388" s="49" t="s">
        <v>739</v>
      </c>
      <c r="F388" s="52">
        <f>SUM(K388,N388,Q388,T388,W388,Z388,AF388)</f>
        <v>132.97202057310801</v>
      </c>
      <c r="G388" s="52">
        <v>65</v>
      </c>
      <c r="H388" s="130">
        <f>G388/F388</f>
        <v>0.48882463934781678</v>
      </c>
      <c r="I388" s="108">
        <f>F388-G388</f>
        <v>67.972020573108011</v>
      </c>
      <c r="J388" s="95">
        <f>I388/F388</f>
        <v>0.51117536065218316</v>
      </c>
      <c r="K388" s="19">
        <v>3</v>
      </c>
      <c r="L388" s="19">
        <v>1</v>
      </c>
      <c r="M388" s="96">
        <f>L388/K388</f>
        <v>0.33333333333333331</v>
      </c>
      <c r="N388" s="97">
        <v>38</v>
      </c>
      <c r="O388" s="6">
        <v>12</v>
      </c>
      <c r="P388" s="98">
        <f>O388/N388</f>
        <v>0.31578947368421051</v>
      </c>
      <c r="Q388" s="99">
        <v>5</v>
      </c>
      <c r="R388" s="18">
        <v>0</v>
      </c>
      <c r="S388" s="45">
        <f>R388/Q388</f>
        <v>0</v>
      </c>
      <c r="T388" s="19">
        <v>49</v>
      </c>
      <c r="U388" s="19">
        <v>12</v>
      </c>
      <c r="V388" s="96">
        <f>U388/T388</f>
        <v>0.24489795918367346</v>
      </c>
      <c r="W388" s="97">
        <v>24</v>
      </c>
      <c r="X388" s="6">
        <v>7</v>
      </c>
      <c r="Y388" s="98">
        <f>X388/W388</f>
        <v>0.29166666666666669</v>
      </c>
      <c r="Z388" s="99">
        <v>7.9720205731080096</v>
      </c>
      <c r="AA388" s="18">
        <v>11</v>
      </c>
      <c r="AB388" s="45">
        <f>AA388/Z388</f>
        <v>1.3798258420338583</v>
      </c>
      <c r="AC388" s="97">
        <v>22.34168993387215</v>
      </c>
      <c r="AD388" s="6">
        <v>5</v>
      </c>
      <c r="AE388" s="98">
        <f>AD388/AC388</f>
        <v>0.22379685756982595</v>
      </c>
      <c r="AF388" s="19">
        <v>6</v>
      </c>
      <c r="AG388" s="19">
        <v>17</v>
      </c>
      <c r="AH388" s="96">
        <f>AG388/AF388</f>
        <v>2.8333333333333335</v>
      </c>
      <c r="AI388" s="142"/>
    </row>
    <row r="389" spans="1:35" hidden="1" x14ac:dyDescent="0.25">
      <c r="A389" s="82" t="s">
        <v>114</v>
      </c>
      <c r="B389" s="53" t="s">
        <v>69</v>
      </c>
      <c r="C389" s="53" t="s">
        <v>184</v>
      </c>
      <c r="D389" s="83" t="s">
        <v>1018</v>
      </c>
      <c r="E389" s="83" t="s">
        <v>1019</v>
      </c>
      <c r="F389" s="52">
        <f>SUM(K389,N389,Q389,T389,W389,Z389,AF389)</f>
        <v>84.314680382072012</v>
      </c>
      <c r="G389" s="52">
        <v>100</v>
      </c>
      <c r="H389" s="130">
        <f>G389/F389</f>
        <v>1.1860330792555929</v>
      </c>
      <c r="I389" s="108">
        <f>F389-G389</f>
        <v>-15.685319617927988</v>
      </c>
      <c r="J389" s="95">
        <f>I389/F389</f>
        <v>-0.18603307925559293</v>
      </c>
      <c r="K389" s="19">
        <v>2</v>
      </c>
      <c r="L389" s="19">
        <v>6</v>
      </c>
      <c r="M389" s="96">
        <f>L389/K389</f>
        <v>3</v>
      </c>
      <c r="N389" s="97">
        <v>24</v>
      </c>
      <c r="O389" s="6">
        <v>21</v>
      </c>
      <c r="P389" s="98">
        <f>O389/N389</f>
        <v>0.875</v>
      </c>
      <c r="Q389" s="99">
        <v>3</v>
      </c>
      <c r="R389" s="18">
        <v>0</v>
      </c>
      <c r="S389" s="45">
        <f>R389/Q389</f>
        <v>0</v>
      </c>
      <c r="T389" s="19">
        <v>31</v>
      </c>
      <c r="U389" s="19">
        <v>27</v>
      </c>
      <c r="V389" s="96">
        <f>U389/T389</f>
        <v>0.87096774193548387</v>
      </c>
      <c r="W389" s="97">
        <v>15</v>
      </c>
      <c r="X389" s="6">
        <v>16</v>
      </c>
      <c r="Y389" s="98">
        <f>X389/W389</f>
        <v>1.0666666666666667</v>
      </c>
      <c r="Z389" s="99">
        <v>5.314680382072007</v>
      </c>
      <c r="AA389" s="18">
        <v>0</v>
      </c>
      <c r="AB389" s="45">
        <f>AA389/Z389</f>
        <v>0</v>
      </c>
      <c r="AC389" s="97">
        <v>14.894459955914767</v>
      </c>
      <c r="AD389" s="6">
        <v>18</v>
      </c>
      <c r="AE389" s="98">
        <f>AD389/AC389</f>
        <v>1.2085030308770601</v>
      </c>
      <c r="AF389" s="19">
        <v>4</v>
      </c>
      <c r="AG389" s="19">
        <v>12</v>
      </c>
      <c r="AH389" s="96">
        <f>AG389/AF389</f>
        <v>3</v>
      </c>
      <c r="AI389" s="142"/>
    </row>
    <row r="390" spans="1:35" x14ac:dyDescent="0.25">
      <c r="A390" s="80" t="s">
        <v>106</v>
      </c>
      <c r="B390" s="53" t="s">
        <v>69</v>
      </c>
      <c r="C390" s="53" t="s">
        <v>166</v>
      </c>
      <c r="D390" s="81" t="s">
        <v>937</v>
      </c>
      <c r="E390" s="81" t="s">
        <v>938</v>
      </c>
      <c r="F390" s="52">
        <f>SUM(K390,N390,Q390,T390,W390,Z390,AF390)</f>
        <v>91.314680382072012</v>
      </c>
      <c r="G390" s="52">
        <v>46</v>
      </c>
      <c r="H390" s="130">
        <f>G390/F390</f>
        <v>0.50375251610727068</v>
      </c>
      <c r="I390" s="108">
        <f>F390-G390</f>
        <v>45.314680382072012</v>
      </c>
      <c r="J390" s="95">
        <f>I390/F390</f>
        <v>0.49624748389272938</v>
      </c>
      <c r="K390" s="19">
        <v>2</v>
      </c>
      <c r="L390" s="19">
        <v>0</v>
      </c>
      <c r="M390" s="96">
        <f>L390/K390</f>
        <v>0</v>
      </c>
      <c r="N390" s="97">
        <v>26</v>
      </c>
      <c r="O390" s="6">
        <v>16</v>
      </c>
      <c r="P390" s="98">
        <f>O390/N390</f>
        <v>0.61538461538461542</v>
      </c>
      <c r="Q390" s="99">
        <v>3</v>
      </c>
      <c r="R390" s="18">
        <v>0</v>
      </c>
      <c r="S390" s="45">
        <f>R390/Q390</f>
        <v>0</v>
      </c>
      <c r="T390" s="19">
        <v>34</v>
      </c>
      <c r="U390" s="19">
        <v>5</v>
      </c>
      <c r="V390" s="96">
        <f>U390/T390</f>
        <v>0.14705882352941177</v>
      </c>
      <c r="W390" s="97">
        <v>17</v>
      </c>
      <c r="X390" s="6">
        <v>15</v>
      </c>
      <c r="Y390" s="98">
        <f>X390/W390</f>
        <v>0.88235294117647056</v>
      </c>
      <c r="Z390" s="99">
        <v>5.314680382072007</v>
      </c>
      <c r="AA390" s="18">
        <v>3</v>
      </c>
      <c r="AB390" s="45">
        <f>AA390/Z390</f>
        <v>0.56447420810476012</v>
      </c>
      <c r="AC390" s="97">
        <v>14.894459955914767</v>
      </c>
      <c r="AD390" s="6">
        <v>4</v>
      </c>
      <c r="AE390" s="98">
        <f>AD390/AC390</f>
        <v>0.26855622908379112</v>
      </c>
      <c r="AF390" s="19">
        <v>4</v>
      </c>
      <c r="AG390" s="19">
        <v>3</v>
      </c>
      <c r="AH390" s="96">
        <f>AG390/AF390</f>
        <v>0.75</v>
      </c>
      <c r="AI390" s="142"/>
    </row>
    <row r="391" spans="1:35" hidden="1" x14ac:dyDescent="0.25">
      <c r="A391" s="61" t="s">
        <v>60</v>
      </c>
      <c r="B391" s="53" t="s">
        <v>55</v>
      </c>
      <c r="C391" s="53" t="s">
        <v>186</v>
      </c>
      <c r="D391" s="84" t="s">
        <v>1078</v>
      </c>
      <c r="E391" s="84" t="s">
        <v>1079</v>
      </c>
      <c r="F391" s="52">
        <f>SUM(K391,N391,Q391,T391,W391,Z391,AF391)</f>
        <v>116.97202057310801</v>
      </c>
      <c r="G391" s="52">
        <v>143</v>
      </c>
      <c r="H391" s="130">
        <f>G391/F391</f>
        <v>1.2225145748476183</v>
      </c>
      <c r="I391" s="108">
        <f>F391-G391</f>
        <v>-26.027979426891989</v>
      </c>
      <c r="J391" s="95">
        <f>I391/F391</f>
        <v>-0.22251457484761827</v>
      </c>
      <c r="K391" s="19">
        <v>2</v>
      </c>
      <c r="L391" s="19">
        <v>18</v>
      </c>
      <c r="M391" s="96">
        <f>L391/K391</f>
        <v>9</v>
      </c>
      <c r="N391" s="97">
        <v>33</v>
      </c>
      <c r="O391" s="6">
        <v>15</v>
      </c>
      <c r="P391" s="98">
        <f>O391/N391</f>
        <v>0.45454545454545453</v>
      </c>
      <c r="Q391" s="99">
        <v>4</v>
      </c>
      <c r="R391" s="18">
        <v>1</v>
      </c>
      <c r="S391" s="45">
        <f>R391/Q391</f>
        <v>0.25</v>
      </c>
      <c r="T391" s="19">
        <v>43</v>
      </c>
      <c r="U391" s="19">
        <v>26</v>
      </c>
      <c r="V391" s="96">
        <f>U391/T391</f>
        <v>0.60465116279069764</v>
      </c>
      <c r="W391" s="97">
        <v>21</v>
      </c>
      <c r="X391" s="6">
        <v>26</v>
      </c>
      <c r="Y391" s="98">
        <f>X391/W391</f>
        <v>1.2380952380952381</v>
      </c>
      <c r="Z391" s="99">
        <v>7.9720205731080096</v>
      </c>
      <c r="AA391" s="18">
        <v>15</v>
      </c>
      <c r="AB391" s="45">
        <f>AA391/Z391</f>
        <v>1.8815806936825339</v>
      </c>
      <c r="AC391" s="97">
        <v>22.34168993387215</v>
      </c>
      <c r="AD391" s="6">
        <v>17</v>
      </c>
      <c r="AE391" s="98">
        <f>AD391/AC391</f>
        <v>0.76090931573740828</v>
      </c>
      <c r="AF391" s="19">
        <v>6</v>
      </c>
      <c r="AG391" s="19">
        <v>25</v>
      </c>
      <c r="AH391" s="96">
        <f>AG391/AF391</f>
        <v>4.166666666666667</v>
      </c>
      <c r="AI391" s="142"/>
    </row>
    <row r="392" spans="1:35" hidden="1" x14ac:dyDescent="0.25">
      <c r="A392" s="60" t="s">
        <v>14</v>
      </c>
      <c r="B392" s="53" t="s">
        <v>23</v>
      </c>
      <c r="C392" s="53" t="s">
        <v>189</v>
      </c>
      <c r="D392" s="49" t="s">
        <v>1184</v>
      </c>
      <c r="E392" s="49" t="s">
        <v>1185</v>
      </c>
      <c r="F392" s="52">
        <f>SUM(K392,N392,Q392,T392,W392,Z392,AF392)</f>
        <v>48.657340191036006</v>
      </c>
      <c r="G392" s="52">
        <v>50</v>
      </c>
      <c r="H392" s="130">
        <f>G392/F392</f>
        <v>1.0275941883319661</v>
      </c>
      <c r="I392" s="108">
        <f>F392-G392</f>
        <v>-1.3426598089639938</v>
      </c>
      <c r="J392" s="95">
        <f>I392/F392</f>
        <v>-2.7594188331966162E-2</v>
      </c>
      <c r="K392" s="19">
        <v>1</v>
      </c>
      <c r="L392" s="19">
        <v>1</v>
      </c>
      <c r="M392" s="96">
        <f>L392/K392</f>
        <v>1</v>
      </c>
      <c r="N392" s="97">
        <v>14</v>
      </c>
      <c r="O392" s="6">
        <v>5</v>
      </c>
      <c r="P392" s="98">
        <f>O392/N392</f>
        <v>0.35714285714285715</v>
      </c>
      <c r="Q392" s="99">
        <v>2</v>
      </c>
      <c r="R392" s="18">
        <v>4</v>
      </c>
      <c r="S392" s="45">
        <f>R392/Q392</f>
        <v>2</v>
      </c>
      <c r="T392" s="19">
        <v>18</v>
      </c>
      <c r="U392" s="19">
        <v>15</v>
      </c>
      <c r="V392" s="96">
        <f>U392/T392</f>
        <v>0.83333333333333337</v>
      </c>
      <c r="W392" s="97">
        <v>9</v>
      </c>
      <c r="X392" s="6">
        <v>15</v>
      </c>
      <c r="Y392" s="98">
        <f>X392/W392</f>
        <v>1.6666666666666667</v>
      </c>
      <c r="Z392" s="99">
        <v>2.6573401910360035</v>
      </c>
      <c r="AA392" s="18">
        <v>6</v>
      </c>
      <c r="AB392" s="45">
        <f>AA392/Z392</f>
        <v>2.2578968324190405</v>
      </c>
      <c r="AC392" s="97">
        <v>7.4472299779573836</v>
      </c>
      <c r="AD392" s="6">
        <v>1</v>
      </c>
      <c r="AE392" s="98">
        <f>AD392/AC392</f>
        <v>0.13427811454189556</v>
      </c>
      <c r="AF392" s="19">
        <v>2</v>
      </c>
      <c r="AG392" s="19">
        <v>3</v>
      </c>
      <c r="AH392" s="96">
        <f>AG392/AF392</f>
        <v>1.5</v>
      </c>
      <c r="AI392" s="142"/>
    </row>
    <row r="393" spans="1:35" hidden="1" x14ac:dyDescent="0.25">
      <c r="A393" s="60" t="s">
        <v>97</v>
      </c>
      <c r="B393" s="53" t="s">
        <v>53</v>
      </c>
      <c r="C393" s="53" t="s">
        <v>163</v>
      </c>
      <c r="D393" s="49" t="s">
        <v>727</v>
      </c>
      <c r="E393" s="49" t="s">
        <v>728</v>
      </c>
      <c r="F393" s="52">
        <f>SUM(K393,N393,Q393,T393,W393,Z393,AF393)</f>
        <v>38.657340191036006</v>
      </c>
      <c r="G393" s="52">
        <v>50</v>
      </c>
      <c r="H393" s="130">
        <f>G393/F393</f>
        <v>1.2934154226056702</v>
      </c>
      <c r="I393" s="108">
        <f>F393-G393</f>
        <v>-11.342659808963994</v>
      </c>
      <c r="J393" s="95">
        <f>I393/F393</f>
        <v>-0.29341542260567033</v>
      </c>
      <c r="K393" s="19">
        <v>1</v>
      </c>
      <c r="L393" s="19">
        <v>2</v>
      </c>
      <c r="M393" s="96">
        <f>L393/K393</f>
        <v>2</v>
      </c>
      <c r="N393" s="97">
        <v>11</v>
      </c>
      <c r="O393" s="6">
        <v>1</v>
      </c>
      <c r="P393" s="98">
        <f>O393/N393</f>
        <v>9.0909090909090912E-2</v>
      </c>
      <c r="Q393" s="99">
        <v>1</v>
      </c>
      <c r="R393" s="18">
        <v>1</v>
      </c>
      <c r="S393" s="45">
        <f>R393/Q393</f>
        <v>1</v>
      </c>
      <c r="T393" s="19">
        <v>14</v>
      </c>
      <c r="U393" s="19">
        <v>13</v>
      </c>
      <c r="V393" s="96">
        <f>U393/T393</f>
        <v>0.9285714285714286</v>
      </c>
      <c r="W393" s="97">
        <v>7</v>
      </c>
      <c r="X393" s="6">
        <v>8</v>
      </c>
      <c r="Y393" s="98">
        <f>X393/W393</f>
        <v>1.1428571428571428</v>
      </c>
      <c r="Z393" s="99">
        <v>2.6573401910360035</v>
      </c>
      <c r="AA393" s="18">
        <v>11</v>
      </c>
      <c r="AB393" s="45">
        <f>AA393/Z393</f>
        <v>4.1394775261015742</v>
      </c>
      <c r="AC393" s="97">
        <v>7.4472299779573836</v>
      </c>
      <c r="AD393" s="6">
        <v>4</v>
      </c>
      <c r="AE393" s="98">
        <f>AD393/AC393</f>
        <v>0.53711245816758224</v>
      </c>
      <c r="AF393" s="19">
        <v>2</v>
      </c>
      <c r="AG393" s="19">
        <v>10</v>
      </c>
      <c r="AH393" s="96">
        <f>AG393/AF393</f>
        <v>5</v>
      </c>
      <c r="AI393" s="142"/>
    </row>
    <row r="394" spans="1:35" hidden="1" x14ac:dyDescent="0.25">
      <c r="A394" s="60" t="s">
        <v>31</v>
      </c>
      <c r="B394" s="53" t="s">
        <v>23</v>
      </c>
      <c r="C394" s="53" t="s">
        <v>158</v>
      </c>
      <c r="D394" s="49" t="s">
        <v>1241</v>
      </c>
      <c r="E394" s="49" t="s">
        <v>1242</v>
      </c>
      <c r="F394" s="52">
        <f>SUM(K394,N394,Q394,T394,W394,Z394,AF394)</f>
        <v>111.64335047759</v>
      </c>
      <c r="G394" s="52">
        <v>219</v>
      </c>
      <c r="H394" s="130">
        <f>G394/F394</f>
        <v>1.9616036160072026</v>
      </c>
      <c r="I394" s="108">
        <f>F394-G394</f>
        <v>-107.35664952241</v>
      </c>
      <c r="J394" s="95">
        <f>I394/F394</f>
        <v>-0.96160361600720257</v>
      </c>
      <c r="K394" s="19">
        <v>2</v>
      </c>
      <c r="L394" s="19">
        <v>0</v>
      </c>
      <c r="M394" s="96">
        <f>L394/K394</f>
        <v>0</v>
      </c>
      <c r="N394" s="97">
        <v>32</v>
      </c>
      <c r="O394" s="6">
        <v>48</v>
      </c>
      <c r="P394" s="98">
        <f>O394/N394</f>
        <v>1.5</v>
      </c>
      <c r="Q394" s="99">
        <v>4</v>
      </c>
      <c r="R394" s="18">
        <v>3</v>
      </c>
      <c r="S394" s="45">
        <f>R394/Q394</f>
        <v>0.75</v>
      </c>
      <c r="T394" s="19">
        <v>42</v>
      </c>
      <c r="U394" s="19">
        <v>73</v>
      </c>
      <c r="V394" s="96">
        <f>U394/T394</f>
        <v>1.7380952380952381</v>
      </c>
      <c r="W394" s="97">
        <v>20</v>
      </c>
      <c r="X394" s="6">
        <v>49</v>
      </c>
      <c r="Y394" s="98">
        <f>X394/W394</f>
        <v>2.4500000000000002</v>
      </c>
      <c r="Z394" s="99">
        <v>6.6433504775900092</v>
      </c>
      <c r="AA394" s="18">
        <v>18</v>
      </c>
      <c r="AB394" s="45">
        <f>AA394/Z394</f>
        <v>2.7094761989028484</v>
      </c>
      <c r="AC394" s="97">
        <v>18.618074944893461</v>
      </c>
      <c r="AD394" s="6">
        <v>24</v>
      </c>
      <c r="AE394" s="98">
        <f>AD394/AC394</f>
        <v>1.2890698996021974</v>
      </c>
      <c r="AF394" s="19">
        <v>5</v>
      </c>
      <c r="AG394" s="19">
        <v>4</v>
      </c>
      <c r="AH394" s="96">
        <f>AG394/AF394</f>
        <v>0.8</v>
      </c>
      <c r="AI394" s="142"/>
    </row>
    <row r="395" spans="1:35" hidden="1" x14ac:dyDescent="0.25">
      <c r="A395" s="73" t="s">
        <v>7</v>
      </c>
      <c r="B395" s="53" t="s">
        <v>2</v>
      </c>
      <c r="C395" s="53" t="s">
        <v>161</v>
      </c>
      <c r="D395" s="79" t="s">
        <v>842</v>
      </c>
      <c r="E395" s="78" t="s">
        <v>843</v>
      </c>
      <c r="F395" s="52">
        <f>SUM(K395,N395,Q395,T395,W395,Z395,AF395)</f>
        <v>186.95803085966202</v>
      </c>
      <c r="G395" s="52">
        <v>126</v>
      </c>
      <c r="H395" s="130">
        <f>G395/F395</f>
        <v>0.67394804823645427</v>
      </c>
      <c r="I395" s="108">
        <f>F395-G395</f>
        <v>60.958030859662017</v>
      </c>
      <c r="J395" s="95">
        <f>I395/F395</f>
        <v>0.32605195176354573</v>
      </c>
      <c r="K395" s="19">
        <v>4</v>
      </c>
      <c r="L395" s="19">
        <v>0</v>
      </c>
      <c r="M395" s="96">
        <f>L395/K395</f>
        <v>0</v>
      </c>
      <c r="N395" s="97">
        <v>53</v>
      </c>
      <c r="O395" s="6">
        <v>24</v>
      </c>
      <c r="P395" s="98">
        <f>O395/N395</f>
        <v>0.45283018867924529</v>
      </c>
      <c r="Q395" s="99">
        <v>7</v>
      </c>
      <c r="R395" s="18">
        <v>15</v>
      </c>
      <c r="S395" s="45">
        <f>R395/Q395</f>
        <v>2.1428571428571428</v>
      </c>
      <c r="T395" s="19">
        <v>69</v>
      </c>
      <c r="U395" s="19">
        <v>42</v>
      </c>
      <c r="V395" s="96">
        <f>U395/T395</f>
        <v>0.60869565217391308</v>
      </c>
      <c r="W395" s="97">
        <v>33</v>
      </c>
      <c r="X395" s="6">
        <v>32</v>
      </c>
      <c r="Y395" s="98">
        <f>X395/W395</f>
        <v>0.96969696969696972</v>
      </c>
      <c r="Z395" s="99">
        <v>11.958030859662015</v>
      </c>
      <c r="AA395" s="18">
        <v>0</v>
      </c>
      <c r="AB395" s="45">
        <f>AA395/Z395</f>
        <v>0</v>
      </c>
      <c r="AC395" s="97">
        <v>33.512534900808227</v>
      </c>
      <c r="AD395" s="6">
        <v>5</v>
      </c>
      <c r="AE395" s="98">
        <f>AD395/AC395</f>
        <v>0.14919790504655064</v>
      </c>
      <c r="AF395" s="19">
        <v>9</v>
      </c>
      <c r="AG395" s="19">
        <v>8</v>
      </c>
      <c r="AH395" s="96">
        <f>AG395/AF395</f>
        <v>0.88888888888888884</v>
      </c>
      <c r="AI395" s="142"/>
    </row>
    <row r="396" spans="1:35" hidden="1" x14ac:dyDescent="0.25">
      <c r="A396" s="69" t="s">
        <v>102</v>
      </c>
      <c r="B396" s="53" t="s">
        <v>80</v>
      </c>
      <c r="C396" s="53" t="s">
        <v>147</v>
      </c>
      <c r="D396" s="51" t="s">
        <v>407</v>
      </c>
      <c r="E396" s="131" t="s">
        <v>408</v>
      </c>
      <c r="F396" s="52">
        <f>SUM(K396,N396,Q396,T396,W396,Z396,AF396)</f>
        <v>230.61537105069803</v>
      </c>
      <c r="G396" s="52">
        <v>388</v>
      </c>
      <c r="H396" s="130">
        <f>G396/F396</f>
        <v>1.6824550689411888</v>
      </c>
      <c r="I396" s="108">
        <f>F396-G396</f>
        <v>-157.38462894930197</v>
      </c>
      <c r="J396" s="95">
        <f>I396/F396</f>
        <v>-0.68245506894118879</v>
      </c>
      <c r="K396" s="19">
        <v>5</v>
      </c>
      <c r="L396" s="19">
        <v>3</v>
      </c>
      <c r="M396" s="96">
        <f>L396/K396</f>
        <v>0.6</v>
      </c>
      <c r="N396" s="97">
        <v>66</v>
      </c>
      <c r="O396" s="6">
        <v>99</v>
      </c>
      <c r="P396" s="98">
        <f>O396/N396</f>
        <v>1.5</v>
      </c>
      <c r="Q396" s="99">
        <v>8</v>
      </c>
      <c r="R396" s="18">
        <v>37</v>
      </c>
      <c r="S396" s="45">
        <f>R396/Q396</f>
        <v>4.625</v>
      </c>
      <c r="T396" s="19">
        <v>85</v>
      </c>
      <c r="U396" s="19">
        <v>141</v>
      </c>
      <c r="V396" s="96">
        <f>U396/T396</f>
        <v>1.6588235294117648</v>
      </c>
      <c r="W396" s="97">
        <v>41</v>
      </c>
      <c r="X396" s="6">
        <v>53</v>
      </c>
      <c r="Y396" s="98">
        <f>X396/W396</f>
        <v>1.2926829268292683</v>
      </c>
      <c r="Z396" s="99">
        <v>14.61537105069802</v>
      </c>
      <c r="AA396" s="18">
        <v>10</v>
      </c>
      <c r="AB396" s="45">
        <f>AA396/Z396</f>
        <v>0.68421116133910309</v>
      </c>
      <c r="AC396" s="97">
        <v>40.959764878765611</v>
      </c>
      <c r="AD396" s="6">
        <v>31</v>
      </c>
      <c r="AE396" s="98">
        <f>AD396/AC396</f>
        <v>0.75684028196341135</v>
      </c>
      <c r="AF396" s="19">
        <v>11</v>
      </c>
      <c r="AG396" s="19">
        <v>14</v>
      </c>
      <c r="AH396" s="96">
        <f>AG396/AF396</f>
        <v>1.2727272727272727</v>
      </c>
      <c r="AI396" s="142"/>
    </row>
    <row r="397" spans="1:35" hidden="1" x14ac:dyDescent="0.25">
      <c r="A397" s="82" t="s">
        <v>113</v>
      </c>
      <c r="B397" s="53" t="s">
        <v>69</v>
      </c>
      <c r="C397" s="53" t="s">
        <v>184</v>
      </c>
      <c r="D397" s="83" t="s">
        <v>1014</v>
      </c>
      <c r="E397" s="83" t="s">
        <v>1015</v>
      </c>
      <c r="F397" s="52">
        <f>SUM(K397,N397,Q397,T397,W397,Z397,AF397)</f>
        <v>235.61537105069803</v>
      </c>
      <c r="G397" s="52">
        <v>118</v>
      </c>
      <c r="H397" s="130">
        <f>G397/F397</f>
        <v>0.50081622210721388</v>
      </c>
      <c r="I397" s="108">
        <f>F397-G397</f>
        <v>117.61537105069803</v>
      </c>
      <c r="J397" s="95">
        <f>I397/F397</f>
        <v>0.49918377789278612</v>
      </c>
      <c r="K397" s="19">
        <v>5</v>
      </c>
      <c r="L397" s="19">
        <v>11</v>
      </c>
      <c r="M397" s="96">
        <f>L397/K397</f>
        <v>2.2000000000000002</v>
      </c>
      <c r="N397" s="97">
        <v>67</v>
      </c>
      <c r="O397" s="6">
        <v>27</v>
      </c>
      <c r="P397" s="98">
        <f>O397/N397</f>
        <v>0.40298507462686567</v>
      </c>
      <c r="Q397" s="99">
        <v>9</v>
      </c>
      <c r="R397" s="18">
        <v>0</v>
      </c>
      <c r="S397" s="45">
        <f>R397/Q397</f>
        <v>0</v>
      </c>
      <c r="T397" s="19">
        <v>87</v>
      </c>
      <c r="U397" s="19">
        <v>24</v>
      </c>
      <c r="V397" s="96">
        <f>U397/T397</f>
        <v>0.27586206896551724</v>
      </c>
      <c r="W397" s="97">
        <v>42</v>
      </c>
      <c r="X397" s="6">
        <v>25</v>
      </c>
      <c r="Y397" s="98">
        <f>X397/W397</f>
        <v>0.59523809523809523</v>
      </c>
      <c r="Z397" s="99">
        <v>14.61537105069802</v>
      </c>
      <c r="AA397" s="18">
        <v>1</v>
      </c>
      <c r="AB397" s="45">
        <f>AA397/Z397</f>
        <v>6.8421116133910317E-2</v>
      </c>
      <c r="AC397" s="97">
        <v>40.959764878765611</v>
      </c>
      <c r="AD397" s="6">
        <v>24</v>
      </c>
      <c r="AE397" s="98">
        <f>AD397/AC397</f>
        <v>0.5859408634555443</v>
      </c>
      <c r="AF397" s="19">
        <v>11</v>
      </c>
      <c r="AG397" s="19">
        <v>6</v>
      </c>
      <c r="AH397" s="96">
        <f>AG397/AF397</f>
        <v>0.54545454545454541</v>
      </c>
      <c r="AI397" s="142"/>
    </row>
    <row r="398" spans="1:35" hidden="1" x14ac:dyDescent="0.25">
      <c r="A398" s="64" t="s">
        <v>122</v>
      </c>
      <c r="B398" s="53" t="s">
        <v>80</v>
      </c>
      <c r="C398" s="53" t="s">
        <v>146</v>
      </c>
      <c r="D398" s="58" t="s">
        <v>425</v>
      </c>
      <c r="E398" s="58" t="s">
        <v>426</v>
      </c>
      <c r="F398" s="52">
        <f>SUM(K398,N398,Q398,T398,W398,Z398,AF398)</f>
        <v>82.314680382072012</v>
      </c>
      <c r="G398" s="52">
        <v>114</v>
      </c>
      <c r="H398" s="130">
        <f>G398/F398</f>
        <v>1.3849291459416149</v>
      </c>
      <c r="I398" s="108">
        <f>F398-G398</f>
        <v>-31.685319617927988</v>
      </c>
      <c r="J398" s="95">
        <f>I398/F398</f>
        <v>-0.38492914594161498</v>
      </c>
      <c r="K398" s="19">
        <v>2</v>
      </c>
      <c r="L398" s="19">
        <v>1</v>
      </c>
      <c r="M398" s="96">
        <f>L398/K398</f>
        <v>0.5</v>
      </c>
      <c r="N398" s="97">
        <v>23</v>
      </c>
      <c r="O398" s="6">
        <v>37</v>
      </c>
      <c r="P398" s="98">
        <f>O398/N398</f>
        <v>1.6086956521739131</v>
      </c>
      <c r="Q398" s="99">
        <v>3</v>
      </c>
      <c r="R398" s="18">
        <v>13</v>
      </c>
      <c r="S398" s="45">
        <f>R398/Q398</f>
        <v>4.333333333333333</v>
      </c>
      <c r="T398" s="19">
        <v>30</v>
      </c>
      <c r="U398" s="19">
        <v>30</v>
      </c>
      <c r="V398" s="96">
        <f>U398/T398</f>
        <v>1</v>
      </c>
      <c r="W398" s="97">
        <v>15</v>
      </c>
      <c r="X398" s="6">
        <v>19</v>
      </c>
      <c r="Y398" s="98">
        <f>X398/W398</f>
        <v>1.2666666666666666</v>
      </c>
      <c r="Z398" s="99">
        <v>5.314680382072007</v>
      </c>
      <c r="AA398" s="18">
        <v>6</v>
      </c>
      <c r="AB398" s="45">
        <f>AA398/Z398</f>
        <v>1.1289484162095202</v>
      </c>
      <c r="AC398" s="97">
        <v>14.894459955914767</v>
      </c>
      <c r="AD398" s="6">
        <v>5</v>
      </c>
      <c r="AE398" s="98">
        <f>AD398/AC398</f>
        <v>0.33569528635473894</v>
      </c>
      <c r="AF398" s="19">
        <v>4</v>
      </c>
      <c r="AG398" s="19">
        <v>3</v>
      </c>
      <c r="AH398" s="96">
        <f>AG398/AF398</f>
        <v>0.75</v>
      </c>
      <c r="AI398" s="142"/>
    </row>
    <row r="399" spans="1:35" hidden="1" x14ac:dyDescent="0.25">
      <c r="A399" s="60" t="s">
        <v>36</v>
      </c>
      <c r="B399" s="53" t="s">
        <v>23</v>
      </c>
      <c r="C399" s="53" t="s">
        <v>187</v>
      </c>
      <c r="D399" s="49" t="s">
        <v>1135</v>
      </c>
      <c r="E399" s="49" t="s">
        <v>1136</v>
      </c>
      <c r="F399" s="52">
        <f>SUM(K399,N399,Q399,T399,W399,Z399,AF399)</f>
        <v>223.61537105069803</v>
      </c>
      <c r="G399" s="52">
        <v>154</v>
      </c>
      <c r="H399" s="130">
        <f>G399/F399</f>
        <v>0.68868253231610432</v>
      </c>
      <c r="I399" s="108">
        <f>F399-G399</f>
        <v>69.61537105069803</v>
      </c>
      <c r="J399" s="95">
        <f>I399/F399</f>
        <v>0.31131746768389568</v>
      </c>
      <c r="K399" s="19">
        <v>5</v>
      </c>
      <c r="L399" s="19">
        <v>1</v>
      </c>
      <c r="M399" s="96">
        <f>L399/K399</f>
        <v>0.2</v>
      </c>
      <c r="N399" s="97">
        <v>63</v>
      </c>
      <c r="O399" s="6">
        <v>54</v>
      </c>
      <c r="P399" s="98">
        <f>O399/N399</f>
        <v>0.8571428571428571</v>
      </c>
      <c r="Q399" s="99">
        <v>8</v>
      </c>
      <c r="R399" s="18">
        <v>5</v>
      </c>
      <c r="S399" s="45">
        <f>R399/Q399</f>
        <v>0.625</v>
      </c>
      <c r="T399" s="19">
        <v>82</v>
      </c>
      <c r="U399" s="19">
        <v>39</v>
      </c>
      <c r="V399" s="96">
        <f>U399/T399</f>
        <v>0.47560975609756095</v>
      </c>
      <c r="W399" s="97">
        <v>40</v>
      </c>
      <c r="X399" s="6">
        <v>31</v>
      </c>
      <c r="Y399" s="98">
        <f>X399/W399</f>
        <v>0.77500000000000002</v>
      </c>
      <c r="Z399" s="99">
        <v>14.61537105069802</v>
      </c>
      <c r="AA399" s="18">
        <v>12</v>
      </c>
      <c r="AB399" s="45">
        <f>AA399/Z399</f>
        <v>0.82105339360692375</v>
      </c>
      <c r="AC399" s="97">
        <v>40.959764878765611</v>
      </c>
      <c r="AD399" s="6">
        <v>2</v>
      </c>
      <c r="AE399" s="98">
        <f>AD399/AC399</f>
        <v>4.8828405287962028E-2</v>
      </c>
      <c r="AF399" s="19">
        <v>11</v>
      </c>
      <c r="AG399" s="19">
        <v>10</v>
      </c>
      <c r="AH399" s="96">
        <f>AG399/AF399</f>
        <v>0.90909090909090906</v>
      </c>
      <c r="AI399" s="142"/>
    </row>
    <row r="400" spans="1:35" hidden="1" x14ac:dyDescent="0.25">
      <c r="A400" s="60" t="s">
        <v>76</v>
      </c>
      <c r="B400" s="53" t="s">
        <v>53</v>
      </c>
      <c r="C400" s="53" t="s">
        <v>149</v>
      </c>
      <c r="D400" s="49" t="s">
        <v>655</v>
      </c>
      <c r="E400" s="49" t="s">
        <v>656</v>
      </c>
      <c r="F400" s="52">
        <f>SUM(K400,N400,Q400,T400,W400,Z400,AF400)</f>
        <v>159.62936076414402</v>
      </c>
      <c r="G400" s="52">
        <v>160</v>
      </c>
      <c r="H400" s="130">
        <f>G400/F400</f>
        <v>1.0023218738337467</v>
      </c>
      <c r="I400" s="108">
        <f>F400-G400</f>
        <v>-0.37063923585597536</v>
      </c>
      <c r="J400" s="95">
        <f>I400/F400</f>
        <v>-2.3218738337466827E-3</v>
      </c>
      <c r="K400" s="19">
        <v>3</v>
      </c>
      <c r="L400" s="19">
        <v>18</v>
      </c>
      <c r="M400" s="96">
        <f>L400/K400</f>
        <v>6</v>
      </c>
      <c r="N400" s="97">
        <v>45</v>
      </c>
      <c r="O400" s="6">
        <v>18</v>
      </c>
      <c r="P400" s="98">
        <f>O400/N400</f>
        <v>0.4</v>
      </c>
      <c r="Q400" s="99">
        <v>6</v>
      </c>
      <c r="R400" s="18">
        <v>0</v>
      </c>
      <c r="S400" s="45">
        <f>R400/Q400</f>
        <v>0</v>
      </c>
      <c r="T400" s="19">
        <v>59</v>
      </c>
      <c r="U400" s="19">
        <v>36</v>
      </c>
      <c r="V400" s="96">
        <f>U400/T400</f>
        <v>0.61016949152542377</v>
      </c>
      <c r="W400" s="97">
        <v>28</v>
      </c>
      <c r="X400" s="6">
        <v>20</v>
      </c>
      <c r="Y400" s="98">
        <f>X400/W400</f>
        <v>0.7142857142857143</v>
      </c>
      <c r="Z400" s="99">
        <v>10.629360764144014</v>
      </c>
      <c r="AA400" s="18">
        <v>6</v>
      </c>
      <c r="AB400" s="45">
        <f>AA400/Z400</f>
        <v>0.56447420810476012</v>
      </c>
      <c r="AC400" s="97">
        <v>29.788919911829534</v>
      </c>
      <c r="AD400" s="6">
        <v>33</v>
      </c>
      <c r="AE400" s="98">
        <f>AD400/AC400</f>
        <v>1.1077944449706385</v>
      </c>
      <c r="AF400" s="19">
        <v>8</v>
      </c>
      <c r="AG400" s="19">
        <v>29</v>
      </c>
      <c r="AH400" s="96">
        <f>AG400/AF400</f>
        <v>3.625</v>
      </c>
      <c r="AI400" s="142"/>
    </row>
    <row r="401" spans="1:35" hidden="1" x14ac:dyDescent="0.25">
      <c r="A401" s="73" t="s">
        <v>49</v>
      </c>
      <c r="B401" s="53" t="s">
        <v>25</v>
      </c>
      <c r="C401" s="53" t="s">
        <v>150</v>
      </c>
      <c r="D401" s="74" t="s">
        <v>573</v>
      </c>
      <c r="E401" s="74" t="s">
        <v>574</v>
      </c>
      <c r="F401" s="52">
        <f>SUM(K401,N401,Q401,T401,W401,Z401,AF401)</f>
        <v>366.58739162380601</v>
      </c>
      <c r="G401" s="52">
        <v>319</v>
      </c>
      <c r="H401" s="130">
        <f>G401/F401</f>
        <v>0.87018813873271328</v>
      </c>
      <c r="I401" s="108">
        <f>F401-G401</f>
        <v>47.587391623806013</v>
      </c>
      <c r="J401" s="95">
        <f>I401/F401</f>
        <v>0.12981186126728672</v>
      </c>
      <c r="K401" s="19">
        <v>7</v>
      </c>
      <c r="L401" s="19">
        <v>17</v>
      </c>
      <c r="M401" s="96">
        <f>L401/K401</f>
        <v>2.4285714285714284</v>
      </c>
      <c r="N401" s="97">
        <v>105</v>
      </c>
      <c r="O401" s="6">
        <v>63</v>
      </c>
      <c r="P401" s="98">
        <f>O401/N401</f>
        <v>0.6</v>
      </c>
      <c r="Q401" s="99">
        <v>13</v>
      </c>
      <c r="R401" s="18">
        <v>30</v>
      </c>
      <c r="S401" s="45">
        <f>R401/Q401</f>
        <v>2.3076923076923075</v>
      </c>
      <c r="T401" s="19">
        <v>136</v>
      </c>
      <c r="U401" s="19">
        <v>75</v>
      </c>
      <c r="V401" s="96">
        <f>U401/T401</f>
        <v>0.55147058823529416</v>
      </c>
      <c r="W401" s="97">
        <v>66</v>
      </c>
      <c r="X401" s="6">
        <v>36</v>
      </c>
      <c r="Y401" s="98">
        <f>X401/W401</f>
        <v>0.54545454545454541</v>
      </c>
      <c r="Z401" s="99">
        <v>22.587391623806031</v>
      </c>
      <c r="AA401" s="18">
        <v>9</v>
      </c>
      <c r="AB401" s="45">
        <f>AA401/Z401</f>
        <v>0.39845238219159534</v>
      </c>
      <c r="AC401" s="97">
        <v>63.301454812637765</v>
      </c>
      <c r="AD401" s="6">
        <v>52</v>
      </c>
      <c r="AE401" s="98">
        <f>AD401/AC401</f>
        <v>0.8214661124915964</v>
      </c>
      <c r="AF401" s="19">
        <v>17</v>
      </c>
      <c r="AG401" s="19">
        <v>37</v>
      </c>
      <c r="AH401" s="96">
        <f>AG401/AF401</f>
        <v>2.1764705882352939</v>
      </c>
      <c r="AI401" s="142"/>
    </row>
    <row r="402" spans="1:35" hidden="1" x14ac:dyDescent="0.25">
      <c r="A402" s="60" t="s">
        <v>36</v>
      </c>
      <c r="B402" s="53" t="s">
        <v>23</v>
      </c>
      <c r="C402" s="53" t="s">
        <v>187</v>
      </c>
      <c r="D402" s="49" t="s">
        <v>1134</v>
      </c>
      <c r="E402" s="49" t="s">
        <v>574</v>
      </c>
      <c r="F402" s="52">
        <f>SUM(K402,N402,Q402,T402,W402,Z402,AF402)</f>
        <v>89.314680382072012</v>
      </c>
      <c r="G402" s="52">
        <v>50</v>
      </c>
      <c r="H402" s="130">
        <f>G402/F402</f>
        <v>0.55981838356369928</v>
      </c>
      <c r="I402" s="108">
        <f>F402-G402</f>
        <v>39.314680382072012</v>
      </c>
      <c r="J402" s="95">
        <f>I402/F402</f>
        <v>0.44018161643630072</v>
      </c>
      <c r="K402" s="19">
        <v>2</v>
      </c>
      <c r="L402" s="19">
        <v>1</v>
      </c>
      <c r="M402" s="96">
        <f>L402/K402</f>
        <v>0.5</v>
      </c>
      <c r="N402" s="97">
        <v>26</v>
      </c>
      <c r="O402" s="6">
        <v>16</v>
      </c>
      <c r="P402" s="98">
        <f>O402/N402</f>
        <v>0.61538461538461542</v>
      </c>
      <c r="Q402" s="99">
        <v>3</v>
      </c>
      <c r="R402" s="18">
        <v>0</v>
      </c>
      <c r="S402" s="45">
        <f>R402/Q402</f>
        <v>0</v>
      </c>
      <c r="T402" s="19">
        <v>33</v>
      </c>
      <c r="U402" s="19">
        <v>3</v>
      </c>
      <c r="V402" s="96">
        <f>U402/T402</f>
        <v>9.0909090909090912E-2</v>
      </c>
      <c r="W402" s="97">
        <v>16</v>
      </c>
      <c r="X402" s="6">
        <v>8</v>
      </c>
      <c r="Y402" s="98">
        <f>X402/W402</f>
        <v>0.5</v>
      </c>
      <c r="Z402" s="99">
        <v>5.314680382072007</v>
      </c>
      <c r="AA402" s="18">
        <v>4</v>
      </c>
      <c r="AB402" s="45">
        <f>AA402/Z402</f>
        <v>0.75263227747301342</v>
      </c>
      <c r="AC402" s="97">
        <v>14.894459955914767</v>
      </c>
      <c r="AD402" s="6">
        <v>12</v>
      </c>
      <c r="AE402" s="98">
        <f>AD402/AC402</f>
        <v>0.80566868725137342</v>
      </c>
      <c r="AF402" s="19">
        <v>4</v>
      </c>
      <c r="AG402" s="19">
        <v>6</v>
      </c>
      <c r="AH402" s="96">
        <f>AG402/AF402</f>
        <v>1.5</v>
      </c>
      <c r="AI402" s="142"/>
    </row>
    <row r="403" spans="1:35" hidden="1" x14ac:dyDescent="0.25">
      <c r="A403" s="61" t="s">
        <v>65</v>
      </c>
      <c r="B403" s="53" t="s">
        <v>55</v>
      </c>
      <c r="C403" s="53" t="s">
        <v>142</v>
      </c>
      <c r="D403" s="84" t="s">
        <v>1048</v>
      </c>
      <c r="E403" s="54" t="s">
        <v>1049</v>
      </c>
      <c r="F403" s="52">
        <f>SUM(K403,N403,Q403,T403,W403,Z403,AF403)</f>
        <v>95.643350477590005</v>
      </c>
      <c r="G403" s="52">
        <v>44</v>
      </c>
      <c r="H403" s="130">
        <f>G403/F403</f>
        <v>0.46004243661779237</v>
      </c>
      <c r="I403" s="108">
        <f>F403-G403</f>
        <v>51.643350477590005</v>
      </c>
      <c r="J403" s="95">
        <f>I403/F403</f>
        <v>0.53995756338220768</v>
      </c>
      <c r="K403" s="19">
        <v>2</v>
      </c>
      <c r="L403" s="19">
        <v>1</v>
      </c>
      <c r="M403" s="96">
        <f>L403/K403</f>
        <v>0.5</v>
      </c>
      <c r="N403" s="97">
        <v>27</v>
      </c>
      <c r="O403" s="6">
        <v>7</v>
      </c>
      <c r="P403" s="98">
        <f>O403/N403</f>
        <v>0.25925925925925924</v>
      </c>
      <c r="Q403" s="99">
        <v>3</v>
      </c>
      <c r="R403" s="18">
        <v>1</v>
      </c>
      <c r="S403" s="45">
        <f>R403/Q403</f>
        <v>0.33333333333333331</v>
      </c>
      <c r="T403" s="19">
        <v>35</v>
      </c>
      <c r="U403" s="19">
        <v>19</v>
      </c>
      <c r="V403" s="96">
        <f>U403/T403</f>
        <v>0.54285714285714282</v>
      </c>
      <c r="W403" s="97">
        <v>17</v>
      </c>
      <c r="X403" s="6">
        <v>8</v>
      </c>
      <c r="Y403" s="98">
        <f>X403/W403</f>
        <v>0.47058823529411764</v>
      </c>
      <c r="Z403" s="99">
        <v>6.6433504775900092</v>
      </c>
      <c r="AA403" s="18">
        <v>0</v>
      </c>
      <c r="AB403" s="45">
        <f>AA403/Z403</f>
        <v>0</v>
      </c>
      <c r="AC403" s="97">
        <v>18.618074944893461</v>
      </c>
      <c r="AD403" s="6">
        <v>2</v>
      </c>
      <c r="AE403" s="98">
        <f>AD403/AC403</f>
        <v>0.10742249163351644</v>
      </c>
      <c r="AF403" s="19">
        <v>5</v>
      </c>
      <c r="AG403" s="19">
        <v>6</v>
      </c>
      <c r="AH403" s="96">
        <f>AG403/AF403</f>
        <v>1.2</v>
      </c>
      <c r="AI403" s="142"/>
    </row>
    <row r="404" spans="1:35" hidden="1" x14ac:dyDescent="0.25">
      <c r="A404" s="73" t="s">
        <v>7</v>
      </c>
      <c r="B404" s="53" t="s">
        <v>2</v>
      </c>
      <c r="C404" s="53" t="s">
        <v>161</v>
      </c>
      <c r="D404" s="79" t="s">
        <v>840</v>
      </c>
      <c r="E404" s="78" t="s">
        <v>841</v>
      </c>
      <c r="F404" s="52">
        <f>SUM(K404,N404,Q404,T404,W404,Z404,AF404)</f>
        <v>238.61537105069803</v>
      </c>
      <c r="G404" s="52">
        <v>114</v>
      </c>
      <c r="H404" s="130">
        <f>G404/F404</f>
        <v>0.47775631342617358</v>
      </c>
      <c r="I404" s="108">
        <f>F404-G404</f>
        <v>124.61537105069803</v>
      </c>
      <c r="J404" s="95">
        <f>I404/F404</f>
        <v>0.52224368657382636</v>
      </c>
      <c r="K404" s="19">
        <v>5</v>
      </c>
      <c r="L404" s="19">
        <v>0</v>
      </c>
      <c r="M404" s="96">
        <f>L404/K404</f>
        <v>0</v>
      </c>
      <c r="N404" s="97">
        <v>68</v>
      </c>
      <c r="O404" s="6">
        <v>35</v>
      </c>
      <c r="P404" s="98">
        <f>O404/N404</f>
        <v>0.51470588235294112</v>
      </c>
      <c r="Q404" s="99">
        <v>9</v>
      </c>
      <c r="R404" s="18">
        <v>10</v>
      </c>
      <c r="S404" s="45">
        <f>R404/Q404</f>
        <v>1.1111111111111112</v>
      </c>
      <c r="T404" s="19">
        <v>88</v>
      </c>
      <c r="U404" s="19">
        <v>26</v>
      </c>
      <c r="V404" s="96">
        <f>U404/T404</f>
        <v>0.29545454545454547</v>
      </c>
      <c r="W404" s="97">
        <v>43</v>
      </c>
      <c r="X404" s="6">
        <v>21</v>
      </c>
      <c r="Y404" s="98">
        <f>X404/W404</f>
        <v>0.48837209302325579</v>
      </c>
      <c r="Z404" s="99">
        <v>14.61537105069802</v>
      </c>
      <c r="AA404" s="18">
        <v>3</v>
      </c>
      <c r="AB404" s="45">
        <f>AA404/Z404</f>
        <v>0.20526334840173094</v>
      </c>
      <c r="AC404" s="97">
        <v>40.959764878765611</v>
      </c>
      <c r="AD404" s="6">
        <v>5</v>
      </c>
      <c r="AE404" s="98">
        <f>AD404/AC404</f>
        <v>0.12207101321990506</v>
      </c>
      <c r="AF404" s="19">
        <v>11</v>
      </c>
      <c r="AG404" s="19">
        <v>14</v>
      </c>
      <c r="AH404" s="96">
        <f>AG404/AF404</f>
        <v>1.2727272727272727</v>
      </c>
      <c r="AI404" s="142"/>
    </row>
    <row r="405" spans="1:35" hidden="1" x14ac:dyDescent="0.25">
      <c r="A405" s="60" t="s">
        <v>39</v>
      </c>
      <c r="B405" s="53" t="s">
        <v>23</v>
      </c>
      <c r="C405" s="53" t="s">
        <v>187</v>
      </c>
      <c r="D405" s="49" t="s">
        <v>1148</v>
      </c>
      <c r="E405" s="49" t="s">
        <v>1149</v>
      </c>
      <c r="F405" s="52">
        <f>SUM(K405,N405,Q405,T405,W405,Z405,AF405)</f>
        <v>121.97202057310801</v>
      </c>
      <c r="G405" s="52">
        <v>158</v>
      </c>
      <c r="H405" s="130">
        <f>G405/F405</f>
        <v>1.2953790488802914</v>
      </c>
      <c r="I405" s="108">
        <f>F405-G405</f>
        <v>-36.027979426891989</v>
      </c>
      <c r="J405" s="95">
        <f>I405/F405</f>
        <v>-0.29537904888029148</v>
      </c>
      <c r="K405" s="100">
        <v>2</v>
      </c>
      <c r="L405" s="19">
        <v>6</v>
      </c>
      <c r="M405" s="96">
        <f>L405/K405</f>
        <v>3</v>
      </c>
      <c r="N405" s="97">
        <v>35</v>
      </c>
      <c r="O405" s="6">
        <v>15</v>
      </c>
      <c r="P405" s="98">
        <f>O405/N405</f>
        <v>0.42857142857142855</v>
      </c>
      <c r="Q405" s="99">
        <v>4</v>
      </c>
      <c r="R405" s="18">
        <v>27</v>
      </c>
      <c r="S405" s="45">
        <f>R405/Q405</f>
        <v>6.75</v>
      </c>
      <c r="T405" s="100">
        <v>45</v>
      </c>
      <c r="U405" s="19">
        <v>34</v>
      </c>
      <c r="V405" s="96">
        <f>U405/T405</f>
        <v>0.75555555555555554</v>
      </c>
      <c r="W405" s="97">
        <v>22</v>
      </c>
      <c r="X405" s="6">
        <v>36</v>
      </c>
      <c r="Y405" s="98">
        <f>X405/W405</f>
        <v>1.6363636363636365</v>
      </c>
      <c r="Z405" s="99">
        <v>7.9720205731080096</v>
      </c>
      <c r="AA405" s="18">
        <v>8</v>
      </c>
      <c r="AB405" s="45">
        <f>AA405/Z405</f>
        <v>1.0035097032973515</v>
      </c>
      <c r="AC405" s="97">
        <v>22.34168993387215</v>
      </c>
      <c r="AD405" s="6">
        <v>18</v>
      </c>
      <c r="AE405" s="98">
        <f>AD405/AC405</f>
        <v>0.80566868725137342</v>
      </c>
      <c r="AF405" s="100">
        <v>6</v>
      </c>
      <c r="AG405" s="19">
        <v>14</v>
      </c>
      <c r="AH405" s="96">
        <f>AG405/AF405</f>
        <v>2.3333333333333335</v>
      </c>
      <c r="AI405" s="142"/>
    </row>
    <row r="406" spans="1:35" hidden="1" x14ac:dyDescent="0.25">
      <c r="A406" s="60" t="s">
        <v>30</v>
      </c>
      <c r="B406" s="53" t="s">
        <v>23</v>
      </c>
      <c r="C406" s="53" t="s">
        <v>23</v>
      </c>
      <c r="D406" s="49" t="s">
        <v>1207</v>
      </c>
      <c r="E406" s="49" t="s">
        <v>1208</v>
      </c>
      <c r="F406" s="52">
        <f>SUM(K406,N406,Q406,T406,W406,Z406,AF406)</f>
        <v>320.93005143277003</v>
      </c>
      <c r="G406" s="52">
        <v>182</v>
      </c>
      <c r="H406" s="130">
        <f>G406/F406</f>
        <v>0.5671017693340763</v>
      </c>
      <c r="I406" s="108">
        <f>F406-G406</f>
        <v>138.93005143277003</v>
      </c>
      <c r="J406" s="95">
        <f>I406/F406</f>
        <v>0.4328982306659237</v>
      </c>
      <c r="K406" s="100">
        <v>7</v>
      </c>
      <c r="L406" s="19">
        <v>6</v>
      </c>
      <c r="M406" s="96">
        <f>L406/K406</f>
        <v>0.8571428571428571</v>
      </c>
      <c r="N406" s="97">
        <v>91</v>
      </c>
      <c r="O406" s="6">
        <v>28</v>
      </c>
      <c r="P406" s="98">
        <f>O406/N406</f>
        <v>0.30769230769230771</v>
      </c>
      <c r="Q406" s="99">
        <v>12</v>
      </c>
      <c r="R406" s="18">
        <v>12</v>
      </c>
      <c r="S406" s="45">
        <f>R406/Q406</f>
        <v>1</v>
      </c>
      <c r="T406" s="100">
        <v>119</v>
      </c>
      <c r="U406" s="19">
        <v>72</v>
      </c>
      <c r="V406" s="96">
        <f>U406/T406</f>
        <v>0.60504201680672265</v>
      </c>
      <c r="W406" s="97">
        <v>57</v>
      </c>
      <c r="X406" s="6">
        <v>28</v>
      </c>
      <c r="Y406" s="98">
        <f>X406/W406</f>
        <v>0.49122807017543857</v>
      </c>
      <c r="Z406" s="99">
        <v>19.930051432770025</v>
      </c>
      <c r="AA406" s="18">
        <v>10</v>
      </c>
      <c r="AB406" s="45">
        <f>AA406/Z406</f>
        <v>0.50175485164867573</v>
      </c>
      <c r="AC406" s="97">
        <v>55.854224834680373</v>
      </c>
      <c r="AD406" s="6">
        <v>13</v>
      </c>
      <c r="AE406" s="98">
        <f>AD406/AC406</f>
        <v>0.23274873187261902</v>
      </c>
      <c r="AF406" s="100">
        <v>15</v>
      </c>
      <c r="AG406" s="19">
        <v>13</v>
      </c>
      <c r="AH406" s="96">
        <f>AG406/AF406</f>
        <v>0.8666666666666667</v>
      </c>
      <c r="AI406" s="142"/>
    </row>
    <row r="407" spans="1:35" hidden="1" x14ac:dyDescent="0.25">
      <c r="A407" s="60" t="s">
        <v>94</v>
      </c>
      <c r="B407" s="53" t="s">
        <v>53</v>
      </c>
      <c r="C407" s="53" t="s">
        <v>149</v>
      </c>
      <c r="D407" s="49" t="s">
        <v>662</v>
      </c>
      <c r="E407" s="49" t="s">
        <v>663</v>
      </c>
      <c r="F407" s="52">
        <f>SUM(K407,N407,Q407,T407,W407,Z407,AF407)</f>
        <v>111.64335047759</v>
      </c>
      <c r="G407" s="52">
        <v>98</v>
      </c>
      <c r="H407" s="130">
        <f>G407/F407</f>
        <v>0.87779522542788058</v>
      </c>
      <c r="I407" s="108">
        <f>F407-G407</f>
        <v>13.643350477590005</v>
      </c>
      <c r="J407" s="95">
        <f>I407/F407</f>
        <v>0.1222047745721194</v>
      </c>
      <c r="K407" s="19">
        <v>2</v>
      </c>
      <c r="L407" s="19">
        <v>3</v>
      </c>
      <c r="M407" s="96">
        <f>L407/K407</f>
        <v>1.5</v>
      </c>
      <c r="N407" s="97">
        <v>32</v>
      </c>
      <c r="O407" s="6">
        <v>10</v>
      </c>
      <c r="P407" s="98">
        <f>O407/N407</f>
        <v>0.3125</v>
      </c>
      <c r="Q407" s="99">
        <v>4</v>
      </c>
      <c r="R407" s="18">
        <v>17</v>
      </c>
      <c r="S407" s="45">
        <f>R407/Q407</f>
        <v>4.25</v>
      </c>
      <c r="T407" s="19">
        <v>42</v>
      </c>
      <c r="U407" s="19">
        <v>34</v>
      </c>
      <c r="V407" s="96">
        <f>U407/T407</f>
        <v>0.80952380952380953</v>
      </c>
      <c r="W407" s="97">
        <v>20</v>
      </c>
      <c r="X407" s="6">
        <v>9</v>
      </c>
      <c r="Y407" s="98">
        <f>X407/W407</f>
        <v>0.45</v>
      </c>
      <c r="Z407" s="99">
        <v>6.6433504775900092</v>
      </c>
      <c r="AA407" s="18">
        <v>16</v>
      </c>
      <c r="AB407" s="45">
        <f>AA407/Z407</f>
        <v>2.4084232879136431</v>
      </c>
      <c r="AC407" s="97">
        <v>18.618074944893461</v>
      </c>
      <c r="AD407" s="6">
        <v>7</v>
      </c>
      <c r="AE407" s="98">
        <f>AD407/AC407</f>
        <v>0.37597872071730754</v>
      </c>
      <c r="AF407" s="19">
        <v>5</v>
      </c>
      <c r="AG407" s="19">
        <v>2</v>
      </c>
      <c r="AH407" s="96">
        <f>AG407/AF407</f>
        <v>0.4</v>
      </c>
      <c r="AI407" s="142"/>
    </row>
    <row r="408" spans="1:35" hidden="1" x14ac:dyDescent="0.25">
      <c r="A408" s="60" t="s">
        <v>11</v>
      </c>
      <c r="B408" s="53" t="s">
        <v>2</v>
      </c>
      <c r="C408" s="53" t="s">
        <v>153</v>
      </c>
      <c r="D408" s="49" t="s">
        <v>850</v>
      </c>
      <c r="E408" s="49" t="s">
        <v>851</v>
      </c>
      <c r="F408" s="52">
        <f>SUM(K408,N408,Q408,T408,W408,Z408,AF408)</f>
        <v>184.95803085966202</v>
      </c>
      <c r="G408" s="52">
        <v>76</v>
      </c>
      <c r="H408" s="130">
        <f>G408/F408</f>
        <v>0.41090402858833119</v>
      </c>
      <c r="I408" s="108">
        <f>F408-G408</f>
        <v>108.95803085966202</v>
      </c>
      <c r="J408" s="95">
        <f>I408/F408</f>
        <v>0.58909597141166881</v>
      </c>
      <c r="K408" s="19">
        <v>4</v>
      </c>
      <c r="L408" s="19">
        <v>7</v>
      </c>
      <c r="M408" s="96">
        <f>L408/K408</f>
        <v>1.75</v>
      </c>
      <c r="N408" s="97">
        <v>52</v>
      </c>
      <c r="O408" s="6">
        <v>22</v>
      </c>
      <c r="P408" s="98">
        <f>O408/N408</f>
        <v>0.42307692307692307</v>
      </c>
      <c r="Q408" s="99">
        <v>7</v>
      </c>
      <c r="R408" s="18">
        <v>4</v>
      </c>
      <c r="S408" s="45">
        <f>R408/Q408</f>
        <v>0.5714285714285714</v>
      </c>
      <c r="T408" s="19">
        <v>68</v>
      </c>
      <c r="U408" s="19">
        <v>14</v>
      </c>
      <c r="V408" s="96">
        <f>U408/T408</f>
        <v>0.20588235294117646</v>
      </c>
      <c r="W408" s="97">
        <v>33</v>
      </c>
      <c r="X408" s="6">
        <v>5</v>
      </c>
      <c r="Y408" s="98">
        <f>X408/W408</f>
        <v>0.15151515151515152</v>
      </c>
      <c r="Z408" s="99">
        <v>11.958030859662015</v>
      </c>
      <c r="AA408" s="18">
        <v>5</v>
      </c>
      <c r="AB408" s="45">
        <f>AA408/Z408</f>
        <v>0.41812904304056303</v>
      </c>
      <c r="AC408" s="97">
        <v>33.512534900808227</v>
      </c>
      <c r="AD408" s="6">
        <v>6</v>
      </c>
      <c r="AE408" s="98">
        <f>AD408/AC408</f>
        <v>0.17903748605586076</v>
      </c>
      <c r="AF408" s="19">
        <v>9</v>
      </c>
      <c r="AG408" s="19">
        <v>13</v>
      </c>
      <c r="AH408" s="96">
        <f>AG408/AF408</f>
        <v>1.4444444444444444</v>
      </c>
      <c r="AI408" s="142"/>
    </row>
    <row r="409" spans="1:35" hidden="1" x14ac:dyDescent="0.25">
      <c r="A409" s="60" t="s">
        <v>636</v>
      </c>
      <c r="B409" s="53" t="s">
        <v>53</v>
      </c>
      <c r="C409" s="53" t="s">
        <v>53</v>
      </c>
      <c r="D409" s="49" t="s">
        <v>645</v>
      </c>
      <c r="E409" s="49" t="s">
        <v>646</v>
      </c>
      <c r="F409" s="52">
        <f>SUM(K409,N409,Q409,T409,W409,Z409,AF409)</f>
        <v>150.300690668626</v>
      </c>
      <c r="G409" s="52">
        <v>140</v>
      </c>
      <c r="H409" s="130">
        <f>G409/F409</f>
        <v>0.9314661122127752</v>
      </c>
      <c r="I409" s="108">
        <f>F409-G409</f>
        <v>10.300690668626004</v>
      </c>
      <c r="J409" s="95">
        <f>I409/F409</f>
        <v>6.8533887787224829E-2</v>
      </c>
      <c r="K409" s="100">
        <v>3</v>
      </c>
      <c r="L409" s="19">
        <v>6</v>
      </c>
      <c r="M409" s="96">
        <f>L409/K409</f>
        <v>2</v>
      </c>
      <c r="N409" s="97">
        <v>43</v>
      </c>
      <c r="O409" s="6">
        <v>41</v>
      </c>
      <c r="P409" s="98">
        <f>O409/N409</f>
        <v>0.95348837209302328</v>
      </c>
      <c r="Q409" s="99">
        <v>5</v>
      </c>
      <c r="R409" s="18">
        <v>15</v>
      </c>
      <c r="S409" s="45">
        <f>R409/Q409</f>
        <v>3</v>
      </c>
      <c r="T409" s="100">
        <v>56</v>
      </c>
      <c r="U409" s="19">
        <v>29</v>
      </c>
      <c r="V409" s="96">
        <f>U409/T409</f>
        <v>0.5178571428571429</v>
      </c>
      <c r="W409" s="97">
        <v>27</v>
      </c>
      <c r="X409" s="6">
        <v>11</v>
      </c>
      <c r="Y409" s="98">
        <f>X409/W409</f>
        <v>0.40740740740740738</v>
      </c>
      <c r="Z409" s="99">
        <v>9.3006906686260109</v>
      </c>
      <c r="AA409" s="18">
        <v>6</v>
      </c>
      <c r="AB409" s="45">
        <f>AA409/Z409</f>
        <v>0.64511338069115454</v>
      </c>
      <c r="AC409" s="97">
        <v>26.065304922850842</v>
      </c>
      <c r="AD409" s="6">
        <v>18</v>
      </c>
      <c r="AE409" s="98">
        <f>AD409/AC409</f>
        <v>0.69057316050117723</v>
      </c>
      <c r="AF409" s="100">
        <v>7</v>
      </c>
      <c r="AG409" s="19">
        <v>14</v>
      </c>
      <c r="AH409" s="96">
        <f>AG409/AF409</f>
        <v>2</v>
      </c>
      <c r="AI409" s="142"/>
    </row>
    <row r="410" spans="1:35" hidden="1" x14ac:dyDescent="0.25">
      <c r="A410" s="66" t="s">
        <v>38</v>
      </c>
      <c r="B410" s="53" t="s">
        <v>20</v>
      </c>
      <c r="C410" s="53" t="s">
        <v>148</v>
      </c>
      <c r="D410" s="70" t="s">
        <v>461</v>
      </c>
      <c r="E410" s="70" t="s">
        <v>462</v>
      </c>
      <c r="F410" s="52">
        <f>SUM(K410,N410,Q410,T410,W410,Z410,AF410)</f>
        <v>198.95803085966202</v>
      </c>
      <c r="G410" s="52">
        <v>299</v>
      </c>
      <c r="H410" s="130">
        <f>G410/F410</f>
        <v>1.502829509862329</v>
      </c>
      <c r="I410" s="108">
        <f>F410-G410</f>
        <v>-100.04196914033798</v>
      </c>
      <c r="J410" s="95">
        <f>I410/F410</f>
        <v>-0.50282950986232899</v>
      </c>
      <c r="K410" s="19">
        <v>4</v>
      </c>
      <c r="L410" s="19">
        <v>18</v>
      </c>
      <c r="M410" s="96">
        <f>L410/K410</f>
        <v>4.5</v>
      </c>
      <c r="N410" s="97">
        <v>57</v>
      </c>
      <c r="O410" s="6">
        <v>51</v>
      </c>
      <c r="P410" s="98">
        <f>O410/N410</f>
        <v>0.89473684210526316</v>
      </c>
      <c r="Q410" s="99">
        <v>7</v>
      </c>
      <c r="R410" s="18">
        <v>29</v>
      </c>
      <c r="S410" s="45">
        <f>R410/Q410</f>
        <v>4.1428571428571432</v>
      </c>
      <c r="T410" s="19">
        <v>74</v>
      </c>
      <c r="U410" s="19">
        <v>72</v>
      </c>
      <c r="V410" s="96">
        <f>U410/T410</f>
        <v>0.97297297297297303</v>
      </c>
      <c r="W410" s="97">
        <v>36</v>
      </c>
      <c r="X410" s="6">
        <v>57</v>
      </c>
      <c r="Y410" s="98">
        <f>X410/W410</f>
        <v>1.5833333333333333</v>
      </c>
      <c r="Z410" s="99">
        <v>11.958030859662015</v>
      </c>
      <c r="AA410" s="18">
        <v>1</v>
      </c>
      <c r="AB410" s="45">
        <f>AA410/Z410</f>
        <v>8.3625808608112612E-2</v>
      </c>
      <c r="AC410" s="97">
        <v>33.512534900808227</v>
      </c>
      <c r="AD410" s="6">
        <v>42</v>
      </c>
      <c r="AE410" s="98">
        <f>AD410/AC410</f>
        <v>1.2532624023910253</v>
      </c>
      <c r="AF410" s="19">
        <v>9</v>
      </c>
      <c r="AG410" s="19">
        <v>29</v>
      </c>
      <c r="AH410" s="96">
        <f>AG410/AF410</f>
        <v>3.2222222222222223</v>
      </c>
      <c r="AI410" s="142"/>
    </row>
    <row r="411" spans="1:35" hidden="1" x14ac:dyDescent="0.25">
      <c r="A411" s="65" t="s">
        <v>35</v>
      </c>
      <c r="B411" s="53" t="s">
        <v>20</v>
      </c>
      <c r="C411" s="53" t="s">
        <v>167</v>
      </c>
      <c r="D411" s="70" t="s">
        <v>441</v>
      </c>
      <c r="E411" s="70" t="s">
        <v>442</v>
      </c>
      <c r="F411" s="52">
        <f>SUM(K411,N411,Q411,T411,W411,Z411,AF411)</f>
        <v>166.62936076414402</v>
      </c>
      <c r="G411" s="52">
        <v>185</v>
      </c>
      <c r="H411" s="130">
        <f>G411/F411</f>
        <v>1.1102485129367972</v>
      </c>
      <c r="I411" s="108">
        <f>F411-G411</f>
        <v>-18.370639235855975</v>
      </c>
      <c r="J411" s="95">
        <f>I411/F411</f>
        <v>-0.11024851293679717</v>
      </c>
      <c r="K411" s="19">
        <v>3</v>
      </c>
      <c r="L411" s="19">
        <v>4</v>
      </c>
      <c r="M411" s="96">
        <f>L411/K411</f>
        <v>1.3333333333333333</v>
      </c>
      <c r="N411" s="97">
        <v>47</v>
      </c>
      <c r="O411" s="6">
        <v>52</v>
      </c>
      <c r="P411" s="98">
        <f>O411/N411</f>
        <v>1.1063829787234043</v>
      </c>
      <c r="Q411" s="99">
        <v>6</v>
      </c>
      <c r="R411" s="18">
        <v>20</v>
      </c>
      <c r="S411" s="45">
        <f>R411/Q411</f>
        <v>3.3333333333333335</v>
      </c>
      <c r="T411" s="19">
        <v>62</v>
      </c>
      <c r="U411" s="19">
        <v>45</v>
      </c>
      <c r="V411" s="96">
        <f>U411/T411</f>
        <v>0.72580645161290325</v>
      </c>
      <c r="W411" s="97">
        <v>30</v>
      </c>
      <c r="X411" s="6">
        <v>12</v>
      </c>
      <c r="Y411" s="98">
        <f>X411/W411</f>
        <v>0.4</v>
      </c>
      <c r="Z411" s="99">
        <v>10.629360764144014</v>
      </c>
      <c r="AA411" s="18">
        <v>1</v>
      </c>
      <c r="AB411" s="45">
        <f>AA411/Z411</f>
        <v>9.4079034684126678E-2</v>
      </c>
      <c r="AC411" s="97">
        <v>29.788919911829534</v>
      </c>
      <c r="AD411" s="6">
        <v>44</v>
      </c>
      <c r="AE411" s="98">
        <f>AD411/AC411</f>
        <v>1.4770592599608514</v>
      </c>
      <c r="AF411" s="19">
        <v>8</v>
      </c>
      <c r="AG411" s="19">
        <v>7</v>
      </c>
      <c r="AH411" s="96">
        <f>AG411/AF411</f>
        <v>0.875</v>
      </c>
      <c r="AI411" s="142"/>
    </row>
    <row r="412" spans="1:35" hidden="1" x14ac:dyDescent="0.25">
      <c r="A412" s="80" t="s">
        <v>68</v>
      </c>
      <c r="B412" s="53" t="s">
        <v>69</v>
      </c>
      <c r="C412" s="53" t="s">
        <v>69</v>
      </c>
      <c r="D412" s="81" t="s">
        <v>975</v>
      </c>
      <c r="E412" s="81" t="s">
        <v>976</v>
      </c>
      <c r="F412" s="52">
        <f>SUM(K412,N412,Q412,T412,W412,Z412,AF412)</f>
        <v>23.328670095518003</v>
      </c>
      <c r="G412" s="52">
        <v>19</v>
      </c>
      <c r="H412" s="130">
        <f>G412/F412</f>
        <v>0.81444848429874084</v>
      </c>
      <c r="I412" s="108">
        <f>F412-G412</f>
        <v>4.3286700955180031</v>
      </c>
      <c r="J412" s="95">
        <f>I412/F412</f>
        <v>0.18555151570125913</v>
      </c>
      <c r="K412" s="19">
        <v>0</v>
      </c>
      <c r="L412" s="19">
        <v>0</v>
      </c>
      <c r="M412" s="96" t="e">
        <f>L412/K412</f>
        <v>#DIV/0!</v>
      </c>
      <c r="N412" s="97">
        <v>7</v>
      </c>
      <c r="O412" s="6">
        <v>8</v>
      </c>
      <c r="P412" s="98">
        <f>O412/N412</f>
        <v>1.1428571428571428</v>
      </c>
      <c r="Q412" s="99">
        <v>1</v>
      </c>
      <c r="R412" s="18">
        <v>0</v>
      </c>
      <c r="S412" s="45">
        <f>R412/Q412</f>
        <v>0</v>
      </c>
      <c r="T412" s="19">
        <v>9</v>
      </c>
      <c r="U412" s="19">
        <v>3</v>
      </c>
      <c r="V412" s="96">
        <f>U412/T412</f>
        <v>0.33333333333333331</v>
      </c>
      <c r="W412" s="97">
        <v>4</v>
      </c>
      <c r="X412" s="6">
        <v>5</v>
      </c>
      <c r="Y412" s="98">
        <f>X412/W412</f>
        <v>1.25</v>
      </c>
      <c r="Z412" s="99">
        <v>1.3286700955180017</v>
      </c>
      <c r="AA412" s="18">
        <v>1</v>
      </c>
      <c r="AB412" s="45">
        <f>AA412/Z412</f>
        <v>0.75263227747301342</v>
      </c>
      <c r="AC412" s="97">
        <v>3.7236149889786918</v>
      </c>
      <c r="AD412" s="6">
        <v>2</v>
      </c>
      <c r="AE412" s="98">
        <f>AD412/AC412</f>
        <v>0.53711245816758224</v>
      </c>
      <c r="AF412" s="19">
        <v>1</v>
      </c>
      <c r="AG412" s="19">
        <v>0</v>
      </c>
      <c r="AH412" s="96">
        <f>AG412/AF412</f>
        <v>0</v>
      </c>
      <c r="AI412" s="142"/>
    </row>
    <row r="413" spans="1:35" hidden="1" x14ac:dyDescent="0.25">
      <c r="A413" s="66" t="s">
        <v>70</v>
      </c>
      <c r="B413" s="53" t="s">
        <v>20</v>
      </c>
      <c r="C413" s="53" t="s">
        <v>162</v>
      </c>
      <c r="D413" s="70" t="s">
        <v>490</v>
      </c>
      <c r="E413" s="70" t="s">
        <v>491</v>
      </c>
      <c r="F413" s="52">
        <f>SUM(K413,N413,Q413,T413,W413,Z413,AF413)</f>
        <v>314.93005143277003</v>
      </c>
      <c r="G413" s="52">
        <v>118</v>
      </c>
      <c r="H413" s="130">
        <f>G413/F413</f>
        <v>0.37468637706424202</v>
      </c>
      <c r="I413" s="108">
        <f>F413-G413</f>
        <v>196.93005143277003</v>
      </c>
      <c r="J413" s="95">
        <f>I413/F413</f>
        <v>0.62531362293575798</v>
      </c>
      <c r="K413" s="19">
        <v>6</v>
      </c>
      <c r="L413" s="19">
        <v>2</v>
      </c>
      <c r="M413" s="96">
        <f>L413/K413</f>
        <v>0.33333333333333331</v>
      </c>
      <c r="N413" s="97">
        <v>90</v>
      </c>
      <c r="O413" s="6">
        <v>23</v>
      </c>
      <c r="P413" s="98">
        <f>O413/N413</f>
        <v>0.25555555555555554</v>
      </c>
      <c r="Q413" s="99">
        <v>11</v>
      </c>
      <c r="R413" s="18">
        <v>17</v>
      </c>
      <c r="S413" s="45">
        <f>R413/Q413</f>
        <v>1.5454545454545454</v>
      </c>
      <c r="T413" s="19">
        <v>117</v>
      </c>
      <c r="U413" s="19">
        <v>17</v>
      </c>
      <c r="V413" s="96">
        <f>U413/T413</f>
        <v>0.14529914529914531</v>
      </c>
      <c r="W413" s="97">
        <v>56</v>
      </c>
      <c r="X413" s="6">
        <v>39</v>
      </c>
      <c r="Y413" s="98">
        <f>X413/W413</f>
        <v>0.6964285714285714</v>
      </c>
      <c r="Z413" s="99">
        <v>19.930051432770025</v>
      </c>
      <c r="AA413" s="18">
        <v>0</v>
      </c>
      <c r="AB413" s="45">
        <f>AA413/Z413</f>
        <v>0</v>
      </c>
      <c r="AC413" s="97">
        <v>55.854224834680373</v>
      </c>
      <c r="AD413" s="6">
        <v>13</v>
      </c>
      <c r="AE413" s="98">
        <f>AD413/AC413</f>
        <v>0.23274873187261902</v>
      </c>
      <c r="AF413" s="19">
        <v>15</v>
      </c>
      <c r="AG413" s="19">
        <v>7</v>
      </c>
      <c r="AH413" s="96">
        <f>AG413/AF413</f>
        <v>0.46666666666666667</v>
      </c>
      <c r="AI413" s="142"/>
    </row>
    <row r="414" spans="1:35" hidden="1" x14ac:dyDescent="0.25">
      <c r="A414" s="69" t="s">
        <v>202</v>
      </c>
      <c r="B414" s="53" t="s">
        <v>80</v>
      </c>
      <c r="C414" s="53" t="s">
        <v>159</v>
      </c>
      <c r="D414" s="51" t="s">
        <v>383</v>
      </c>
      <c r="E414" s="131" t="s">
        <v>384</v>
      </c>
      <c r="F414" s="52">
        <f>SUM(K414,N414,Q414,T414,W414,Z414,AF414)</f>
        <v>80.314680382072012</v>
      </c>
      <c r="G414" s="52">
        <v>105</v>
      </c>
      <c r="H414" s="130">
        <f>G414/F414</f>
        <v>1.3073575030180695</v>
      </c>
      <c r="I414" s="108">
        <f>F414-G414</f>
        <v>-24.685319617927988</v>
      </c>
      <c r="J414" s="95">
        <f>I414/F414</f>
        <v>-0.30735750301806952</v>
      </c>
      <c r="K414" s="19">
        <v>2</v>
      </c>
      <c r="L414" s="19">
        <v>10</v>
      </c>
      <c r="M414" s="96">
        <f>L414/K414</f>
        <v>5</v>
      </c>
      <c r="N414" s="97">
        <v>23</v>
      </c>
      <c r="O414" s="6">
        <v>12</v>
      </c>
      <c r="P414" s="98">
        <f>O414/N414</f>
        <v>0.52173913043478259</v>
      </c>
      <c r="Q414" s="99">
        <v>3</v>
      </c>
      <c r="R414" s="18">
        <v>5</v>
      </c>
      <c r="S414" s="45">
        <f>R414/Q414</f>
        <v>1.6666666666666667</v>
      </c>
      <c r="T414" s="19">
        <v>29</v>
      </c>
      <c r="U414" s="19">
        <v>22</v>
      </c>
      <c r="V414" s="96">
        <f>U414/T414</f>
        <v>0.75862068965517238</v>
      </c>
      <c r="W414" s="97">
        <v>14</v>
      </c>
      <c r="X414" s="6">
        <v>26</v>
      </c>
      <c r="Y414" s="98">
        <f>X414/W414</f>
        <v>1.8571428571428572</v>
      </c>
      <c r="Z414" s="99">
        <v>5.314680382072007</v>
      </c>
      <c r="AA414" s="18">
        <v>7</v>
      </c>
      <c r="AB414" s="45">
        <f>AA414/Z414</f>
        <v>1.3171064855777737</v>
      </c>
      <c r="AC414" s="97">
        <v>14.894459955914767</v>
      </c>
      <c r="AD414" s="6">
        <v>20</v>
      </c>
      <c r="AE414" s="98">
        <f>AD414/AC414</f>
        <v>1.3427811454189558</v>
      </c>
      <c r="AF414" s="19">
        <v>4</v>
      </c>
      <c r="AG414" s="19">
        <v>3</v>
      </c>
      <c r="AH414" s="96">
        <f>AG414/AF414</f>
        <v>0.75</v>
      </c>
      <c r="AI414" s="142"/>
    </row>
    <row r="415" spans="1:35" hidden="1" x14ac:dyDescent="0.25">
      <c r="A415" s="65" t="s">
        <v>19</v>
      </c>
      <c r="B415" s="53" t="s">
        <v>20</v>
      </c>
      <c r="C415" s="53" t="s">
        <v>167</v>
      </c>
      <c r="D415" s="70" t="s">
        <v>445</v>
      </c>
      <c r="E415" s="70" t="s">
        <v>446</v>
      </c>
      <c r="F415" s="52">
        <f>SUM(K415,N415,Q415,T415,W415,Z415,AF415)</f>
        <v>181.95803085966202</v>
      </c>
      <c r="G415" s="52">
        <v>93</v>
      </c>
      <c r="H415" s="130">
        <f>G415/F415</f>
        <v>0.51110687206616179</v>
      </c>
      <c r="I415" s="108">
        <f>F415-G415</f>
        <v>88.958030859662017</v>
      </c>
      <c r="J415" s="95">
        <f>I415/F415</f>
        <v>0.48889312793383816</v>
      </c>
      <c r="K415" s="19">
        <v>4</v>
      </c>
      <c r="L415" s="19">
        <v>6</v>
      </c>
      <c r="M415" s="96">
        <f>L415/K415</f>
        <v>1.5</v>
      </c>
      <c r="N415" s="97">
        <v>51</v>
      </c>
      <c r="O415" s="6">
        <v>11</v>
      </c>
      <c r="P415" s="98">
        <f>O415/N415</f>
        <v>0.21568627450980393</v>
      </c>
      <c r="Q415" s="99">
        <v>7</v>
      </c>
      <c r="R415" s="18">
        <v>23</v>
      </c>
      <c r="S415" s="45">
        <f>R415/Q415</f>
        <v>3.2857142857142856</v>
      </c>
      <c r="T415" s="19">
        <v>67</v>
      </c>
      <c r="U415" s="19">
        <v>12</v>
      </c>
      <c r="V415" s="96">
        <f>U415/T415</f>
        <v>0.17910447761194029</v>
      </c>
      <c r="W415" s="97">
        <v>32</v>
      </c>
      <c r="X415" s="6">
        <v>16</v>
      </c>
      <c r="Y415" s="98">
        <f>X415/W415</f>
        <v>0.5</v>
      </c>
      <c r="Z415" s="99">
        <v>11.958030859662015</v>
      </c>
      <c r="AA415" s="18">
        <v>2</v>
      </c>
      <c r="AB415" s="45">
        <f>AA415/Z415</f>
        <v>0.16725161721622522</v>
      </c>
      <c r="AC415" s="97">
        <v>33.512534900808227</v>
      </c>
      <c r="AD415" s="6">
        <v>14</v>
      </c>
      <c r="AE415" s="98">
        <f>AD415/AC415</f>
        <v>0.41775413413034179</v>
      </c>
      <c r="AF415" s="19">
        <v>9</v>
      </c>
      <c r="AG415" s="19">
        <v>9</v>
      </c>
      <c r="AH415" s="96">
        <f>AG415/AF415</f>
        <v>1</v>
      </c>
      <c r="AI415" s="142"/>
    </row>
    <row r="416" spans="1:35" hidden="1" x14ac:dyDescent="0.25">
      <c r="A416" s="60" t="s">
        <v>28</v>
      </c>
      <c r="B416" s="53" t="s">
        <v>23</v>
      </c>
      <c r="C416" s="53" t="s">
        <v>188</v>
      </c>
      <c r="D416" s="49" t="s">
        <v>1193</v>
      </c>
      <c r="E416" s="49" t="s">
        <v>1194</v>
      </c>
      <c r="F416" s="52">
        <f>SUM(K416,N416,Q416,T416,W416,Z416,AF416)</f>
        <v>53.986010286554006</v>
      </c>
      <c r="G416" s="52">
        <v>38</v>
      </c>
      <c r="H416" s="130">
        <f>G416/F416</f>
        <v>0.70388605859737796</v>
      </c>
      <c r="I416" s="108">
        <f>F416-G416</f>
        <v>15.986010286554006</v>
      </c>
      <c r="J416" s="95">
        <f>I416/F416</f>
        <v>0.29611394140262209</v>
      </c>
      <c r="K416" s="19">
        <v>1</v>
      </c>
      <c r="L416" s="19">
        <v>1</v>
      </c>
      <c r="M416" s="96">
        <f>L416/K416</f>
        <v>1</v>
      </c>
      <c r="N416" s="97">
        <v>15</v>
      </c>
      <c r="O416" s="6">
        <v>3</v>
      </c>
      <c r="P416" s="98">
        <f>O416/N416</f>
        <v>0.2</v>
      </c>
      <c r="Q416" s="99">
        <v>2</v>
      </c>
      <c r="R416" s="18">
        <v>1</v>
      </c>
      <c r="S416" s="45">
        <f>R416/Q416</f>
        <v>0.5</v>
      </c>
      <c r="T416" s="19">
        <v>20</v>
      </c>
      <c r="U416" s="19">
        <v>21</v>
      </c>
      <c r="V416" s="96">
        <f>U416/T416</f>
        <v>1.05</v>
      </c>
      <c r="W416" s="97">
        <v>9</v>
      </c>
      <c r="X416" s="6">
        <v>6</v>
      </c>
      <c r="Y416" s="98">
        <f>X416/W416</f>
        <v>0.66666666666666663</v>
      </c>
      <c r="Z416" s="99">
        <v>3.9860102865540048</v>
      </c>
      <c r="AA416" s="18">
        <v>4</v>
      </c>
      <c r="AB416" s="45">
        <f>AA416/Z416</f>
        <v>1.0035097032973515</v>
      </c>
      <c r="AC416" s="97">
        <v>11.170844966936075</v>
      </c>
      <c r="AD416" s="6">
        <v>1</v>
      </c>
      <c r="AE416" s="98">
        <f>AD416/AC416</f>
        <v>8.9518743027930392E-2</v>
      </c>
      <c r="AF416" s="19">
        <v>3</v>
      </c>
      <c r="AG416" s="19">
        <v>1</v>
      </c>
      <c r="AH416" s="96">
        <f>AG416/AF416</f>
        <v>0.33333333333333331</v>
      </c>
      <c r="AI416" s="142"/>
    </row>
    <row r="417" spans="1:35" hidden="1" x14ac:dyDescent="0.25">
      <c r="A417" s="73" t="s">
        <v>24</v>
      </c>
      <c r="B417" s="53" t="s">
        <v>25</v>
      </c>
      <c r="C417" s="53" t="s">
        <v>180</v>
      </c>
      <c r="D417" s="74" t="s">
        <v>626</v>
      </c>
      <c r="E417" s="74" t="s">
        <v>627</v>
      </c>
      <c r="F417" s="52">
        <f>SUM(K417,N417,Q417,T417,W417,Z417,AF417)</f>
        <v>49.657340191036006</v>
      </c>
      <c r="G417" s="52">
        <v>79</v>
      </c>
      <c r="H417" s="130">
        <f>G417/F417</f>
        <v>1.5909027687765855</v>
      </c>
      <c r="I417" s="108">
        <f>F417-G417</f>
        <v>-29.342659808963994</v>
      </c>
      <c r="J417" s="95">
        <f>I417/F417</f>
        <v>-0.59090276877658543</v>
      </c>
      <c r="K417" s="100">
        <v>1</v>
      </c>
      <c r="L417" s="19">
        <v>5</v>
      </c>
      <c r="M417" s="96">
        <f>L417/K417</f>
        <v>5</v>
      </c>
      <c r="N417" s="97">
        <v>14</v>
      </c>
      <c r="O417" s="6">
        <v>12</v>
      </c>
      <c r="P417" s="98">
        <f>O417/N417</f>
        <v>0.8571428571428571</v>
      </c>
      <c r="Q417" s="99">
        <v>2</v>
      </c>
      <c r="R417" s="18">
        <v>5</v>
      </c>
      <c r="S417" s="45">
        <f>R417/Q417</f>
        <v>2.5</v>
      </c>
      <c r="T417" s="100">
        <v>19</v>
      </c>
      <c r="U417" s="19">
        <v>18</v>
      </c>
      <c r="V417" s="96">
        <f>U417/T417</f>
        <v>0.94736842105263153</v>
      </c>
      <c r="W417" s="97">
        <v>9</v>
      </c>
      <c r="X417" s="6">
        <v>21</v>
      </c>
      <c r="Y417" s="98">
        <f>X417/W417</f>
        <v>2.3333333333333335</v>
      </c>
      <c r="Z417" s="99">
        <v>2.6573401910360035</v>
      </c>
      <c r="AA417" s="18">
        <v>0</v>
      </c>
      <c r="AB417" s="45">
        <f>AA417/Z417</f>
        <v>0</v>
      </c>
      <c r="AC417" s="97">
        <v>7.4472299779573836</v>
      </c>
      <c r="AD417" s="6">
        <v>8</v>
      </c>
      <c r="AE417" s="98">
        <f>AD417/AC417</f>
        <v>1.0742249163351645</v>
      </c>
      <c r="AF417" s="100">
        <v>2</v>
      </c>
      <c r="AG417" s="19">
        <v>10</v>
      </c>
      <c r="AH417" s="96">
        <f>AG417/AF417</f>
        <v>5</v>
      </c>
      <c r="AI417" s="142"/>
    </row>
    <row r="418" spans="1:35" hidden="1" x14ac:dyDescent="0.25">
      <c r="A418" s="65" t="s">
        <v>19</v>
      </c>
      <c r="B418" s="53" t="s">
        <v>20</v>
      </c>
      <c r="C418" s="53" t="s">
        <v>167</v>
      </c>
      <c r="D418" s="70" t="s">
        <v>447</v>
      </c>
      <c r="E418" s="70" t="s">
        <v>448</v>
      </c>
      <c r="F418" s="52">
        <f>SUM(K418,N418,Q418,T418,W418,Z418,AF418)</f>
        <v>154.300690668626</v>
      </c>
      <c r="G418" s="52">
        <v>103</v>
      </c>
      <c r="H418" s="130">
        <f>G418/F418</f>
        <v>0.66752779623781044</v>
      </c>
      <c r="I418" s="108">
        <f>F418-G418</f>
        <v>51.300690668626004</v>
      </c>
      <c r="J418" s="95">
        <f>I418/F418</f>
        <v>0.33247220376218956</v>
      </c>
      <c r="K418" s="19">
        <v>3</v>
      </c>
      <c r="L418" s="19">
        <v>11</v>
      </c>
      <c r="M418" s="96">
        <f>L418/K418</f>
        <v>3.6666666666666665</v>
      </c>
      <c r="N418" s="97">
        <v>44</v>
      </c>
      <c r="O418" s="6">
        <v>23</v>
      </c>
      <c r="P418" s="98">
        <f>O418/N418</f>
        <v>0.52272727272727271</v>
      </c>
      <c r="Q418" s="99">
        <v>6</v>
      </c>
      <c r="R418" s="18">
        <v>9</v>
      </c>
      <c r="S418" s="45">
        <f>R418/Q418</f>
        <v>1.5</v>
      </c>
      <c r="T418" s="19">
        <v>57</v>
      </c>
      <c r="U418" s="19">
        <v>10</v>
      </c>
      <c r="V418" s="96">
        <f>U418/T418</f>
        <v>0.17543859649122806</v>
      </c>
      <c r="W418" s="97">
        <v>28</v>
      </c>
      <c r="X418" s="6">
        <v>38</v>
      </c>
      <c r="Y418" s="98">
        <f>X418/W418</f>
        <v>1.3571428571428572</v>
      </c>
      <c r="Z418" s="99">
        <v>9.3006906686260109</v>
      </c>
      <c r="AA418" s="18">
        <v>1</v>
      </c>
      <c r="AB418" s="45">
        <f>AA418/Z418</f>
        <v>0.10751889678185908</v>
      </c>
      <c r="AC418" s="97">
        <v>26.065304922850842</v>
      </c>
      <c r="AD418" s="6">
        <v>9</v>
      </c>
      <c r="AE418" s="98">
        <f>AD418/AC418</f>
        <v>0.34528658025058862</v>
      </c>
      <c r="AF418" s="19">
        <v>7</v>
      </c>
      <c r="AG418" s="19">
        <v>2</v>
      </c>
      <c r="AH418" s="96">
        <f>AG418/AF418</f>
        <v>0.2857142857142857</v>
      </c>
      <c r="AI418" s="142"/>
    </row>
    <row r="419" spans="1:35" hidden="1" x14ac:dyDescent="0.25">
      <c r="A419" s="80" t="s">
        <v>68</v>
      </c>
      <c r="B419" s="53" t="s">
        <v>69</v>
      </c>
      <c r="C419" s="53" t="s">
        <v>69</v>
      </c>
      <c r="D419" s="81" t="s">
        <v>973</v>
      </c>
      <c r="E419" s="81" t="s">
        <v>974</v>
      </c>
      <c r="F419" s="52">
        <f>SUM(K419,N419,Q419,T419,W419,Z419,AF419)</f>
        <v>23.328670095518003</v>
      </c>
      <c r="G419" s="52">
        <v>29</v>
      </c>
      <c r="H419" s="130">
        <f>G419/F419</f>
        <v>1.2431055812980782</v>
      </c>
      <c r="I419" s="108">
        <f>F419-G419</f>
        <v>-5.6713299044819969</v>
      </c>
      <c r="J419" s="95">
        <f>I419/F419</f>
        <v>-0.24310558129807816</v>
      </c>
      <c r="K419" s="100">
        <v>0</v>
      </c>
      <c r="L419" s="19">
        <v>0</v>
      </c>
      <c r="M419" s="96" t="e">
        <f>L419/K419</f>
        <v>#DIV/0!</v>
      </c>
      <c r="N419" s="97">
        <v>7</v>
      </c>
      <c r="O419" s="6">
        <v>3</v>
      </c>
      <c r="P419" s="98">
        <f>O419/N419</f>
        <v>0.42857142857142855</v>
      </c>
      <c r="Q419" s="99">
        <v>1</v>
      </c>
      <c r="R419" s="18">
        <v>0</v>
      </c>
      <c r="S419" s="45">
        <f>R419/Q419</f>
        <v>0</v>
      </c>
      <c r="T419" s="100">
        <v>9</v>
      </c>
      <c r="U419" s="19">
        <v>7</v>
      </c>
      <c r="V419" s="96">
        <f>U419/T419</f>
        <v>0.77777777777777779</v>
      </c>
      <c r="W419" s="97">
        <v>4</v>
      </c>
      <c r="X419" s="6">
        <v>8</v>
      </c>
      <c r="Y419" s="98">
        <f>X419/W419</f>
        <v>2</v>
      </c>
      <c r="Z419" s="99">
        <v>1.3286700955180017</v>
      </c>
      <c r="AA419" s="18">
        <v>0</v>
      </c>
      <c r="AB419" s="45">
        <f>AA419/Z419</f>
        <v>0</v>
      </c>
      <c r="AC419" s="97">
        <v>3.7236149889786918</v>
      </c>
      <c r="AD419" s="6">
        <v>10</v>
      </c>
      <c r="AE419" s="98">
        <f>AD419/AC419</f>
        <v>2.6855622908379115</v>
      </c>
      <c r="AF419" s="100">
        <v>1</v>
      </c>
      <c r="AG419" s="19">
        <v>1</v>
      </c>
      <c r="AH419" s="96">
        <f>AG419/AF419</f>
        <v>1</v>
      </c>
      <c r="AI419" s="142"/>
    </row>
    <row r="420" spans="1:35" hidden="1" x14ac:dyDescent="0.25">
      <c r="A420" s="73" t="s">
        <v>17</v>
      </c>
      <c r="B420" s="53" t="s">
        <v>2</v>
      </c>
      <c r="C420" s="53" t="s">
        <v>169</v>
      </c>
      <c r="D420" s="74" t="s">
        <v>911</v>
      </c>
      <c r="E420" s="74" t="s">
        <v>912</v>
      </c>
      <c r="F420" s="52">
        <f>SUM(K420,N420,Q420,T420,W420,Z420,AF420)</f>
        <v>28.328670095518003</v>
      </c>
      <c r="G420" s="52">
        <v>55</v>
      </c>
      <c r="H420" s="130">
        <f>G420/F420</f>
        <v>1.9414960114453723</v>
      </c>
      <c r="I420" s="108">
        <f>F420-G420</f>
        <v>-26.671329904481997</v>
      </c>
      <c r="J420" s="95">
        <f>I420/F420</f>
        <v>-0.94149601144537243</v>
      </c>
      <c r="K420" s="19">
        <v>1</v>
      </c>
      <c r="L420" s="19">
        <v>1</v>
      </c>
      <c r="M420" s="96">
        <f>L420/K420</f>
        <v>1</v>
      </c>
      <c r="N420" s="97">
        <v>8</v>
      </c>
      <c r="O420" s="6">
        <v>10</v>
      </c>
      <c r="P420" s="98">
        <f>O420/N420</f>
        <v>1.25</v>
      </c>
      <c r="Q420" s="99">
        <v>1</v>
      </c>
      <c r="R420" s="18">
        <v>1</v>
      </c>
      <c r="S420" s="45">
        <f>R420/Q420</f>
        <v>1</v>
      </c>
      <c r="T420" s="19">
        <v>11</v>
      </c>
      <c r="U420" s="19">
        <v>9</v>
      </c>
      <c r="V420" s="96">
        <f>U420/T420</f>
        <v>0.81818181818181823</v>
      </c>
      <c r="W420" s="97">
        <v>5</v>
      </c>
      <c r="X420" s="6">
        <v>5</v>
      </c>
      <c r="Y420" s="98">
        <f>X420/W420</f>
        <v>1</v>
      </c>
      <c r="Z420" s="99">
        <v>1.3286700955180017</v>
      </c>
      <c r="AA420" s="18">
        <v>8</v>
      </c>
      <c r="AB420" s="45">
        <f>AA420/Z420</f>
        <v>6.0210582197841074</v>
      </c>
      <c r="AC420" s="97">
        <v>3.7236149889786918</v>
      </c>
      <c r="AD420" s="6">
        <v>19</v>
      </c>
      <c r="AE420" s="98">
        <f>AD420/AC420</f>
        <v>5.1025683525920318</v>
      </c>
      <c r="AF420" s="19">
        <v>1</v>
      </c>
      <c r="AG420" s="19">
        <v>2</v>
      </c>
      <c r="AH420" s="96">
        <f>AG420/AF420</f>
        <v>2</v>
      </c>
      <c r="AI420" s="142"/>
    </row>
    <row r="421" spans="1:35" hidden="1" x14ac:dyDescent="0.25">
      <c r="A421" s="60" t="s">
        <v>30</v>
      </c>
      <c r="B421" s="53" t="s">
        <v>23</v>
      </c>
      <c r="C421" s="53" t="s">
        <v>23</v>
      </c>
      <c r="D421" s="49" t="s">
        <v>1201</v>
      </c>
      <c r="E421" s="49" t="s">
        <v>1202</v>
      </c>
      <c r="F421" s="52">
        <f>SUM(K421,N421,Q421,T421,W421,Z421,AF421)</f>
        <v>68.986010286554006</v>
      </c>
      <c r="G421" s="52">
        <v>278</v>
      </c>
      <c r="H421" s="130">
        <f>G421/F421</f>
        <v>4.0298025475780372</v>
      </c>
      <c r="I421" s="108">
        <f>F421-G421</f>
        <v>-209.01398971344599</v>
      </c>
      <c r="J421" s="95">
        <f>I421/F421</f>
        <v>-3.0298025475780372</v>
      </c>
      <c r="K421" s="19">
        <v>1</v>
      </c>
      <c r="L421" s="19">
        <v>0</v>
      </c>
      <c r="M421" s="96">
        <f>L421/K421</f>
        <v>0</v>
      </c>
      <c r="N421" s="97">
        <v>20</v>
      </c>
      <c r="O421" s="6">
        <v>86</v>
      </c>
      <c r="P421" s="98">
        <f>O421/N421</f>
        <v>4.3</v>
      </c>
      <c r="Q421" s="99">
        <v>3</v>
      </c>
      <c r="R421" s="18">
        <v>26</v>
      </c>
      <c r="S421" s="45">
        <f>R421/Q421</f>
        <v>8.6666666666666661</v>
      </c>
      <c r="T421" s="19">
        <v>26</v>
      </c>
      <c r="U421" s="19">
        <v>92</v>
      </c>
      <c r="V421" s="96">
        <f>U421/T421</f>
        <v>3.5384615384615383</v>
      </c>
      <c r="W421" s="97">
        <v>12</v>
      </c>
      <c r="X421" s="6">
        <v>16</v>
      </c>
      <c r="Y421" s="98">
        <f>X421/W421</f>
        <v>1.3333333333333333</v>
      </c>
      <c r="Z421" s="99">
        <v>3.9860102865540048</v>
      </c>
      <c r="AA421" s="18">
        <v>28</v>
      </c>
      <c r="AB421" s="45">
        <f>AA421/Z421</f>
        <v>7.0245679230814595</v>
      </c>
      <c r="AC421" s="97">
        <v>11.170844966936075</v>
      </c>
      <c r="AD421" s="6">
        <v>17</v>
      </c>
      <c r="AE421" s="98">
        <f>AD421/AC421</f>
        <v>1.5218186314748166</v>
      </c>
      <c r="AF421" s="19">
        <v>3</v>
      </c>
      <c r="AG421" s="19">
        <v>13</v>
      </c>
      <c r="AH421" s="96">
        <f>AG421/AF421</f>
        <v>4.333333333333333</v>
      </c>
      <c r="AI421" s="142"/>
    </row>
    <row r="422" spans="1:35" hidden="1" x14ac:dyDescent="0.25">
      <c r="A422" s="69" t="s">
        <v>202</v>
      </c>
      <c r="B422" s="53" t="s">
        <v>80</v>
      </c>
      <c r="C422" s="53" t="s">
        <v>159</v>
      </c>
      <c r="D422" s="51" t="s">
        <v>387</v>
      </c>
      <c r="E422" s="131" t="s">
        <v>388</v>
      </c>
      <c r="F422" s="52">
        <f>SUM(K422,N422,Q422,T422,W422,Z422,AF422)</f>
        <v>211.28670095518001</v>
      </c>
      <c r="G422" s="52">
        <v>13</v>
      </c>
      <c r="H422" s="130">
        <f>G422/F422</f>
        <v>6.1527772175105681E-2</v>
      </c>
      <c r="I422" s="108">
        <f>F422-G422</f>
        <v>198.28670095518001</v>
      </c>
      <c r="J422" s="95">
        <f>I422/F422</f>
        <v>0.93847222782489437</v>
      </c>
      <c r="K422" s="19">
        <v>4</v>
      </c>
      <c r="L422" s="19">
        <v>0</v>
      </c>
      <c r="M422" s="96">
        <f>L422/K422</f>
        <v>0</v>
      </c>
      <c r="N422" s="97">
        <v>60</v>
      </c>
      <c r="O422" s="6">
        <v>3</v>
      </c>
      <c r="P422" s="98">
        <f>O422/N422</f>
        <v>0.05</v>
      </c>
      <c r="Q422" s="99">
        <v>8</v>
      </c>
      <c r="R422" s="18">
        <v>3</v>
      </c>
      <c r="S422" s="45">
        <f>R422/Q422</f>
        <v>0.375</v>
      </c>
      <c r="T422" s="19">
        <v>78</v>
      </c>
      <c r="U422" s="19">
        <v>3</v>
      </c>
      <c r="V422" s="96">
        <f>U422/T422</f>
        <v>3.8461538461538464E-2</v>
      </c>
      <c r="W422" s="97">
        <v>38</v>
      </c>
      <c r="X422" s="6">
        <v>2</v>
      </c>
      <c r="Y422" s="98">
        <f>X422/W422</f>
        <v>5.2631578947368418E-2</v>
      </c>
      <c r="Z422" s="99">
        <v>13.286700955180018</v>
      </c>
      <c r="AA422" s="18">
        <v>0</v>
      </c>
      <c r="AB422" s="45">
        <f>AA422/Z422</f>
        <v>0</v>
      </c>
      <c r="AC422" s="97">
        <v>37.236149889786923</v>
      </c>
      <c r="AD422" s="6">
        <v>2</v>
      </c>
      <c r="AE422" s="98">
        <f>AD422/AC422</f>
        <v>5.3711245816758221E-2</v>
      </c>
      <c r="AF422" s="19">
        <v>10</v>
      </c>
      <c r="AG422" s="19">
        <v>0</v>
      </c>
      <c r="AH422" s="96">
        <f>AG422/AF422</f>
        <v>0</v>
      </c>
      <c r="AI422" s="142"/>
    </row>
    <row r="423" spans="1:35" hidden="1" x14ac:dyDescent="0.25">
      <c r="A423" s="56" t="s">
        <v>74</v>
      </c>
      <c r="B423" s="53" t="s">
        <v>25</v>
      </c>
      <c r="C423" s="53" t="s">
        <v>160</v>
      </c>
      <c r="D423" s="74" t="s">
        <v>610</v>
      </c>
      <c r="E423" s="74" t="s">
        <v>611</v>
      </c>
      <c r="F423" s="52">
        <f>SUM(K423,N423,Q423,T423,W423,Z423,AF423)</f>
        <v>407.24473181484205</v>
      </c>
      <c r="G423" s="52">
        <v>116</v>
      </c>
      <c r="H423" s="130">
        <f>G423/F423</f>
        <v>0.28484100821404995</v>
      </c>
      <c r="I423" s="108">
        <f>F423-G423</f>
        <v>291.24473181484205</v>
      </c>
      <c r="J423" s="95">
        <f>I423/F423</f>
        <v>0.71515899178594999</v>
      </c>
      <c r="K423" s="19">
        <v>8</v>
      </c>
      <c r="L423" s="19">
        <v>12</v>
      </c>
      <c r="M423" s="96">
        <f>L423/K423</f>
        <v>1.5</v>
      </c>
      <c r="N423" s="97">
        <v>116</v>
      </c>
      <c r="O423" s="6">
        <v>30</v>
      </c>
      <c r="P423" s="98">
        <f>O423/N423</f>
        <v>0.25862068965517243</v>
      </c>
      <c r="Q423" s="99">
        <v>15</v>
      </c>
      <c r="R423" s="18">
        <v>7</v>
      </c>
      <c r="S423" s="45">
        <f>R423/Q423</f>
        <v>0.46666666666666667</v>
      </c>
      <c r="T423" s="19">
        <v>151</v>
      </c>
      <c r="U423" s="19">
        <v>17</v>
      </c>
      <c r="V423" s="96">
        <f>U423/T423</f>
        <v>0.11258278145695365</v>
      </c>
      <c r="W423" s="97">
        <v>73</v>
      </c>
      <c r="X423" s="6">
        <v>29</v>
      </c>
      <c r="Y423" s="98">
        <f>X423/W423</f>
        <v>0.39726027397260272</v>
      </c>
      <c r="Z423" s="99">
        <v>25.244731814842034</v>
      </c>
      <c r="AA423" s="18">
        <v>0</v>
      </c>
      <c r="AB423" s="45">
        <f>AA423/Z423</f>
        <v>0</v>
      </c>
      <c r="AC423" s="97">
        <v>70.748684790595149</v>
      </c>
      <c r="AD423" s="6">
        <v>9</v>
      </c>
      <c r="AE423" s="98">
        <f>AD423/AC423</f>
        <v>0.12721084535548</v>
      </c>
      <c r="AF423" s="19">
        <v>19</v>
      </c>
      <c r="AG423" s="19">
        <v>12</v>
      </c>
      <c r="AH423" s="96">
        <f>AG423/AF423</f>
        <v>0.63157894736842102</v>
      </c>
      <c r="AI423" s="142"/>
    </row>
    <row r="424" spans="1:35" hidden="1" x14ac:dyDescent="0.25">
      <c r="A424" s="73" t="s">
        <v>579</v>
      </c>
      <c r="B424" s="53" t="s">
        <v>25</v>
      </c>
      <c r="C424" s="53" t="s">
        <v>178</v>
      </c>
      <c r="D424" s="74" t="s">
        <v>585</v>
      </c>
      <c r="E424" s="74" t="s">
        <v>586</v>
      </c>
      <c r="F424" s="52">
        <f>SUM(K424,N424,Q424,T424,W424,Z424,AF424)</f>
        <v>133.97202057310801</v>
      </c>
      <c r="G424" s="52">
        <v>91</v>
      </c>
      <c r="H424" s="130">
        <f>G424/F424</f>
        <v>0.67924630539062192</v>
      </c>
      <c r="I424" s="108">
        <f>F424-G424</f>
        <v>42.972020573108011</v>
      </c>
      <c r="J424" s="95">
        <f>I424/F424</f>
        <v>0.32075369460937814</v>
      </c>
      <c r="K424" s="100">
        <v>3</v>
      </c>
      <c r="L424" s="19">
        <v>12</v>
      </c>
      <c r="M424" s="96">
        <f>L424/K424</f>
        <v>4</v>
      </c>
      <c r="N424" s="97">
        <v>38</v>
      </c>
      <c r="O424" s="6">
        <v>19</v>
      </c>
      <c r="P424" s="98">
        <f>O424/N424</f>
        <v>0.5</v>
      </c>
      <c r="Q424" s="99">
        <v>5</v>
      </c>
      <c r="R424" s="18">
        <v>9</v>
      </c>
      <c r="S424" s="45">
        <f>R424/Q424</f>
        <v>1.8</v>
      </c>
      <c r="T424" s="100">
        <v>50</v>
      </c>
      <c r="U424" s="19">
        <v>17</v>
      </c>
      <c r="V424" s="96">
        <f>U424/T424</f>
        <v>0.34</v>
      </c>
      <c r="W424" s="97">
        <v>24</v>
      </c>
      <c r="X424" s="6">
        <v>15</v>
      </c>
      <c r="Y424" s="98">
        <f>X424/W424</f>
        <v>0.625</v>
      </c>
      <c r="Z424" s="99">
        <v>7.9720205731080096</v>
      </c>
      <c r="AA424" s="18">
        <v>3</v>
      </c>
      <c r="AB424" s="45">
        <f>AA424/Z424</f>
        <v>0.37631613873650677</v>
      </c>
      <c r="AC424" s="97">
        <v>22.34168993387215</v>
      </c>
      <c r="AD424" s="6">
        <v>8</v>
      </c>
      <c r="AE424" s="98">
        <f>AD424/AC424</f>
        <v>0.35807497211172157</v>
      </c>
      <c r="AF424" s="100">
        <v>6</v>
      </c>
      <c r="AG424" s="19">
        <v>8</v>
      </c>
      <c r="AH424" s="96">
        <f>AG424/AF424</f>
        <v>1.3333333333333333</v>
      </c>
      <c r="AI424" s="142"/>
    </row>
    <row r="425" spans="1:35" hidden="1" x14ac:dyDescent="0.25">
      <c r="A425" s="60" t="s">
        <v>5</v>
      </c>
      <c r="B425" s="53" t="s">
        <v>2</v>
      </c>
      <c r="C425" s="53" t="s">
        <v>153</v>
      </c>
      <c r="D425" s="49" t="s">
        <v>865</v>
      </c>
      <c r="E425" s="49" t="s">
        <v>866</v>
      </c>
      <c r="F425" s="52">
        <f>SUM(K425,N425,Q425,T425,W425,Z425,AF425)</f>
        <v>116.97202057310801</v>
      </c>
      <c r="G425" s="52">
        <v>99</v>
      </c>
      <c r="H425" s="130">
        <f>G425/F425</f>
        <v>0.84635624412527422</v>
      </c>
      <c r="I425" s="108">
        <f>F425-G425</f>
        <v>17.972020573108011</v>
      </c>
      <c r="J425" s="95">
        <f>I425/F425</f>
        <v>0.15364375587472581</v>
      </c>
      <c r="K425" s="19">
        <v>2</v>
      </c>
      <c r="L425" s="19">
        <v>2</v>
      </c>
      <c r="M425" s="96">
        <f>L425/K425</f>
        <v>1</v>
      </c>
      <c r="N425" s="97">
        <v>33</v>
      </c>
      <c r="O425" s="6">
        <v>7</v>
      </c>
      <c r="P425" s="98">
        <f>O425/N425</f>
        <v>0.21212121212121213</v>
      </c>
      <c r="Q425" s="99">
        <v>4</v>
      </c>
      <c r="R425" s="18">
        <v>3</v>
      </c>
      <c r="S425" s="45">
        <f>R425/Q425</f>
        <v>0.75</v>
      </c>
      <c r="T425" s="19">
        <v>43</v>
      </c>
      <c r="U425" s="19">
        <v>17</v>
      </c>
      <c r="V425" s="96">
        <f>U425/T425</f>
        <v>0.39534883720930231</v>
      </c>
      <c r="W425" s="97">
        <v>21</v>
      </c>
      <c r="X425" s="6">
        <v>31</v>
      </c>
      <c r="Y425" s="98">
        <f>X425/W425</f>
        <v>1.4761904761904763</v>
      </c>
      <c r="Z425" s="99">
        <v>7.9720205731080096</v>
      </c>
      <c r="AA425" s="18">
        <v>14</v>
      </c>
      <c r="AB425" s="45">
        <f>AA425/Z425</f>
        <v>1.7561419807703649</v>
      </c>
      <c r="AC425" s="97">
        <v>22.34168993387215</v>
      </c>
      <c r="AD425" s="6">
        <v>17</v>
      </c>
      <c r="AE425" s="98">
        <f>AD425/AC425</f>
        <v>0.76090931573740828</v>
      </c>
      <c r="AF425" s="19">
        <v>6</v>
      </c>
      <c r="AG425" s="19">
        <v>8</v>
      </c>
      <c r="AH425" s="96">
        <f>AG425/AF425</f>
        <v>1.3333333333333333</v>
      </c>
      <c r="AI425" s="142"/>
    </row>
    <row r="426" spans="1:35" hidden="1" x14ac:dyDescent="0.25">
      <c r="A426" s="80" t="s">
        <v>68</v>
      </c>
      <c r="B426" s="53" t="s">
        <v>69</v>
      </c>
      <c r="C426" s="53" t="s">
        <v>69</v>
      </c>
      <c r="D426" s="81" t="s">
        <v>969</v>
      </c>
      <c r="E426" s="81" t="s">
        <v>970</v>
      </c>
      <c r="F426" s="52">
        <f>SUM(K426,N426,Q426,T426,W426,Z426,AF426)</f>
        <v>28.328670095518003</v>
      </c>
      <c r="G426" s="52">
        <v>52</v>
      </c>
      <c r="H426" s="130">
        <f>G426/F426</f>
        <v>1.8355962290028975</v>
      </c>
      <c r="I426" s="108">
        <f>F426-G426</f>
        <v>-23.671329904481997</v>
      </c>
      <c r="J426" s="95">
        <f>I426/F426</f>
        <v>-0.83559622900289754</v>
      </c>
      <c r="K426" s="19">
        <v>1</v>
      </c>
      <c r="L426" s="19">
        <v>1</v>
      </c>
      <c r="M426" s="96">
        <f>L426/K426</f>
        <v>1</v>
      </c>
      <c r="N426" s="97">
        <v>8</v>
      </c>
      <c r="O426" s="6">
        <v>13</v>
      </c>
      <c r="P426" s="98">
        <f>O426/N426</f>
        <v>1.625</v>
      </c>
      <c r="Q426" s="99">
        <v>1</v>
      </c>
      <c r="R426" s="18">
        <v>1</v>
      </c>
      <c r="S426" s="45">
        <f>R426/Q426</f>
        <v>1</v>
      </c>
      <c r="T426" s="19">
        <v>11</v>
      </c>
      <c r="U426" s="19">
        <v>14</v>
      </c>
      <c r="V426" s="96">
        <f>U426/T426</f>
        <v>1.2727272727272727</v>
      </c>
      <c r="W426" s="97">
        <v>5</v>
      </c>
      <c r="X426" s="6">
        <v>12</v>
      </c>
      <c r="Y426" s="98">
        <f>X426/W426</f>
        <v>2.4</v>
      </c>
      <c r="Z426" s="99">
        <v>1.3286700955180017</v>
      </c>
      <c r="AA426" s="18">
        <v>4</v>
      </c>
      <c r="AB426" s="45">
        <f>AA426/Z426</f>
        <v>3.0105291098920537</v>
      </c>
      <c r="AC426" s="97">
        <v>3.7236149889786918</v>
      </c>
      <c r="AD426" s="6">
        <v>4</v>
      </c>
      <c r="AE426" s="98">
        <f>AD426/AC426</f>
        <v>1.0742249163351645</v>
      </c>
      <c r="AF426" s="19">
        <v>1</v>
      </c>
      <c r="AG426" s="19">
        <v>3</v>
      </c>
      <c r="AH426" s="96">
        <f>AG426/AF426</f>
        <v>3</v>
      </c>
      <c r="AI426" s="142"/>
    </row>
    <row r="427" spans="1:35" hidden="1" x14ac:dyDescent="0.25">
      <c r="A427" s="56" t="s">
        <v>32</v>
      </c>
      <c r="B427" s="53" t="s">
        <v>23</v>
      </c>
      <c r="C427" s="53" t="s">
        <v>189</v>
      </c>
      <c r="D427" s="49" t="s">
        <v>1162</v>
      </c>
      <c r="E427" s="49" t="s">
        <v>1163</v>
      </c>
      <c r="F427" s="52">
        <f>SUM(K427,N427,Q427,T427,W427,Z427,AF427)</f>
        <v>95.643350477590005</v>
      </c>
      <c r="G427" s="52">
        <v>100</v>
      </c>
      <c r="H427" s="130">
        <f>G427/F427</f>
        <v>1.0455509923131645</v>
      </c>
      <c r="I427" s="108">
        <f>F427-G427</f>
        <v>-4.3566495224099953</v>
      </c>
      <c r="J427" s="95">
        <f>I427/F427</f>
        <v>-4.5550992313164444E-2</v>
      </c>
      <c r="K427" s="19">
        <v>2</v>
      </c>
      <c r="L427" s="19">
        <v>6</v>
      </c>
      <c r="M427" s="96">
        <f>L427/K427</f>
        <v>3</v>
      </c>
      <c r="N427" s="97">
        <v>27</v>
      </c>
      <c r="O427" s="6">
        <v>16</v>
      </c>
      <c r="P427" s="98">
        <f>O427/N427</f>
        <v>0.59259259259259256</v>
      </c>
      <c r="Q427" s="99">
        <v>3</v>
      </c>
      <c r="R427" s="18">
        <v>16</v>
      </c>
      <c r="S427" s="45">
        <f>R427/Q427</f>
        <v>5.333333333333333</v>
      </c>
      <c r="T427" s="19">
        <v>35</v>
      </c>
      <c r="U427" s="19">
        <v>14</v>
      </c>
      <c r="V427" s="96">
        <f>U427/T427</f>
        <v>0.4</v>
      </c>
      <c r="W427" s="97">
        <v>17</v>
      </c>
      <c r="X427" s="6">
        <v>25</v>
      </c>
      <c r="Y427" s="98">
        <f>X427/W427</f>
        <v>1.4705882352941178</v>
      </c>
      <c r="Z427" s="99">
        <v>6.6433504775900092</v>
      </c>
      <c r="AA427" s="18">
        <v>0</v>
      </c>
      <c r="AB427" s="45">
        <f>AA427/Z427</f>
        <v>0</v>
      </c>
      <c r="AC427" s="97">
        <v>18.618074944893461</v>
      </c>
      <c r="AD427" s="6">
        <v>10</v>
      </c>
      <c r="AE427" s="98">
        <f>AD427/AC427</f>
        <v>0.53711245816758224</v>
      </c>
      <c r="AF427" s="19">
        <v>5</v>
      </c>
      <c r="AG427" s="19">
        <v>13</v>
      </c>
      <c r="AH427" s="96">
        <f>AG427/AF427</f>
        <v>2.6</v>
      </c>
      <c r="AI427" s="142"/>
    </row>
    <row r="428" spans="1:35" hidden="1" x14ac:dyDescent="0.25">
      <c r="A428" s="75" t="s">
        <v>103</v>
      </c>
      <c r="B428" s="53" t="s">
        <v>53</v>
      </c>
      <c r="C428" s="53" t="s">
        <v>181</v>
      </c>
      <c r="D428" s="57" t="s">
        <v>691</v>
      </c>
      <c r="E428" s="57" t="s">
        <v>692</v>
      </c>
      <c r="F428" s="52">
        <f>SUM(K428,N428,Q428,T428,W428,Z428,AF428)</f>
        <v>105.64335047759</v>
      </c>
      <c r="G428" s="52">
        <v>101</v>
      </c>
      <c r="H428" s="130">
        <f>G428/F428</f>
        <v>0.95604692149010373</v>
      </c>
      <c r="I428" s="108">
        <f>F428-G428</f>
        <v>4.6433504775900047</v>
      </c>
      <c r="J428" s="95">
        <f>I428/F428</f>
        <v>4.3953078509896305E-2</v>
      </c>
      <c r="K428" s="19">
        <v>2</v>
      </c>
      <c r="L428" s="19">
        <v>5</v>
      </c>
      <c r="M428" s="96">
        <f>L428/K428</f>
        <v>2.5</v>
      </c>
      <c r="N428" s="97">
        <v>30</v>
      </c>
      <c r="O428" s="6">
        <v>13</v>
      </c>
      <c r="P428" s="98">
        <f>O428/N428</f>
        <v>0.43333333333333335</v>
      </c>
      <c r="Q428" s="99">
        <v>4</v>
      </c>
      <c r="R428" s="18">
        <v>2</v>
      </c>
      <c r="S428" s="45">
        <f>R428/Q428</f>
        <v>0.5</v>
      </c>
      <c r="T428" s="19">
        <v>39</v>
      </c>
      <c r="U428" s="19">
        <v>11</v>
      </c>
      <c r="V428" s="96">
        <f>U428/T428</f>
        <v>0.28205128205128205</v>
      </c>
      <c r="W428" s="97">
        <v>19</v>
      </c>
      <c r="X428" s="6">
        <v>14</v>
      </c>
      <c r="Y428" s="98">
        <f>X428/W428</f>
        <v>0.73684210526315785</v>
      </c>
      <c r="Z428" s="99">
        <v>6.6433504775900092</v>
      </c>
      <c r="AA428" s="18">
        <v>12</v>
      </c>
      <c r="AB428" s="45">
        <f>AA428/Z428</f>
        <v>1.8063174659352321</v>
      </c>
      <c r="AC428" s="97">
        <v>18.618074944893461</v>
      </c>
      <c r="AD428" s="6">
        <v>17</v>
      </c>
      <c r="AE428" s="98">
        <f>AD428/AC428</f>
        <v>0.91309117888488978</v>
      </c>
      <c r="AF428" s="19">
        <v>5</v>
      </c>
      <c r="AG428" s="19">
        <v>27</v>
      </c>
      <c r="AH428" s="96">
        <f>AG428/AF428</f>
        <v>5.4</v>
      </c>
      <c r="AI428" s="142"/>
    </row>
    <row r="429" spans="1:35" hidden="1" x14ac:dyDescent="0.25">
      <c r="A429" s="66" t="s">
        <v>37</v>
      </c>
      <c r="B429" s="53" t="s">
        <v>20</v>
      </c>
      <c r="C429" s="53" t="s">
        <v>148</v>
      </c>
      <c r="D429" s="70" t="s">
        <v>473</v>
      </c>
      <c r="E429" s="70" t="s">
        <v>474</v>
      </c>
      <c r="F429" s="52">
        <f>SUM(K429,N429,Q429,T429,W429,Z429,AF429)</f>
        <v>424.57340191036002</v>
      </c>
      <c r="G429" s="52">
        <v>225</v>
      </c>
      <c r="H429" s="130">
        <f>G429/F429</f>
        <v>0.52994370110708</v>
      </c>
      <c r="I429" s="108">
        <f>F429-G429</f>
        <v>199.57340191036002</v>
      </c>
      <c r="J429" s="95">
        <f>I429/F429</f>
        <v>0.47005629889291994</v>
      </c>
      <c r="K429" s="19">
        <v>9</v>
      </c>
      <c r="L429" s="19">
        <v>7</v>
      </c>
      <c r="M429" s="96">
        <f>L429/K429</f>
        <v>0.77777777777777779</v>
      </c>
      <c r="N429" s="97">
        <v>121</v>
      </c>
      <c r="O429" s="6">
        <v>51</v>
      </c>
      <c r="P429" s="98">
        <f>O429/N429</f>
        <v>0.42148760330578511</v>
      </c>
      <c r="Q429" s="99">
        <v>15</v>
      </c>
      <c r="R429" s="18">
        <v>13</v>
      </c>
      <c r="S429" s="45">
        <f>R429/Q429</f>
        <v>0.8666666666666667</v>
      </c>
      <c r="T429" s="19">
        <v>157</v>
      </c>
      <c r="U429" s="19">
        <v>49</v>
      </c>
      <c r="V429" s="96">
        <f>U429/T429</f>
        <v>0.31210191082802546</v>
      </c>
      <c r="W429" s="97">
        <v>76</v>
      </c>
      <c r="X429" s="6">
        <v>28</v>
      </c>
      <c r="Y429" s="98">
        <f>X429/W429</f>
        <v>0.36842105263157893</v>
      </c>
      <c r="Z429" s="99">
        <v>26.573401910360037</v>
      </c>
      <c r="AA429" s="18">
        <v>6</v>
      </c>
      <c r="AB429" s="45">
        <f>AA429/Z429</f>
        <v>0.22578968324190402</v>
      </c>
      <c r="AC429" s="97">
        <v>74.472299779573845</v>
      </c>
      <c r="AD429" s="6">
        <v>63</v>
      </c>
      <c r="AE429" s="98">
        <f>AD429/AC429</f>
        <v>0.84595212161394195</v>
      </c>
      <c r="AF429" s="19">
        <v>20</v>
      </c>
      <c r="AG429" s="19">
        <v>8</v>
      </c>
      <c r="AH429" s="96">
        <f>AG429/AF429</f>
        <v>0.4</v>
      </c>
      <c r="AI429" s="142"/>
    </row>
    <row r="430" spans="1:35" hidden="1" x14ac:dyDescent="0.25">
      <c r="A430" s="59" t="s">
        <v>40</v>
      </c>
      <c r="B430" s="53" t="s">
        <v>41</v>
      </c>
      <c r="C430" s="53" t="s">
        <v>151</v>
      </c>
      <c r="D430" s="53" t="s">
        <v>307</v>
      </c>
      <c r="E430" s="53" t="s">
        <v>308</v>
      </c>
      <c r="F430" s="52">
        <f>SUM(K430,N430,Q430,T430,W430,Z430,AF430)</f>
        <v>141.300690668626</v>
      </c>
      <c r="G430" s="52">
        <v>84</v>
      </c>
      <c r="H430" s="130">
        <f>G430/F430</f>
        <v>0.59447692436970601</v>
      </c>
      <c r="I430" s="108">
        <f>F430-G430</f>
        <v>57.300690668626004</v>
      </c>
      <c r="J430" s="95">
        <f>I430/F430</f>
        <v>0.40552307563029405</v>
      </c>
      <c r="K430" s="19">
        <v>3</v>
      </c>
      <c r="L430" s="19">
        <v>5</v>
      </c>
      <c r="M430" s="96">
        <f>L430/K430</f>
        <v>1.6666666666666667</v>
      </c>
      <c r="N430" s="97">
        <v>40</v>
      </c>
      <c r="O430" s="6">
        <v>18</v>
      </c>
      <c r="P430" s="98">
        <f>O430/N430</f>
        <v>0.45</v>
      </c>
      <c r="Q430" s="99">
        <v>5</v>
      </c>
      <c r="R430" s="18">
        <v>13</v>
      </c>
      <c r="S430" s="45">
        <f>R430/Q430</f>
        <v>2.6</v>
      </c>
      <c r="T430" s="19">
        <v>52</v>
      </c>
      <c r="U430" s="19">
        <v>16</v>
      </c>
      <c r="V430" s="96">
        <f>U430/T430</f>
        <v>0.30769230769230771</v>
      </c>
      <c r="W430" s="97">
        <v>25</v>
      </c>
      <c r="X430" s="6">
        <v>16</v>
      </c>
      <c r="Y430" s="98">
        <f>X430/W430</f>
        <v>0.64</v>
      </c>
      <c r="Z430" s="99">
        <v>9.3006906686260109</v>
      </c>
      <c r="AA430" s="18">
        <v>5</v>
      </c>
      <c r="AB430" s="45">
        <f>AA430/Z430</f>
        <v>0.53759448390929543</v>
      </c>
      <c r="AC430" s="97">
        <v>26.065304922850842</v>
      </c>
      <c r="AD430" s="6">
        <v>8</v>
      </c>
      <c r="AE430" s="98">
        <f>AD430/AC430</f>
        <v>0.30692140466718987</v>
      </c>
      <c r="AF430" s="19">
        <v>7</v>
      </c>
      <c r="AG430" s="19">
        <v>3</v>
      </c>
      <c r="AH430" s="96">
        <f>AG430/AF430</f>
        <v>0.42857142857142855</v>
      </c>
      <c r="AI430" s="142"/>
    </row>
    <row r="431" spans="1:35" hidden="1" x14ac:dyDescent="0.25">
      <c r="A431" s="60" t="s">
        <v>78</v>
      </c>
      <c r="B431" s="53" t="s">
        <v>25</v>
      </c>
      <c r="C431" s="53" t="s">
        <v>179</v>
      </c>
      <c r="D431" s="49" t="s">
        <v>535</v>
      </c>
      <c r="E431" s="49" t="s">
        <v>536</v>
      </c>
      <c r="F431" s="52">
        <f>SUM(K431,N431,Q431,T431,W431,Z431,AF431)</f>
        <v>325.93005143277003</v>
      </c>
      <c r="G431" s="52">
        <v>149</v>
      </c>
      <c r="H431" s="130">
        <f>G431/F431</f>
        <v>0.45715330435166823</v>
      </c>
      <c r="I431" s="108">
        <f>F431-G431</f>
        <v>176.93005143277003</v>
      </c>
      <c r="J431" s="95">
        <f>I431/F431</f>
        <v>0.54284669564833177</v>
      </c>
      <c r="K431" s="19">
        <v>7</v>
      </c>
      <c r="L431" s="19">
        <v>10</v>
      </c>
      <c r="M431" s="96">
        <f>L431/K431</f>
        <v>1.4285714285714286</v>
      </c>
      <c r="N431" s="97">
        <v>93</v>
      </c>
      <c r="O431" s="6">
        <v>41</v>
      </c>
      <c r="P431" s="98">
        <f>O431/N431</f>
        <v>0.44086021505376344</v>
      </c>
      <c r="Q431" s="99">
        <v>12</v>
      </c>
      <c r="R431" s="18">
        <v>17</v>
      </c>
      <c r="S431" s="45">
        <f>R431/Q431</f>
        <v>1.4166666666666667</v>
      </c>
      <c r="T431" s="19">
        <v>121</v>
      </c>
      <c r="U431" s="19">
        <v>33</v>
      </c>
      <c r="V431" s="96">
        <f>U431/T431</f>
        <v>0.27272727272727271</v>
      </c>
      <c r="W431" s="97">
        <v>58</v>
      </c>
      <c r="X431" s="6">
        <v>29</v>
      </c>
      <c r="Y431" s="98">
        <f>X431/W431</f>
        <v>0.5</v>
      </c>
      <c r="Z431" s="99">
        <v>19.930051432770025</v>
      </c>
      <c r="AA431" s="18">
        <v>2</v>
      </c>
      <c r="AB431" s="45">
        <f>AA431/Z431</f>
        <v>0.10035097032973514</v>
      </c>
      <c r="AC431" s="97">
        <v>55.854224834680373</v>
      </c>
      <c r="AD431" s="6">
        <v>5</v>
      </c>
      <c r="AE431" s="98">
        <f>AD431/AC431</f>
        <v>8.9518743027930392E-2</v>
      </c>
      <c r="AF431" s="19">
        <v>15</v>
      </c>
      <c r="AG431" s="19">
        <v>12</v>
      </c>
      <c r="AH431" s="96">
        <f>AG431/AF431</f>
        <v>0.8</v>
      </c>
      <c r="AI431" s="142"/>
    </row>
    <row r="432" spans="1:35" hidden="1" x14ac:dyDescent="0.25">
      <c r="A432" s="77" t="s">
        <v>3</v>
      </c>
      <c r="B432" s="53" t="s">
        <v>2</v>
      </c>
      <c r="C432" s="53" t="s">
        <v>183</v>
      </c>
      <c r="D432" s="78" t="s">
        <v>793</v>
      </c>
      <c r="E432" s="78" t="s">
        <v>794</v>
      </c>
      <c r="F432" s="52">
        <f>SUM(K432,N432,Q432,T432,W432,Z432,AF432)</f>
        <v>75.314680382072012</v>
      </c>
      <c r="G432" s="52">
        <v>88</v>
      </c>
      <c r="H432" s="130">
        <f>G432/F432</f>
        <v>1.1684309028940341</v>
      </c>
      <c r="I432" s="108">
        <f>F432-G432</f>
        <v>-12.685319617927988</v>
      </c>
      <c r="J432" s="95">
        <f>I432/F432</f>
        <v>-0.16843090289403412</v>
      </c>
      <c r="K432" s="19">
        <v>2</v>
      </c>
      <c r="L432" s="19">
        <v>4</v>
      </c>
      <c r="M432" s="96">
        <f>L432/K432</f>
        <v>2</v>
      </c>
      <c r="N432" s="97">
        <v>21</v>
      </c>
      <c r="O432" s="6">
        <v>24</v>
      </c>
      <c r="P432" s="98">
        <f>O432/N432</f>
        <v>1.1428571428571428</v>
      </c>
      <c r="Q432" s="99">
        <v>3</v>
      </c>
      <c r="R432" s="18">
        <v>3</v>
      </c>
      <c r="S432" s="45">
        <f>R432/Q432</f>
        <v>1</v>
      </c>
      <c r="T432" s="19">
        <v>27</v>
      </c>
      <c r="U432" s="19">
        <v>19</v>
      </c>
      <c r="V432" s="96">
        <f>U432/T432</f>
        <v>0.70370370370370372</v>
      </c>
      <c r="W432" s="97">
        <v>13</v>
      </c>
      <c r="X432" s="6">
        <v>19</v>
      </c>
      <c r="Y432" s="98">
        <f>X432/W432</f>
        <v>1.4615384615384615</v>
      </c>
      <c r="Z432" s="99">
        <v>5.314680382072007</v>
      </c>
      <c r="AA432" s="18">
        <v>5</v>
      </c>
      <c r="AB432" s="45">
        <f>AA432/Z432</f>
        <v>0.94079034684126683</v>
      </c>
      <c r="AC432" s="97">
        <v>14.894459955914767</v>
      </c>
      <c r="AD432" s="6">
        <v>10</v>
      </c>
      <c r="AE432" s="98">
        <f>AD432/AC432</f>
        <v>0.67139057270947788</v>
      </c>
      <c r="AF432" s="19">
        <v>4</v>
      </c>
      <c r="AG432" s="19">
        <v>4</v>
      </c>
      <c r="AH432" s="96">
        <f>AG432/AF432</f>
        <v>1</v>
      </c>
      <c r="AI432" s="142"/>
    </row>
    <row r="433" spans="1:35" hidden="1" x14ac:dyDescent="0.25">
      <c r="A433" s="60" t="s">
        <v>39</v>
      </c>
      <c r="B433" s="53" t="s">
        <v>23</v>
      </c>
      <c r="C433" s="53" t="s">
        <v>187</v>
      </c>
      <c r="D433" s="49" t="s">
        <v>1150</v>
      </c>
      <c r="E433" s="49" t="s">
        <v>1151</v>
      </c>
      <c r="F433" s="52">
        <f>SUM(K433,N433,Q433,T433,W433,Z433,AF433)</f>
        <v>181.95803085966202</v>
      </c>
      <c r="G433" s="52">
        <v>213</v>
      </c>
      <c r="H433" s="130">
        <f>G433/F433</f>
        <v>1.1705996102160481</v>
      </c>
      <c r="I433" s="108">
        <f>F433-G433</f>
        <v>-31.041969140337983</v>
      </c>
      <c r="J433" s="95">
        <f>I433/F433</f>
        <v>-0.17059961021604805</v>
      </c>
      <c r="K433" s="19">
        <v>4</v>
      </c>
      <c r="L433" s="19">
        <v>2</v>
      </c>
      <c r="M433" s="96">
        <f>L433/K433</f>
        <v>0.5</v>
      </c>
      <c r="N433" s="97">
        <v>51</v>
      </c>
      <c r="O433" s="6">
        <v>59</v>
      </c>
      <c r="P433" s="98">
        <f>O433/N433</f>
        <v>1.1568627450980393</v>
      </c>
      <c r="Q433" s="99">
        <v>7</v>
      </c>
      <c r="R433" s="18">
        <v>45</v>
      </c>
      <c r="S433" s="45">
        <f>R433/Q433</f>
        <v>6.4285714285714288</v>
      </c>
      <c r="T433" s="19">
        <v>67</v>
      </c>
      <c r="U433" s="19">
        <v>55</v>
      </c>
      <c r="V433" s="96">
        <f>U433/T433</f>
        <v>0.82089552238805974</v>
      </c>
      <c r="W433" s="97">
        <v>32</v>
      </c>
      <c r="X433" s="6">
        <v>15</v>
      </c>
      <c r="Y433" s="98">
        <f>X433/W433</f>
        <v>0.46875</v>
      </c>
      <c r="Z433" s="99">
        <v>11.958030859662015</v>
      </c>
      <c r="AA433" s="18">
        <v>9</v>
      </c>
      <c r="AB433" s="45">
        <f>AA433/Z433</f>
        <v>0.75263227747301353</v>
      </c>
      <c r="AC433" s="97">
        <v>33.512534900808227</v>
      </c>
      <c r="AD433" s="6">
        <v>23</v>
      </c>
      <c r="AE433" s="98">
        <f>AD433/AC433</f>
        <v>0.68631036321413297</v>
      </c>
      <c r="AF433" s="19">
        <v>9</v>
      </c>
      <c r="AG433" s="19">
        <v>5</v>
      </c>
      <c r="AH433" s="96">
        <f>AG433/AF433</f>
        <v>0.55555555555555558</v>
      </c>
      <c r="AI433" s="142"/>
    </row>
    <row r="434" spans="1:35" hidden="1" x14ac:dyDescent="0.25">
      <c r="A434" s="67" t="s">
        <v>34</v>
      </c>
      <c r="B434" s="53" t="s">
        <v>20</v>
      </c>
      <c r="C434" s="53" t="s">
        <v>168</v>
      </c>
      <c r="D434" s="71" t="s">
        <v>506</v>
      </c>
      <c r="E434" s="71" t="s">
        <v>507</v>
      </c>
      <c r="F434" s="52">
        <f>SUM(K434,N434,Q434,T434,W434,Z434,AF434)</f>
        <v>127.97202057310801</v>
      </c>
      <c r="G434" s="52">
        <v>145</v>
      </c>
      <c r="H434" s="130">
        <f>G434/F434</f>
        <v>1.1330601747994142</v>
      </c>
      <c r="I434" s="108">
        <f>F434-G434</f>
        <v>-17.027979426891989</v>
      </c>
      <c r="J434" s="95">
        <f>I434/F434</f>
        <v>-0.13306017479941426</v>
      </c>
      <c r="K434" s="19">
        <v>3</v>
      </c>
      <c r="L434" s="19">
        <v>4</v>
      </c>
      <c r="M434" s="96">
        <f>L434/K434</f>
        <v>1.3333333333333333</v>
      </c>
      <c r="N434" s="97">
        <v>36</v>
      </c>
      <c r="O434" s="6">
        <v>47</v>
      </c>
      <c r="P434" s="98">
        <f>O434/N434</f>
        <v>1.3055555555555556</v>
      </c>
      <c r="Q434" s="99">
        <v>5</v>
      </c>
      <c r="R434" s="18">
        <v>8</v>
      </c>
      <c r="S434" s="45">
        <f>R434/Q434</f>
        <v>1.6</v>
      </c>
      <c r="T434" s="19">
        <v>47</v>
      </c>
      <c r="U434" s="19">
        <v>39</v>
      </c>
      <c r="V434" s="96">
        <f>U434/T434</f>
        <v>0.82978723404255317</v>
      </c>
      <c r="W434" s="97">
        <v>23</v>
      </c>
      <c r="X434" s="6">
        <v>25</v>
      </c>
      <c r="Y434" s="98">
        <f>X434/W434</f>
        <v>1.0869565217391304</v>
      </c>
      <c r="Z434" s="99">
        <v>7.9720205731080096</v>
      </c>
      <c r="AA434" s="18">
        <v>1</v>
      </c>
      <c r="AB434" s="45">
        <f>AA434/Z434</f>
        <v>0.12543871291216893</v>
      </c>
      <c r="AC434" s="97">
        <v>22.34168993387215</v>
      </c>
      <c r="AD434" s="6">
        <v>9</v>
      </c>
      <c r="AE434" s="98">
        <f>AD434/AC434</f>
        <v>0.40283434362568671</v>
      </c>
      <c r="AF434" s="19">
        <v>6</v>
      </c>
      <c r="AG434" s="19">
        <v>12</v>
      </c>
      <c r="AH434" s="96">
        <f>AG434/AF434</f>
        <v>2</v>
      </c>
      <c r="AI434" s="142"/>
    </row>
    <row r="435" spans="1:35" hidden="1" x14ac:dyDescent="0.25">
      <c r="A435" s="59" t="s">
        <v>87</v>
      </c>
      <c r="B435" s="53" t="s">
        <v>41</v>
      </c>
      <c r="C435" s="53" t="s">
        <v>151</v>
      </c>
      <c r="D435" s="53" t="s">
        <v>291</v>
      </c>
      <c r="E435" s="53" t="s">
        <v>292</v>
      </c>
      <c r="F435" s="52">
        <f>SUM(K435,N435,Q435,T435,W435,Z435,AF435)</f>
        <v>107.64335047759</v>
      </c>
      <c r="G435" s="52">
        <v>79</v>
      </c>
      <c r="H435" s="130">
        <f>G435/F435</f>
        <v>0.73390506380091547</v>
      </c>
      <c r="I435" s="108">
        <f>F435-G435</f>
        <v>28.643350477590005</v>
      </c>
      <c r="J435" s="95">
        <f>I435/F435</f>
        <v>0.26609493619908453</v>
      </c>
      <c r="K435" s="19">
        <v>2</v>
      </c>
      <c r="L435" s="19">
        <v>10</v>
      </c>
      <c r="M435" s="96">
        <f>L435/K435</f>
        <v>5</v>
      </c>
      <c r="N435" s="97">
        <v>31</v>
      </c>
      <c r="O435" s="6">
        <v>15</v>
      </c>
      <c r="P435" s="98">
        <f>O435/N435</f>
        <v>0.4838709677419355</v>
      </c>
      <c r="Q435" s="99">
        <v>4</v>
      </c>
      <c r="R435" s="18">
        <v>6</v>
      </c>
      <c r="S435" s="45">
        <f>R435/Q435</f>
        <v>1.5</v>
      </c>
      <c r="T435" s="19">
        <v>40</v>
      </c>
      <c r="U435" s="19">
        <v>20</v>
      </c>
      <c r="V435" s="96">
        <f>U435/T435</f>
        <v>0.5</v>
      </c>
      <c r="W435" s="97">
        <v>19</v>
      </c>
      <c r="X435" s="6">
        <v>18</v>
      </c>
      <c r="Y435" s="98">
        <f>X435/W435</f>
        <v>0.94736842105263153</v>
      </c>
      <c r="Z435" s="99">
        <v>6.6433504775900092</v>
      </c>
      <c r="AA435" s="18">
        <v>0</v>
      </c>
      <c r="AB435" s="45">
        <f>AA435/Z435</f>
        <v>0</v>
      </c>
      <c r="AC435" s="97">
        <v>18.618074944893461</v>
      </c>
      <c r="AD435" s="6">
        <v>8</v>
      </c>
      <c r="AE435" s="98">
        <f>AD435/AC435</f>
        <v>0.42968996653406577</v>
      </c>
      <c r="AF435" s="19">
        <v>5</v>
      </c>
      <c r="AG435" s="19">
        <v>2</v>
      </c>
      <c r="AH435" s="96">
        <f>AG435/AF435</f>
        <v>0.4</v>
      </c>
      <c r="AI435" s="142"/>
    </row>
    <row r="436" spans="1:35" hidden="1" x14ac:dyDescent="0.25">
      <c r="A436" s="73" t="s">
        <v>12</v>
      </c>
      <c r="B436" s="53" t="s">
        <v>2</v>
      </c>
      <c r="C436" s="53" t="s">
        <v>169</v>
      </c>
      <c r="D436" s="74" t="s">
        <v>903</v>
      </c>
      <c r="E436" s="74" t="s">
        <v>904</v>
      </c>
      <c r="F436" s="52">
        <f>SUM(K436,N436,Q436,T436,W436,Z436,AF436)</f>
        <v>249.94404114621602</v>
      </c>
      <c r="G436" s="52">
        <v>212</v>
      </c>
      <c r="H436" s="130">
        <f>G436/F436</f>
        <v>0.84818985492829191</v>
      </c>
      <c r="I436" s="108">
        <f>F436-G436</f>
        <v>37.944041146216023</v>
      </c>
      <c r="J436" s="95">
        <f>I436/F436</f>
        <v>0.15181014507170806</v>
      </c>
      <c r="K436" s="19">
        <v>5</v>
      </c>
      <c r="L436" s="19">
        <v>12</v>
      </c>
      <c r="M436" s="96">
        <f>L436/K436</f>
        <v>2.4</v>
      </c>
      <c r="N436" s="97">
        <v>71</v>
      </c>
      <c r="O436" s="6">
        <v>20</v>
      </c>
      <c r="P436" s="98">
        <f>O436/N436</f>
        <v>0.28169014084507044</v>
      </c>
      <c r="Q436" s="99">
        <v>9</v>
      </c>
      <c r="R436" s="18">
        <v>16</v>
      </c>
      <c r="S436" s="45">
        <f>R436/Q436</f>
        <v>1.7777777777777777</v>
      </c>
      <c r="T436" s="19">
        <v>92</v>
      </c>
      <c r="U436" s="19">
        <v>64</v>
      </c>
      <c r="V436" s="96">
        <f>U436/T436</f>
        <v>0.69565217391304346</v>
      </c>
      <c r="W436" s="97">
        <v>45</v>
      </c>
      <c r="X436" s="6">
        <v>74</v>
      </c>
      <c r="Y436" s="98">
        <f>X436/W436</f>
        <v>1.6444444444444444</v>
      </c>
      <c r="Z436" s="99">
        <v>15.944041146216019</v>
      </c>
      <c r="AA436" s="18">
        <v>7</v>
      </c>
      <c r="AB436" s="45">
        <f>AA436/Z436</f>
        <v>0.43903549519259122</v>
      </c>
      <c r="AC436" s="97">
        <v>44.6833798677443</v>
      </c>
      <c r="AD436" s="6">
        <v>12</v>
      </c>
      <c r="AE436" s="98">
        <f>AD436/AC436</f>
        <v>0.26855622908379118</v>
      </c>
      <c r="AF436" s="19">
        <v>12</v>
      </c>
      <c r="AG436" s="19">
        <v>7</v>
      </c>
      <c r="AH436" s="96">
        <f>AG436/AF436</f>
        <v>0.58333333333333337</v>
      </c>
      <c r="AI436" s="142"/>
    </row>
    <row r="437" spans="1:35" hidden="1" x14ac:dyDescent="0.25">
      <c r="A437" s="66" t="s">
        <v>38</v>
      </c>
      <c r="B437" s="53" t="s">
        <v>20</v>
      </c>
      <c r="C437" s="53" t="s">
        <v>148</v>
      </c>
      <c r="D437" s="70" t="s">
        <v>463</v>
      </c>
      <c r="E437" s="70" t="s">
        <v>464</v>
      </c>
      <c r="F437" s="52">
        <f>SUM(K437,N437,Q437,T437,W437,Z437,AF437)</f>
        <v>166.62936076414402</v>
      </c>
      <c r="G437" s="52">
        <v>173</v>
      </c>
      <c r="H437" s="130">
        <f>G437/F437</f>
        <v>1.0382323931787347</v>
      </c>
      <c r="I437" s="108">
        <f>F437-G437</f>
        <v>-6.3706392358559754</v>
      </c>
      <c r="J437" s="95">
        <f>I437/F437</f>
        <v>-3.8232393178734649E-2</v>
      </c>
      <c r="K437" s="19">
        <v>3</v>
      </c>
      <c r="L437" s="19">
        <v>14</v>
      </c>
      <c r="M437" s="96">
        <f>L437/K437</f>
        <v>4.666666666666667</v>
      </c>
      <c r="N437" s="97">
        <v>47</v>
      </c>
      <c r="O437" s="6">
        <v>33</v>
      </c>
      <c r="P437" s="98">
        <f>O437/N437</f>
        <v>0.7021276595744681</v>
      </c>
      <c r="Q437" s="99">
        <v>6</v>
      </c>
      <c r="R437" s="18">
        <v>23</v>
      </c>
      <c r="S437" s="45">
        <f>R437/Q437</f>
        <v>3.8333333333333335</v>
      </c>
      <c r="T437" s="19">
        <v>62</v>
      </c>
      <c r="U437" s="19">
        <v>23</v>
      </c>
      <c r="V437" s="96">
        <f>U437/T437</f>
        <v>0.37096774193548387</v>
      </c>
      <c r="W437" s="97">
        <v>30</v>
      </c>
      <c r="X437" s="6">
        <v>34</v>
      </c>
      <c r="Y437" s="98">
        <f>X437/W437</f>
        <v>1.1333333333333333</v>
      </c>
      <c r="Z437" s="99">
        <v>10.629360764144014</v>
      </c>
      <c r="AA437" s="18">
        <v>1</v>
      </c>
      <c r="AB437" s="45">
        <f>AA437/Z437</f>
        <v>9.4079034684126678E-2</v>
      </c>
      <c r="AC437" s="97">
        <v>29.788919911829534</v>
      </c>
      <c r="AD437" s="6">
        <v>37</v>
      </c>
      <c r="AE437" s="98">
        <f>AD437/AC437</f>
        <v>1.2420725595125341</v>
      </c>
      <c r="AF437" s="19">
        <v>8</v>
      </c>
      <c r="AG437" s="19">
        <v>8</v>
      </c>
      <c r="AH437" s="96">
        <f>AG437/AF437</f>
        <v>1</v>
      </c>
      <c r="AI437" s="142"/>
    </row>
    <row r="438" spans="1:35" hidden="1" x14ac:dyDescent="0.25">
      <c r="A438" s="66" t="s">
        <v>70</v>
      </c>
      <c r="B438" s="53" t="s">
        <v>20</v>
      </c>
      <c r="C438" s="53" t="s">
        <v>162</v>
      </c>
      <c r="D438" s="70" t="s">
        <v>492</v>
      </c>
      <c r="E438" s="70" t="s">
        <v>493</v>
      </c>
      <c r="F438" s="52">
        <f>SUM(K438,N438,Q438,T438,W438,Z438,AF438)</f>
        <v>355.58739162380601</v>
      </c>
      <c r="G438" s="52">
        <v>199</v>
      </c>
      <c r="H438" s="130">
        <f>G438/F438</f>
        <v>0.55963739066016216</v>
      </c>
      <c r="I438" s="108">
        <f>F438-G438</f>
        <v>156.58739162380601</v>
      </c>
      <c r="J438" s="95">
        <f>I438/F438</f>
        <v>0.44036260933983784</v>
      </c>
      <c r="K438" s="19">
        <v>7</v>
      </c>
      <c r="L438" s="19">
        <v>13</v>
      </c>
      <c r="M438" s="96">
        <f>L438/K438</f>
        <v>1.8571428571428572</v>
      </c>
      <c r="N438" s="97">
        <v>101</v>
      </c>
      <c r="O438" s="6">
        <v>68</v>
      </c>
      <c r="P438" s="98">
        <f>O438/N438</f>
        <v>0.67326732673267331</v>
      </c>
      <c r="Q438" s="99">
        <v>13</v>
      </c>
      <c r="R438" s="18">
        <v>20</v>
      </c>
      <c r="S438" s="45">
        <f>R438/Q438</f>
        <v>1.5384615384615385</v>
      </c>
      <c r="T438" s="19">
        <v>131</v>
      </c>
      <c r="U438" s="19">
        <v>30</v>
      </c>
      <c r="V438" s="96">
        <f>U438/T438</f>
        <v>0.22900763358778625</v>
      </c>
      <c r="W438" s="97">
        <v>64</v>
      </c>
      <c r="X438" s="6">
        <v>28</v>
      </c>
      <c r="Y438" s="98">
        <f>X438/W438</f>
        <v>0.4375</v>
      </c>
      <c r="Z438" s="99">
        <v>22.587391623806031</v>
      </c>
      <c r="AA438" s="18">
        <v>4</v>
      </c>
      <c r="AB438" s="45">
        <f>AA438/Z438</f>
        <v>0.17708994764070904</v>
      </c>
      <c r="AC438" s="97">
        <v>63.301454812637765</v>
      </c>
      <c r="AD438" s="6">
        <v>21</v>
      </c>
      <c r="AE438" s="98">
        <f>AD438/AC438</f>
        <v>0.33174593004468317</v>
      </c>
      <c r="AF438" s="19">
        <v>17</v>
      </c>
      <c r="AG438" s="19">
        <v>15</v>
      </c>
      <c r="AH438" s="96">
        <f>AG438/AF438</f>
        <v>0.88235294117647056</v>
      </c>
      <c r="AI438" s="142"/>
    </row>
    <row r="439" spans="1:35" hidden="1" x14ac:dyDescent="0.25">
      <c r="A439" s="82" t="s">
        <v>113</v>
      </c>
      <c r="B439" s="53" t="s">
        <v>69</v>
      </c>
      <c r="C439" s="53" t="s">
        <v>184</v>
      </c>
      <c r="D439" s="83" t="s">
        <v>1008</v>
      </c>
      <c r="E439" s="83" t="s">
        <v>1009</v>
      </c>
      <c r="F439" s="52">
        <f>SUM(K439,N439,Q439,T439,W439,Z439,AF439)</f>
        <v>210.28670095518001</v>
      </c>
      <c r="G439" s="52">
        <v>84</v>
      </c>
      <c r="H439" s="130">
        <f>G439/F439</f>
        <v>0.39945464748102905</v>
      </c>
      <c r="I439" s="108">
        <f>F439-G439</f>
        <v>126.28670095518001</v>
      </c>
      <c r="J439" s="95">
        <f>I439/F439</f>
        <v>0.60054535251897101</v>
      </c>
      <c r="K439" s="19">
        <v>4</v>
      </c>
      <c r="L439" s="19">
        <v>1</v>
      </c>
      <c r="M439" s="96">
        <f>L439/K439</f>
        <v>0.25</v>
      </c>
      <c r="N439" s="97">
        <v>60</v>
      </c>
      <c r="O439" s="6">
        <v>24</v>
      </c>
      <c r="P439" s="98">
        <f>O439/N439</f>
        <v>0.4</v>
      </c>
      <c r="Q439" s="99">
        <v>8</v>
      </c>
      <c r="R439" s="18">
        <v>0</v>
      </c>
      <c r="S439" s="45">
        <f>R439/Q439</f>
        <v>0</v>
      </c>
      <c r="T439" s="19">
        <v>78</v>
      </c>
      <c r="U439" s="19">
        <v>13</v>
      </c>
      <c r="V439" s="96">
        <f>U439/T439</f>
        <v>0.16666666666666666</v>
      </c>
      <c r="W439" s="97">
        <v>37</v>
      </c>
      <c r="X439" s="6">
        <v>20</v>
      </c>
      <c r="Y439" s="98">
        <f>X439/W439</f>
        <v>0.54054054054054057</v>
      </c>
      <c r="Z439" s="99">
        <v>13.286700955180018</v>
      </c>
      <c r="AA439" s="18">
        <v>0</v>
      </c>
      <c r="AB439" s="45">
        <f>AA439/Z439</f>
        <v>0</v>
      </c>
      <c r="AC439" s="97">
        <v>37.236149889786923</v>
      </c>
      <c r="AD439" s="6">
        <v>23</v>
      </c>
      <c r="AE439" s="98">
        <f>AD439/AC439</f>
        <v>0.61767932689271954</v>
      </c>
      <c r="AF439" s="19">
        <v>10</v>
      </c>
      <c r="AG439" s="19">
        <v>3</v>
      </c>
      <c r="AH439" s="96">
        <f>AG439/AF439</f>
        <v>0.3</v>
      </c>
      <c r="AI439" s="142"/>
    </row>
    <row r="440" spans="1:35" hidden="1" x14ac:dyDescent="0.25">
      <c r="A440" s="73" t="s">
        <v>12</v>
      </c>
      <c r="B440" s="53" t="s">
        <v>2</v>
      </c>
      <c r="C440" s="53" t="s">
        <v>169</v>
      </c>
      <c r="D440" s="74" t="s">
        <v>907</v>
      </c>
      <c r="E440" s="74" t="s">
        <v>908</v>
      </c>
      <c r="F440" s="52">
        <f>SUM(K440,N440,Q440,T440,W440,Z440,AF440)</f>
        <v>84.314680382072012</v>
      </c>
      <c r="G440" s="52">
        <v>122</v>
      </c>
      <c r="H440" s="130">
        <f>G440/F440</f>
        <v>1.4469603566918234</v>
      </c>
      <c r="I440" s="108">
        <f>F440-G440</f>
        <v>-37.685319617927988</v>
      </c>
      <c r="J440" s="95">
        <f>I440/F440</f>
        <v>-0.44696035669182338</v>
      </c>
      <c r="K440" s="19">
        <v>2</v>
      </c>
      <c r="L440" s="19">
        <v>3</v>
      </c>
      <c r="M440" s="96">
        <f>L440/K440</f>
        <v>1.5</v>
      </c>
      <c r="N440" s="97">
        <v>24</v>
      </c>
      <c r="O440" s="6">
        <v>21</v>
      </c>
      <c r="P440" s="98">
        <f>O440/N440</f>
        <v>0.875</v>
      </c>
      <c r="Q440" s="99">
        <v>3</v>
      </c>
      <c r="R440" s="18">
        <v>11</v>
      </c>
      <c r="S440" s="45">
        <f>R440/Q440</f>
        <v>3.6666666666666665</v>
      </c>
      <c r="T440" s="19">
        <v>31</v>
      </c>
      <c r="U440" s="19">
        <v>33</v>
      </c>
      <c r="V440" s="96">
        <f>U440/T440</f>
        <v>1.064516129032258</v>
      </c>
      <c r="W440" s="97">
        <v>15</v>
      </c>
      <c r="X440" s="6">
        <v>22</v>
      </c>
      <c r="Y440" s="98">
        <f>X440/W440</f>
        <v>1.4666666666666666</v>
      </c>
      <c r="Z440" s="99">
        <v>5.314680382072007</v>
      </c>
      <c r="AA440" s="18">
        <v>5</v>
      </c>
      <c r="AB440" s="45">
        <f>AA440/Z440</f>
        <v>0.94079034684126683</v>
      </c>
      <c r="AC440" s="97">
        <v>14.894459955914767</v>
      </c>
      <c r="AD440" s="6">
        <v>8</v>
      </c>
      <c r="AE440" s="98">
        <f>AD440/AC440</f>
        <v>0.53711245816758224</v>
      </c>
      <c r="AF440" s="19">
        <v>4</v>
      </c>
      <c r="AG440" s="19">
        <v>19</v>
      </c>
      <c r="AH440" s="96">
        <f>AG440/AF440</f>
        <v>4.75</v>
      </c>
      <c r="AI440" s="142"/>
    </row>
    <row r="441" spans="1:35" hidden="1" x14ac:dyDescent="0.25">
      <c r="A441" s="60" t="s">
        <v>72</v>
      </c>
      <c r="B441" s="53" t="s">
        <v>25</v>
      </c>
      <c r="C441" s="53" t="s">
        <v>179</v>
      </c>
      <c r="D441" s="49" t="s">
        <v>543</v>
      </c>
      <c r="E441" s="49" t="s">
        <v>544</v>
      </c>
      <c r="F441" s="52">
        <f>SUM(K441,N441,Q441,T441,W441,Z441,AF441)</f>
        <v>121.97202057310801</v>
      </c>
      <c r="G441" s="52">
        <v>106</v>
      </c>
      <c r="H441" s="130">
        <f>G441/F441</f>
        <v>0.86905176697032216</v>
      </c>
      <c r="I441" s="108">
        <f>F441-G441</f>
        <v>15.972020573108011</v>
      </c>
      <c r="J441" s="95">
        <f>I441/F441</f>
        <v>0.13094823302967787</v>
      </c>
      <c r="K441" s="19">
        <v>2</v>
      </c>
      <c r="L441" s="19">
        <v>1</v>
      </c>
      <c r="M441" s="96">
        <f>L441/K441</f>
        <v>0.5</v>
      </c>
      <c r="N441" s="97">
        <v>35</v>
      </c>
      <c r="O441" s="6">
        <v>31</v>
      </c>
      <c r="P441" s="98">
        <f>O441/N441</f>
        <v>0.88571428571428568</v>
      </c>
      <c r="Q441" s="99">
        <v>4</v>
      </c>
      <c r="R441" s="18">
        <v>19</v>
      </c>
      <c r="S441" s="45">
        <f>R441/Q441</f>
        <v>4.75</v>
      </c>
      <c r="T441" s="19">
        <v>45</v>
      </c>
      <c r="U441" s="19">
        <v>23</v>
      </c>
      <c r="V441" s="96">
        <f>U441/T441</f>
        <v>0.51111111111111107</v>
      </c>
      <c r="W441" s="97">
        <v>22</v>
      </c>
      <c r="X441" s="6">
        <v>15</v>
      </c>
      <c r="Y441" s="98">
        <f>X441/W441</f>
        <v>0.68181818181818177</v>
      </c>
      <c r="Z441" s="99">
        <v>7.9720205731080096</v>
      </c>
      <c r="AA441" s="18">
        <v>2</v>
      </c>
      <c r="AB441" s="45">
        <f>AA441/Z441</f>
        <v>0.25087742582433786</v>
      </c>
      <c r="AC441" s="97">
        <v>22.34168993387215</v>
      </c>
      <c r="AD441" s="6">
        <v>5</v>
      </c>
      <c r="AE441" s="98">
        <f>AD441/AC441</f>
        <v>0.22379685756982595</v>
      </c>
      <c r="AF441" s="19">
        <v>6</v>
      </c>
      <c r="AG441" s="19">
        <v>10</v>
      </c>
      <c r="AH441" s="96">
        <f>AG441/AF441</f>
        <v>1.6666666666666667</v>
      </c>
      <c r="AI441" s="142"/>
    </row>
    <row r="442" spans="1:35" hidden="1" x14ac:dyDescent="0.25">
      <c r="A442" s="59" t="s">
        <v>40</v>
      </c>
      <c r="B442" s="53" t="s">
        <v>41</v>
      </c>
      <c r="C442" s="53" t="s">
        <v>151</v>
      </c>
      <c r="D442" s="53" t="s">
        <v>303</v>
      </c>
      <c r="E442" s="53" t="s">
        <v>304</v>
      </c>
      <c r="F442" s="52">
        <f>SUM(K442,N442,Q442,T442,W442,Z442,AF442)</f>
        <v>225.61537105069803</v>
      </c>
      <c r="G442" s="52">
        <v>153</v>
      </c>
      <c r="H442" s="130">
        <f>G442/F442</f>
        <v>0.67814528454986944</v>
      </c>
      <c r="I442" s="108">
        <f>F442-G442</f>
        <v>72.61537105069803</v>
      </c>
      <c r="J442" s="95">
        <f>I442/F442</f>
        <v>0.3218547154501305</v>
      </c>
      <c r="K442" s="19">
        <v>5</v>
      </c>
      <c r="L442" s="19">
        <v>14</v>
      </c>
      <c r="M442" s="96">
        <f>L442/K442</f>
        <v>2.8</v>
      </c>
      <c r="N442" s="97">
        <v>64</v>
      </c>
      <c r="O442" s="6">
        <v>20</v>
      </c>
      <c r="P442" s="98">
        <f>O442/N442</f>
        <v>0.3125</v>
      </c>
      <c r="Q442" s="99">
        <v>8</v>
      </c>
      <c r="R442" s="18">
        <v>24</v>
      </c>
      <c r="S442" s="45">
        <f>R442/Q442</f>
        <v>3</v>
      </c>
      <c r="T442" s="19">
        <v>83</v>
      </c>
      <c r="U442" s="19">
        <v>19</v>
      </c>
      <c r="V442" s="96">
        <f>U442/T442</f>
        <v>0.2289156626506024</v>
      </c>
      <c r="W442" s="97">
        <v>40</v>
      </c>
      <c r="X442" s="6">
        <v>29</v>
      </c>
      <c r="Y442" s="98">
        <f>X442/W442</f>
        <v>0.72499999999999998</v>
      </c>
      <c r="Z442" s="99">
        <v>14.61537105069802</v>
      </c>
      <c r="AA442" s="18">
        <v>22</v>
      </c>
      <c r="AB442" s="45">
        <f>AA442/Z442</f>
        <v>1.5052645549460268</v>
      </c>
      <c r="AC442" s="97">
        <v>40.959764878765611</v>
      </c>
      <c r="AD442" s="6">
        <v>11</v>
      </c>
      <c r="AE442" s="98">
        <f>AD442/AC442</f>
        <v>0.26855622908379112</v>
      </c>
      <c r="AF442" s="19">
        <v>11</v>
      </c>
      <c r="AG442" s="19">
        <v>14</v>
      </c>
      <c r="AH442" s="96">
        <f>AG442/AF442</f>
        <v>1.2727272727272727</v>
      </c>
      <c r="AI442" s="142"/>
    </row>
    <row r="443" spans="1:35" hidden="1" x14ac:dyDescent="0.25">
      <c r="A443" s="73" t="s">
        <v>1</v>
      </c>
      <c r="B443" s="53" t="s">
        <v>2</v>
      </c>
      <c r="C443" s="53" t="s">
        <v>169</v>
      </c>
      <c r="D443" s="74" t="s">
        <v>899</v>
      </c>
      <c r="E443" s="74" t="s">
        <v>900</v>
      </c>
      <c r="F443" s="52">
        <f>SUM(K443,N443,Q443,T443,W443,Z443,AF443)</f>
        <v>208.28670095518001</v>
      </c>
      <c r="G443" s="52">
        <v>161</v>
      </c>
      <c r="H443" s="130">
        <f>G443/F443</f>
        <v>0.77297301873653779</v>
      </c>
      <c r="I443" s="108">
        <f>F443-G443</f>
        <v>47.286700955180009</v>
      </c>
      <c r="J443" s="95">
        <f>I443/F443</f>
        <v>0.22702698126346221</v>
      </c>
      <c r="K443" s="19">
        <v>4</v>
      </c>
      <c r="L443" s="19">
        <v>4</v>
      </c>
      <c r="M443" s="96">
        <f>L443/K443</f>
        <v>1</v>
      </c>
      <c r="N443" s="97">
        <v>59</v>
      </c>
      <c r="O443" s="6">
        <v>28</v>
      </c>
      <c r="P443" s="98">
        <f>O443/N443</f>
        <v>0.47457627118644069</v>
      </c>
      <c r="Q443" s="99">
        <v>8</v>
      </c>
      <c r="R443" s="18">
        <v>13</v>
      </c>
      <c r="S443" s="45">
        <f>R443/Q443</f>
        <v>1.625</v>
      </c>
      <c r="T443" s="19">
        <v>77</v>
      </c>
      <c r="U443" s="19">
        <v>34</v>
      </c>
      <c r="V443" s="96">
        <f>U443/T443</f>
        <v>0.44155844155844154</v>
      </c>
      <c r="W443" s="97">
        <v>37</v>
      </c>
      <c r="X443" s="6">
        <v>34</v>
      </c>
      <c r="Y443" s="98">
        <f>X443/W443</f>
        <v>0.91891891891891897</v>
      </c>
      <c r="Z443" s="99">
        <v>13.286700955180018</v>
      </c>
      <c r="AA443" s="18">
        <v>32</v>
      </c>
      <c r="AB443" s="45">
        <f>AA443/Z443</f>
        <v>2.4084232879136431</v>
      </c>
      <c r="AC443" s="97">
        <v>37.236149889786923</v>
      </c>
      <c r="AD443" s="6">
        <v>6</v>
      </c>
      <c r="AE443" s="98">
        <f>AD443/AC443</f>
        <v>0.16113373745027468</v>
      </c>
      <c r="AF443" s="19">
        <v>10</v>
      </c>
      <c r="AG443" s="19">
        <v>10</v>
      </c>
      <c r="AH443" s="96">
        <f>AG443/AF443</f>
        <v>1</v>
      </c>
      <c r="AI443" s="142"/>
    </row>
    <row r="444" spans="1:35" hidden="1" x14ac:dyDescent="0.25">
      <c r="A444" s="60" t="s">
        <v>78</v>
      </c>
      <c r="B444" s="53" t="s">
        <v>25</v>
      </c>
      <c r="C444" s="53" t="s">
        <v>179</v>
      </c>
      <c r="D444" s="49" t="s">
        <v>537</v>
      </c>
      <c r="E444" s="49" t="s">
        <v>538</v>
      </c>
      <c r="F444" s="52">
        <f>SUM(K444,N444,Q444,T444,W444,Z444,AF444)</f>
        <v>38.657340191036006</v>
      </c>
      <c r="G444" s="52">
        <v>59</v>
      </c>
      <c r="H444" s="130">
        <f>G444/F444</f>
        <v>1.5262301986746909</v>
      </c>
      <c r="I444" s="108">
        <f>F444-G444</f>
        <v>-20.342659808963994</v>
      </c>
      <c r="J444" s="95">
        <f>I444/F444</f>
        <v>-0.52623019867469101</v>
      </c>
      <c r="K444" s="19">
        <v>1</v>
      </c>
      <c r="L444" s="19">
        <v>8</v>
      </c>
      <c r="M444" s="96">
        <f>L444/K444</f>
        <v>8</v>
      </c>
      <c r="N444" s="97">
        <v>11</v>
      </c>
      <c r="O444" s="6">
        <v>20</v>
      </c>
      <c r="P444" s="98">
        <f>O444/N444</f>
        <v>1.8181818181818181</v>
      </c>
      <c r="Q444" s="99">
        <v>1</v>
      </c>
      <c r="R444" s="18">
        <v>1</v>
      </c>
      <c r="S444" s="45">
        <f>R444/Q444</f>
        <v>1</v>
      </c>
      <c r="T444" s="19">
        <v>14</v>
      </c>
      <c r="U444" s="19">
        <v>1</v>
      </c>
      <c r="V444" s="96">
        <f>U444/T444</f>
        <v>7.1428571428571425E-2</v>
      </c>
      <c r="W444" s="97">
        <v>7</v>
      </c>
      <c r="X444" s="6">
        <v>7</v>
      </c>
      <c r="Y444" s="98">
        <f>X444/W444</f>
        <v>1</v>
      </c>
      <c r="Z444" s="99">
        <v>2.6573401910360035</v>
      </c>
      <c r="AA444" s="18">
        <v>3</v>
      </c>
      <c r="AB444" s="45">
        <f>AA444/Z444</f>
        <v>1.1289484162095202</v>
      </c>
      <c r="AC444" s="97">
        <v>7.4472299779573836</v>
      </c>
      <c r="AD444" s="6">
        <v>6</v>
      </c>
      <c r="AE444" s="98">
        <f>AD444/AC444</f>
        <v>0.80566868725137342</v>
      </c>
      <c r="AF444" s="19">
        <v>2</v>
      </c>
      <c r="AG444" s="19">
        <v>13</v>
      </c>
      <c r="AH444" s="96">
        <f>AG444/AF444</f>
        <v>6.5</v>
      </c>
      <c r="AI444" s="142"/>
    </row>
    <row r="445" spans="1:35" hidden="1" x14ac:dyDescent="0.25">
      <c r="A445" s="59" t="s">
        <v>79</v>
      </c>
      <c r="B445" s="53" t="s">
        <v>80</v>
      </c>
      <c r="C445" s="53" t="s">
        <v>175</v>
      </c>
      <c r="D445" s="53" t="s">
        <v>345</v>
      </c>
      <c r="E445" s="53" t="s">
        <v>346</v>
      </c>
      <c r="F445" s="52">
        <f>SUM(K445,N445,Q445,T445,W445,Z445,AF445)</f>
        <v>748.5034533431301</v>
      </c>
      <c r="G445" s="52">
        <v>542</v>
      </c>
      <c r="H445" s="130">
        <f>G445/F445</f>
        <v>0.72411155563705265</v>
      </c>
      <c r="I445" s="108">
        <f>F445-G445</f>
        <v>206.5034533431301</v>
      </c>
      <c r="J445" s="95">
        <f>I445/F445</f>
        <v>0.27588844436294735</v>
      </c>
      <c r="K445" s="19">
        <v>15</v>
      </c>
      <c r="L445" s="19">
        <v>10</v>
      </c>
      <c r="M445" s="96">
        <f>L445/K445</f>
        <v>0.66666666666666663</v>
      </c>
      <c r="N445" s="97">
        <v>213</v>
      </c>
      <c r="O445" s="6">
        <v>213</v>
      </c>
      <c r="P445" s="98">
        <f>O445/N445</f>
        <v>1</v>
      </c>
      <c r="Q445" s="99">
        <v>27</v>
      </c>
      <c r="R445" s="18">
        <v>38</v>
      </c>
      <c r="S445" s="45">
        <f>R445/Q445</f>
        <v>1.4074074074074074</v>
      </c>
      <c r="T445" s="19">
        <v>278</v>
      </c>
      <c r="U445" s="19">
        <v>82</v>
      </c>
      <c r="V445" s="96">
        <f>U445/T445</f>
        <v>0.29496402877697842</v>
      </c>
      <c r="W445" s="97">
        <v>134</v>
      </c>
      <c r="X445" s="6">
        <v>125</v>
      </c>
      <c r="Y445" s="98">
        <f>X445/W445</f>
        <v>0.93283582089552242</v>
      </c>
      <c r="Z445" s="99">
        <v>46.503453343130062</v>
      </c>
      <c r="AA445" s="18">
        <v>5</v>
      </c>
      <c r="AB445" s="45">
        <f>AA445/Z445</f>
        <v>0.10751889678185907</v>
      </c>
      <c r="AC445" s="97">
        <v>130.32652461425423</v>
      </c>
      <c r="AD445" s="6">
        <v>49</v>
      </c>
      <c r="AE445" s="98">
        <f>AD445/AC445</f>
        <v>0.37597872071730759</v>
      </c>
      <c r="AF445" s="19">
        <v>35</v>
      </c>
      <c r="AG445" s="19">
        <v>20</v>
      </c>
      <c r="AH445" s="96">
        <f>AG445/AF445</f>
        <v>0.5714285714285714</v>
      </c>
      <c r="AI445" s="142"/>
    </row>
    <row r="446" spans="1:35" hidden="1" x14ac:dyDescent="0.25">
      <c r="A446" s="66" t="s">
        <v>37</v>
      </c>
      <c r="B446" s="53" t="s">
        <v>20</v>
      </c>
      <c r="C446" s="53" t="s">
        <v>148</v>
      </c>
      <c r="D446" s="70" t="s">
        <v>471</v>
      </c>
      <c r="E446" s="70" t="s">
        <v>472</v>
      </c>
      <c r="F446" s="52">
        <f>SUM(K446,N446,Q446,T446,W446,Z446,AF446)</f>
        <v>166.62936076414402</v>
      </c>
      <c r="G446" s="52">
        <v>176</v>
      </c>
      <c r="H446" s="130">
        <f>G446/F446</f>
        <v>1.0562364231182504</v>
      </c>
      <c r="I446" s="108">
        <f>F446-G446</f>
        <v>-9.3706392358559754</v>
      </c>
      <c r="J446" s="95">
        <f>I446/F446</f>
        <v>-5.6236423118250278E-2</v>
      </c>
      <c r="K446" s="19">
        <v>3</v>
      </c>
      <c r="L446" s="19">
        <v>12</v>
      </c>
      <c r="M446" s="96">
        <f>L446/K446</f>
        <v>4</v>
      </c>
      <c r="N446" s="97">
        <v>47</v>
      </c>
      <c r="O446" s="6">
        <v>54</v>
      </c>
      <c r="P446" s="98">
        <f>O446/N446</f>
        <v>1.1489361702127661</v>
      </c>
      <c r="Q446" s="99">
        <v>6</v>
      </c>
      <c r="R446" s="18">
        <v>3</v>
      </c>
      <c r="S446" s="45">
        <f>R446/Q446</f>
        <v>0.5</v>
      </c>
      <c r="T446" s="19">
        <v>62</v>
      </c>
      <c r="U446" s="19">
        <v>21</v>
      </c>
      <c r="V446" s="96">
        <f>U446/T446</f>
        <v>0.33870967741935482</v>
      </c>
      <c r="W446" s="97">
        <v>30</v>
      </c>
      <c r="X446" s="6">
        <v>28</v>
      </c>
      <c r="Y446" s="98">
        <f>X446/W446</f>
        <v>0.93333333333333335</v>
      </c>
      <c r="Z446" s="99">
        <v>10.629360764144014</v>
      </c>
      <c r="AA446" s="18">
        <v>1</v>
      </c>
      <c r="AB446" s="45">
        <f>AA446/Z446</f>
        <v>9.4079034684126678E-2</v>
      </c>
      <c r="AC446" s="97">
        <v>29.788919911829534</v>
      </c>
      <c r="AD446" s="6">
        <v>23</v>
      </c>
      <c r="AE446" s="98">
        <f>AD446/AC446</f>
        <v>0.77209915861589951</v>
      </c>
      <c r="AF446" s="19">
        <v>8</v>
      </c>
      <c r="AG446" s="19">
        <v>34</v>
      </c>
      <c r="AH446" s="96">
        <f>AG446/AF446</f>
        <v>4.25</v>
      </c>
      <c r="AI446" s="142"/>
    </row>
    <row r="447" spans="1:35" hidden="1" x14ac:dyDescent="0.25">
      <c r="A447" s="66" t="s">
        <v>38</v>
      </c>
      <c r="B447" s="53" t="s">
        <v>20</v>
      </c>
      <c r="C447" s="53" t="s">
        <v>148</v>
      </c>
      <c r="D447" s="70" t="s">
        <v>455</v>
      </c>
      <c r="E447" s="70" t="s">
        <v>456</v>
      </c>
      <c r="F447" s="52">
        <f>SUM(K447,N447,Q447,T447,W447,Z447,AF447)</f>
        <v>103.64335047759</v>
      </c>
      <c r="G447" s="52">
        <v>90</v>
      </c>
      <c r="H447" s="130">
        <f>G447/F447</f>
        <v>0.86836251033258516</v>
      </c>
      <c r="I447" s="108">
        <f>F447-G447</f>
        <v>13.643350477590005</v>
      </c>
      <c r="J447" s="95">
        <f>I447/F447</f>
        <v>0.13163748966741479</v>
      </c>
      <c r="K447" s="19">
        <v>2</v>
      </c>
      <c r="L447" s="19">
        <v>8</v>
      </c>
      <c r="M447" s="96">
        <f>L447/K447</f>
        <v>4</v>
      </c>
      <c r="N447" s="97">
        <v>29</v>
      </c>
      <c r="O447" s="6">
        <v>15</v>
      </c>
      <c r="P447" s="98">
        <f>O447/N447</f>
        <v>0.51724137931034486</v>
      </c>
      <c r="Q447" s="99">
        <v>4</v>
      </c>
      <c r="R447" s="18">
        <v>10</v>
      </c>
      <c r="S447" s="45">
        <f>R447/Q447</f>
        <v>2.5</v>
      </c>
      <c r="T447" s="19">
        <v>38</v>
      </c>
      <c r="U447" s="19">
        <v>9</v>
      </c>
      <c r="V447" s="96">
        <f>U447/T447</f>
        <v>0.23684210526315788</v>
      </c>
      <c r="W447" s="97">
        <v>19</v>
      </c>
      <c r="X447" s="6">
        <v>26</v>
      </c>
      <c r="Y447" s="98">
        <f>X447/W447</f>
        <v>1.368421052631579</v>
      </c>
      <c r="Z447" s="99">
        <v>6.6433504775900092</v>
      </c>
      <c r="AA447" s="18">
        <v>3</v>
      </c>
      <c r="AB447" s="45">
        <f>AA447/Z447</f>
        <v>0.45157936648380803</v>
      </c>
      <c r="AC447" s="97">
        <v>18.618074944893461</v>
      </c>
      <c r="AD447" s="6">
        <v>14</v>
      </c>
      <c r="AE447" s="98">
        <f>AD447/AC447</f>
        <v>0.75195744143461507</v>
      </c>
      <c r="AF447" s="19">
        <v>5</v>
      </c>
      <c r="AG447" s="19">
        <v>5</v>
      </c>
      <c r="AH447" s="96">
        <f>AG447/AF447</f>
        <v>1</v>
      </c>
      <c r="AI447" s="142"/>
    </row>
    <row r="448" spans="1:35" hidden="1" x14ac:dyDescent="0.25">
      <c r="A448" s="73" t="s">
        <v>12</v>
      </c>
      <c r="B448" s="53" t="s">
        <v>2</v>
      </c>
      <c r="C448" s="53" t="s">
        <v>169</v>
      </c>
      <c r="D448" s="74" t="s">
        <v>905</v>
      </c>
      <c r="E448" s="74" t="s">
        <v>906</v>
      </c>
      <c r="F448" s="52">
        <f>SUM(K448,N448,Q448,T448,W448,Z448,AF448)</f>
        <v>141.300690668626</v>
      </c>
      <c r="G448" s="52">
        <v>167</v>
      </c>
      <c r="H448" s="130">
        <f>G448/F448</f>
        <v>1.1818767424969154</v>
      </c>
      <c r="I448" s="108">
        <f>F448-G448</f>
        <v>-25.699309331373996</v>
      </c>
      <c r="J448" s="95">
        <f>I448/F448</f>
        <v>-0.18187674249691546</v>
      </c>
      <c r="K448" s="19">
        <v>3</v>
      </c>
      <c r="L448" s="19">
        <v>7</v>
      </c>
      <c r="M448" s="96">
        <f>L448/K448</f>
        <v>2.3333333333333335</v>
      </c>
      <c r="N448" s="97">
        <v>40</v>
      </c>
      <c r="O448" s="6">
        <v>33</v>
      </c>
      <c r="P448" s="98">
        <f>O448/N448</f>
        <v>0.82499999999999996</v>
      </c>
      <c r="Q448" s="99">
        <v>5</v>
      </c>
      <c r="R448" s="18">
        <v>15</v>
      </c>
      <c r="S448" s="45">
        <f>R448/Q448</f>
        <v>3</v>
      </c>
      <c r="T448" s="19">
        <v>52</v>
      </c>
      <c r="U448" s="19">
        <v>27</v>
      </c>
      <c r="V448" s="96">
        <f>U448/T448</f>
        <v>0.51923076923076927</v>
      </c>
      <c r="W448" s="97">
        <v>25</v>
      </c>
      <c r="X448" s="6">
        <v>37</v>
      </c>
      <c r="Y448" s="98">
        <f>X448/W448</f>
        <v>1.48</v>
      </c>
      <c r="Z448" s="99">
        <v>9.3006906686260109</v>
      </c>
      <c r="AA448" s="18">
        <v>7</v>
      </c>
      <c r="AB448" s="45">
        <f>AA448/Z448</f>
        <v>0.75263227747301353</v>
      </c>
      <c r="AC448" s="97">
        <v>26.065304922850842</v>
      </c>
      <c r="AD448" s="6">
        <v>16</v>
      </c>
      <c r="AE448" s="98">
        <f>AD448/AC448</f>
        <v>0.61384280933437974</v>
      </c>
      <c r="AF448" s="19">
        <v>7</v>
      </c>
      <c r="AG448" s="19">
        <v>25</v>
      </c>
      <c r="AH448" s="96">
        <f>AG448/AF448</f>
        <v>3.5714285714285716</v>
      </c>
      <c r="AI448" s="142"/>
    </row>
    <row r="449" spans="1:35" hidden="1" x14ac:dyDescent="0.25">
      <c r="A449" s="73" t="s">
        <v>1</v>
      </c>
      <c r="B449" s="53" t="s">
        <v>2</v>
      </c>
      <c r="C449" s="53" t="s">
        <v>169</v>
      </c>
      <c r="D449" s="74" t="s">
        <v>897</v>
      </c>
      <c r="E449" s="74" t="s">
        <v>898</v>
      </c>
      <c r="F449" s="52">
        <f>SUM(K449,N449,Q449,T449,W449,Z449,AF449)</f>
        <v>235.61537105069803</v>
      </c>
      <c r="G449" s="52">
        <v>142</v>
      </c>
      <c r="H449" s="130">
        <f>G449/F449</f>
        <v>0.60267714863749466</v>
      </c>
      <c r="I449" s="108">
        <f>F449-G449</f>
        <v>93.61537105069803</v>
      </c>
      <c r="J449" s="95">
        <f>I449/F449</f>
        <v>0.39732285136250534</v>
      </c>
      <c r="K449" s="100">
        <v>5</v>
      </c>
      <c r="L449" s="19">
        <v>4</v>
      </c>
      <c r="M449" s="96">
        <f>L449/K449</f>
        <v>0.8</v>
      </c>
      <c r="N449" s="97">
        <v>67</v>
      </c>
      <c r="O449" s="6">
        <v>41</v>
      </c>
      <c r="P449" s="98">
        <f>O449/N449</f>
        <v>0.61194029850746268</v>
      </c>
      <c r="Q449" s="99">
        <v>9</v>
      </c>
      <c r="R449" s="18">
        <v>15</v>
      </c>
      <c r="S449" s="45">
        <f>R449/Q449</f>
        <v>1.6666666666666667</v>
      </c>
      <c r="T449" s="100">
        <v>87</v>
      </c>
      <c r="U449" s="19">
        <v>27</v>
      </c>
      <c r="V449" s="96">
        <f>U449/T449</f>
        <v>0.31034482758620691</v>
      </c>
      <c r="W449" s="97">
        <v>42</v>
      </c>
      <c r="X449" s="6">
        <v>30</v>
      </c>
      <c r="Y449" s="98">
        <f>X449/W449</f>
        <v>0.7142857142857143</v>
      </c>
      <c r="Z449" s="99">
        <v>14.61537105069802</v>
      </c>
      <c r="AA449" s="18">
        <v>5</v>
      </c>
      <c r="AB449" s="45">
        <f>AA449/Z449</f>
        <v>0.34210558066955155</v>
      </c>
      <c r="AC449" s="97">
        <v>40.959764878765611</v>
      </c>
      <c r="AD449" s="6">
        <v>9</v>
      </c>
      <c r="AE449" s="98">
        <f>AD449/AC449</f>
        <v>0.21972782379582911</v>
      </c>
      <c r="AF449" s="100">
        <v>11</v>
      </c>
      <c r="AG449" s="19">
        <v>11</v>
      </c>
      <c r="AH449" s="96">
        <f>AG449/AF449</f>
        <v>1</v>
      </c>
      <c r="AI449" s="142"/>
    </row>
    <row r="450" spans="1:35" hidden="1" x14ac:dyDescent="0.25">
      <c r="A450" s="66" t="s">
        <v>38</v>
      </c>
      <c r="B450" s="53" t="s">
        <v>20</v>
      </c>
      <c r="C450" s="53" t="s">
        <v>148</v>
      </c>
      <c r="D450" s="70" t="s">
        <v>459</v>
      </c>
      <c r="E450" s="70" t="s">
        <v>460</v>
      </c>
      <c r="F450" s="52">
        <f>SUM(K450,N450,Q450,T450,W450,Z450,AF450)</f>
        <v>424.57340191036002</v>
      </c>
      <c r="G450" s="52">
        <v>262</v>
      </c>
      <c r="H450" s="130">
        <f>G450/F450</f>
        <v>0.6170899986224665</v>
      </c>
      <c r="I450" s="108">
        <f>F450-G450</f>
        <v>162.57340191036002</v>
      </c>
      <c r="J450" s="95">
        <f>I450/F450</f>
        <v>0.38291000137753345</v>
      </c>
      <c r="K450" s="19">
        <v>9</v>
      </c>
      <c r="L450" s="19">
        <v>6</v>
      </c>
      <c r="M450" s="96">
        <f>L450/K450</f>
        <v>0.66666666666666663</v>
      </c>
      <c r="N450" s="97">
        <v>121</v>
      </c>
      <c r="O450" s="6">
        <v>102</v>
      </c>
      <c r="P450" s="98">
        <f>O450/N450</f>
        <v>0.84297520661157022</v>
      </c>
      <c r="Q450" s="99">
        <v>15</v>
      </c>
      <c r="R450" s="18">
        <v>16</v>
      </c>
      <c r="S450" s="45">
        <f>R450/Q450</f>
        <v>1.0666666666666667</v>
      </c>
      <c r="T450" s="19">
        <v>157</v>
      </c>
      <c r="U450" s="19">
        <v>14</v>
      </c>
      <c r="V450" s="96">
        <f>U450/T450</f>
        <v>8.9171974522292988E-2</v>
      </c>
      <c r="W450" s="97">
        <v>76</v>
      </c>
      <c r="X450" s="6">
        <v>42</v>
      </c>
      <c r="Y450" s="98">
        <f>X450/W450</f>
        <v>0.55263157894736847</v>
      </c>
      <c r="Z450" s="99">
        <v>26.573401910360037</v>
      </c>
      <c r="AA450" s="18">
        <v>15</v>
      </c>
      <c r="AB450" s="45">
        <f>AA450/Z450</f>
        <v>0.56447420810476001</v>
      </c>
      <c r="AC450" s="97">
        <v>74.472299779573845</v>
      </c>
      <c r="AD450" s="6">
        <v>35</v>
      </c>
      <c r="AE450" s="98">
        <f>AD450/AC450</f>
        <v>0.46997340089663447</v>
      </c>
      <c r="AF450" s="19">
        <v>20</v>
      </c>
      <c r="AG450" s="19">
        <v>32</v>
      </c>
      <c r="AH450" s="96">
        <f>AG450/AF450</f>
        <v>1.6</v>
      </c>
      <c r="AI450" s="142"/>
    </row>
    <row r="451" spans="1:35" hidden="1" x14ac:dyDescent="0.25">
      <c r="A451" s="69" t="s">
        <v>202</v>
      </c>
      <c r="B451" s="53" t="s">
        <v>80</v>
      </c>
      <c r="C451" s="53" t="s">
        <v>159</v>
      </c>
      <c r="D451" s="51" t="s">
        <v>385</v>
      </c>
      <c r="E451" s="131" t="s">
        <v>386</v>
      </c>
      <c r="F451" s="52">
        <f>SUM(K451,N451,Q451,T451,W451,Z451,AF451)</f>
        <v>118.97202057310801</v>
      </c>
      <c r="G451" s="52">
        <v>48</v>
      </c>
      <c r="H451" s="130">
        <f>G451/F451</f>
        <v>0.40345620565891055</v>
      </c>
      <c r="I451" s="108">
        <f>F451-G451</f>
        <v>70.972020573108011</v>
      </c>
      <c r="J451" s="95">
        <f>I451/F451</f>
        <v>0.59654379434108951</v>
      </c>
      <c r="K451" s="19">
        <v>2</v>
      </c>
      <c r="L451" s="19">
        <v>5</v>
      </c>
      <c r="M451" s="96">
        <f>L451/K451</f>
        <v>2.5</v>
      </c>
      <c r="N451" s="97">
        <v>34</v>
      </c>
      <c r="O451" s="6">
        <v>7</v>
      </c>
      <c r="P451" s="98">
        <f>O451/N451</f>
        <v>0.20588235294117646</v>
      </c>
      <c r="Q451" s="99">
        <v>4</v>
      </c>
      <c r="R451" s="18">
        <v>3</v>
      </c>
      <c r="S451" s="45">
        <f>R451/Q451</f>
        <v>0.75</v>
      </c>
      <c r="T451" s="19">
        <v>44</v>
      </c>
      <c r="U451" s="19">
        <v>22</v>
      </c>
      <c r="V451" s="96">
        <f>U451/T451</f>
        <v>0.5</v>
      </c>
      <c r="W451" s="97">
        <v>21</v>
      </c>
      <c r="X451" s="6">
        <v>5</v>
      </c>
      <c r="Y451" s="98">
        <f>X451/W451</f>
        <v>0.23809523809523808</v>
      </c>
      <c r="Z451" s="99">
        <v>7.9720205731080096</v>
      </c>
      <c r="AA451" s="18">
        <v>2</v>
      </c>
      <c r="AB451" s="45">
        <f>AA451/Z451</f>
        <v>0.25087742582433786</v>
      </c>
      <c r="AC451" s="97">
        <v>22.34168993387215</v>
      </c>
      <c r="AD451" s="6">
        <v>2</v>
      </c>
      <c r="AE451" s="98">
        <f>AD451/AC451</f>
        <v>8.9518743027930392E-2</v>
      </c>
      <c r="AF451" s="19">
        <v>6</v>
      </c>
      <c r="AG451" s="19">
        <v>2</v>
      </c>
      <c r="AH451" s="96">
        <f>AG451/AF451</f>
        <v>0.33333333333333331</v>
      </c>
      <c r="AI451" s="142"/>
    </row>
    <row r="452" spans="1:35" hidden="1" x14ac:dyDescent="0.25">
      <c r="A452" s="77" t="s">
        <v>4</v>
      </c>
      <c r="B452" s="53" t="s">
        <v>2</v>
      </c>
      <c r="C452" s="53" t="s">
        <v>2</v>
      </c>
      <c r="D452" s="78" t="s">
        <v>819</v>
      </c>
      <c r="E452" s="78" t="s">
        <v>820</v>
      </c>
      <c r="F452" s="52">
        <f>SUM(K452,N452,Q452,T452,W452,Z452,AF452)</f>
        <v>75.314680382072012</v>
      </c>
      <c r="G452" s="52">
        <v>154</v>
      </c>
      <c r="H452" s="130">
        <f>G452/F452</f>
        <v>2.0447540800645596</v>
      </c>
      <c r="I452" s="108">
        <f>F452-G452</f>
        <v>-78.685319617927988</v>
      </c>
      <c r="J452" s="95">
        <f>I452/F452</f>
        <v>-1.0447540800645596</v>
      </c>
      <c r="K452" s="19">
        <v>2</v>
      </c>
      <c r="L452" s="19">
        <v>2</v>
      </c>
      <c r="M452" s="96">
        <f>L452/K452</f>
        <v>1</v>
      </c>
      <c r="N452" s="97">
        <v>21</v>
      </c>
      <c r="O452" s="6">
        <v>31</v>
      </c>
      <c r="P452" s="98">
        <f>O452/N452</f>
        <v>1.4761904761904763</v>
      </c>
      <c r="Q452" s="99">
        <v>3</v>
      </c>
      <c r="R452" s="18">
        <v>4</v>
      </c>
      <c r="S452" s="45">
        <f>R452/Q452</f>
        <v>1.3333333333333333</v>
      </c>
      <c r="T452" s="19">
        <v>27</v>
      </c>
      <c r="U452" s="19">
        <v>29</v>
      </c>
      <c r="V452" s="96">
        <f>U452/T452</f>
        <v>1.0740740740740742</v>
      </c>
      <c r="W452" s="97">
        <v>13</v>
      </c>
      <c r="X452" s="6">
        <v>25</v>
      </c>
      <c r="Y452" s="98">
        <f>X452/W452</f>
        <v>1.9230769230769231</v>
      </c>
      <c r="Z452" s="99">
        <v>5.314680382072007</v>
      </c>
      <c r="AA452" s="18">
        <v>32</v>
      </c>
      <c r="AB452" s="45">
        <f>AA452/Z452</f>
        <v>6.0210582197841074</v>
      </c>
      <c r="AC452" s="97">
        <v>14.894459955914767</v>
      </c>
      <c r="AD452" s="6">
        <v>13</v>
      </c>
      <c r="AE452" s="98">
        <f>AD452/AC452</f>
        <v>0.87280774452232124</v>
      </c>
      <c r="AF452" s="19">
        <v>4</v>
      </c>
      <c r="AG452" s="19">
        <v>18</v>
      </c>
      <c r="AH452" s="96">
        <f>AG452/AF452</f>
        <v>4.5</v>
      </c>
      <c r="AI452" s="142"/>
    </row>
    <row r="453" spans="1:35" hidden="1" x14ac:dyDescent="0.25">
      <c r="A453" s="66" t="s">
        <v>38</v>
      </c>
      <c r="B453" s="53" t="s">
        <v>20</v>
      </c>
      <c r="C453" s="53" t="s">
        <v>148</v>
      </c>
      <c r="D453" s="70" t="s">
        <v>457</v>
      </c>
      <c r="E453" s="70" t="s">
        <v>458</v>
      </c>
      <c r="F453" s="52">
        <f>SUM(K453,N453,Q453,T453,W453,Z453,AF453)</f>
        <v>166.62936076414402</v>
      </c>
      <c r="G453" s="52">
        <v>77</v>
      </c>
      <c r="H453" s="130">
        <f>G453/F453</f>
        <v>0.46210343511423452</v>
      </c>
      <c r="I453" s="108">
        <f>F453-G453</f>
        <v>89.629360764144025</v>
      </c>
      <c r="J453" s="95">
        <f>I453/F453</f>
        <v>0.53789656488576554</v>
      </c>
      <c r="K453" s="19">
        <v>3</v>
      </c>
      <c r="L453" s="19">
        <v>3</v>
      </c>
      <c r="M453" s="96">
        <f>L453/K453</f>
        <v>1</v>
      </c>
      <c r="N453" s="97">
        <v>47</v>
      </c>
      <c r="O453" s="6">
        <v>20</v>
      </c>
      <c r="P453" s="98">
        <f>O453/N453</f>
        <v>0.42553191489361702</v>
      </c>
      <c r="Q453" s="99">
        <v>6</v>
      </c>
      <c r="R453" s="18">
        <v>7</v>
      </c>
      <c r="S453" s="45">
        <f>R453/Q453</f>
        <v>1.1666666666666667</v>
      </c>
      <c r="T453" s="19">
        <v>62</v>
      </c>
      <c r="U453" s="19">
        <v>10</v>
      </c>
      <c r="V453" s="96">
        <f>U453/T453</f>
        <v>0.16129032258064516</v>
      </c>
      <c r="W453" s="97">
        <v>30</v>
      </c>
      <c r="X453" s="6">
        <v>25</v>
      </c>
      <c r="Y453" s="98">
        <f>X453/W453</f>
        <v>0.83333333333333337</v>
      </c>
      <c r="Z453" s="99">
        <v>10.629360764144014</v>
      </c>
      <c r="AA453" s="18">
        <v>0</v>
      </c>
      <c r="AB453" s="45">
        <f>AA453/Z453</f>
        <v>0</v>
      </c>
      <c r="AC453" s="97">
        <v>29.788919911829534</v>
      </c>
      <c r="AD453" s="6">
        <v>6</v>
      </c>
      <c r="AE453" s="98">
        <f>AD453/AC453</f>
        <v>0.20141717181284335</v>
      </c>
      <c r="AF453" s="19">
        <v>8</v>
      </c>
      <c r="AG453" s="19">
        <v>6</v>
      </c>
      <c r="AH453" s="96">
        <f>AG453/AF453</f>
        <v>0.75</v>
      </c>
      <c r="AI453" s="142"/>
    </row>
    <row r="454" spans="1:35" hidden="1" x14ac:dyDescent="0.25">
      <c r="A454" s="73" t="s">
        <v>1</v>
      </c>
      <c r="B454" s="53" t="s">
        <v>2</v>
      </c>
      <c r="C454" s="53" t="s">
        <v>169</v>
      </c>
      <c r="D454" s="74" t="s">
        <v>895</v>
      </c>
      <c r="E454" s="74" t="s">
        <v>896</v>
      </c>
      <c r="F454" s="52">
        <f>SUM(K454,N454,Q454,T454,W454,Z454,AF454)</f>
        <v>68.986010286554006</v>
      </c>
      <c r="G454" s="52">
        <v>84</v>
      </c>
      <c r="H454" s="130">
        <f>G454/F454</f>
        <v>1.2176381798437235</v>
      </c>
      <c r="I454" s="108">
        <f>F454-G454</f>
        <v>-15.013989713445994</v>
      </c>
      <c r="J454" s="95">
        <f>I454/F454</f>
        <v>-0.21763817984372341</v>
      </c>
      <c r="K454" s="19">
        <v>1</v>
      </c>
      <c r="L454" s="19">
        <v>2</v>
      </c>
      <c r="M454" s="96">
        <f>L454/K454</f>
        <v>2</v>
      </c>
      <c r="N454" s="97">
        <v>20</v>
      </c>
      <c r="O454" s="6">
        <v>13</v>
      </c>
      <c r="P454" s="98">
        <f>O454/N454</f>
        <v>0.65</v>
      </c>
      <c r="Q454" s="99">
        <v>3</v>
      </c>
      <c r="R454" s="18">
        <v>4</v>
      </c>
      <c r="S454" s="45">
        <f>R454/Q454</f>
        <v>1.3333333333333333</v>
      </c>
      <c r="T454" s="19">
        <v>26</v>
      </c>
      <c r="U454" s="19">
        <v>14</v>
      </c>
      <c r="V454" s="96">
        <f>U454/T454</f>
        <v>0.53846153846153844</v>
      </c>
      <c r="W454" s="97">
        <v>12</v>
      </c>
      <c r="X454" s="6">
        <v>22</v>
      </c>
      <c r="Y454" s="98">
        <f>X454/W454</f>
        <v>1.8333333333333333</v>
      </c>
      <c r="Z454" s="99">
        <v>3.9860102865540048</v>
      </c>
      <c r="AA454" s="18">
        <v>9</v>
      </c>
      <c r="AB454" s="45">
        <f>AA454/Z454</f>
        <v>2.2578968324190405</v>
      </c>
      <c r="AC454" s="97">
        <v>11.170844966936075</v>
      </c>
      <c r="AD454" s="6">
        <v>10</v>
      </c>
      <c r="AE454" s="98">
        <f>AD454/AC454</f>
        <v>0.89518743027930381</v>
      </c>
      <c r="AF454" s="19">
        <v>3</v>
      </c>
      <c r="AG454" s="19">
        <v>10</v>
      </c>
      <c r="AH454" s="96">
        <f>AG454/AF454</f>
        <v>3.3333333333333335</v>
      </c>
      <c r="AI454" s="142"/>
    </row>
    <row r="455" spans="1:35" hidden="1" x14ac:dyDescent="0.25">
      <c r="A455" s="77" t="s">
        <v>4</v>
      </c>
      <c r="B455" s="53" t="s">
        <v>2</v>
      </c>
      <c r="C455" s="53" t="s">
        <v>2</v>
      </c>
      <c r="D455" s="78" t="s">
        <v>817</v>
      </c>
      <c r="E455" s="78" t="s">
        <v>818</v>
      </c>
      <c r="F455" s="52">
        <f>SUM(K455,N455,Q455,T455,W455,Z455,AF455)</f>
        <v>162.62936076414402</v>
      </c>
      <c r="G455" s="52">
        <v>146</v>
      </c>
      <c r="H455" s="130">
        <f>G455/F455</f>
        <v>0.89774687248349305</v>
      </c>
      <c r="I455" s="108">
        <f>F455-G455</f>
        <v>16.629360764144025</v>
      </c>
      <c r="J455" s="95">
        <f>I455/F455</f>
        <v>0.10225312751650691</v>
      </c>
      <c r="K455" s="19">
        <v>3</v>
      </c>
      <c r="L455" s="19">
        <v>7</v>
      </c>
      <c r="M455" s="96">
        <f>L455/K455</f>
        <v>2.3333333333333335</v>
      </c>
      <c r="N455" s="97">
        <v>46</v>
      </c>
      <c r="O455" s="6">
        <v>33</v>
      </c>
      <c r="P455" s="98">
        <f>O455/N455</f>
        <v>0.71739130434782605</v>
      </c>
      <c r="Q455" s="99">
        <v>6</v>
      </c>
      <c r="R455" s="18">
        <v>10</v>
      </c>
      <c r="S455" s="45">
        <f>R455/Q455</f>
        <v>1.6666666666666667</v>
      </c>
      <c r="T455" s="19">
        <v>60</v>
      </c>
      <c r="U455" s="19">
        <v>35</v>
      </c>
      <c r="V455" s="96">
        <f>U455/T455</f>
        <v>0.58333333333333337</v>
      </c>
      <c r="W455" s="97">
        <v>29</v>
      </c>
      <c r="X455" s="6">
        <v>20</v>
      </c>
      <c r="Y455" s="98">
        <f>X455/W455</f>
        <v>0.68965517241379315</v>
      </c>
      <c r="Z455" s="99">
        <v>10.629360764144014</v>
      </c>
      <c r="AA455" s="18">
        <v>20</v>
      </c>
      <c r="AB455" s="45">
        <f>AA455/Z455</f>
        <v>1.8815806936825337</v>
      </c>
      <c r="AC455" s="97">
        <v>29.788919911829534</v>
      </c>
      <c r="AD455" s="6">
        <v>13</v>
      </c>
      <c r="AE455" s="98">
        <f>AD455/AC455</f>
        <v>0.43640387226116062</v>
      </c>
      <c r="AF455" s="19">
        <v>8</v>
      </c>
      <c r="AG455" s="19">
        <v>8</v>
      </c>
      <c r="AH455" s="96">
        <f>AG455/AF455</f>
        <v>1</v>
      </c>
      <c r="AI455" s="142"/>
    </row>
    <row r="456" spans="1:35" hidden="1" x14ac:dyDescent="0.25">
      <c r="A456" s="60" t="s">
        <v>77</v>
      </c>
      <c r="B456" s="53" t="s">
        <v>25</v>
      </c>
      <c r="C456" s="53" t="s">
        <v>176</v>
      </c>
      <c r="D456" s="49" t="s">
        <v>555</v>
      </c>
      <c r="E456" s="74" t="s">
        <v>556</v>
      </c>
      <c r="F456" s="52">
        <f>SUM(K456,N456,Q456,T456,W456,Z456,AF456)</f>
        <v>401.24473181484205</v>
      </c>
      <c r="G456" s="52">
        <v>106</v>
      </c>
      <c r="H456" s="130">
        <f>G456/F456</f>
        <v>0.26417792333511469</v>
      </c>
      <c r="I456" s="108">
        <f>F456-G456</f>
        <v>295.24473181484205</v>
      </c>
      <c r="J456" s="95">
        <f>I456/F456</f>
        <v>0.73582207666488531</v>
      </c>
      <c r="K456" s="19">
        <v>8</v>
      </c>
      <c r="L456" s="19">
        <v>3</v>
      </c>
      <c r="M456" s="96">
        <f>L456/K456</f>
        <v>0.375</v>
      </c>
      <c r="N456" s="97">
        <v>114</v>
      </c>
      <c r="O456" s="6">
        <v>20</v>
      </c>
      <c r="P456" s="98">
        <f>O456/N456</f>
        <v>0.17543859649122806</v>
      </c>
      <c r="Q456" s="99">
        <v>15</v>
      </c>
      <c r="R456" s="18">
        <v>4</v>
      </c>
      <c r="S456" s="45">
        <f>R456/Q456</f>
        <v>0.26666666666666666</v>
      </c>
      <c r="T456" s="19">
        <v>148</v>
      </c>
      <c r="U456" s="19">
        <v>43</v>
      </c>
      <c r="V456" s="96">
        <f>U456/T456</f>
        <v>0.29054054054054052</v>
      </c>
      <c r="W456" s="97">
        <v>72</v>
      </c>
      <c r="X456" s="6">
        <v>21</v>
      </c>
      <c r="Y456" s="98">
        <f>X456/W456</f>
        <v>0.29166666666666669</v>
      </c>
      <c r="Z456" s="99">
        <v>25.244731814842034</v>
      </c>
      <c r="AA456" s="18">
        <v>1</v>
      </c>
      <c r="AB456" s="45">
        <f>AA456/Z456</f>
        <v>3.96122251301586E-2</v>
      </c>
      <c r="AC456" s="97">
        <v>70.748684790595149</v>
      </c>
      <c r="AD456" s="6">
        <v>10</v>
      </c>
      <c r="AE456" s="98">
        <f>AD456/AC456</f>
        <v>0.14134538372831112</v>
      </c>
      <c r="AF456" s="19">
        <v>19</v>
      </c>
      <c r="AG456" s="19">
        <v>4</v>
      </c>
      <c r="AH456" s="96">
        <f>AG456/AF456</f>
        <v>0.21052631578947367</v>
      </c>
      <c r="AI456" s="142"/>
    </row>
    <row r="457" spans="1:35" hidden="1" x14ac:dyDescent="0.25">
      <c r="A457" s="60" t="s">
        <v>78</v>
      </c>
      <c r="B457" s="53" t="s">
        <v>25</v>
      </c>
      <c r="C457" s="53" t="s">
        <v>179</v>
      </c>
      <c r="D457" s="49" t="s">
        <v>539</v>
      </c>
      <c r="E457" s="49" t="s">
        <v>540</v>
      </c>
      <c r="F457" s="52">
        <f>SUM(K457,N457,Q457,T457,W457,Z457,AF457)</f>
        <v>205.28670095518001</v>
      </c>
      <c r="G457" s="52">
        <v>56</v>
      </c>
      <c r="H457" s="130">
        <f>G457/F457</f>
        <v>0.2727892247254069</v>
      </c>
      <c r="I457" s="108">
        <f>F457-G457</f>
        <v>149.28670095518001</v>
      </c>
      <c r="J457" s="95">
        <f>I457/F457</f>
        <v>0.7272107752745931</v>
      </c>
      <c r="K457" s="19">
        <v>4</v>
      </c>
      <c r="L457" s="19">
        <v>1</v>
      </c>
      <c r="M457" s="96">
        <f>L457/K457</f>
        <v>0.25</v>
      </c>
      <c r="N457" s="97">
        <v>58</v>
      </c>
      <c r="O457" s="6">
        <v>9</v>
      </c>
      <c r="P457" s="98">
        <f>O457/N457</f>
        <v>0.15517241379310345</v>
      </c>
      <c r="Q457" s="99">
        <v>7</v>
      </c>
      <c r="R457" s="18">
        <v>6</v>
      </c>
      <c r="S457" s="45">
        <f>R457/Q457</f>
        <v>0.8571428571428571</v>
      </c>
      <c r="T457" s="19">
        <v>76</v>
      </c>
      <c r="U457" s="19">
        <v>9</v>
      </c>
      <c r="V457" s="96">
        <f>U457/T457</f>
        <v>0.11842105263157894</v>
      </c>
      <c r="W457" s="97">
        <v>37</v>
      </c>
      <c r="X457" s="6">
        <v>14</v>
      </c>
      <c r="Y457" s="98">
        <f>X457/W457</f>
        <v>0.3783783783783784</v>
      </c>
      <c r="Z457" s="99">
        <v>13.286700955180018</v>
      </c>
      <c r="AA457" s="18">
        <v>8</v>
      </c>
      <c r="AB457" s="45">
        <f>AA457/Z457</f>
        <v>0.60210582197841078</v>
      </c>
      <c r="AC457" s="97">
        <v>37.236149889786923</v>
      </c>
      <c r="AD457" s="6">
        <v>5</v>
      </c>
      <c r="AE457" s="98">
        <f>AD457/AC457</f>
        <v>0.13427811454189556</v>
      </c>
      <c r="AF457" s="19">
        <v>10</v>
      </c>
      <c r="AG457" s="19">
        <v>4</v>
      </c>
      <c r="AH457" s="96">
        <f>AG457/AF457</f>
        <v>0.4</v>
      </c>
      <c r="AI457" s="142"/>
    </row>
    <row r="458" spans="1:35" hidden="1" x14ac:dyDescent="0.25">
      <c r="A458" s="60" t="s">
        <v>78</v>
      </c>
      <c r="B458" s="53" t="s">
        <v>25</v>
      </c>
      <c r="C458" s="53" t="s">
        <v>179</v>
      </c>
      <c r="D458" s="49" t="s">
        <v>533</v>
      </c>
      <c r="E458" s="49" t="s">
        <v>534</v>
      </c>
      <c r="F458" s="52">
        <f>SUM(K458,N458,Q458,T458,W458,Z458,AF458)</f>
        <v>121.97202057310801</v>
      </c>
      <c r="G458" s="52">
        <v>70</v>
      </c>
      <c r="H458" s="130">
        <f>G458/F458</f>
        <v>0.57390211026342031</v>
      </c>
      <c r="I458" s="108">
        <f>F458-G458</f>
        <v>51.972020573108011</v>
      </c>
      <c r="J458" s="95">
        <f>I458/F458</f>
        <v>0.42609788973657975</v>
      </c>
      <c r="K458" s="19">
        <v>2</v>
      </c>
      <c r="L458" s="19">
        <v>3</v>
      </c>
      <c r="M458" s="96">
        <f>L458/K458</f>
        <v>1.5</v>
      </c>
      <c r="N458" s="97">
        <v>35</v>
      </c>
      <c r="O458" s="6">
        <v>10</v>
      </c>
      <c r="P458" s="98">
        <f>O458/N458</f>
        <v>0.2857142857142857</v>
      </c>
      <c r="Q458" s="99">
        <v>4</v>
      </c>
      <c r="R458" s="18">
        <v>9</v>
      </c>
      <c r="S458" s="45">
        <f>R458/Q458</f>
        <v>2.25</v>
      </c>
      <c r="T458" s="19">
        <v>45</v>
      </c>
      <c r="U458" s="19">
        <v>31</v>
      </c>
      <c r="V458" s="96">
        <f>U458/T458</f>
        <v>0.68888888888888888</v>
      </c>
      <c r="W458" s="97">
        <v>22</v>
      </c>
      <c r="X458" s="6">
        <v>5</v>
      </c>
      <c r="Y458" s="98">
        <f>X458/W458</f>
        <v>0.22727272727272727</v>
      </c>
      <c r="Z458" s="99">
        <v>7.9720205731080096</v>
      </c>
      <c r="AA458" s="18">
        <v>2</v>
      </c>
      <c r="AB458" s="45">
        <f>AA458/Z458</f>
        <v>0.25087742582433786</v>
      </c>
      <c r="AC458" s="97">
        <v>22.34168993387215</v>
      </c>
      <c r="AD458" s="6">
        <v>2</v>
      </c>
      <c r="AE458" s="98">
        <f>AD458/AC458</f>
        <v>8.9518743027930392E-2</v>
      </c>
      <c r="AF458" s="19">
        <v>6</v>
      </c>
      <c r="AG458" s="19">
        <v>8</v>
      </c>
      <c r="AH458" s="96">
        <f>AG458/AF458</f>
        <v>1.3333333333333333</v>
      </c>
      <c r="AI458" s="142"/>
    </row>
    <row r="459" spans="1:35" hidden="1" x14ac:dyDescent="0.25">
      <c r="A459" s="60" t="s">
        <v>94</v>
      </c>
      <c r="B459" s="53" t="s">
        <v>53</v>
      </c>
      <c r="C459" s="53" t="s">
        <v>149</v>
      </c>
      <c r="D459" s="49" t="s">
        <v>670</v>
      </c>
      <c r="E459" s="54" t="s">
        <v>671</v>
      </c>
      <c r="F459" s="52">
        <f>SUM(K459,N459,Q459,T459,W459,Z459,AF459)</f>
        <v>111.64335047759</v>
      </c>
      <c r="G459" s="52">
        <v>48</v>
      </c>
      <c r="H459" s="130">
        <f>G459/F459</f>
        <v>0.42994051857692112</v>
      </c>
      <c r="I459" s="108">
        <f>F459-G459</f>
        <v>63.643350477590005</v>
      </c>
      <c r="J459" s="95">
        <f>I459/F459</f>
        <v>0.57005948142307894</v>
      </c>
      <c r="K459" s="19">
        <v>2</v>
      </c>
      <c r="L459" s="19">
        <v>5</v>
      </c>
      <c r="M459" s="96">
        <f>L459/K459</f>
        <v>2.5</v>
      </c>
      <c r="N459" s="97">
        <v>32</v>
      </c>
      <c r="O459" s="6">
        <v>7</v>
      </c>
      <c r="P459" s="98">
        <f>O459/N459</f>
        <v>0.21875</v>
      </c>
      <c r="Q459" s="99">
        <v>4</v>
      </c>
      <c r="R459" s="18">
        <v>2</v>
      </c>
      <c r="S459" s="45">
        <f>R459/Q459</f>
        <v>0.5</v>
      </c>
      <c r="T459" s="19">
        <v>42</v>
      </c>
      <c r="U459" s="19">
        <v>8</v>
      </c>
      <c r="V459" s="96">
        <f>U459/T459</f>
        <v>0.19047619047619047</v>
      </c>
      <c r="W459" s="97">
        <v>20</v>
      </c>
      <c r="X459" s="6">
        <v>11</v>
      </c>
      <c r="Y459" s="98">
        <f>X459/W459</f>
        <v>0.55000000000000004</v>
      </c>
      <c r="Z459" s="99">
        <v>6.6433504775900092</v>
      </c>
      <c r="AA459" s="18">
        <v>10</v>
      </c>
      <c r="AB459" s="45">
        <f>AA459/Z459</f>
        <v>1.5052645549460268</v>
      </c>
      <c r="AC459" s="97">
        <v>18.618074944893461</v>
      </c>
      <c r="AD459" s="6">
        <v>2</v>
      </c>
      <c r="AE459" s="98">
        <f>AD459/AC459</f>
        <v>0.10742249163351644</v>
      </c>
      <c r="AF459" s="19">
        <v>5</v>
      </c>
      <c r="AG459" s="19">
        <v>3</v>
      </c>
      <c r="AH459" s="96">
        <f>AG459/AF459</f>
        <v>0.6</v>
      </c>
      <c r="AI459" s="142"/>
    </row>
    <row r="460" spans="1:35" hidden="1" x14ac:dyDescent="0.25">
      <c r="A460" s="77" t="s">
        <v>16</v>
      </c>
      <c r="B460" s="53" t="s">
        <v>2</v>
      </c>
      <c r="C460" s="53" t="s">
        <v>2</v>
      </c>
      <c r="D460" s="78" t="s">
        <v>825</v>
      </c>
      <c r="E460" s="78" t="s">
        <v>826</v>
      </c>
      <c r="F460" s="52">
        <f>SUM(K460,N460,Q460,T460,W460,Z460,AF460)</f>
        <v>33.657340191035999</v>
      </c>
      <c r="G460" s="52">
        <v>28</v>
      </c>
      <c r="H460" s="130">
        <f>G460/F460</f>
        <v>0.83191362838164129</v>
      </c>
      <c r="I460" s="108">
        <f>F460-G460</f>
        <v>5.6573401910359991</v>
      </c>
      <c r="J460" s="95">
        <f>I460/F460</f>
        <v>0.16808637161835877</v>
      </c>
      <c r="K460" s="19">
        <v>1</v>
      </c>
      <c r="L460" s="19">
        <v>0</v>
      </c>
      <c r="M460" s="96">
        <f>L460/K460</f>
        <v>0</v>
      </c>
      <c r="N460" s="97">
        <v>9</v>
      </c>
      <c r="O460" s="6">
        <v>7</v>
      </c>
      <c r="P460" s="98">
        <f>O460/N460</f>
        <v>0.77777777777777779</v>
      </c>
      <c r="Q460" s="99">
        <v>1</v>
      </c>
      <c r="R460" s="18">
        <v>0</v>
      </c>
      <c r="S460" s="45">
        <f>R460/Q460</f>
        <v>0</v>
      </c>
      <c r="T460" s="19">
        <v>12</v>
      </c>
      <c r="U460" s="19">
        <v>12</v>
      </c>
      <c r="V460" s="96">
        <f>U460/T460</f>
        <v>1</v>
      </c>
      <c r="W460" s="97">
        <v>6</v>
      </c>
      <c r="X460" s="6">
        <v>4</v>
      </c>
      <c r="Y460" s="98">
        <f>X460/W460</f>
        <v>0.66666666666666663</v>
      </c>
      <c r="Z460" s="99">
        <v>2.6573401910360035</v>
      </c>
      <c r="AA460" s="18">
        <v>0</v>
      </c>
      <c r="AB460" s="45">
        <f>AA460/Z460</f>
        <v>0</v>
      </c>
      <c r="AC460" s="97">
        <v>7.4472299779573836</v>
      </c>
      <c r="AD460" s="6">
        <v>5</v>
      </c>
      <c r="AE460" s="98">
        <f>AD460/AC460</f>
        <v>0.67139057270947788</v>
      </c>
      <c r="AF460" s="19">
        <v>2</v>
      </c>
      <c r="AG460" s="19">
        <v>0</v>
      </c>
      <c r="AH460" s="96">
        <f>AG460/AF460</f>
        <v>0</v>
      </c>
      <c r="AI460" s="142"/>
    </row>
    <row r="461" spans="1:35" hidden="1" x14ac:dyDescent="0.25">
      <c r="A461" s="67" t="s">
        <v>71</v>
      </c>
      <c r="B461" s="53" t="s">
        <v>20</v>
      </c>
      <c r="C461" s="53" t="s">
        <v>165</v>
      </c>
      <c r="D461" s="55" t="s">
        <v>529</v>
      </c>
      <c r="E461" s="132" t="s">
        <v>530</v>
      </c>
      <c r="F461" s="52">
        <f>SUM(K461,N461,Q461,T461,W461,Z461,AF461)</f>
        <v>283.27271124173404</v>
      </c>
      <c r="G461" s="52">
        <v>191</v>
      </c>
      <c r="H461" s="130">
        <f>G461/F461</f>
        <v>0.67426191235557431</v>
      </c>
      <c r="I461" s="108">
        <f>F461-G461</f>
        <v>92.272711241734044</v>
      </c>
      <c r="J461" s="95">
        <f>I461/F461</f>
        <v>0.32573808764442563</v>
      </c>
      <c r="K461" s="19">
        <v>6</v>
      </c>
      <c r="L461" s="19">
        <v>13</v>
      </c>
      <c r="M461" s="96">
        <f>L461/K461</f>
        <v>2.1666666666666665</v>
      </c>
      <c r="N461" s="97">
        <v>81</v>
      </c>
      <c r="O461" s="6">
        <v>44</v>
      </c>
      <c r="P461" s="98">
        <f>O461/N461</f>
        <v>0.54320987654320985</v>
      </c>
      <c r="Q461" s="99">
        <v>10</v>
      </c>
      <c r="R461" s="18">
        <v>17</v>
      </c>
      <c r="S461" s="45">
        <f>R461/Q461</f>
        <v>1.7</v>
      </c>
      <c r="T461" s="19">
        <v>105</v>
      </c>
      <c r="U461" s="19">
        <v>49</v>
      </c>
      <c r="V461" s="96">
        <f>U461/T461</f>
        <v>0.46666666666666667</v>
      </c>
      <c r="W461" s="97">
        <v>51</v>
      </c>
      <c r="X461" s="6">
        <v>22</v>
      </c>
      <c r="Y461" s="98">
        <f>X461/W461</f>
        <v>0.43137254901960786</v>
      </c>
      <c r="Z461" s="99">
        <v>17.272711241734022</v>
      </c>
      <c r="AA461" s="18">
        <v>5</v>
      </c>
      <c r="AB461" s="45">
        <f>AA461/Z461</f>
        <v>0.28947395287423594</v>
      </c>
      <c r="AC461" s="97">
        <v>48.406994856722989</v>
      </c>
      <c r="AD461" s="6">
        <v>15</v>
      </c>
      <c r="AE461" s="98">
        <f>AD461/AC461</f>
        <v>0.30987257201975904</v>
      </c>
      <c r="AF461" s="19">
        <v>13</v>
      </c>
      <c r="AG461" s="19">
        <v>26</v>
      </c>
      <c r="AH461" s="96">
        <f>AG461/AF461</f>
        <v>2</v>
      </c>
      <c r="AI461" s="142"/>
    </row>
    <row r="462" spans="1:35" hidden="1" x14ac:dyDescent="0.25">
      <c r="A462" s="80" t="s">
        <v>111</v>
      </c>
      <c r="B462" s="53" t="s">
        <v>69</v>
      </c>
      <c r="C462" s="53" t="s">
        <v>185</v>
      </c>
      <c r="D462" s="81" t="s">
        <v>996</v>
      </c>
      <c r="E462" s="81" t="s">
        <v>997</v>
      </c>
      <c r="F462" s="52">
        <f>SUM(K462,N462,Q462,T462,W462,Z462,AF462)</f>
        <v>172.62936076414402</v>
      </c>
      <c r="G462" s="52">
        <v>131</v>
      </c>
      <c r="H462" s="130">
        <f>G462/F462</f>
        <v>0.75885121407000744</v>
      </c>
      <c r="I462" s="108">
        <f>F462-G462</f>
        <v>41.629360764144025</v>
      </c>
      <c r="J462" s="95">
        <f>I462/F462</f>
        <v>0.24114878592999256</v>
      </c>
      <c r="K462" s="19">
        <v>4</v>
      </c>
      <c r="L462" s="19">
        <v>2</v>
      </c>
      <c r="M462" s="96">
        <f>L462/K462</f>
        <v>0.5</v>
      </c>
      <c r="N462" s="97">
        <v>49</v>
      </c>
      <c r="O462" s="6">
        <v>19</v>
      </c>
      <c r="P462" s="98">
        <f>O462/N462</f>
        <v>0.38775510204081631</v>
      </c>
      <c r="Q462" s="99">
        <v>6</v>
      </c>
      <c r="R462" s="18">
        <v>4</v>
      </c>
      <c r="S462" s="45">
        <f>R462/Q462</f>
        <v>0.66666666666666663</v>
      </c>
      <c r="T462" s="19">
        <v>64</v>
      </c>
      <c r="U462" s="19">
        <v>35</v>
      </c>
      <c r="V462" s="96">
        <f>U462/T462</f>
        <v>0.546875</v>
      </c>
      <c r="W462" s="97">
        <v>31</v>
      </c>
      <c r="X462" s="6">
        <v>35</v>
      </c>
      <c r="Y462" s="98">
        <f>X462/W462</f>
        <v>1.1290322580645162</v>
      </c>
      <c r="Z462" s="99">
        <v>10.629360764144014</v>
      </c>
      <c r="AA462" s="18">
        <v>10</v>
      </c>
      <c r="AB462" s="45">
        <f>AA462/Z462</f>
        <v>0.94079034684126683</v>
      </c>
      <c r="AC462" s="97">
        <v>29.788919911829534</v>
      </c>
      <c r="AD462" s="6">
        <v>15</v>
      </c>
      <c r="AE462" s="98">
        <f>AD462/AC462</f>
        <v>0.50354292953210844</v>
      </c>
      <c r="AF462" s="19">
        <v>8</v>
      </c>
      <c r="AG462" s="19">
        <v>11</v>
      </c>
      <c r="AH462" s="96">
        <f>AG462/AF462</f>
        <v>1.375</v>
      </c>
      <c r="AI462" s="142"/>
    </row>
    <row r="463" spans="1:35" hidden="1" x14ac:dyDescent="0.25">
      <c r="A463" s="60" t="s">
        <v>116</v>
      </c>
      <c r="B463" s="53" t="s">
        <v>80</v>
      </c>
      <c r="C463" s="53" t="s">
        <v>145</v>
      </c>
      <c r="D463" s="49" t="s">
        <v>325</v>
      </c>
      <c r="E463" s="49" t="s">
        <v>326</v>
      </c>
      <c r="F463" s="52">
        <f>SUM(K463,N463,Q463,T463,W463,Z463,AF463)</f>
        <v>286.60138133725201</v>
      </c>
      <c r="G463" s="52">
        <v>428</v>
      </c>
      <c r="H463" s="130">
        <f>G463/F463</f>
        <v>1.4933633536691164</v>
      </c>
      <c r="I463" s="108">
        <f>F463-G463</f>
        <v>-141.39861866274799</v>
      </c>
      <c r="J463" s="95">
        <f>I463/F463</f>
        <v>-0.49336335366911654</v>
      </c>
      <c r="K463" s="19">
        <v>6</v>
      </c>
      <c r="L463" s="19">
        <v>10</v>
      </c>
      <c r="M463" s="96">
        <f>L463/K463</f>
        <v>1.6666666666666667</v>
      </c>
      <c r="N463" s="97">
        <v>81</v>
      </c>
      <c r="O463" s="6">
        <v>80</v>
      </c>
      <c r="P463" s="98">
        <f>O463/N463</f>
        <v>0.98765432098765427</v>
      </c>
      <c r="Q463" s="99">
        <v>10</v>
      </c>
      <c r="R463" s="18">
        <v>19</v>
      </c>
      <c r="S463" s="45">
        <f>R463/Q463</f>
        <v>1.9</v>
      </c>
      <c r="T463" s="19">
        <v>106</v>
      </c>
      <c r="U463" s="19">
        <v>193</v>
      </c>
      <c r="V463" s="96">
        <f>U463/T463</f>
        <v>1.820754716981132</v>
      </c>
      <c r="W463" s="97">
        <v>51</v>
      </c>
      <c r="X463" s="6">
        <v>42</v>
      </c>
      <c r="Y463" s="98">
        <f>X463/W463</f>
        <v>0.82352941176470584</v>
      </c>
      <c r="Z463" s="99">
        <v>18.601381337252022</v>
      </c>
      <c r="AA463" s="18">
        <v>12</v>
      </c>
      <c r="AB463" s="45">
        <f>AA463/Z463</f>
        <v>0.64511338069115454</v>
      </c>
      <c r="AC463" s="97">
        <v>52.130609845701684</v>
      </c>
      <c r="AD463" s="6">
        <v>66</v>
      </c>
      <c r="AE463" s="98">
        <f>AD463/AC463</f>
        <v>1.2660507942521584</v>
      </c>
      <c r="AF463" s="19">
        <v>14</v>
      </c>
      <c r="AG463" s="19">
        <v>6</v>
      </c>
      <c r="AH463" s="96">
        <f>AG463/AF463</f>
        <v>0.42857142857142855</v>
      </c>
      <c r="AI463" s="142"/>
    </row>
    <row r="464" spans="1:35" hidden="1" x14ac:dyDescent="0.25">
      <c r="A464" s="63" t="s">
        <v>117</v>
      </c>
      <c r="B464" s="53" t="s">
        <v>80</v>
      </c>
      <c r="C464" s="53" t="s">
        <v>174</v>
      </c>
      <c r="D464" s="50" t="s">
        <v>343</v>
      </c>
      <c r="E464" s="50" t="s">
        <v>344</v>
      </c>
      <c r="F464" s="52">
        <f>SUM(K464,N464,Q464,T464,W464,Z464,AF464)</f>
        <v>89.314680382072012</v>
      </c>
      <c r="G464" s="52">
        <v>170</v>
      </c>
      <c r="H464" s="130">
        <f>G464/F464</f>
        <v>1.9033825041165777</v>
      </c>
      <c r="I464" s="108">
        <f>F464-G464</f>
        <v>-80.685319617927988</v>
      </c>
      <c r="J464" s="95">
        <f>I464/F464</f>
        <v>-0.90338250411657761</v>
      </c>
      <c r="K464" s="19">
        <v>2</v>
      </c>
      <c r="L464" s="19">
        <v>6</v>
      </c>
      <c r="M464" s="96">
        <f>L464/K464</f>
        <v>3</v>
      </c>
      <c r="N464" s="97">
        <v>26</v>
      </c>
      <c r="O464" s="6">
        <v>46</v>
      </c>
      <c r="P464" s="98">
        <f>O464/N464</f>
        <v>1.7692307692307692</v>
      </c>
      <c r="Q464" s="99">
        <v>3</v>
      </c>
      <c r="R464" s="18">
        <v>12</v>
      </c>
      <c r="S464" s="45">
        <f>R464/Q464</f>
        <v>4</v>
      </c>
      <c r="T464" s="19">
        <v>33</v>
      </c>
      <c r="U464" s="19">
        <v>50</v>
      </c>
      <c r="V464" s="96">
        <f>U464/T464</f>
        <v>1.5151515151515151</v>
      </c>
      <c r="W464" s="97">
        <v>16</v>
      </c>
      <c r="X464" s="6">
        <v>20</v>
      </c>
      <c r="Y464" s="98">
        <f>X464/W464</f>
        <v>1.25</v>
      </c>
      <c r="Z464" s="99">
        <v>5.314680382072007</v>
      </c>
      <c r="AA464" s="18">
        <v>0</v>
      </c>
      <c r="AB464" s="45">
        <f>AA464/Z464</f>
        <v>0</v>
      </c>
      <c r="AC464" s="97">
        <v>14.894459955914767</v>
      </c>
      <c r="AD464" s="6">
        <v>36</v>
      </c>
      <c r="AE464" s="98">
        <f>AD464/AC464</f>
        <v>2.4170060617541202</v>
      </c>
      <c r="AF464" s="19">
        <v>4</v>
      </c>
      <c r="AG464" s="19">
        <v>0</v>
      </c>
      <c r="AH464" s="96">
        <f>AG464/AF464</f>
        <v>0</v>
      </c>
      <c r="AI464" s="142"/>
    </row>
    <row r="465" spans="1:35" hidden="1" x14ac:dyDescent="0.25">
      <c r="A465" s="60" t="s">
        <v>95</v>
      </c>
      <c r="B465" s="53" t="s">
        <v>53</v>
      </c>
      <c r="C465" s="53" t="s">
        <v>182</v>
      </c>
      <c r="D465" s="49" t="s">
        <v>699</v>
      </c>
      <c r="E465" s="49" t="s">
        <v>700</v>
      </c>
      <c r="F465" s="52">
        <f>SUM(K465,N465,Q465,T465,W465,Z465,AF465)</f>
        <v>82.314680382072012</v>
      </c>
      <c r="G465" s="52">
        <v>95</v>
      </c>
      <c r="H465" s="130">
        <f>G465/F465</f>
        <v>1.1541076216180124</v>
      </c>
      <c r="I465" s="108">
        <f>F465-G465</f>
        <v>-12.685319617927988</v>
      </c>
      <c r="J465" s="95">
        <f>I465/F465</f>
        <v>-0.15410762161801247</v>
      </c>
      <c r="K465" s="19">
        <v>2</v>
      </c>
      <c r="L465" s="19">
        <v>0</v>
      </c>
      <c r="M465" s="96">
        <f>L465/K465</f>
        <v>0</v>
      </c>
      <c r="N465" s="97">
        <v>23</v>
      </c>
      <c r="O465" s="6">
        <v>5</v>
      </c>
      <c r="P465" s="98">
        <f>O465/N465</f>
        <v>0.21739130434782608</v>
      </c>
      <c r="Q465" s="99">
        <v>3</v>
      </c>
      <c r="R465" s="18">
        <v>1</v>
      </c>
      <c r="S465" s="45">
        <f>R465/Q465</f>
        <v>0.33333333333333331</v>
      </c>
      <c r="T465" s="19">
        <v>30</v>
      </c>
      <c r="U465" s="19">
        <v>8</v>
      </c>
      <c r="V465" s="96">
        <f>U465/T465</f>
        <v>0.26666666666666666</v>
      </c>
      <c r="W465" s="97">
        <v>15</v>
      </c>
      <c r="X465" s="6">
        <v>34</v>
      </c>
      <c r="Y465" s="98">
        <f>X465/W465</f>
        <v>2.2666666666666666</v>
      </c>
      <c r="Z465" s="99">
        <v>5.314680382072007</v>
      </c>
      <c r="AA465" s="18">
        <v>18</v>
      </c>
      <c r="AB465" s="45">
        <f>AA465/Z465</f>
        <v>3.3868452486285605</v>
      </c>
      <c r="AC465" s="97">
        <v>14.894459955914767</v>
      </c>
      <c r="AD465" s="6">
        <v>21</v>
      </c>
      <c r="AE465" s="98">
        <f>AD465/AC465</f>
        <v>1.4099202026899036</v>
      </c>
      <c r="AF465" s="19">
        <v>4</v>
      </c>
      <c r="AG465" s="19">
        <v>8</v>
      </c>
      <c r="AH465" s="96">
        <f>AG465/AF465</f>
        <v>2</v>
      </c>
      <c r="AI465" s="142"/>
    </row>
    <row r="466" spans="1:35" hidden="1" x14ac:dyDescent="0.25">
      <c r="A466" s="73" t="s">
        <v>8</v>
      </c>
      <c r="B466" s="53" t="s">
        <v>2</v>
      </c>
      <c r="C466" s="53" t="s">
        <v>154</v>
      </c>
      <c r="D466" s="74" t="s">
        <v>785</v>
      </c>
      <c r="E466" s="74" t="s">
        <v>786</v>
      </c>
      <c r="F466" s="52">
        <f>SUM(K466,N466,Q466,T466,W466,Z466,AF466)</f>
        <v>89.314680382072012</v>
      </c>
      <c r="G466" s="52">
        <v>41</v>
      </c>
      <c r="H466" s="130">
        <f>G466/F466</f>
        <v>0.45905107452223343</v>
      </c>
      <c r="I466" s="108">
        <f>F466-G466</f>
        <v>48.314680382072012</v>
      </c>
      <c r="J466" s="95">
        <f>I466/F466</f>
        <v>0.54094892547776652</v>
      </c>
      <c r="K466" s="19">
        <v>2</v>
      </c>
      <c r="L466" s="19">
        <v>0</v>
      </c>
      <c r="M466" s="96">
        <f>L466/K466</f>
        <v>0</v>
      </c>
      <c r="N466" s="97">
        <v>26</v>
      </c>
      <c r="O466" s="6">
        <v>15</v>
      </c>
      <c r="P466" s="98">
        <f>O466/N466</f>
        <v>0.57692307692307687</v>
      </c>
      <c r="Q466" s="99">
        <v>3</v>
      </c>
      <c r="R466" s="18">
        <v>0</v>
      </c>
      <c r="S466" s="45">
        <f>R466/Q466</f>
        <v>0</v>
      </c>
      <c r="T466" s="19">
        <v>33</v>
      </c>
      <c r="U466" s="19">
        <v>3</v>
      </c>
      <c r="V466" s="96">
        <f>U466/T466</f>
        <v>9.0909090909090912E-2</v>
      </c>
      <c r="W466" s="97">
        <v>16</v>
      </c>
      <c r="X466" s="6">
        <v>9</v>
      </c>
      <c r="Y466" s="98">
        <f>X466/W466</f>
        <v>0.5625</v>
      </c>
      <c r="Z466" s="99">
        <v>5.314680382072007</v>
      </c>
      <c r="AA466" s="18">
        <v>0</v>
      </c>
      <c r="AB466" s="45">
        <f>AA466/Z466</f>
        <v>0</v>
      </c>
      <c r="AC466" s="97">
        <v>14.894459955914767</v>
      </c>
      <c r="AD466" s="6">
        <v>5</v>
      </c>
      <c r="AE466" s="98">
        <f>AD466/AC466</f>
        <v>0.33569528635473894</v>
      </c>
      <c r="AF466" s="19">
        <v>4</v>
      </c>
      <c r="AG466" s="19">
        <v>9</v>
      </c>
      <c r="AH466" s="96">
        <f>AG466/AF466</f>
        <v>2.25</v>
      </c>
      <c r="AI466" s="142"/>
    </row>
    <row r="467" spans="1:35" hidden="1" x14ac:dyDescent="0.25">
      <c r="A467" s="60" t="s">
        <v>137</v>
      </c>
      <c r="B467" s="53" t="s">
        <v>41</v>
      </c>
      <c r="C467" s="53" t="s">
        <v>41</v>
      </c>
      <c r="D467" s="49" t="s">
        <v>226</v>
      </c>
      <c r="E467" s="49" t="s">
        <v>227</v>
      </c>
      <c r="F467" s="52">
        <f>SUM(K467,N467,Q467,T467,W467,Z467,AF467)</f>
        <v>84.314680382072012</v>
      </c>
      <c r="G467" s="52">
        <v>113</v>
      </c>
      <c r="H467" s="130">
        <f>G467/F467</f>
        <v>1.3402173795588199</v>
      </c>
      <c r="I467" s="108">
        <f>F467-G467</f>
        <v>-28.685319617927988</v>
      </c>
      <c r="J467" s="95">
        <f>I467/F467</f>
        <v>-0.34021737955881998</v>
      </c>
      <c r="K467" s="19">
        <v>2</v>
      </c>
      <c r="L467" s="19">
        <v>11</v>
      </c>
      <c r="M467" s="96">
        <f>L467/K467</f>
        <v>5.5</v>
      </c>
      <c r="N467" s="97">
        <v>24</v>
      </c>
      <c r="O467" s="6">
        <v>34</v>
      </c>
      <c r="P467" s="98">
        <f>O467/N467</f>
        <v>1.4166666666666667</v>
      </c>
      <c r="Q467" s="99">
        <v>3</v>
      </c>
      <c r="R467" s="18">
        <v>0</v>
      </c>
      <c r="S467" s="45">
        <f>R467/Q467</f>
        <v>0</v>
      </c>
      <c r="T467" s="19">
        <v>31</v>
      </c>
      <c r="U467" s="19">
        <v>8</v>
      </c>
      <c r="V467" s="96">
        <f>U467/T467</f>
        <v>0.25806451612903225</v>
      </c>
      <c r="W467" s="97">
        <v>15</v>
      </c>
      <c r="X467" s="6">
        <v>25</v>
      </c>
      <c r="Y467" s="98">
        <f>X467/W467</f>
        <v>1.6666666666666667</v>
      </c>
      <c r="Z467" s="99">
        <v>5.314680382072007</v>
      </c>
      <c r="AA467" s="18">
        <v>16</v>
      </c>
      <c r="AB467" s="45">
        <f>AA467/Z467</f>
        <v>3.0105291098920537</v>
      </c>
      <c r="AC467" s="97">
        <v>14.894459955914767</v>
      </c>
      <c r="AD467" s="6">
        <v>15</v>
      </c>
      <c r="AE467" s="98">
        <f>AD467/AC467</f>
        <v>1.0070858590642169</v>
      </c>
      <c r="AF467" s="19">
        <v>4</v>
      </c>
      <c r="AG467" s="19">
        <v>4</v>
      </c>
      <c r="AH467" s="96">
        <f>AG467/AF467</f>
        <v>1</v>
      </c>
      <c r="AI467" s="142"/>
    </row>
    <row r="468" spans="1:35" hidden="1" x14ac:dyDescent="0.25">
      <c r="A468" s="60" t="s">
        <v>14</v>
      </c>
      <c r="B468" s="53" t="s">
        <v>23</v>
      </c>
      <c r="C468" s="53" t="s">
        <v>189</v>
      </c>
      <c r="D468" s="49" t="s">
        <v>1182</v>
      </c>
      <c r="E468" s="49" t="s">
        <v>1183</v>
      </c>
      <c r="F468" s="52">
        <f>SUM(K468,N468,Q468,T468,W468,Z468,AF468)</f>
        <v>132.97202057310801</v>
      </c>
      <c r="G468" s="52">
        <v>234</v>
      </c>
      <c r="H468" s="130">
        <f>G468/F468</f>
        <v>1.7597687016521404</v>
      </c>
      <c r="I468" s="108">
        <f>F468-G468</f>
        <v>-101.02797942689199</v>
      </c>
      <c r="J468" s="95">
        <f>I468/F468</f>
        <v>-0.7597687016521405</v>
      </c>
      <c r="K468" s="19">
        <v>3</v>
      </c>
      <c r="L468" s="19">
        <v>5</v>
      </c>
      <c r="M468" s="96">
        <f>L468/K468</f>
        <v>1.6666666666666667</v>
      </c>
      <c r="N468" s="97">
        <v>38</v>
      </c>
      <c r="O468" s="6">
        <v>61</v>
      </c>
      <c r="P468" s="98">
        <f>O468/N468</f>
        <v>1.6052631578947369</v>
      </c>
      <c r="Q468" s="99">
        <v>5</v>
      </c>
      <c r="R468" s="18">
        <v>9</v>
      </c>
      <c r="S468" s="45">
        <f>R468/Q468</f>
        <v>1.8</v>
      </c>
      <c r="T468" s="19">
        <v>49</v>
      </c>
      <c r="U468" s="19">
        <v>68</v>
      </c>
      <c r="V468" s="96">
        <f>U468/T468</f>
        <v>1.3877551020408163</v>
      </c>
      <c r="W468" s="97">
        <v>24</v>
      </c>
      <c r="X468" s="6">
        <v>22</v>
      </c>
      <c r="Y468" s="98">
        <f>X468/W468</f>
        <v>0.91666666666666663</v>
      </c>
      <c r="Z468" s="99">
        <v>7.9720205731080096</v>
      </c>
      <c r="AA468" s="18">
        <v>47</v>
      </c>
      <c r="AB468" s="45">
        <f>AA468/Z468</f>
        <v>5.8956195068719399</v>
      </c>
      <c r="AC468" s="97">
        <v>22.34168993387215</v>
      </c>
      <c r="AD468" s="6">
        <v>14</v>
      </c>
      <c r="AE468" s="98">
        <f>AD468/AC468</f>
        <v>0.62663120119551274</v>
      </c>
      <c r="AF468" s="19">
        <v>6</v>
      </c>
      <c r="AG468" s="19">
        <v>8</v>
      </c>
      <c r="AH468" s="96">
        <f>AG468/AF468</f>
        <v>1.3333333333333333</v>
      </c>
      <c r="AI468" s="142"/>
    </row>
    <row r="469" spans="1:35" hidden="1" x14ac:dyDescent="0.25">
      <c r="A469" s="59" t="s">
        <v>85</v>
      </c>
      <c r="B469" s="53" t="s">
        <v>41</v>
      </c>
      <c r="C469" s="53" t="s">
        <v>173</v>
      </c>
      <c r="D469" s="53" t="s">
        <v>265</v>
      </c>
      <c r="E469" s="53" t="s">
        <v>266</v>
      </c>
      <c r="F469" s="52">
        <f>SUM(K469,N469,Q469,T469,W469,Z469,AF469)</f>
        <v>225.61537105069803</v>
      </c>
      <c r="G469" s="52">
        <v>79</v>
      </c>
      <c r="H469" s="130">
        <f>G469/F469</f>
        <v>0.35015344757803718</v>
      </c>
      <c r="I469" s="108">
        <f>F469-G469</f>
        <v>146.61537105069803</v>
      </c>
      <c r="J469" s="95">
        <f>I469/F469</f>
        <v>0.64984655242196276</v>
      </c>
      <c r="K469" s="19">
        <v>5</v>
      </c>
      <c r="L469" s="19">
        <v>1</v>
      </c>
      <c r="M469" s="96">
        <f>L469/K469</f>
        <v>0.2</v>
      </c>
      <c r="N469" s="97">
        <v>64</v>
      </c>
      <c r="O469" s="6">
        <v>24</v>
      </c>
      <c r="P469" s="98">
        <f>O469/N469</f>
        <v>0.375</v>
      </c>
      <c r="Q469" s="99">
        <v>8</v>
      </c>
      <c r="R469" s="18">
        <v>1</v>
      </c>
      <c r="S469" s="45">
        <f>R469/Q469</f>
        <v>0.125</v>
      </c>
      <c r="T469" s="19">
        <v>83</v>
      </c>
      <c r="U469" s="19">
        <v>5</v>
      </c>
      <c r="V469" s="96">
        <f>U469/T469</f>
        <v>6.0240963855421686E-2</v>
      </c>
      <c r="W469" s="97">
        <v>40</v>
      </c>
      <c r="X469" s="6">
        <v>11</v>
      </c>
      <c r="Y469" s="98">
        <f>X469/W469</f>
        <v>0.27500000000000002</v>
      </c>
      <c r="Z469" s="99">
        <v>14.61537105069802</v>
      </c>
      <c r="AA469" s="18">
        <v>9</v>
      </c>
      <c r="AB469" s="45">
        <f>AA469/Z469</f>
        <v>0.61579004520519287</v>
      </c>
      <c r="AC469" s="97">
        <v>40.959764878765611</v>
      </c>
      <c r="AD469" s="6">
        <v>20</v>
      </c>
      <c r="AE469" s="98">
        <f>AD469/AC469</f>
        <v>0.48828405287962023</v>
      </c>
      <c r="AF469" s="19">
        <v>11</v>
      </c>
      <c r="AG469" s="19">
        <v>8</v>
      </c>
      <c r="AH469" s="96">
        <f>AG469/AF469</f>
        <v>0.72727272727272729</v>
      </c>
      <c r="AI469" s="142"/>
    </row>
    <row r="470" spans="1:35" hidden="1" x14ac:dyDescent="0.25">
      <c r="A470" s="73" t="s">
        <v>579</v>
      </c>
      <c r="B470" s="53" t="s">
        <v>25</v>
      </c>
      <c r="C470" s="53" t="s">
        <v>178</v>
      </c>
      <c r="D470" s="74" t="s">
        <v>583</v>
      </c>
      <c r="E470" s="74" t="s">
        <v>584</v>
      </c>
      <c r="F470" s="52">
        <f>SUM(K470,N470,Q470,T470,W470,Z470,AF470)</f>
        <v>133.97202057310801</v>
      </c>
      <c r="G470" s="52">
        <v>86</v>
      </c>
      <c r="H470" s="130">
        <f>G470/F470</f>
        <v>0.64192507981970859</v>
      </c>
      <c r="I470" s="108">
        <f>F470-G470</f>
        <v>47.972020573108011</v>
      </c>
      <c r="J470" s="95">
        <f>I470/F470</f>
        <v>0.35807492018029141</v>
      </c>
      <c r="K470" s="19">
        <v>3</v>
      </c>
      <c r="L470" s="19">
        <v>5</v>
      </c>
      <c r="M470" s="96">
        <f>L470/K470</f>
        <v>1.6666666666666667</v>
      </c>
      <c r="N470" s="97">
        <v>38</v>
      </c>
      <c r="O470" s="6">
        <v>27</v>
      </c>
      <c r="P470" s="98">
        <f>O470/N470</f>
        <v>0.71052631578947367</v>
      </c>
      <c r="Q470" s="99">
        <v>5</v>
      </c>
      <c r="R470" s="18">
        <v>8</v>
      </c>
      <c r="S470" s="45">
        <f>R470/Q470</f>
        <v>1.6</v>
      </c>
      <c r="T470" s="19">
        <v>50</v>
      </c>
      <c r="U470" s="19">
        <v>13</v>
      </c>
      <c r="V470" s="96">
        <f>U470/T470</f>
        <v>0.26</v>
      </c>
      <c r="W470" s="97">
        <v>24</v>
      </c>
      <c r="X470" s="6">
        <v>9</v>
      </c>
      <c r="Y470" s="98">
        <f>X470/W470</f>
        <v>0.375</v>
      </c>
      <c r="Z470" s="99">
        <v>7.9720205731080096</v>
      </c>
      <c r="AA470" s="18">
        <v>0</v>
      </c>
      <c r="AB470" s="45">
        <f>AA470/Z470</f>
        <v>0</v>
      </c>
      <c r="AC470" s="97">
        <v>22.34168993387215</v>
      </c>
      <c r="AD470" s="6">
        <v>17</v>
      </c>
      <c r="AE470" s="98">
        <f>AD470/AC470</f>
        <v>0.76090931573740828</v>
      </c>
      <c r="AF470" s="19">
        <v>6</v>
      </c>
      <c r="AG470" s="19">
        <v>7</v>
      </c>
      <c r="AH470" s="96">
        <f>AG470/AF470</f>
        <v>1.1666666666666667</v>
      </c>
      <c r="AI470" s="142"/>
    </row>
    <row r="471" spans="1:35" hidden="1" x14ac:dyDescent="0.25">
      <c r="A471" s="73" t="s">
        <v>579</v>
      </c>
      <c r="B471" s="53" t="s">
        <v>25</v>
      </c>
      <c r="C471" s="53" t="s">
        <v>178</v>
      </c>
      <c r="D471" s="74" t="s">
        <v>581</v>
      </c>
      <c r="E471" s="74" t="s">
        <v>582</v>
      </c>
      <c r="F471" s="52">
        <f>SUM(K471,N471,Q471,T471,W471,Z471,AF471)</f>
        <v>145.300690668626</v>
      </c>
      <c r="G471" s="52">
        <v>142</v>
      </c>
      <c r="H471" s="130">
        <f>G471/F471</f>
        <v>0.97728372347414649</v>
      </c>
      <c r="I471" s="108">
        <f>F471-G471</f>
        <v>3.3006906686260038</v>
      </c>
      <c r="J471" s="95">
        <f>I471/F471</f>
        <v>2.2716276525853459E-2</v>
      </c>
      <c r="K471" s="19">
        <v>3</v>
      </c>
      <c r="L471" s="19">
        <v>9</v>
      </c>
      <c r="M471" s="96">
        <f>L471/K471</f>
        <v>3</v>
      </c>
      <c r="N471" s="97">
        <v>41</v>
      </c>
      <c r="O471" s="6">
        <v>43</v>
      </c>
      <c r="P471" s="98">
        <f>O471/N471</f>
        <v>1.0487804878048781</v>
      </c>
      <c r="Q471" s="99">
        <v>5</v>
      </c>
      <c r="R471" s="18">
        <v>8</v>
      </c>
      <c r="S471" s="45">
        <f>R471/Q471</f>
        <v>1.6</v>
      </c>
      <c r="T471" s="19">
        <v>54</v>
      </c>
      <c r="U471" s="19">
        <v>23</v>
      </c>
      <c r="V471" s="96">
        <f>U471/T471</f>
        <v>0.42592592592592593</v>
      </c>
      <c r="W471" s="97">
        <v>26</v>
      </c>
      <c r="X471" s="6">
        <v>22</v>
      </c>
      <c r="Y471" s="98">
        <f>X471/W471</f>
        <v>0.84615384615384615</v>
      </c>
      <c r="Z471" s="99">
        <v>9.3006906686260109</v>
      </c>
      <c r="AA471" s="18">
        <v>9</v>
      </c>
      <c r="AB471" s="45">
        <f>AA471/Z471</f>
        <v>0.96767007103673175</v>
      </c>
      <c r="AC471" s="97">
        <v>26.065304922850842</v>
      </c>
      <c r="AD471" s="6">
        <v>16</v>
      </c>
      <c r="AE471" s="98">
        <f>AD471/AC471</f>
        <v>0.61384280933437974</v>
      </c>
      <c r="AF471" s="19">
        <v>7</v>
      </c>
      <c r="AG471" s="19">
        <v>12</v>
      </c>
      <c r="AH471" s="96">
        <f>AG471/AF471</f>
        <v>1.7142857142857142</v>
      </c>
      <c r="AI471" s="142"/>
    </row>
    <row r="472" spans="1:35" hidden="1" x14ac:dyDescent="0.25">
      <c r="A472" s="69" t="s">
        <v>202</v>
      </c>
      <c r="B472" s="53" t="s">
        <v>80</v>
      </c>
      <c r="C472" s="53" t="s">
        <v>159</v>
      </c>
      <c r="D472" s="51" t="s">
        <v>391</v>
      </c>
      <c r="E472" s="131" t="s">
        <v>392</v>
      </c>
      <c r="F472" s="52">
        <f>SUM(K472,N472,Q472,T472,W472,Z472,AF472)</f>
        <v>208.28670095518001</v>
      </c>
      <c r="G472" s="52">
        <v>147</v>
      </c>
      <c r="H472" s="130">
        <f>G472/F472</f>
        <v>0.70575797362901271</v>
      </c>
      <c r="I472" s="108">
        <f>F472-G472</f>
        <v>61.286700955180009</v>
      </c>
      <c r="J472" s="95">
        <f>I472/F472</f>
        <v>0.29424202637098723</v>
      </c>
      <c r="K472" s="19">
        <v>4</v>
      </c>
      <c r="L472" s="19">
        <v>7</v>
      </c>
      <c r="M472" s="96">
        <f>L472/K472</f>
        <v>1.75</v>
      </c>
      <c r="N472" s="97">
        <v>59</v>
      </c>
      <c r="O472" s="6">
        <v>21</v>
      </c>
      <c r="P472" s="98">
        <f>O472/N472</f>
        <v>0.3559322033898305</v>
      </c>
      <c r="Q472" s="99">
        <v>8</v>
      </c>
      <c r="R472" s="18">
        <v>9</v>
      </c>
      <c r="S472" s="45">
        <f>R472/Q472</f>
        <v>1.125</v>
      </c>
      <c r="T472" s="19">
        <v>77</v>
      </c>
      <c r="U472" s="19">
        <v>62</v>
      </c>
      <c r="V472" s="96">
        <f>U472/T472</f>
        <v>0.80519480519480524</v>
      </c>
      <c r="W472" s="97">
        <v>37</v>
      </c>
      <c r="X472" s="6">
        <v>31</v>
      </c>
      <c r="Y472" s="98">
        <f>X472/W472</f>
        <v>0.83783783783783783</v>
      </c>
      <c r="Z472" s="99">
        <v>13.286700955180018</v>
      </c>
      <c r="AA472" s="18">
        <v>4</v>
      </c>
      <c r="AB472" s="45">
        <f>AA472/Z472</f>
        <v>0.30105291098920539</v>
      </c>
      <c r="AC472" s="97">
        <v>37.236149889786923</v>
      </c>
      <c r="AD472" s="6">
        <v>9</v>
      </c>
      <c r="AE472" s="98">
        <f>AD472/AC472</f>
        <v>0.241700606175412</v>
      </c>
      <c r="AF472" s="19">
        <v>10</v>
      </c>
      <c r="AG472" s="19">
        <v>4</v>
      </c>
      <c r="AH472" s="96">
        <f>AG472/AF472</f>
        <v>0.4</v>
      </c>
      <c r="AI472" s="142"/>
    </row>
    <row r="473" spans="1:35" hidden="1" x14ac:dyDescent="0.25">
      <c r="A473" s="56" t="s">
        <v>124</v>
      </c>
      <c r="B473" s="53" t="s">
        <v>80</v>
      </c>
      <c r="C473" s="53" t="s">
        <v>145</v>
      </c>
      <c r="D473" s="49" t="s">
        <v>309</v>
      </c>
      <c r="E473" s="49" t="s">
        <v>310</v>
      </c>
      <c r="F473" s="52">
        <f>SUM(K473,N473,Q473,T473,W473,Z473,AF473)</f>
        <v>249.94404114621602</v>
      </c>
      <c r="G473" s="52">
        <v>273</v>
      </c>
      <c r="H473" s="130">
        <f>G473/F473</f>
        <v>1.0922444829972815</v>
      </c>
      <c r="I473" s="108">
        <f>F473-G473</f>
        <v>-23.055958853783977</v>
      </c>
      <c r="J473" s="95">
        <f>I473/F473</f>
        <v>-9.2244482997281607E-2</v>
      </c>
      <c r="K473" s="100">
        <v>5</v>
      </c>
      <c r="L473" s="19">
        <v>6</v>
      </c>
      <c r="M473" s="96">
        <f>L473/K473</f>
        <v>1.2</v>
      </c>
      <c r="N473" s="97">
        <v>71</v>
      </c>
      <c r="O473" s="6">
        <v>69</v>
      </c>
      <c r="P473" s="98">
        <f>O473/N473</f>
        <v>0.971830985915493</v>
      </c>
      <c r="Q473" s="99">
        <v>9</v>
      </c>
      <c r="R473" s="18">
        <v>23</v>
      </c>
      <c r="S473" s="45">
        <f>R473/Q473</f>
        <v>2.5555555555555554</v>
      </c>
      <c r="T473" s="100">
        <v>92</v>
      </c>
      <c r="U473" s="19">
        <v>76</v>
      </c>
      <c r="V473" s="96">
        <f>U473/T473</f>
        <v>0.82608695652173914</v>
      </c>
      <c r="W473" s="97">
        <v>45</v>
      </c>
      <c r="X473" s="6">
        <v>57</v>
      </c>
      <c r="Y473" s="98">
        <f>X473/W473</f>
        <v>1.2666666666666666</v>
      </c>
      <c r="Z473" s="99">
        <v>15.944041146216019</v>
      </c>
      <c r="AA473" s="18">
        <v>18</v>
      </c>
      <c r="AB473" s="45">
        <f>AA473/Z473</f>
        <v>1.1289484162095202</v>
      </c>
      <c r="AC473" s="97">
        <v>44.6833798677443</v>
      </c>
      <c r="AD473" s="6">
        <v>14</v>
      </c>
      <c r="AE473" s="98">
        <f>AD473/AC473</f>
        <v>0.31331560059775637</v>
      </c>
      <c r="AF473" s="100">
        <v>12</v>
      </c>
      <c r="AG473" s="19">
        <v>10</v>
      </c>
      <c r="AH473" s="96">
        <f>AG473/AF473</f>
        <v>0.83333333333333337</v>
      </c>
      <c r="AI473" s="142"/>
    </row>
    <row r="474" spans="1:35" hidden="1" x14ac:dyDescent="0.25">
      <c r="A474" s="63" t="s">
        <v>117</v>
      </c>
      <c r="B474" s="53" t="s">
        <v>80</v>
      </c>
      <c r="C474" s="53" t="s">
        <v>174</v>
      </c>
      <c r="D474" s="50" t="s">
        <v>341</v>
      </c>
      <c r="E474" s="50" t="s">
        <v>342</v>
      </c>
      <c r="F474" s="52">
        <f>SUM(K474,N474,Q474,T474,W474,Z474,AF474)</f>
        <v>56.986010286554006</v>
      </c>
      <c r="G474" s="52">
        <v>56</v>
      </c>
      <c r="H474" s="130">
        <f>G474/F474</f>
        <v>0.98269732726337822</v>
      </c>
      <c r="I474" s="108">
        <f>F474-G474</f>
        <v>0.98601028655400569</v>
      </c>
      <c r="J474" s="95">
        <f>I474/F474</f>
        <v>1.7302672736621769E-2</v>
      </c>
      <c r="K474" s="19">
        <v>1</v>
      </c>
      <c r="L474" s="19">
        <v>2</v>
      </c>
      <c r="M474" s="96">
        <f>L474/K474</f>
        <v>2</v>
      </c>
      <c r="N474" s="97">
        <v>16</v>
      </c>
      <c r="O474" s="6">
        <v>26</v>
      </c>
      <c r="P474" s="98">
        <f>O474/N474</f>
        <v>1.625</v>
      </c>
      <c r="Q474" s="99">
        <v>2</v>
      </c>
      <c r="R474" s="18">
        <v>6</v>
      </c>
      <c r="S474" s="45">
        <f>R474/Q474</f>
        <v>3</v>
      </c>
      <c r="T474" s="19">
        <v>21</v>
      </c>
      <c r="U474" s="19">
        <v>6</v>
      </c>
      <c r="V474" s="96">
        <f>U474/T474</f>
        <v>0.2857142857142857</v>
      </c>
      <c r="W474" s="97">
        <v>10</v>
      </c>
      <c r="X474" s="6">
        <v>10</v>
      </c>
      <c r="Y474" s="98">
        <f>X474/W474</f>
        <v>1</v>
      </c>
      <c r="Z474" s="99">
        <v>3.9860102865540048</v>
      </c>
      <c r="AA474" s="18">
        <v>0</v>
      </c>
      <c r="AB474" s="45">
        <f>AA474/Z474</f>
        <v>0</v>
      </c>
      <c r="AC474" s="97">
        <v>11.170844966936075</v>
      </c>
      <c r="AD474" s="6">
        <v>6</v>
      </c>
      <c r="AE474" s="98">
        <f>AD474/AC474</f>
        <v>0.53711245816758235</v>
      </c>
      <c r="AF474" s="19">
        <v>3</v>
      </c>
      <c r="AG474" s="19">
        <v>0</v>
      </c>
      <c r="AH474" s="96">
        <f>AG474/AF474</f>
        <v>0</v>
      </c>
      <c r="AI474" s="142"/>
    </row>
    <row r="475" spans="1:35" hidden="1" x14ac:dyDescent="0.25">
      <c r="A475" s="61" t="s">
        <v>60</v>
      </c>
      <c r="B475" s="53" t="s">
        <v>55</v>
      </c>
      <c r="C475" s="53" t="s">
        <v>186</v>
      </c>
      <c r="D475" s="84" t="s">
        <v>1080</v>
      </c>
      <c r="E475" s="84" t="s">
        <v>1081</v>
      </c>
      <c r="F475" s="52">
        <f>SUM(K475,N475,Q475,T475,W475,Z475,AF475)</f>
        <v>89.314680382072012</v>
      </c>
      <c r="G475" s="52">
        <v>93</v>
      </c>
      <c r="H475" s="130">
        <f>G475/F475</f>
        <v>1.0412621934284807</v>
      </c>
      <c r="I475" s="108">
        <f>F475-G475</f>
        <v>-3.6853196179279877</v>
      </c>
      <c r="J475" s="95">
        <f>I475/F475</f>
        <v>-4.1262193428480719E-2</v>
      </c>
      <c r="K475" s="19">
        <v>2</v>
      </c>
      <c r="L475" s="19">
        <v>14</v>
      </c>
      <c r="M475" s="96">
        <f>L475/K475</f>
        <v>7</v>
      </c>
      <c r="N475" s="97">
        <v>26</v>
      </c>
      <c r="O475" s="6">
        <v>15</v>
      </c>
      <c r="P475" s="98">
        <f>O475/N475</f>
        <v>0.57692307692307687</v>
      </c>
      <c r="Q475" s="99">
        <v>3</v>
      </c>
      <c r="R475" s="18">
        <v>1</v>
      </c>
      <c r="S475" s="45">
        <f>R475/Q475</f>
        <v>0.33333333333333331</v>
      </c>
      <c r="T475" s="19">
        <v>33</v>
      </c>
      <c r="U475" s="19">
        <v>11</v>
      </c>
      <c r="V475" s="96">
        <f>U475/T475</f>
        <v>0.33333333333333331</v>
      </c>
      <c r="W475" s="97">
        <v>16</v>
      </c>
      <c r="X475" s="6">
        <v>24</v>
      </c>
      <c r="Y475" s="98">
        <f>X475/W475</f>
        <v>1.5</v>
      </c>
      <c r="Z475" s="99">
        <v>5.314680382072007</v>
      </c>
      <c r="AA475" s="18">
        <v>4</v>
      </c>
      <c r="AB475" s="45">
        <f>AA475/Z475</f>
        <v>0.75263227747301342</v>
      </c>
      <c r="AC475" s="97">
        <v>14.894459955914767</v>
      </c>
      <c r="AD475" s="6">
        <v>8</v>
      </c>
      <c r="AE475" s="98">
        <f>AD475/AC475</f>
        <v>0.53711245816758224</v>
      </c>
      <c r="AF475" s="19">
        <v>4</v>
      </c>
      <c r="AG475" s="19">
        <v>16</v>
      </c>
      <c r="AH475" s="96">
        <f>AG475/AF475</f>
        <v>4</v>
      </c>
      <c r="AI475" s="142"/>
    </row>
    <row r="476" spans="1:35" hidden="1" x14ac:dyDescent="0.25">
      <c r="A476" s="69" t="s">
        <v>120</v>
      </c>
      <c r="B476" s="53" t="s">
        <v>80</v>
      </c>
      <c r="C476" s="53" t="s">
        <v>159</v>
      </c>
      <c r="D476" s="51" t="s">
        <v>369</v>
      </c>
      <c r="E476" s="131" t="s">
        <v>370</v>
      </c>
      <c r="F476" s="52">
        <f>SUM(K476,N476,Q476,T476,W476,Z476,AF476)</f>
        <v>139.300690668626</v>
      </c>
      <c r="G476" s="52">
        <v>49</v>
      </c>
      <c r="H476" s="130">
        <f>G476/F476</f>
        <v>0.35175704990984674</v>
      </c>
      <c r="I476" s="108">
        <f>F476-G476</f>
        <v>90.300690668626004</v>
      </c>
      <c r="J476" s="95">
        <f>I476/F476</f>
        <v>0.6482429500901532</v>
      </c>
      <c r="K476" s="100">
        <v>3</v>
      </c>
      <c r="L476" s="19">
        <v>2</v>
      </c>
      <c r="M476" s="96">
        <f>L476/K476</f>
        <v>0.66666666666666663</v>
      </c>
      <c r="N476" s="97">
        <v>39</v>
      </c>
      <c r="O476" s="6">
        <v>5</v>
      </c>
      <c r="P476" s="98">
        <f>O476/N476</f>
        <v>0.12820512820512819</v>
      </c>
      <c r="Q476" s="99">
        <v>5</v>
      </c>
      <c r="R476" s="18">
        <v>12</v>
      </c>
      <c r="S476" s="45">
        <f>R476/Q476</f>
        <v>2.4</v>
      </c>
      <c r="T476" s="100">
        <v>51</v>
      </c>
      <c r="U476" s="19">
        <v>15</v>
      </c>
      <c r="V476" s="96">
        <f>U476/T476</f>
        <v>0.29411764705882354</v>
      </c>
      <c r="W476" s="97">
        <v>25</v>
      </c>
      <c r="X476" s="6">
        <v>6</v>
      </c>
      <c r="Y476" s="98">
        <f>X476/W476</f>
        <v>0.24</v>
      </c>
      <c r="Z476" s="99">
        <v>9.3006906686260109</v>
      </c>
      <c r="AA476" s="18">
        <v>3</v>
      </c>
      <c r="AB476" s="45">
        <f>AA476/Z476</f>
        <v>0.32255669034557727</v>
      </c>
      <c r="AC476" s="97">
        <v>26.065304922850842</v>
      </c>
      <c r="AD476" s="6">
        <v>0</v>
      </c>
      <c r="AE476" s="98">
        <f>AD476/AC476</f>
        <v>0</v>
      </c>
      <c r="AF476" s="100">
        <v>7</v>
      </c>
      <c r="AG476" s="19">
        <v>6</v>
      </c>
      <c r="AH476" s="96">
        <f>AG476/AF476</f>
        <v>0.8571428571428571</v>
      </c>
      <c r="AI476" s="142"/>
    </row>
    <row r="477" spans="1:35" hidden="1" x14ac:dyDescent="0.25">
      <c r="A477" s="59" t="s">
        <v>42</v>
      </c>
      <c r="B477" s="53" t="s">
        <v>41</v>
      </c>
      <c r="C477" s="53" t="s">
        <v>41</v>
      </c>
      <c r="D477" s="49" t="s">
        <v>212</v>
      </c>
      <c r="E477" s="49" t="s">
        <v>213</v>
      </c>
      <c r="F477" s="52">
        <f>SUM(K477,N477,Q477,T477,W477,Z477,AF477)</f>
        <v>62.986010286554006</v>
      </c>
      <c r="G477" s="52">
        <v>75</v>
      </c>
      <c r="H477" s="130">
        <f>G477/F477</f>
        <v>1.1907406050770404</v>
      </c>
      <c r="I477" s="108">
        <f>F477-G477</f>
        <v>-12.013989713445994</v>
      </c>
      <c r="J477" s="95">
        <f>I477/F477</f>
        <v>-0.19074060507704027</v>
      </c>
      <c r="K477" s="19">
        <v>1</v>
      </c>
      <c r="L477" s="19">
        <v>16</v>
      </c>
      <c r="M477" s="96">
        <f>L477/K477</f>
        <v>16</v>
      </c>
      <c r="N477" s="97">
        <v>18</v>
      </c>
      <c r="O477" s="6">
        <v>15</v>
      </c>
      <c r="P477" s="98">
        <f>O477/N477</f>
        <v>0.83333333333333337</v>
      </c>
      <c r="Q477" s="99">
        <v>2</v>
      </c>
      <c r="R477" s="18">
        <v>14</v>
      </c>
      <c r="S477" s="45">
        <f>R477/Q477</f>
        <v>7</v>
      </c>
      <c r="T477" s="19">
        <v>24</v>
      </c>
      <c r="U477" s="19">
        <v>10</v>
      </c>
      <c r="V477" s="96">
        <f>U477/T477</f>
        <v>0.41666666666666669</v>
      </c>
      <c r="W477" s="97">
        <v>11</v>
      </c>
      <c r="X477" s="6">
        <v>11</v>
      </c>
      <c r="Y477" s="98">
        <f>X477/W477</f>
        <v>1</v>
      </c>
      <c r="Z477" s="99">
        <v>3.9860102865540048</v>
      </c>
      <c r="AA477" s="18">
        <v>0</v>
      </c>
      <c r="AB477" s="45">
        <f>AA477/Z477</f>
        <v>0</v>
      </c>
      <c r="AC477" s="97">
        <v>11.170844966936075</v>
      </c>
      <c r="AD477" s="6">
        <v>7</v>
      </c>
      <c r="AE477" s="98">
        <f>AD477/AC477</f>
        <v>0.62663120119551274</v>
      </c>
      <c r="AF477" s="19">
        <v>3</v>
      </c>
      <c r="AG477" s="19">
        <v>2</v>
      </c>
      <c r="AH477" s="96">
        <f>AG477/AF477</f>
        <v>0.66666666666666663</v>
      </c>
      <c r="AI477" s="142"/>
    </row>
    <row r="478" spans="1:35" hidden="1" x14ac:dyDescent="0.25">
      <c r="A478" s="67" t="s">
        <v>21</v>
      </c>
      <c r="B478" s="53" t="s">
        <v>20</v>
      </c>
      <c r="C478" s="53" t="s">
        <v>165</v>
      </c>
      <c r="D478" s="55" t="s">
        <v>520</v>
      </c>
      <c r="E478" s="132" t="s">
        <v>213</v>
      </c>
      <c r="F478" s="52">
        <f>SUM(K478,N478,Q478,T478,W478,Z478,AF478)</f>
        <v>253.94404114621602</v>
      </c>
      <c r="G478" s="52">
        <v>156</v>
      </c>
      <c r="H478" s="130">
        <f>G478/F478</f>
        <v>0.61430856694203051</v>
      </c>
      <c r="I478" s="108">
        <f>F478-G478</f>
        <v>97.944041146216023</v>
      </c>
      <c r="J478" s="95">
        <f>I478/F478</f>
        <v>0.38569143305796949</v>
      </c>
      <c r="K478" s="19">
        <v>5</v>
      </c>
      <c r="L478" s="19">
        <v>15</v>
      </c>
      <c r="M478" s="96">
        <f>L478/K478</f>
        <v>3</v>
      </c>
      <c r="N478" s="97">
        <v>72</v>
      </c>
      <c r="O478" s="6">
        <v>14</v>
      </c>
      <c r="P478" s="98">
        <f>O478/N478</f>
        <v>0.19444444444444445</v>
      </c>
      <c r="Q478" s="99">
        <v>9</v>
      </c>
      <c r="R478" s="18">
        <v>27</v>
      </c>
      <c r="S478" s="45">
        <f>R478/Q478</f>
        <v>3</v>
      </c>
      <c r="T478" s="19">
        <v>94</v>
      </c>
      <c r="U478" s="19">
        <v>22</v>
      </c>
      <c r="V478" s="96">
        <f>U478/T478</f>
        <v>0.23404255319148937</v>
      </c>
      <c r="W478" s="97">
        <v>46</v>
      </c>
      <c r="X478" s="6">
        <v>27</v>
      </c>
      <c r="Y478" s="98">
        <f>X478/W478</f>
        <v>0.58695652173913049</v>
      </c>
      <c r="Z478" s="99">
        <v>15.944041146216019</v>
      </c>
      <c r="AA478" s="18">
        <v>15</v>
      </c>
      <c r="AB478" s="45">
        <f>AA478/Z478</f>
        <v>0.94079034684126694</v>
      </c>
      <c r="AC478" s="97">
        <v>44.6833798677443</v>
      </c>
      <c r="AD478" s="6">
        <v>18</v>
      </c>
      <c r="AE478" s="98">
        <f>AD478/AC478</f>
        <v>0.40283434362568671</v>
      </c>
      <c r="AF478" s="19">
        <v>12</v>
      </c>
      <c r="AG478" s="19">
        <v>18</v>
      </c>
      <c r="AH478" s="96">
        <f>AG478/AF478</f>
        <v>1.5</v>
      </c>
      <c r="AI478" s="142"/>
    </row>
    <row r="479" spans="1:35" hidden="1" x14ac:dyDescent="0.25">
      <c r="A479" s="60" t="s">
        <v>636</v>
      </c>
      <c r="B479" s="53" t="s">
        <v>53</v>
      </c>
      <c r="C479" s="53" t="s">
        <v>53</v>
      </c>
      <c r="D479" s="49" t="s">
        <v>637</v>
      </c>
      <c r="E479" s="53" t="s">
        <v>638</v>
      </c>
      <c r="F479" s="52">
        <f>SUM(K479,N479,Q479,T479,W479,Z479,AF479)</f>
        <v>320.93005143277003</v>
      </c>
      <c r="G479" s="52">
        <v>189</v>
      </c>
      <c r="H479" s="130">
        <f>G479/F479</f>
        <v>0.58891337584692538</v>
      </c>
      <c r="I479" s="108">
        <f>F479-G479</f>
        <v>131.93005143277003</v>
      </c>
      <c r="J479" s="95">
        <f>I479/F479</f>
        <v>0.41108662415307456</v>
      </c>
      <c r="K479" s="19">
        <v>7</v>
      </c>
      <c r="L479" s="19">
        <v>9</v>
      </c>
      <c r="M479" s="96">
        <f>L479/K479</f>
        <v>1.2857142857142858</v>
      </c>
      <c r="N479" s="97">
        <v>91</v>
      </c>
      <c r="O479" s="6">
        <v>44</v>
      </c>
      <c r="P479" s="98">
        <f>O479/N479</f>
        <v>0.48351648351648352</v>
      </c>
      <c r="Q479" s="99">
        <v>12</v>
      </c>
      <c r="R479" s="18">
        <v>10</v>
      </c>
      <c r="S479" s="45">
        <f>R479/Q479</f>
        <v>0.83333333333333337</v>
      </c>
      <c r="T479" s="19">
        <v>119</v>
      </c>
      <c r="U479" s="19">
        <v>33</v>
      </c>
      <c r="V479" s="96">
        <f>U479/T479</f>
        <v>0.27731092436974791</v>
      </c>
      <c r="W479" s="97">
        <v>57</v>
      </c>
      <c r="X479" s="6">
        <v>57</v>
      </c>
      <c r="Y479" s="98">
        <f>X479/W479</f>
        <v>1</v>
      </c>
      <c r="Z479" s="99">
        <v>19.930051432770025</v>
      </c>
      <c r="AA479" s="18">
        <v>8</v>
      </c>
      <c r="AB479" s="45">
        <f>AA479/Z479</f>
        <v>0.40140388131894056</v>
      </c>
      <c r="AC479" s="97">
        <v>55.854224834680373</v>
      </c>
      <c r="AD479" s="6">
        <v>14</v>
      </c>
      <c r="AE479" s="98">
        <f>AD479/AC479</f>
        <v>0.2506524804782051</v>
      </c>
      <c r="AF479" s="19">
        <v>15</v>
      </c>
      <c r="AG479" s="19">
        <v>14</v>
      </c>
      <c r="AH479" s="96">
        <f>AG479/AF479</f>
        <v>0.93333333333333335</v>
      </c>
      <c r="AI479" s="142"/>
    </row>
    <row r="480" spans="1:35" hidden="1" x14ac:dyDescent="0.25">
      <c r="A480" s="60" t="s">
        <v>28</v>
      </c>
      <c r="B480" s="53" t="s">
        <v>23</v>
      </c>
      <c r="C480" s="53" t="s">
        <v>188</v>
      </c>
      <c r="D480" s="49" t="s">
        <v>1187</v>
      </c>
      <c r="E480" s="49" t="s">
        <v>1188</v>
      </c>
      <c r="F480" s="52">
        <f>SUM(K480,N480,Q480,T480,W480,Z480,AF480)</f>
        <v>68.986010286554006</v>
      </c>
      <c r="G480" s="52">
        <v>116</v>
      </c>
      <c r="H480" s="130">
        <f>G480/F480</f>
        <v>1.6815003435937133</v>
      </c>
      <c r="I480" s="108">
        <f>F480-G480</f>
        <v>-47.013989713445994</v>
      </c>
      <c r="J480" s="95">
        <f>I480/F480</f>
        <v>-0.68150034359371325</v>
      </c>
      <c r="K480" s="100">
        <v>1</v>
      </c>
      <c r="L480" s="19">
        <v>6</v>
      </c>
      <c r="M480" s="96">
        <f>L480/K480</f>
        <v>6</v>
      </c>
      <c r="N480" s="97">
        <v>20</v>
      </c>
      <c r="O480" s="6">
        <v>36</v>
      </c>
      <c r="P480" s="98">
        <f>O480/N480</f>
        <v>1.8</v>
      </c>
      <c r="Q480" s="99">
        <v>3</v>
      </c>
      <c r="R480" s="18">
        <v>11</v>
      </c>
      <c r="S480" s="45">
        <f>R480/Q480</f>
        <v>3.6666666666666665</v>
      </c>
      <c r="T480" s="100">
        <v>26</v>
      </c>
      <c r="U480" s="19">
        <v>11</v>
      </c>
      <c r="V480" s="96">
        <f>U480/T480</f>
        <v>0.42307692307692307</v>
      </c>
      <c r="W480" s="97">
        <v>12</v>
      </c>
      <c r="X480" s="6">
        <v>15</v>
      </c>
      <c r="Y480" s="98">
        <f>X480/W480</f>
        <v>1.25</v>
      </c>
      <c r="Z480" s="99">
        <v>3.9860102865540048</v>
      </c>
      <c r="AA480" s="18">
        <v>4</v>
      </c>
      <c r="AB480" s="45">
        <f>AA480/Z480</f>
        <v>1.0035097032973515</v>
      </c>
      <c r="AC480" s="97">
        <v>11.170844966936075</v>
      </c>
      <c r="AD480" s="6">
        <v>13</v>
      </c>
      <c r="AE480" s="98">
        <f>AD480/AC480</f>
        <v>1.163743659363095</v>
      </c>
      <c r="AF480" s="100">
        <v>3</v>
      </c>
      <c r="AG480" s="19">
        <v>20</v>
      </c>
      <c r="AH480" s="96">
        <f>AG480/AF480</f>
        <v>6.666666666666667</v>
      </c>
      <c r="AI480" s="142"/>
    </row>
    <row r="481" spans="1:35" hidden="1" x14ac:dyDescent="0.25">
      <c r="A481" s="60" t="s">
        <v>89</v>
      </c>
      <c r="B481" s="53" t="s">
        <v>41</v>
      </c>
      <c r="C481" s="53" t="s">
        <v>152</v>
      </c>
      <c r="D481" s="49" t="s">
        <v>255</v>
      </c>
      <c r="E481" s="49" t="s">
        <v>256</v>
      </c>
      <c r="F481" s="52">
        <f>SUM(K481,N481,Q481,T481,W481,Z481,AF481)</f>
        <v>107.64335047759</v>
      </c>
      <c r="G481" s="52">
        <v>104</v>
      </c>
      <c r="H481" s="130">
        <f>G481/F481</f>
        <v>0.96615350171259762</v>
      </c>
      <c r="I481" s="108">
        <f>F481-G481</f>
        <v>3.6433504775900047</v>
      </c>
      <c r="J481" s="95">
        <f>I481/F481</f>
        <v>3.3846498287402382E-2</v>
      </c>
      <c r="K481" s="19">
        <v>2</v>
      </c>
      <c r="L481" s="19">
        <v>6</v>
      </c>
      <c r="M481" s="96">
        <f>L481/K481</f>
        <v>3</v>
      </c>
      <c r="N481" s="97">
        <v>31</v>
      </c>
      <c r="O481" s="6">
        <v>8</v>
      </c>
      <c r="P481" s="98">
        <f>O481/N481</f>
        <v>0.25806451612903225</v>
      </c>
      <c r="Q481" s="99">
        <v>4</v>
      </c>
      <c r="R481" s="18">
        <v>6</v>
      </c>
      <c r="S481" s="45">
        <f>R481/Q481</f>
        <v>1.5</v>
      </c>
      <c r="T481" s="19">
        <v>40</v>
      </c>
      <c r="U481" s="19">
        <v>41</v>
      </c>
      <c r="V481" s="96">
        <f>U481/T481</f>
        <v>1.0249999999999999</v>
      </c>
      <c r="W481" s="97">
        <v>19</v>
      </c>
      <c r="X481" s="6">
        <v>23</v>
      </c>
      <c r="Y481" s="98">
        <f>X481/W481</f>
        <v>1.2105263157894737</v>
      </c>
      <c r="Z481" s="99">
        <v>6.6433504775900092</v>
      </c>
      <c r="AA481" s="18">
        <v>9</v>
      </c>
      <c r="AB481" s="45">
        <f>AA481/Z481</f>
        <v>1.3547380994514242</v>
      </c>
      <c r="AC481" s="97">
        <v>18.618074944893461</v>
      </c>
      <c r="AD481" s="6">
        <v>7</v>
      </c>
      <c r="AE481" s="98">
        <f>AD481/AC481</f>
        <v>0.37597872071730754</v>
      </c>
      <c r="AF481" s="19">
        <v>5</v>
      </c>
      <c r="AG481" s="19">
        <v>4</v>
      </c>
      <c r="AH481" s="96">
        <f>AG481/AF481</f>
        <v>0.8</v>
      </c>
      <c r="AI481" s="142"/>
    </row>
    <row r="482" spans="1:35" hidden="1" x14ac:dyDescent="0.25">
      <c r="A482" s="73" t="s">
        <v>47</v>
      </c>
      <c r="B482" s="53" t="s">
        <v>25</v>
      </c>
      <c r="C482" s="53" t="s">
        <v>177</v>
      </c>
      <c r="D482" s="74" t="s">
        <v>595</v>
      </c>
      <c r="E482" s="74" t="s">
        <v>596</v>
      </c>
      <c r="F482" s="52">
        <f>SUM(K482,N482,Q482,T482,W482,Z482,AF482)</f>
        <v>310.93005143277003</v>
      </c>
      <c r="G482" s="52">
        <v>140</v>
      </c>
      <c r="H482" s="130">
        <f>G482/F482</f>
        <v>0.45026204239467377</v>
      </c>
      <c r="I482" s="108">
        <f>F482-G482</f>
        <v>170.93005143277003</v>
      </c>
      <c r="J482" s="95">
        <f>I482/F482</f>
        <v>0.54973795760532618</v>
      </c>
      <c r="K482" s="19">
        <v>6</v>
      </c>
      <c r="L482" s="19">
        <v>18</v>
      </c>
      <c r="M482" s="96">
        <f>L482/K482</f>
        <v>3</v>
      </c>
      <c r="N482" s="97">
        <v>88</v>
      </c>
      <c r="O482" s="6">
        <v>34</v>
      </c>
      <c r="P482" s="98">
        <f>O482/N482</f>
        <v>0.38636363636363635</v>
      </c>
      <c r="Q482" s="99">
        <v>11</v>
      </c>
      <c r="R482" s="18">
        <v>9</v>
      </c>
      <c r="S482" s="45">
        <f>R482/Q482</f>
        <v>0.81818181818181823</v>
      </c>
      <c r="T482" s="19">
        <v>115</v>
      </c>
      <c r="U482" s="19">
        <v>11</v>
      </c>
      <c r="V482" s="96">
        <f>U482/T482</f>
        <v>9.5652173913043481E-2</v>
      </c>
      <c r="W482" s="97">
        <v>56</v>
      </c>
      <c r="X482" s="6">
        <v>44</v>
      </c>
      <c r="Y482" s="98">
        <f>X482/W482</f>
        <v>0.7857142857142857</v>
      </c>
      <c r="Z482" s="99">
        <v>19.930051432770025</v>
      </c>
      <c r="AA482" s="18">
        <v>2</v>
      </c>
      <c r="AB482" s="45">
        <f>AA482/Z482</f>
        <v>0.10035097032973514</v>
      </c>
      <c r="AC482" s="97">
        <v>55.854224834680373</v>
      </c>
      <c r="AD482" s="6">
        <v>4</v>
      </c>
      <c r="AE482" s="98">
        <f>AD482/AC482</f>
        <v>7.1614994422344314E-2</v>
      </c>
      <c r="AF482" s="19">
        <v>15</v>
      </c>
      <c r="AG482" s="19">
        <v>18</v>
      </c>
      <c r="AH482" s="96">
        <f>AG482/AF482</f>
        <v>1.2</v>
      </c>
      <c r="AI482" s="142"/>
    </row>
    <row r="483" spans="1:35" hidden="1" x14ac:dyDescent="0.25">
      <c r="A483" s="60" t="s">
        <v>92</v>
      </c>
      <c r="B483" s="53" t="s">
        <v>53</v>
      </c>
      <c r="C483" s="53" t="s">
        <v>164</v>
      </c>
      <c r="D483" s="49" t="s">
        <v>736</v>
      </c>
      <c r="E483" s="49" t="s">
        <v>737</v>
      </c>
      <c r="F483" s="52">
        <f>SUM(K483,N483,Q483,T483,W483,Z483,AF483)</f>
        <v>168.62936076414402</v>
      </c>
      <c r="G483" s="52">
        <v>99</v>
      </c>
      <c r="H483" s="130">
        <f>G483/F483</f>
        <v>0.58708637423151844</v>
      </c>
      <c r="I483" s="108">
        <f>F483-G483</f>
        <v>69.629360764144025</v>
      </c>
      <c r="J483" s="95">
        <f>I483/F483</f>
        <v>0.41291362576848151</v>
      </c>
      <c r="K483" s="19">
        <v>3</v>
      </c>
      <c r="L483" s="19">
        <v>0</v>
      </c>
      <c r="M483" s="96">
        <f>L483/K483</f>
        <v>0</v>
      </c>
      <c r="N483" s="97">
        <v>48</v>
      </c>
      <c r="O483" s="6">
        <v>22</v>
      </c>
      <c r="P483" s="98">
        <f>O483/N483</f>
        <v>0.45833333333333331</v>
      </c>
      <c r="Q483" s="99">
        <v>6</v>
      </c>
      <c r="R483" s="18">
        <v>1</v>
      </c>
      <c r="S483" s="45">
        <f>R483/Q483</f>
        <v>0.16666666666666666</v>
      </c>
      <c r="T483" s="19">
        <v>63</v>
      </c>
      <c r="U483" s="19">
        <v>36</v>
      </c>
      <c r="V483" s="96">
        <f>U483/T483</f>
        <v>0.5714285714285714</v>
      </c>
      <c r="W483" s="97">
        <v>30</v>
      </c>
      <c r="X483" s="6">
        <v>9</v>
      </c>
      <c r="Y483" s="98">
        <f>X483/W483</f>
        <v>0.3</v>
      </c>
      <c r="Z483" s="99">
        <v>10.629360764144014</v>
      </c>
      <c r="AA483" s="18">
        <v>18</v>
      </c>
      <c r="AB483" s="45">
        <f>AA483/Z483</f>
        <v>1.6934226243142803</v>
      </c>
      <c r="AC483" s="97">
        <v>29.788919911829534</v>
      </c>
      <c r="AD483" s="6">
        <v>6</v>
      </c>
      <c r="AE483" s="98">
        <f>AD483/AC483</f>
        <v>0.20141717181284335</v>
      </c>
      <c r="AF483" s="19">
        <v>8</v>
      </c>
      <c r="AG483" s="19">
        <v>7</v>
      </c>
      <c r="AH483" s="96">
        <f>AG483/AF483</f>
        <v>0.875</v>
      </c>
      <c r="AI483" s="142"/>
    </row>
    <row r="484" spans="1:35" hidden="1" x14ac:dyDescent="0.25">
      <c r="A484" s="73" t="s">
        <v>8</v>
      </c>
      <c r="B484" s="53" t="s">
        <v>2</v>
      </c>
      <c r="C484" s="53" t="s">
        <v>154</v>
      </c>
      <c r="D484" s="76" t="s">
        <v>763</v>
      </c>
      <c r="E484" s="133" t="s">
        <v>764</v>
      </c>
      <c r="F484" s="52">
        <f>SUM(K484,N484,Q484,T484,W484,Z484,AF484)</f>
        <v>210.28670095518001</v>
      </c>
      <c r="G484" s="52">
        <v>159</v>
      </c>
      <c r="H484" s="130">
        <f>G484/F484</f>
        <v>0.75611058273194776</v>
      </c>
      <c r="I484" s="108">
        <f>F484-G484</f>
        <v>51.286700955180009</v>
      </c>
      <c r="J484" s="95">
        <f>I484/F484</f>
        <v>0.24388941726805222</v>
      </c>
      <c r="K484" s="100">
        <v>4</v>
      </c>
      <c r="L484" s="19">
        <v>6</v>
      </c>
      <c r="M484" s="96">
        <f>L484/K484</f>
        <v>1.5</v>
      </c>
      <c r="N484" s="97">
        <v>60</v>
      </c>
      <c r="O484" s="6">
        <v>44</v>
      </c>
      <c r="P484" s="98">
        <f>O484/N484</f>
        <v>0.73333333333333328</v>
      </c>
      <c r="Q484" s="99">
        <v>8</v>
      </c>
      <c r="R484" s="18">
        <v>8</v>
      </c>
      <c r="S484" s="45">
        <f>R484/Q484</f>
        <v>1</v>
      </c>
      <c r="T484" s="100">
        <v>78</v>
      </c>
      <c r="U484" s="19">
        <v>38</v>
      </c>
      <c r="V484" s="96">
        <f>U484/T484</f>
        <v>0.48717948717948717</v>
      </c>
      <c r="W484" s="97">
        <v>37</v>
      </c>
      <c r="X484" s="6">
        <v>31</v>
      </c>
      <c r="Y484" s="98">
        <f>X484/W484</f>
        <v>0.83783783783783783</v>
      </c>
      <c r="Z484" s="99">
        <v>13.286700955180018</v>
      </c>
      <c r="AA484" s="18">
        <v>0</v>
      </c>
      <c r="AB484" s="45">
        <f>AA484/Z484</f>
        <v>0</v>
      </c>
      <c r="AC484" s="97">
        <v>37.236149889786923</v>
      </c>
      <c r="AD484" s="6">
        <v>21</v>
      </c>
      <c r="AE484" s="98">
        <f>AD484/AC484</f>
        <v>0.5639680810759613</v>
      </c>
      <c r="AF484" s="100">
        <v>10</v>
      </c>
      <c r="AG484" s="19">
        <v>11</v>
      </c>
      <c r="AH484" s="96">
        <f>AG484/AF484</f>
        <v>1.1000000000000001</v>
      </c>
      <c r="AI484" s="142"/>
    </row>
    <row r="485" spans="1:35" hidden="1" x14ac:dyDescent="0.25">
      <c r="A485" s="60" t="s">
        <v>95</v>
      </c>
      <c r="B485" s="53" t="s">
        <v>53</v>
      </c>
      <c r="C485" s="53" t="s">
        <v>182</v>
      </c>
      <c r="D485" s="49" t="s">
        <v>701</v>
      </c>
      <c r="E485" s="49" t="s">
        <v>702</v>
      </c>
      <c r="F485" s="52">
        <f>SUM(K485,N485,Q485,T485,W485,Z485,AF485)</f>
        <v>127.97202057310801</v>
      </c>
      <c r="G485" s="52">
        <v>107</v>
      </c>
      <c r="H485" s="130">
        <f>G485/F485</f>
        <v>0.8361202669209471</v>
      </c>
      <c r="I485" s="108">
        <f>F485-G485</f>
        <v>20.972020573108011</v>
      </c>
      <c r="J485" s="95">
        <f>I485/F485</f>
        <v>0.16387973307905293</v>
      </c>
      <c r="K485" s="19">
        <v>3</v>
      </c>
      <c r="L485" s="19">
        <v>8</v>
      </c>
      <c r="M485" s="96">
        <f>L485/K485</f>
        <v>2.6666666666666665</v>
      </c>
      <c r="N485" s="97">
        <v>36</v>
      </c>
      <c r="O485" s="6">
        <v>23</v>
      </c>
      <c r="P485" s="98">
        <f>O485/N485</f>
        <v>0.63888888888888884</v>
      </c>
      <c r="Q485" s="99">
        <v>5</v>
      </c>
      <c r="R485" s="18">
        <v>4</v>
      </c>
      <c r="S485" s="45">
        <f>R485/Q485</f>
        <v>0.8</v>
      </c>
      <c r="T485" s="19">
        <v>47</v>
      </c>
      <c r="U485" s="19">
        <v>13</v>
      </c>
      <c r="V485" s="96">
        <f>U485/T485</f>
        <v>0.27659574468085107</v>
      </c>
      <c r="W485" s="97">
        <v>23</v>
      </c>
      <c r="X485" s="6">
        <v>20</v>
      </c>
      <c r="Y485" s="98">
        <f>X485/W485</f>
        <v>0.86956521739130432</v>
      </c>
      <c r="Z485" s="99">
        <v>7.9720205731080096</v>
      </c>
      <c r="AA485" s="18">
        <v>13</v>
      </c>
      <c r="AB485" s="45">
        <f>AA485/Z485</f>
        <v>1.6307032678581961</v>
      </c>
      <c r="AC485" s="97">
        <v>22.34168993387215</v>
      </c>
      <c r="AD485" s="6">
        <v>10</v>
      </c>
      <c r="AE485" s="98">
        <f>AD485/AC485</f>
        <v>0.4475937151396519</v>
      </c>
      <c r="AF485" s="19">
        <v>6</v>
      </c>
      <c r="AG485" s="19">
        <v>16</v>
      </c>
      <c r="AH485" s="96">
        <f>AG485/AF485</f>
        <v>2.6666666666666665</v>
      </c>
      <c r="AI485" s="142"/>
    </row>
    <row r="486" spans="1:35" hidden="1" x14ac:dyDescent="0.25">
      <c r="A486" s="63" t="s">
        <v>117</v>
      </c>
      <c r="B486" s="53" t="s">
        <v>80</v>
      </c>
      <c r="C486" s="53" t="s">
        <v>174</v>
      </c>
      <c r="D486" s="51" t="s">
        <v>333</v>
      </c>
      <c r="E486" s="51" t="s">
        <v>334</v>
      </c>
      <c r="F486" s="52">
        <f>SUM(K486,N486,Q486,T486,W486,Z486,AF486)</f>
        <v>312.93005143277003</v>
      </c>
      <c r="G486" s="52">
        <v>301</v>
      </c>
      <c r="H486" s="130">
        <f>G486/F486</f>
        <v>0.96187629990105605</v>
      </c>
      <c r="I486" s="108">
        <f>F486-G486</f>
        <v>11.930051432770028</v>
      </c>
      <c r="J486" s="95">
        <f>I486/F486</f>
        <v>3.8123700098943947E-2</v>
      </c>
      <c r="K486" s="19">
        <v>6</v>
      </c>
      <c r="L486" s="19">
        <v>10</v>
      </c>
      <c r="M486" s="96">
        <f>L486/K486</f>
        <v>1.6666666666666667</v>
      </c>
      <c r="N486" s="97">
        <v>89</v>
      </c>
      <c r="O486" s="6">
        <v>112</v>
      </c>
      <c r="P486" s="98">
        <f>O486/N486</f>
        <v>1.2584269662921348</v>
      </c>
      <c r="Q486" s="99">
        <v>11</v>
      </c>
      <c r="R486" s="18">
        <v>4</v>
      </c>
      <c r="S486" s="45">
        <f>R486/Q486</f>
        <v>0.36363636363636365</v>
      </c>
      <c r="T486" s="19">
        <v>116</v>
      </c>
      <c r="U486" s="19">
        <v>87</v>
      </c>
      <c r="V486" s="96">
        <f>U486/T486</f>
        <v>0.75</v>
      </c>
      <c r="W486" s="97">
        <v>56</v>
      </c>
      <c r="X486" s="6">
        <v>54</v>
      </c>
      <c r="Y486" s="98">
        <f>X486/W486</f>
        <v>0.9642857142857143</v>
      </c>
      <c r="Z486" s="99">
        <v>19.930051432770025</v>
      </c>
      <c r="AA486" s="18">
        <v>2</v>
      </c>
      <c r="AB486" s="45">
        <f>AA486/Z486</f>
        <v>0.10035097032973514</v>
      </c>
      <c r="AC486" s="97">
        <v>55.854224834680373</v>
      </c>
      <c r="AD486" s="6">
        <v>20</v>
      </c>
      <c r="AE486" s="98">
        <f>AD486/AC486</f>
        <v>0.35807497211172157</v>
      </c>
      <c r="AF486" s="19">
        <v>15</v>
      </c>
      <c r="AG486" s="19">
        <v>12</v>
      </c>
      <c r="AH486" s="96">
        <f>AG486/AF486</f>
        <v>0.8</v>
      </c>
      <c r="AI486" s="142"/>
    </row>
    <row r="487" spans="1:35" hidden="1" x14ac:dyDescent="0.25">
      <c r="A487" s="73" t="s">
        <v>47</v>
      </c>
      <c r="B487" s="53" t="s">
        <v>25</v>
      </c>
      <c r="C487" s="53" t="s">
        <v>177</v>
      </c>
      <c r="D487" s="74" t="s">
        <v>593</v>
      </c>
      <c r="E487" s="74" t="s">
        <v>594</v>
      </c>
      <c r="F487" s="52">
        <f>SUM(K487,N487,Q487,T487,W487,Z487,AF487)</f>
        <v>261.94404114621602</v>
      </c>
      <c r="G487" s="52">
        <v>74</v>
      </c>
      <c r="H487" s="130">
        <f>G487/F487</f>
        <v>0.28250308606445268</v>
      </c>
      <c r="I487" s="108">
        <f>F487-G487</f>
        <v>187.94404114621602</v>
      </c>
      <c r="J487" s="95">
        <f>I487/F487</f>
        <v>0.71749691393554726</v>
      </c>
      <c r="K487" s="19">
        <v>5</v>
      </c>
      <c r="L487" s="19">
        <v>3</v>
      </c>
      <c r="M487" s="96">
        <f>L487/K487</f>
        <v>0.6</v>
      </c>
      <c r="N487" s="97">
        <v>75</v>
      </c>
      <c r="O487" s="6">
        <v>29</v>
      </c>
      <c r="P487" s="98">
        <f>O487/N487</f>
        <v>0.38666666666666666</v>
      </c>
      <c r="Q487" s="99">
        <v>10</v>
      </c>
      <c r="R487" s="18">
        <v>2</v>
      </c>
      <c r="S487" s="45">
        <f>R487/Q487</f>
        <v>0.2</v>
      </c>
      <c r="T487" s="19">
        <v>97</v>
      </c>
      <c r="U487" s="19">
        <v>14</v>
      </c>
      <c r="V487" s="96">
        <f>U487/T487</f>
        <v>0.14432989690721648</v>
      </c>
      <c r="W487" s="97">
        <v>47</v>
      </c>
      <c r="X487" s="6">
        <v>19</v>
      </c>
      <c r="Y487" s="98">
        <f>X487/W487</f>
        <v>0.40425531914893614</v>
      </c>
      <c r="Z487" s="99">
        <v>15.944041146216019</v>
      </c>
      <c r="AA487" s="18">
        <v>1</v>
      </c>
      <c r="AB487" s="45">
        <f>AA487/Z487</f>
        <v>6.2719356456084466E-2</v>
      </c>
      <c r="AC487" s="97">
        <v>44.6833798677443</v>
      </c>
      <c r="AD487" s="6">
        <v>6</v>
      </c>
      <c r="AE487" s="98">
        <f>AD487/AC487</f>
        <v>0.13427811454189559</v>
      </c>
      <c r="AF487" s="19">
        <v>12</v>
      </c>
      <c r="AG487" s="19">
        <v>0</v>
      </c>
      <c r="AH487" s="96">
        <f>AG487/AF487</f>
        <v>0</v>
      </c>
      <c r="AI487" s="142"/>
    </row>
    <row r="488" spans="1:35" hidden="1" x14ac:dyDescent="0.25">
      <c r="A488" s="60" t="s">
        <v>30</v>
      </c>
      <c r="B488" s="53" t="s">
        <v>23</v>
      </c>
      <c r="C488" s="53" t="s">
        <v>23</v>
      </c>
      <c r="D488" s="49" t="s">
        <v>1203</v>
      </c>
      <c r="E488" s="49" t="s">
        <v>1204</v>
      </c>
      <c r="F488" s="52">
        <f>SUM(K488,N488,Q488,T488,W488,Z488,AF488)</f>
        <v>159.62936076414402</v>
      </c>
      <c r="G488" s="52">
        <v>94</v>
      </c>
      <c r="H488" s="130">
        <f>G488/F488</f>
        <v>0.58886410087732621</v>
      </c>
      <c r="I488" s="108">
        <f>F488-G488</f>
        <v>65.629360764144025</v>
      </c>
      <c r="J488" s="95">
        <f>I488/F488</f>
        <v>0.41113589912267384</v>
      </c>
      <c r="K488" s="19">
        <v>3</v>
      </c>
      <c r="L488" s="19">
        <v>7</v>
      </c>
      <c r="M488" s="96">
        <f>L488/K488</f>
        <v>2.3333333333333335</v>
      </c>
      <c r="N488" s="97">
        <v>45</v>
      </c>
      <c r="O488" s="6">
        <v>17</v>
      </c>
      <c r="P488" s="98">
        <f>O488/N488</f>
        <v>0.37777777777777777</v>
      </c>
      <c r="Q488" s="99">
        <v>6</v>
      </c>
      <c r="R488" s="18">
        <v>5</v>
      </c>
      <c r="S488" s="45">
        <f>R488/Q488</f>
        <v>0.83333333333333337</v>
      </c>
      <c r="T488" s="19">
        <v>59</v>
      </c>
      <c r="U488" s="19">
        <v>34</v>
      </c>
      <c r="V488" s="96">
        <f>U488/T488</f>
        <v>0.57627118644067798</v>
      </c>
      <c r="W488" s="97">
        <v>28</v>
      </c>
      <c r="X488" s="6">
        <v>10</v>
      </c>
      <c r="Y488" s="98">
        <f>X488/W488</f>
        <v>0.35714285714285715</v>
      </c>
      <c r="Z488" s="99">
        <v>10.629360764144014</v>
      </c>
      <c r="AA488" s="18">
        <v>5</v>
      </c>
      <c r="AB488" s="45">
        <f>AA488/Z488</f>
        <v>0.47039517342063342</v>
      </c>
      <c r="AC488" s="97">
        <v>29.788919911829534</v>
      </c>
      <c r="AD488" s="6">
        <v>11</v>
      </c>
      <c r="AE488" s="98">
        <f>AD488/AC488</f>
        <v>0.36926481499021285</v>
      </c>
      <c r="AF488" s="19">
        <v>8</v>
      </c>
      <c r="AG488" s="19">
        <v>5</v>
      </c>
      <c r="AH488" s="96">
        <f>AG488/AF488</f>
        <v>0.625</v>
      </c>
      <c r="AI488" s="142"/>
    </row>
    <row r="489" spans="1:35" hidden="1" x14ac:dyDescent="0.25">
      <c r="A489" s="73" t="s">
        <v>599</v>
      </c>
      <c r="B489" s="53" t="s">
        <v>25</v>
      </c>
      <c r="C489" s="53" t="s">
        <v>177</v>
      </c>
      <c r="D489" s="74" t="s">
        <v>604</v>
      </c>
      <c r="E489" s="74" t="s">
        <v>605</v>
      </c>
      <c r="F489" s="52">
        <f>SUM(K489,N489,Q489,T489,W489,Z489,AF489)</f>
        <v>91.314680382072012</v>
      </c>
      <c r="G489" s="52">
        <v>135</v>
      </c>
      <c r="H489" s="130">
        <f>G489/F489</f>
        <v>1.4784041233582943</v>
      </c>
      <c r="I489" s="108">
        <f>F489-G489</f>
        <v>-43.685319617927988</v>
      </c>
      <c r="J489" s="95">
        <f>I489/F489</f>
        <v>-0.47840412335829424</v>
      </c>
      <c r="K489" s="19">
        <v>2</v>
      </c>
      <c r="L489" s="19">
        <v>12</v>
      </c>
      <c r="M489" s="96">
        <f>L489/K489</f>
        <v>6</v>
      </c>
      <c r="N489" s="97">
        <v>26</v>
      </c>
      <c r="O489" s="6">
        <v>22</v>
      </c>
      <c r="P489" s="98">
        <f>O489/N489</f>
        <v>0.84615384615384615</v>
      </c>
      <c r="Q489" s="99">
        <v>3</v>
      </c>
      <c r="R489" s="18">
        <v>15</v>
      </c>
      <c r="S489" s="45">
        <f>R489/Q489</f>
        <v>5</v>
      </c>
      <c r="T489" s="19">
        <v>34</v>
      </c>
      <c r="U489" s="19">
        <v>21</v>
      </c>
      <c r="V489" s="96">
        <f>U489/T489</f>
        <v>0.61764705882352944</v>
      </c>
      <c r="W489" s="97">
        <v>17</v>
      </c>
      <c r="X489" s="6">
        <v>30</v>
      </c>
      <c r="Y489" s="98">
        <f>X489/W489</f>
        <v>1.7647058823529411</v>
      </c>
      <c r="Z489" s="99">
        <v>5.314680382072007</v>
      </c>
      <c r="AA489" s="18">
        <v>3</v>
      </c>
      <c r="AB489" s="45">
        <f>AA489/Z489</f>
        <v>0.56447420810476012</v>
      </c>
      <c r="AC489" s="97">
        <v>14.894459955914767</v>
      </c>
      <c r="AD489" s="6">
        <v>7</v>
      </c>
      <c r="AE489" s="98">
        <f>AD489/AC489</f>
        <v>0.46997340089663453</v>
      </c>
      <c r="AF489" s="19">
        <v>4</v>
      </c>
      <c r="AG489" s="19">
        <v>25</v>
      </c>
      <c r="AH489" s="96">
        <f>AG489/AF489</f>
        <v>6.25</v>
      </c>
      <c r="AI489" s="142"/>
    </row>
    <row r="490" spans="1:35" hidden="1" x14ac:dyDescent="0.25">
      <c r="A490" s="73" t="s">
        <v>47</v>
      </c>
      <c r="B490" s="53" t="s">
        <v>25</v>
      </c>
      <c r="C490" s="53" t="s">
        <v>177</v>
      </c>
      <c r="D490" s="74" t="s">
        <v>597</v>
      </c>
      <c r="E490" s="74" t="s">
        <v>598</v>
      </c>
      <c r="F490" s="52">
        <f>SUM(K490,N490,Q490,T490,W490,Z490,AF490)</f>
        <v>249.94404114621602</v>
      </c>
      <c r="G490" s="52">
        <v>115</v>
      </c>
      <c r="H490" s="130">
        <f>G490/F490</f>
        <v>0.46010298734317723</v>
      </c>
      <c r="I490" s="108">
        <f>F490-G490</f>
        <v>134.94404114621602</v>
      </c>
      <c r="J490" s="95">
        <f>I490/F490</f>
        <v>0.53989701265682277</v>
      </c>
      <c r="K490" s="19">
        <v>5</v>
      </c>
      <c r="L490" s="19">
        <v>14</v>
      </c>
      <c r="M490" s="96">
        <f>L490/K490</f>
        <v>2.8</v>
      </c>
      <c r="N490" s="97">
        <v>71</v>
      </c>
      <c r="O490" s="6">
        <v>25</v>
      </c>
      <c r="P490" s="98">
        <f>O490/N490</f>
        <v>0.352112676056338</v>
      </c>
      <c r="Q490" s="99">
        <v>9</v>
      </c>
      <c r="R490" s="18">
        <v>14</v>
      </c>
      <c r="S490" s="45">
        <f>R490/Q490</f>
        <v>1.5555555555555556</v>
      </c>
      <c r="T490" s="19">
        <v>92</v>
      </c>
      <c r="U490" s="19">
        <v>15</v>
      </c>
      <c r="V490" s="96">
        <f>U490/T490</f>
        <v>0.16304347826086957</v>
      </c>
      <c r="W490" s="97">
        <v>45</v>
      </c>
      <c r="X490" s="6">
        <v>36</v>
      </c>
      <c r="Y490" s="98">
        <f>X490/W490</f>
        <v>0.8</v>
      </c>
      <c r="Z490" s="99">
        <v>15.944041146216019</v>
      </c>
      <c r="AA490" s="18">
        <v>0</v>
      </c>
      <c r="AB490" s="45">
        <f>AA490/Z490</f>
        <v>0</v>
      </c>
      <c r="AC490" s="97">
        <v>44.6833798677443</v>
      </c>
      <c r="AD490" s="6">
        <v>2</v>
      </c>
      <c r="AE490" s="98">
        <f>AD490/AC490</f>
        <v>4.4759371513965196E-2</v>
      </c>
      <c r="AF490" s="19">
        <v>12</v>
      </c>
      <c r="AG490" s="19">
        <v>9</v>
      </c>
      <c r="AH490" s="96">
        <f>AG490/AF490</f>
        <v>0.75</v>
      </c>
      <c r="AI490" s="142"/>
    </row>
    <row r="491" spans="1:35" hidden="1" x14ac:dyDescent="0.25">
      <c r="A491" s="60" t="s">
        <v>22</v>
      </c>
      <c r="B491" s="53" t="s">
        <v>23</v>
      </c>
      <c r="C491" s="53" t="s">
        <v>23</v>
      </c>
      <c r="D491" s="49" t="s">
        <v>1225</v>
      </c>
      <c r="E491" s="49" t="s">
        <v>1226</v>
      </c>
      <c r="F491" s="52">
        <f>SUM(K491,N491,Q491,T491,W491,Z491,AF491)</f>
        <v>249.94404114621602</v>
      </c>
      <c r="G491" s="52">
        <v>323</v>
      </c>
      <c r="H491" s="130">
        <f>G491/F491</f>
        <v>1.2922892601030109</v>
      </c>
      <c r="I491" s="108">
        <f>F491-G491</f>
        <v>-73.055958853783977</v>
      </c>
      <c r="J491" s="95">
        <f>I491/F491</f>
        <v>-0.29228926010301082</v>
      </c>
      <c r="K491" s="19">
        <v>5</v>
      </c>
      <c r="L491" s="19">
        <v>7</v>
      </c>
      <c r="M491" s="96">
        <f>L491/K491</f>
        <v>1.4</v>
      </c>
      <c r="N491" s="97">
        <v>71</v>
      </c>
      <c r="O491" s="6">
        <v>111</v>
      </c>
      <c r="P491" s="98">
        <f>O491/N491</f>
        <v>1.5633802816901408</v>
      </c>
      <c r="Q491" s="99">
        <v>9</v>
      </c>
      <c r="R491" s="18">
        <v>47</v>
      </c>
      <c r="S491" s="45">
        <f>R491/Q491</f>
        <v>5.2222222222222223</v>
      </c>
      <c r="T491" s="19">
        <v>92</v>
      </c>
      <c r="U491" s="19">
        <v>77</v>
      </c>
      <c r="V491" s="96">
        <f>U491/T491</f>
        <v>0.83695652173913049</v>
      </c>
      <c r="W491" s="97">
        <v>45</v>
      </c>
      <c r="X491" s="6">
        <v>14</v>
      </c>
      <c r="Y491" s="98">
        <f>X491/W491</f>
        <v>0.31111111111111112</v>
      </c>
      <c r="Z491" s="99">
        <v>15.944041146216019</v>
      </c>
      <c r="AA491" s="18">
        <v>19</v>
      </c>
      <c r="AB491" s="45">
        <f>AA491/Z491</f>
        <v>1.1916677726656049</v>
      </c>
      <c r="AC491" s="97">
        <v>44.6833798677443</v>
      </c>
      <c r="AD491" s="6">
        <v>40</v>
      </c>
      <c r="AE491" s="98">
        <f>AD491/AC491</f>
        <v>0.89518743027930381</v>
      </c>
      <c r="AF491" s="19">
        <v>12</v>
      </c>
      <c r="AG491" s="19">
        <v>8</v>
      </c>
      <c r="AH491" s="96">
        <f>AG491/AF491</f>
        <v>0.66666666666666663</v>
      </c>
      <c r="AI491" s="142"/>
    </row>
    <row r="492" spans="1:35" hidden="1" x14ac:dyDescent="0.25">
      <c r="A492" s="60" t="s">
        <v>84</v>
      </c>
      <c r="B492" s="53" t="s">
        <v>41</v>
      </c>
      <c r="C492" s="53" t="s">
        <v>173</v>
      </c>
      <c r="D492" s="49" t="s">
        <v>269</v>
      </c>
      <c r="E492" s="49" t="s">
        <v>270</v>
      </c>
      <c r="F492" s="52">
        <f>SUM(K492,N492,Q492,T492,W492,Z492,AF492)</f>
        <v>82.314680382072012</v>
      </c>
      <c r="G492" s="52">
        <v>66</v>
      </c>
      <c r="H492" s="130">
        <f>G492/F492</f>
        <v>0.80180108449251397</v>
      </c>
      <c r="I492" s="108">
        <f>F492-G492</f>
        <v>16.314680382072012</v>
      </c>
      <c r="J492" s="95">
        <f>I492/F492</f>
        <v>0.19819891550748608</v>
      </c>
      <c r="K492" s="100">
        <v>2</v>
      </c>
      <c r="L492" s="19">
        <v>4</v>
      </c>
      <c r="M492" s="96">
        <f>L492/K492</f>
        <v>2</v>
      </c>
      <c r="N492" s="97">
        <v>23</v>
      </c>
      <c r="O492" s="6">
        <v>6</v>
      </c>
      <c r="P492" s="98">
        <f>O492/N492</f>
        <v>0.2608695652173913</v>
      </c>
      <c r="Q492" s="99">
        <v>3</v>
      </c>
      <c r="R492" s="18">
        <v>7</v>
      </c>
      <c r="S492" s="45">
        <f>R492/Q492</f>
        <v>2.3333333333333335</v>
      </c>
      <c r="T492" s="100">
        <v>30</v>
      </c>
      <c r="U492" s="19">
        <v>16</v>
      </c>
      <c r="V492" s="96">
        <f>U492/T492</f>
        <v>0.53333333333333333</v>
      </c>
      <c r="W492" s="97">
        <v>15</v>
      </c>
      <c r="X492" s="6">
        <v>19</v>
      </c>
      <c r="Y492" s="98">
        <f>X492/W492</f>
        <v>1.2666666666666666</v>
      </c>
      <c r="Z492" s="99">
        <v>5.314680382072007</v>
      </c>
      <c r="AA492" s="18">
        <v>0</v>
      </c>
      <c r="AB492" s="45">
        <f>AA492/Z492</f>
        <v>0</v>
      </c>
      <c r="AC492" s="97">
        <v>14.894459955914767</v>
      </c>
      <c r="AD492" s="6">
        <v>4</v>
      </c>
      <c r="AE492" s="98">
        <f>AD492/AC492</f>
        <v>0.26855622908379112</v>
      </c>
      <c r="AF492" s="100">
        <v>4</v>
      </c>
      <c r="AG492" s="19">
        <v>10</v>
      </c>
      <c r="AH492" s="96">
        <f>AG492/AF492</f>
        <v>2.5</v>
      </c>
      <c r="AI492" s="142"/>
    </row>
    <row r="493" spans="1:35" hidden="1" x14ac:dyDescent="0.25">
      <c r="A493" s="80" t="s">
        <v>109</v>
      </c>
      <c r="B493" s="53" t="s">
        <v>69</v>
      </c>
      <c r="C493" s="53" t="s">
        <v>69</v>
      </c>
      <c r="D493" s="81" t="s">
        <v>984</v>
      </c>
      <c r="E493" s="81" t="s">
        <v>985</v>
      </c>
      <c r="F493" s="52">
        <f>SUM(K493,N493,Q493,T493,W493,Z493,AF493)</f>
        <v>154.300690668626</v>
      </c>
      <c r="G493" s="52">
        <v>102</v>
      </c>
      <c r="H493" s="130">
        <f>G493/F493</f>
        <v>0.66104694384715212</v>
      </c>
      <c r="I493" s="108">
        <f>F493-G493</f>
        <v>52.300690668626004</v>
      </c>
      <c r="J493" s="95">
        <f>I493/F493</f>
        <v>0.33895305615284788</v>
      </c>
      <c r="K493" s="19">
        <v>3</v>
      </c>
      <c r="L493" s="19">
        <v>7</v>
      </c>
      <c r="M493" s="96">
        <f>L493/K493</f>
        <v>2.3333333333333335</v>
      </c>
      <c r="N493" s="97">
        <v>44</v>
      </c>
      <c r="O493" s="6">
        <v>28</v>
      </c>
      <c r="P493" s="98">
        <f>O493/N493</f>
        <v>0.63636363636363635</v>
      </c>
      <c r="Q493" s="99">
        <v>6</v>
      </c>
      <c r="R493" s="18">
        <v>1</v>
      </c>
      <c r="S493" s="45">
        <f>R493/Q493</f>
        <v>0.16666666666666666</v>
      </c>
      <c r="T493" s="19">
        <v>57</v>
      </c>
      <c r="U493" s="19">
        <v>9</v>
      </c>
      <c r="V493" s="96">
        <f>U493/T493</f>
        <v>0.15789473684210525</v>
      </c>
      <c r="W493" s="97">
        <v>28</v>
      </c>
      <c r="X493" s="6">
        <v>32</v>
      </c>
      <c r="Y493" s="98">
        <f>X493/W493</f>
        <v>1.1428571428571428</v>
      </c>
      <c r="Z493" s="99">
        <v>9.3006906686260109</v>
      </c>
      <c r="AA493" s="18">
        <v>9</v>
      </c>
      <c r="AB493" s="45">
        <f>AA493/Z493</f>
        <v>0.96767007103673175</v>
      </c>
      <c r="AC493" s="97">
        <v>26.065304922850842</v>
      </c>
      <c r="AD493" s="6">
        <v>1</v>
      </c>
      <c r="AE493" s="98">
        <f>AD493/AC493</f>
        <v>3.8365175583398733E-2</v>
      </c>
      <c r="AF493" s="19">
        <v>7</v>
      </c>
      <c r="AG493" s="19">
        <v>15</v>
      </c>
      <c r="AH493" s="96">
        <f>AG493/AF493</f>
        <v>2.1428571428571428</v>
      </c>
      <c r="AI493" s="142"/>
    </row>
    <row r="494" spans="1:35" hidden="1" x14ac:dyDescent="0.25">
      <c r="A494" s="60" t="s">
        <v>22</v>
      </c>
      <c r="B494" s="53" t="s">
        <v>23</v>
      </c>
      <c r="C494" s="53" t="s">
        <v>23</v>
      </c>
      <c r="D494" s="49" t="s">
        <v>1223</v>
      </c>
      <c r="E494" s="49" t="s">
        <v>1224</v>
      </c>
      <c r="F494" s="52">
        <f>SUM(K494,N494,Q494,T494,W494,Z494,AF494)</f>
        <v>82.314680382072012</v>
      </c>
      <c r="G494" s="52">
        <v>175</v>
      </c>
      <c r="H494" s="130">
        <f>G494/F494</f>
        <v>2.1259877240331808</v>
      </c>
      <c r="I494" s="108">
        <f>F494-G494</f>
        <v>-92.685319617927988</v>
      </c>
      <c r="J494" s="95">
        <f>I494/F494</f>
        <v>-1.1259877240331808</v>
      </c>
      <c r="K494" s="19">
        <v>2</v>
      </c>
      <c r="L494" s="19">
        <v>10</v>
      </c>
      <c r="M494" s="96">
        <f>L494/K494</f>
        <v>5</v>
      </c>
      <c r="N494" s="97">
        <v>23</v>
      </c>
      <c r="O494" s="6">
        <v>34</v>
      </c>
      <c r="P494" s="98">
        <f>O494/N494</f>
        <v>1.4782608695652173</v>
      </c>
      <c r="Q494" s="99">
        <v>3</v>
      </c>
      <c r="R494" s="18">
        <v>36</v>
      </c>
      <c r="S494" s="45">
        <f>R494/Q494</f>
        <v>12</v>
      </c>
      <c r="T494" s="19">
        <v>30</v>
      </c>
      <c r="U494" s="19">
        <v>44</v>
      </c>
      <c r="V494" s="96">
        <f>U494/T494</f>
        <v>1.4666666666666666</v>
      </c>
      <c r="W494" s="97">
        <v>15</v>
      </c>
      <c r="X494" s="6">
        <v>18</v>
      </c>
      <c r="Y494" s="98">
        <f>X494/W494</f>
        <v>1.2</v>
      </c>
      <c r="Z494" s="99">
        <v>5.314680382072007</v>
      </c>
      <c r="AA494" s="18">
        <v>7</v>
      </c>
      <c r="AB494" s="45">
        <f>AA494/Z494</f>
        <v>1.3171064855777737</v>
      </c>
      <c r="AC494" s="97">
        <v>14.894459955914767</v>
      </c>
      <c r="AD494" s="6">
        <v>17</v>
      </c>
      <c r="AE494" s="98">
        <f>AD494/AC494</f>
        <v>1.1413639736061123</v>
      </c>
      <c r="AF494" s="19">
        <v>4</v>
      </c>
      <c r="AG494" s="19">
        <v>9</v>
      </c>
      <c r="AH494" s="96">
        <f>AG494/AF494</f>
        <v>2.25</v>
      </c>
      <c r="AI494" s="142"/>
    </row>
    <row r="495" spans="1:35" hidden="1" x14ac:dyDescent="0.25">
      <c r="A495" s="60" t="s">
        <v>30</v>
      </c>
      <c r="B495" s="53" t="s">
        <v>23</v>
      </c>
      <c r="C495" s="53" t="s">
        <v>23</v>
      </c>
      <c r="D495" s="49" t="s">
        <v>1199</v>
      </c>
      <c r="E495" s="49" t="s">
        <v>1200</v>
      </c>
      <c r="F495" s="52">
        <f>SUM(K495,N495,Q495,T495,W495,Z495,AF495)</f>
        <v>388.91606171932403</v>
      </c>
      <c r="G495" s="52">
        <v>255</v>
      </c>
      <c r="H495" s="130">
        <f>G495/F495</f>
        <v>0.65566847219601432</v>
      </c>
      <c r="I495" s="108">
        <f>F495-G495</f>
        <v>133.91606171932403</v>
      </c>
      <c r="J495" s="95">
        <f>I495/F495</f>
        <v>0.34433152780398568</v>
      </c>
      <c r="K495" s="19">
        <v>8</v>
      </c>
      <c r="L495" s="19">
        <v>7</v>
      </c>
      <c r="M495" s="96">
        <f>L495/K495</f>
        <v>0.875</v>
      </c>
      <c r="N495" s="97">
        <v>111</v>
      </c>
      <c r="O495" s="6">
        <v>34</v>
      </c>
      <c r="P495" s="98">
        <f>O495/N495</f>
        <v>0.30630630630630629</v>
      </c>
      <c r="Q495" s="99">
        <v>14</v>
      </c>
      <c r="R495" s="18">
        <v>23</v>
      </c>
      <c r="S495" s="45">
        <f>R495/Q495</f>
        <v>1.6428571428571428</v>
      </c>
      <c r="T495" s="19">
        <v>144</v>
      </c>
      <c r="U495" s="19">
        <v>68</v>
      </c>
      <c r="V495" s="96">
        <f>U495/T495</f>
        <v>0.47222222222222221</v>
      </c>
      <c r="W495" s="97">
        <v>70</v>
      </c>
      <c r="X495" s="6">
        <v>58</v>
      </c>
      <c r="Y495" s="98">
        <f>X495/W495</f>
        <v>0.82857142857142863</v>
      </c>
      <c r="Z495" s="99">
        <v>23.916061719324031</v>
      </c>
      <c r="AA495" s="18">
        <v>20</v>
      </c>
      <c r="AB495" s="45">
        <f>AA495/Z495</f>
        <v>0.83625808608112606</v>
      </c>
      <c r="AC495" s="97">
        <v>67.025069801616453</v>
      </c>
      <c r="AD495" s="6">
        <v>28</v>
      </c>
      <c r="AE495" s="98">
        <f>AD495/AC495</f>
        <v>0.41775413413034179</v>
      </c>
      <c r="AF495" s="19">
        <v>18</v>
      </c>
      <c r="AG495" s="19">
        <v>17</v>
      </c>
      <c r="AH495" s="96">
        <f>AG495/AF495</f>
        <v>0.94444444444444442</v>
      </c>
      <c r="AI495" s="142"/>
    </row>
    <row r="496" spans="1:35" hidden="1" x14ac:dyDescent="0.25">
      <c r="A496" s="60" t="s">
        <v>93</v>
      </c>
      <c r="B496" s="53" t="s">
        <v>53</v>
      </c>
      <c r="C496" s="53" t="s">
        <v>181</v>
      </c>
      <c r="D496" s="49" t="s">
        <v>674</v>
      </c>
      <c r="E496" s="54" t="s">
        <v>675</v>
      </c>
      <c r="F496" s="52">
        <f>SUM(K496,N496,Q496,T496,W496,Z496,AF496)</f>
        <v>69.986010286554006</v>
      </c>
      <c r="G496" s="52">
        <v>34</v>
      </c>
      <c r="H496" s="130">
        <f>G496/F496</f>
        <v>0.48581137659924895</v>
      </c>
      <c r="I496" s="108">
        <f>F496-G496</f>
        <v>35.986010286554006</v>
      </c>
      <c r="J496" s="95">
        <f>I496/F496</f>
        <v>0.514188623400751</v>
      </c>
      <c r="K496" s="19">
        <v>1</v>
      </c>
      <c r="L496" s="19">
        <v>9</v>
      </c>
      <c r="M496" s="96">
        <f>L496/K496</f>
        <v>9</v>
      </c>
      <c r="N496" s="97">
        <v>20</v>
      </c>
      <c r="O496" s="6">
        <v>0</v>
      </c>
      <c r="P496" s="98">
        <f>O496/N496</f>
        <v>0</v>
      </c>
      <c r="Q496" s="99">
        <v>3</v>
      </c>
      <c r="R496" s="18">
        <v>4</v>
      </c>
      <c r="S496" s="45">
        <f>R496/Q496</f>
        <v>1.3333333333333333</v>
      </c>
      <c r="T496" s="19">
        <v>26</v>
      </c>
      <c r="U496" s="19">
        <v>0</v>
      </c>
      <c r="V496" s="96">
        <f>U496/T496</f>
        <v>0</v>
      </c>
      <c r="W496" s="97">
        <v>13</v>
      </c>
      <c r="X496" s="6">
        <v>7</v>
      </c>
      <c r="Y496" s="98">
        <f>X496/W496</f>
        <v>0.53846153846153844</v>
      </c>
      <c r="Z496" s="99">
        <v>3.9860102865540048</v>
      </c>
      <c r="AA496" s="18">
        <v>10</v>
      </c>
      <c r="AB496" s="45">
        <f>AA496/Z496</f>
        <v>2.5087742582433785</v>
      </c>
      <c r="AC496" s="97">
        <v>11.170844966936075</v>
      </c>
      <c r="AD496" s="6">
        <v>0</v>
      </c>
      <c r="AE496" s="98">
        <f>AD496/AC496</f>
        <v>0</v>
      </c>
      <c r="AF496" s="19">
        <v>3</v>
      </c>
      <c r="AG496" s="19">
        <v>4</v>
      </c>
      <c r="AH496" s="96">
        <f>AG496/AF496</f>
        <v>1.3333333333333333</v>
      </c>
      <c r="AI496" s="142"/>
    </row>
    <row r="497" spans="1:35" hidden="1" x14ac:dyDescent="0.25">
      <c r="A497" s="80" t="s">
        <v>111</v>
      </c>
      <c r="B497" s="53" t="s">
        <v>69</v>
      </c>
      <c r="C497" s="53" t="s">
        <v>185</v>
      </c>
      <c r="D497" s="81" t="s">
        <v>992</v>
      </c>
      <c r="E497" s="81" t="s">
        <v>993</v>
      </c>
      <c r="F497" s="52">
        <f>SUM(K497,N497,Q497,T497,W497,Z497,AF497)</f>
        <v>150.300690668626</v>
      </c>
      <c r="G497" s="52">
        <v>178</v>
      </c>
      <c r="H497" s="130">
        <f>G497/F497</f>
        <v>1.1842926283848141</v>
      </c>
      <c r="I497" s="108">
        <f>F497-G497</f>
        <v>-27.699309331373996</v>
      </c>
      <c r="J497" s="95">
        <f>I497/F497</f>
        <v>-0.18429262838481414</v>
      </c>
      <c r="K497" s="19">
        <v>3</v>
      </c>
      <c r="L497" s="19">
        <v>7</v>
      </c>
      <c r="M497" s="96">
        <f>L497/K497</f>
        <v>2.3333333333333335</v>
      </c>
      <c r="N497" s="97">
        <v>43</v>
      </c>
      <c r="O497" s="6">
        <v>20</v>
      </c>
      <c r="P497" s="98">
        <f>O497/N497</f>
        <v>0.46511627906976744</v>
      </c>
      <c r="Q497" s="99">
        <v>5</v>
      </c>
      <c r="R497" s="18">
        <v>7</v>
      </c>
      <c r="S497" s="45">
        <f>R497/Q497</f>
        <v>1.4</v>
      </c>
      <c r="T497" s="19">
        <v>56</v>
      </c>
      <c r="U497" s="19">
        <v>43</v>
      </c>
      <c r="V497" s="96">
        <f>U497/T497</f>
        <v>0.7678571428571429</v>
      </c>
      <c r="W497" s="97">
        <v>27</v>
      </c>
      <c r="X497" s="6">
        <v>47</v>
      </c>
      <c r="Y497" s="98">
        <f>X497/W497</f>
        <v>1.7407407407407407</v>
      </c>
      <c r="Z497" s="99">
        <v>9.3006906686260109</v>
      </c>
      <c r="AA497" s="18">
        <v>22</v>
      </c>
      <c r="AB497" s="45">
        <f>AA497/Z497</f>
        <v>2.3654157292008997</v>
      </c>
      <c r="AC497" s="97">
        <v>26.065304922850842</v>
      </c>
      <c r="AD497" s="6">
        <v>11</v>
      </c>
      <c r="AE497" s="98">
        <f>AD497/AC497</f>
        <v>0.42201693141738611</v>
      </c>
      <c r="AF497" s="19">
        <v>7</v>
      </c>
      <c r="AG497" s="19">
        <v>21</v>
      </c>
      <c r="AH497" s="96">
        <f>AG497/AF497</f>
        <v>3</v>
      </c>
      <c r="AI497" s="142"/>
    </row>
    <row r="498" spans="1:35" hidden="1" x14ac:dyDescent="0.25">
      <c r="A498" s="67" t="s">
        <v>21</v>
      </c>
      <c r="B498" s="53" t="s">
        <v>20</v>
      </c>
      <c r="C498" s="53" t="s">
        <v>165</v>
      </c>
      <c r="D498" s="55" t="s">
        <v>518</v>
      </c>
      <c r="E498" s="132" t="s">
        <v>519</v>
      </c>
      <c r="F498" s="52">
        <f>SUM(K498,N498,Q498,T498,W498,Z498,AF498)</f>
        <v>139.300690668626</v>
      </c>
      <c r="G498" s="52">
        <v>117</v>
      </c>
      <c r="H498" s="130">
        <f>G498/F498</f>
        <v>0.83990969060106269</v>
      </c>
      <c r="I498" s="108">
        <f>F498-G498</f>
        <v>22.300690668626004</v>
      </c>
      <c r="J498" s="95">
        <f>I498/F498</f>
        <v>0.16009030939893737</v>
      </c>
      <c r="K498" s="19">
        <v>3</v>
      </c>
      <c r="L498" s="19">
        <v>3</v>
      </c>
      <c r="M498" s="96">
        <f>L498/K498</f>
        <v>1</v>
      </c>
      <c r="N498" s="97">
        <v>39</v>
      </c>
      <c r="O498" s="6">
        <v>22</v>
      </c>
      <c r="P498" s="98">
        <f>O498/N498</f>
        <v>0.5641025641025641</v>
      </c>
      <c r="Q498" s="99">
        <v>5</v>
      </c>
      <c r="R498" s="18">
        <v>1</v>
      </c>
      <c r="S498" s="45">
        <f>R498/Q498</f>
        <v>0.2</v>
      </c>
      <c r="T498" s="19">
        <v>51</v>
      </c>
      <c r="U498" s="19">
        <v>28</v>
      </c>
      <c r="V498" s="96">
        <f>U498/T498</f>
        <v>0.5490196078431373</v>
      </c>
      <c r="W498" s="97">
        <v>25</v>
      </c>
      <c r="X498" s="6">
        <v>35</v>
      </c>
      <c r="Y498" s="98">
        <f>X498/W498</f>
        <v>1.4</v>
      </c>
      <c r="Z498" s="99">
        <v>9.3006906686260109</v>
      </c>
      <c r="AA498" s="18">
        <v>0</v>
      </c>
      <c r="AB498" s="45">
        <f>AA498/Z498</f>
        <v>0</v>
      </c>
      <c r="AC498" s="97">
        <v>26.065304922850842</v>
      </c>
      <c r="AD498" s="6">
        <v>16</v>
      </c>
      <c r="AE498" s="98">
        <f>AD498/AC498</f>
        <v>0.61384280933437974</v>
      </c>
      <c r="AF498" s="19">
        <v>7</v>
      </c>
      <c r="AG498" s="19">
        <v>12</v>
      </c>
      <c r="AH498" s="96">
        <f>AG498/AF498</f>
        <v>1.7142857142857142</v>
      </c>
      <c r="AI498" s="142"/>
    </row>
    <row r="499" spans="1:35" hidden="1" x14ac:dyDescent="0.25">
      <c r="A499" s="61" t="s">
        <v>60</v>
      </c>
      <c r="B499" s="53" t="s">
        <v>55</v>
      </c>
      <c r="C499" s="53" t="s">
        <v>186</v>
      </c>
      <c r="D499" s="84" t="s">
        <v>1082</v>
      </c>
      <c r="E499" s="84" t="s">
        <v>1083</v>
      </c>
      <c r="F499" s="52">
        <f>SUM(K499,N499,Q499,T499,W499,Z499,AF499)</f>
        <v>228.61537105069803</v>
      </c>
      <c r="G499" s="52">
        <v>199</v>
      </c>
      <c r="H499" s="130">
        <f>G499/F499</f>
        <v>0.87045765595467994</v>
      </c>
      <c r="I499" s="108">
        <f>F499-G499</f>
        <v>29.61537105069803</v>
      </c>
      <c r="J499" s="95">
        <f>I499/F499</f>
        <v>0.12954234404532006</v>
      </c>
      <c r="K499" s="19">
        <v>5</v>
      </c>
      <c r="L499" s="19">
        <v>16</v>
      </c>
      <c r="M499" s="96">
        <f>L499/K499</f>
        <v>3.2</v>
      </c>
      <c r="N499" s="97">
        <v>65</v>
      </c>
      <c r="O499" s="6">
        <v>66</v>
      </c>
      <c r="P499" s="98">
        <f>O499/N499</f>
        <v>1.0153846153846153</v>
      </c>
      <c r="Q499" s="99">
        <v>8</v>
      </c>
      <c r="R499" s="18">
        <v>8</v>
      </c>
      <c r="S499" s="45">
        <f>R499/Q499</f>
        <v>1</v>
      </c>
      <c r="T499" s="19">
        <v>84</v>
      </c>
      <c r="U499" s="19">
        <v>42</v>
      </c>
      <c r="V499" s="96">
        <f>U499/T499</f>
        <v>0.5</v>
      </c>
      <c r="W499" s="97">
        <v>41</v>
      </c>
      <c r="X499" s="6">
        <v>15</v>
      </c>
      <c r="Y499" s="98">
        <f>X499/W499</f>
        <v>0.36585365853658536</v>
      </c>
      <c r="Z499" s="99">
        <v>14.61537105069802</v>
      </c>
      <c r="AA499" s="18">
        <v>16</v>
      </c>
      <c r="AB499" s="45">
        <f>AA499/Z499</f>
        <v>1.0947378581425651</v>
      </c>
      <c r="AC499" s="97">
        <v>40.959764878765611</v>
      </c>
      <c r="AD499" s="6">
        <v>1</v>
      </c>
      <c r="AE499" s="98">
        <f>AD499/AC499</f>
        <v>2.4414202643981014E-2</v>
      </c>
      <c r="AF499" s="19">
        <v>11</v>
      </c>
      <c r="AG499" s="19">
        <v>35</v>
      </c>
      <c r="AH499" s="96">
        <f>AG499/AF499</f>
        <v>3.1818181818181817</v>
      </c>
      <c r="AI499" s="142"/>
    </row>
    <row r="500" spans="1:35" hidden="1" x14ac:dyDescent="0.25">
      <c r="A500" s="60" t="s">
        <v>22</v>
      </c>
      <c r="B500" s="53" t="s">
        <v>23</v>
      </c>
      <c r="C500" s="53" t="s">
        <v>23</v>
      </c>
      <c r="D500" s="49" t="s">
        <v>1221</v>
      </c>
      <c r="E500" s="49" t="s">
        <v>1222</v>
      </c>
      <c r="F500" s="52">
        <f>SUM(K500,N500,Q500,T500,W500,Z500,AF500)</f>
        <v>184.95803085966202</v>
      </c>
      <c r="G500" s="52">
        <v>501</v>
      </c>
      <c r="H500" s="130">
        <f>G500/F500</f>
        <v>2.7087226095099197</v>
      </c>
      <c r="I500" s="108">
        <f>F500-G500</f>
        <v>-316.04196914033798</v>
      </c>
      <c r="J500" s="95">
        <f>I500/F500</f>
        <v>-1.7087226095099199</v>
      </c>
      <c r="K500" s="19">
        <v>4</v>
      </c>
      <c r="L500" s="19">
        <v>16</v>
      </c>
      <c r="M500" s="96">
        <f>L500/K500</f>
        <v>4</v>
      </c>
      <c r="N500" s="97">
        <v>52</v>
      </c>
      <c r="O500" s="6">
        <v>176</v>
      </c>
      <c r="P500" s="98">
        <f>O500/N500</f>
        <v>3.3846153846153846</v>
      </c>
      <c r="Q500" s="99">
        <v>7</v>
      </c>
      <c r="R500" s="18">
        <v>97</v>
      </c>
      <c r="S500" s="45">
        <f>R500/Q500</f>
        <v>13.857142857142858</v>
      </c>
      <c r="T500" s="19">
        <v>68</v>
      </c>
      <c r="U500" s="19">
        <v>112</v>
      </c>
      <c r="V500" s="96">
        <f>U500/T500</f>
        <v>1.6470588235294117</v>
      </c>
      <c r="W500" s="97">
        <v>33</v>
      </c>
      <c r="X500" s="6">
        <v>52</v>
      </c>
      <c r="Y500" s="98">
        <f>X500/W500</f>
        <v>1.5757575757575757</v>
      </c>
      <c r="Z500" s="99">
        <v>11.958030859662015</v>
      </c>
      <c r="AA500" s="18">
        <v>16</v>
      </c>
      <c r="AB500" s="45">
        <f>AA500/Z500</f>
        <v>1.3380129377298018</v>
      </c>
      <c r="AC500" s="97">
        <v>33.512534900808227</v>
      </c>
      <c r="AD500" s="6">
        <v>25</v>
      </c>
      <c r="AE500" s="98">
        <f>AD500/AC500</f>
        <v>0.74598952523275319</v>
      </c>
      <c r="AF500" s="19">
        <v>9</v>
      </c>
      <c r="AG500" s="19">
        <v>7</v>
      </c>
      <c r="AH500" s="96">
        <f>AG500/AF500</f>
        <v>0.77777777777777779</v>
      </c>
      <c r="AI500" s="142"/>
    </row>
    <row r="501" spans="1:35" hidden="1" x14ac:dyDescent="0.25">
      <c r="A501" s="73" t="s">
        <v>13</v>
      </c>
      <c r="B501" s="53" t="s">
        <v>2</v>
      </c>
      <c r="C501" s="53" t="s">
        <v>161</v>
      </c>
      <c r="D501" s="74" t="s">
        <v>831</v>
      </c>
      <c r="E501" s="74" t="s">
        <v>832</v>
      </c>
      <c r="F501" s="52">
        <f>SUM(K501,N501,Q501,T501,W501,Z501,AF501)</f>
        <v>168.62936076414402</v>
      </c>
      <c r="G501" s="52">
        <v>262</v>
      </c>
      <c r="H501" s="130">
        <f>G501/F501</f>
        <v>1.5537033338248267</v>
      </c>
      <c r="I501" s="108">
        <f>F501-G501</f>
        <v>-93.370639235855975</v>
      </c>
      <c r="J501" s="95">
        <f>I501/F501</f>
        <v>-0.55370333382482673</v>
      </c>
      <c r="K501" s="19">
        <v>3</v>
      </c>
      <c r="L501" s="19">
        <v>3</v>
      </c>
      <c r="M501" s="96">
        <f>L501/K501</f>
        <v>1</v>
      </c>
      <c r="N501" s="97">
        <v>48</v>
      </c>
      <c r="O501" s="6">
        <v>73</v>
      </c>
      <c r="P501" s="98">
        <f>O501/N501</f>
        <v>1.5208333333333333</v>
      </c>
      <c r="Q501" s="99">
        <v>6</v>
      </c>
      <c r="R501" s="18">
        <v>16</v>
      </c>
      <c r="S501" s="45">
        <f>R501/Q501</f>
        <v>2.6666666666666665</v>
      </c>
      <c r="T501" s="19">
        <v>63</v>
      </c>
      <c r="U501" s="19">
        <v>58</v>
      </c>
      <c r="V501" s="96">
        <f>U501/T501</f>
        <v>0.92063492063492058</v>
      </c>
      <c r="W501" s="97">
        <v>30</v>
      </c>
      <c r="X501" s="6">
        <v>36</v>
      </c>
      <c r="Y501" s="98">
        <f>X501/W501</f>
        <v>1.2</v>
      </c>
      <c r="Z501" s="99">
        <v>10.629360764144014</v>
      </c>
      <c r="AA501" s="18">
        <v>34</v>
      </c>
      <c r="AB501" s="45">
        <f>AA501/Z501</f>
        <v>3.1986871792603071</v>
      </c>
      <c r="AC501" s="97">
        <v>29.788919911829534</v>
      </c>
      <c r="AD501" s="6">
        <v>34</v>
      </c>
      <c r="AE501" s="98">
        <f>AD501/AC501</f>
        <v>1.1413639736061123</v>
      </c>
      <c r="AF501" s="19">
        <v>8</v>
      </c>
      <c r="AG501" s="19">
        <v>8</v>
      </c>
      <c r="AH501" s="96">
        <f>AG501/AF501</f>
        <v>1</v>
      </c>
      <c r="AI501" s="142"/>
    </row>
    <row r="502" spans="1:35" hidden="1" x14ac:dyDescent="0.25">
      <c r="A502" s="60" t="s">
        <v>92</v>
      </c>
      <c r="B502" s="53" t="s">
        <v>53</v>
      </c>
      <c r="C502" s="53" t="s">
        <v>164</v>
      </c>
      <c r="D502" s="49" t="s">
        <v>746</v>
      </c>
      <c r="E502" s="49" t="s">
        <v>747</v>
      </c>
      <c r="F502" s="52">
        <f>SUM(K502,N502,Q502,T502,W502,Z502,AF502)</f>
        <v>111.64335047759</v>
      </c>
      <c r="G502" s="52">
        <v>53</v>
      </c>
      <c r="H502" s="130">
        <f>G502/F502</f>
        <v>0.47472598926201703</v>
      </c>
      <c r="I502" s="108">
        <f>F502-G502</f>
        <v>58.643350477590005</v>
      </c>
      <c r="J502" s="95">
        <f>I502/F502</f>
        <v>0.52527401073798297</v>
      </c>
      <c r="K502" s="19">
        <v>2</v>
      </c>
      <c r="L502" s="19">
        <v>0</v>
      </c>
      <c r="M502" s="96">
        <f>L502/K502</f>
        <v>0</v>
      </c>
      <c r="N502" s="97">
        <v>32</v>
      </c>
      <c r="O502" s="6">
        <v>11</v>
      </c>
      <c r="P502" s="98">
        <f>O502/N502</f>
        <v>0.34375</v>
      </c>
      <c r="Q502" s="99">
        <v>4</v>
      </c>
      <c r="R502" s="18">
        <v>1</v>
      </c>
      <c r="S502" s="45">
        <f>R502/Q502</f>
        <v>0.25</v>
      </c>
      <c r="T502" s="19">
        <v>42</v>
      </c>
      <c r="U502" s="19">
        <v>16</v>
      </c>
      <c r="V502" s="96">
        <f>U502/T502</f>
        <v>0.38095238095238093</v>
      </c>
      <c r="W502" s="97">
        <v>20</v>
      </c>
      <c r="X502" s="6">
        <v>14</v>
      </c>
      <c r="Y502" s="98">
        <f>X502/W502</f>
        <v>0.7</v>
      </c>
      <c r="Z502" s="99">
        <v>6.6433504775900092</v>
      </c>
      <c r="AA502" s="18">
        <v>4</v>
      </c>
      <c r="AB502" s="45">
        <f>AA502/Z502</f>
        <v>0.60210582197841078</v>
      </c>
      <c r="AC502" s="97">
        <v>18.618074944893461</v>
      </c>
      <c r="AD502" s="6">
        <v>5</v>
      </c>
      <c r="AE502" s="98">
        <f>AD502/AC502</f>
        <v>0.26855622908379112</v>
      </c>
      <c r="AF502" s="19">
        <v>5</v>
      </c>
      <c r="AG502" s="19">
        <v>2</v>
      </c>
      <c r="AH502" s="96">
        <f>AG502/AF502</f>
        <v>0.4</v>
      </c>
      <c r="AI502" s="142"/>
    </row>
    <row r="503" spans="1:35" hidden="1" x14ac:dyDescent="0.25">
      <c r="A503" s="73" t="s">
        <v>599</v>
      </c>
      <c r="B503" s="53" t="s">
        <v>25</v>
      </c>
      <c r="C503" s="53" t="s">
        <v>177</v>
      </c>
      <c r="D503" s="74" t="s">
        <v>602</v>
      </c>
      <c r="E503" s="74" t="s">
        <v>603</v>
      </c>
      <c r="F503" s="52">
        <f>SUM(K503,N503,Q503,T503,W503,Z503,AF503)</f>
        <v>162.62936076414402</v>
      </c>
      <c r="G503" s="52">
        <v>147</v>
      </c>
      <c r="H503" s="130">
        <f>G503/F503</f>
        <v>0.90389582366488685</v>
      </c>
      <c r="I503" s="108">
        <f>F503-G503</f>
        <v>15.629360764144025</v>
      </c>
      <c r="J503" s="95">
        <f>I503/F503</f>
        <v>9.6104176335113117E-2</v>
      </c>
      <c r="K503" s="19">
        <v>3</v>
      </c>
      <c r="L503" s="19">
        <v>4</v>
      </c>
      <c r="M503" s="96">
        <f>L503/K503</f>
        <v>1.3333333333333333</v>
      </c>
      <c r="N503" s="97">
        <v>46</v>
      </c>
      <c r="O503" s="6">
        <v>35</v>
      </c>
      <c r="P503" s="98">
        <f>O503/N503</f>
        <v>0.76086956521739135</v>
      </c>
      <c r="Q503" s="99">
        <v>6</v>
      </c>
      <c r="R503" s="18">
        <v>9</v>
      </c>
      <c r="S503" s="45">
        <f>R503/Q503</f>
        <v>1.5</v>
      </c>
      <c r="T503" s="19">
        <v>60</v>
      </c>
      <c r="U503" s="19">
        <v>28</v>
      </c>
      <c r="V503" s="96">
        <f>U503/T503</f>
        <v>0.46666666666666667</v>
      </c>
      <c r="W503" s="97">
        <v>29</v>
      </c>
      <c r="X503" s="6">
        <v>26</v>
      </c>
      <c r="Y503" s="98">
        <f>X503/W503</f>
        <v>0.89655172413793105</v>
      </c>
      <c r="Z503" s="99">
        <v>10.629360764144014</v>
      </c>
      <c r="AA503" s="18">
        <v>13</v>
      </c>
      <c r="AB503" s="45">
        <f>AA503/Z503</f>
        <v>1.223027450893647</v>
      </c>
      <c r="AC503" s="97">
        <v>29.788919911829534</v>
      </c>
      <c r="AD503" s="6">
        <v>12</v>
      </c>
      <c r="AE503" s="98">
        <f>AD503/AC503</f>
        <v>0.40283434362568671</v>
      </c>
      <c r="AF503" s="19">
        <v>8</v>
      </c>
      <c r="AG503" s="19">
        <v>20</v>
      </c>
      <c r="AH503" s="96">
        <f>AG503/AF503</f>
        <v>2.5</v>
      </c>
      <c r="AI503" s="142"/>
    </row>
    <row r="504" spans="1:35" hidden="1" x14ac:dyDescent="0.25">
      <c r="A504" s="61" t="s">
        <v>65</v>
      </c>
      <c r="B504" s="53" t="s">
        <v>55</v>
      </c>
      <c r="C504" s="53" t="s">
        <v>142</v>
      </c>
      <c r="D504" s="84" t="s">
        <v>1042</v>
      </c>
      <c r="E504" s="54" t="s">
        <v>1043</v>
      </c>
      <c r="F504" s="52">
        <f>SUM(K504,N504,Q504,T504,W504,Z504,AF504)</f>
        <v>43.657340191036006</v>
      </c>
      <c r="G504" s="52">
        <v>60</v>
      </c>
      <c r="H504" s="130">
        <f>G504/F504</f>
        <v>1.3743393376108508</v>
      </c>
      <c r="I504" s="108">
        <f>F504-G504</f>
        <v>-16.342659808963994</v>
      </c>
      <c r="J504" s="95">
        <f>I504/F504</f>
        <v>-0.37433933761085081</v>
      </c>
      <c r="K504" s="19">
        <v>1</v>
      </c>
      <c r="L504" s="19">
        <v>5</v>
      </c>
      <c r="M504" s="96">
        <f>L504/K504</f>
        <v>5</v>
      </c>
      <c r="N504" s="97">
        <v>12</v>
      </c>
      <c r="O504" s="6">
        <v>6</v>
      </c>
      <c r="P504" s="98">
        <f>O504/N504</f>
        <v>0.5</v>
      </c>
      <c r="Q504" s="99">
        <v>2</v>
      </c>
      <c r="R504" s="18">
        <v>0</v>
      </c>
      <c r="S504" s="45">
        <f>R504/Q504</f>
        <v>0</v>
      </c>
      <c r="T504" s="19">
        <v>16</v>
      </c>
      <c r="U504" s="19">
        <v>7</v>
      </c>
      <c r="V504" s="96">
        <f>U504/T504</f>
        <v>0.4375</v>
      </c>
      <c r="W504" s="97">
        <v>8</v>
      </c>
      <c r="X504" s="6">
        <v>20</v>
      </c>
      <c r="Y504" s="98">
        <f>X504/W504</f>
        <v>2.5</v>
      </c>
      <c r="Z504" s="99">
        <v>2.6573401910360035</v>
      </c>
      <c r="AA504" s="18">
        <v>0</v>
      </c>
      <c r="AB504" s="45">
        <f>AA504/Z504</f>
        <v>0</v>
      </c>
      <c r="AC504" s="97">
        <v>7.4472299779573836</v>
      </c>
      <c r="AD504" s="6">
        <v>9</v>
      </c>
      <c r="AE504" s="98">
        <f>AD504/AC504</f>
        <v>1.2085030308770601</v>
      </c>
      <c r="AF504" s="19">
        <v>2</v>
      </c>
      <c r="AG504" s="19">
        <v>13</v>
      </c>
      <c r="AH504" s="96">
        <f>AG504/AF504</f>
        <v>6.5</v>
      </c>
      <c r="AI504" s="142"/>
    </row>
    <row r="505" spans="1:35" hidden="1" x14ac:dyDescent="0.25">
      <c r="A505" s="60" t="s">
        <v>76</v>
      </c>
      <c r="B505" s="53" t="s">
        <v>53</v>
      </c>
      <c r="C505" s="53" t="s">
        <v>149</v>
      </c>
      <c r="D505" s="49" t="s">
        <v>651</v>
      </c>
      <c r="E505" s="49" t="s">
        <v>652</v>
      </c>
      <c r="F505" s="52">
        <f>SUM(K505,N505,Q505,T505,W505,Z505,AF505)</f>
        <v>145.300690668626</v>
      </c>
      <c r="G505" s="52">
        <v>103</v>
      </c>
      <c r="H505" s="130">
        <f>G505/F505</f>
        <v>0.70887481350589499</v>
      </c>
      <c r="I505" s="108">
        <f>F505-G505</f>
        <v>42.300690668626004</v>
      </c>
      <c r="J505" s="95">
        <f>I505/F505</f>
        <v>0.29112518649410496</v>
      </c>
      <c r="K505" s="19">
        <v>3</v>
      </c>
      <c r="L505" s="19">
        <v>8</v>
      </c>
      <c r="M505" s="96">
        <f>L505/K505</f>
        <v>2.6666666666666665</v>
      </c>
      <c r="N505" s="97">
        <v>41</v>
      </c>
      <c r="O505" s="6">
        <v>14</v>
      </c>
      <c r="P505" s="98">
        <f>O505/N505</f>
        <v>0.34146341463414637</v>
      </c>
      <c r="Q505" s="99">
        <v>5</v>
      </c>
      <c r="R505" s="18">
        <v>0</v>
      </c>
      <c r="S505" s="45">
        <f>R505/Q505</f>
        <v>0</v>
      </c>
      <c r="T505" s="19">
        <v>54</v>
      </c>
      <c r="U505" s="19">
        <v>22</v>
      </c>
      <c r="V505" s="96">
        <f>U505/T505</f>
        <v>0.40740740740740738</v>
      </c>
      <c r="W505" s="97">
        <v>26</v>
      </c>
      <c r="X505" s="6">
        <v>19</v>
      </c>
      <c r="Y505" s="98">
        <f>X505/W505</f>
        <v>0.73076923076923073</v>
      </c>
      <c r="Z505" s="99">
        <v>9.3006906686260109</v>
      </c>
      <c r="AA505" s="18">
        <v>8</v>
      </c>
      <c r="AB505" s="45">
        <f>AA505/Z505</f>
        <v>0.86015117425487264</v>
      </c>
      <c r="AC505" s="97">
        <v>26.065304922850842</v>
      </c>
      <c r="AD505" s="6">
        <v>28</v>
      </c>
      <c r="AE505" s="98">
        <f>AD505/AC505</f>
        <v>1.0742249163351647</v>
      </c>
      <c r="AF505" s="19">
        <v>7</v>
      </c>
      <c r="AG505" s="19">
        <v>4</v>
      </c>
      <c r="AH505" s="96">
        <f>AG505/AF505</f>
        <v>0.5714285714285714</v>
      </c>
      <c r="AI505" s="142"/>
    </row>
    <row r="506" spans="1:35" hidden="1" x14ac:dyDescent="0.25">
      <c r="A506" s="61" t="s">
        <v>61</v>
      </c>
      <c r="B506" s="53" t="s">
        <v>55</v>
      </c>
      <c r="C506" s="53" t="s">
        <v>55</v>
      </c>
      <c r="D506" s="84" t="s">
        <v>1074</v>
      </c>
      <c r="E506" s="84" t="s">
        <v>1075</v>
      </c>
      <c r="F506" s="52">
        <f>SUM(K506,N506,Q506,T506,W506,Z506,AF506)</f>
        <v>150.300690668626</v>
      </c>
      <c r="G506" s="52">
        <v>197</v>
      </c>
      <c r="H506" s="130">
        <f>G506/F506</f>
        <v>1.3107058864708336</v>
      </c>
      <c r="I506" s="108">
        <f>F506-G506</f>
        <v>-46.699309331373996</v>
      </c>
      <c r="J506" s="95">
        <f>I506/F506</f>
        <v>-0.31070588647083364</v>
      </c>
      <c r="K506" s="19">
        <v>3</v>
      </c>
      <c r="L506" s="19">
        <v>12</v>
      </c>
      <c r="M506" s="96">
        <f>L506/K506</f>
        <v>4</v>
      </c>
      <c r="N506" s="97">
        <v>43</v>
      </c>
      <c r="O506" s="6">
        <v>48</v>
      </c>
      <c r="P506" s="98">
        <f>O506/N506</f>
        <v>1.1162790697674418</v>
      </c>
      <c r="Q506" s="99">
        <v>5</v>
      </c>
      <c r="R506" s="18">
        <v>5</v>
      </c>
      <c r="S506" s="45">
        <f>R506/Q506</f>
        <v>1</v>
      </c>
      <c r="T506" s="19">
        <v>56</v>
      </c>
      <c r="U506" s="19">
        <v>38</v>
      </c>
      <c r="V506" s="96">
        <f>U506/T506</f>
        <v>0.6785714285714286</v>
      </c>
      <c r="W506" s="97">
        <v>27</v>
      </c>
      <c r="X506" s="6">
        <v>23</v>
      </c>
      <c r="Y506" s="98">
        <f>X506/W506</f>
        <v>0.85185185185185186</v>
      </c>
      <c r="Z506" s="99">
        <v>9.3006906686260109</v>
      </c>
      <c r="AA506" s="18">
        <v>18</v>
      </c>
      <c r="AB506" s="45">
        <f>AA506/Z506</f>
        <v>1.9353401420734635</v>
      </c>
      <c r="AC506" s="97">
        <v>26.065304922850842</v>
      </c>
      <c r="AD506" s="6">
        <v>10</v>
      </c>
      <c r="AE506" s="98">
        <f>AD506/AC506</f>
        <v>0.38365175583398736</v>
      </c>
      <c r="AF506" s="19">
        <v>7</v>
      </c>
      <c r="AG506" s="19">
        <v>43</v>
      </c>
      <c r="AH506" s="96">
        <f>AG506/AF506</f>
        <v>6.1428571428571432</v>
      </c>
      <c r="AI506" s="142"/>
    </row>
    <row r="507" spans="1:35" hidden="1" x14ac:dyDescent="0.25">
      <c r="A507" s="63" t="s">
        <v>117</v>
      </c>
      <c r="B507" s="53" t="s">
        <v>80</v>
      </c>
      <c r="C507" s="53" t="s">
        <v>174</v>
      </c>
      <c r="D507" s="51" t="s">
        <v>335</v>
      </c>
      <c r="E507" s="51" t="s">
        <v>336</v>
      </c>
      <c r="F507" s="52">
        <f>SUM(K507,N507,Q507,T507,W507,Z507,AF507)</f>
        <v>205.28670095518001</v>
      </c>
      <c r="G507" s="52">
        <v>187</v>
      </c>
      <c r="H507" s="130">
        <f>G507/F507</f>
        <v>0.91092116113662658</v>
      </c>
      <c r="I507" s="108">
        <f>F507-G507</f>
        <v>18.286700955180009</v>
      </c>
      <c r="J507" s="95">
        <f>I507/F507</f>
        <v>8.9078838863373436E-2</v>
      </c>
      <c r="K507" s="19">
        <v>4</v>
      </c>
      <c r="L507" s="19">
        <v>10</v>
      </c>
      <c r="M507" s="96">
        <f>L507/K507</f>
        <v>2.5</v>
      </c>
      <c r="N507" s="97">
        <v>58</v>
      </c>
      <c r="O507" s="6">
        <v>81</v>
      </c>
      <c r="P507" s="98">
        <f>O507/N507</f>
        <v>1.396551724137931</v>
      </c>
      <c r="Q507" s="99">
        <v>7</v>
      </c>
      <c r="R507" s="18">
        <v>11</v>
      </c>
      <c r="S507" s="45">
        <f>R507/Q507</f>
        <v>1.5714285714285714</v>
      </c>
      <c r="T507" s="19">
        <v>76</v>
      </c>
      <c r="U507" s="19">
        <v>27</v>
      </c>
      <c r="V507" s="96">
        <f>U507/T507</f>
        <v>0.35526315789473684</v>
      </c>
      <c r="W507" s="97">
        <v>37</v>
      </c>
      <c r="X507" s="6">
        <v>27</v>
      </c>
      <c r="Y507" s="98">
        <f>X507/W507</f>
        <v>0.72972972972972971</v>
      </c>
      <c r="Z507" s="99">
        <v>13.286700955180018</v>
      </c>
      <c r="AA507" s="18">
        <v>0</v>
      </c>
      <c r="AB507" s="45">
        <f>AA507/Z507</f>
        <v>0</v>
      </c>
      <c r="AC507" s="97">
        <v>37.236149889786923</v>
      </c>
      <c r="AD507" s="6">
        <v>23</v>
      </c>
      <c r="AE507" s="98">
        <f>AD507/AC507</f>
        <v>0.61767932689271954</v>
      </c>
      <c r="AF507" s="19">
        <v>10</v>
      </c>
      <c r="AG507" s="19">
        <v>8</v>
      </c>
      <c r="AH507" s="96">
        <f>AG507/AF507</f>
        <v>0.8</v>
      </c>
      <c r="AI507" s="142"/>
    </row>
    <row r="508" spans="1:35" hidden="1" x14ac:dyDescent="0.25">
      <c r="A508" s="56" t="s">
        <v>29</v>
      </c>
      <c r="B508" s="53" t="s">
        <v>23</v>
      </c>
      <c r="C508" s="53" t="s">
        <v>23</v>
      </c>
      <c r="D508" s="49" t="s">
        <v>1217</v>
      </c>
      <c r="E508" s="49" t="s">
        <v>1218</v>
      </c>
      <c r="F508" s="52">
        <f>SUM(K508,N508,Q508,T508,W508,Z508,AF508)</f>
        <v>58.986010286554006</v>
      </c>
      <c r="G508" s="52">
        <v>222</v>
      </c>
      <c r="H508" s="130">
        <f>G508/F508</f>
        <v>3.7636042668680951</v>
      </c>
      <c r="I508" s="108">
        <f>F508-G508</f>
        <v>-163.01398971344599</v>
      </c>
      <c r="J508" s="95">
        <f>I508/F508</f>
        <v>-2.7636042668680951</v>
      </c>
      <c r="K508" s="19">
        <v>1</v>
      </c>
      <c r="L508" s="19">
        <v>12</v>
      </c>
      <c r="M508" s="96">
        <f>L508/K508</f>
        <v>12</v>
      </c>
      <c r="N508" s="97">
        <v>17</v>
      </c>
      <c r="O508" s="6">
        <v>59</v>
      </c>
      <c r="P508" s="98">
        <f>O508/N508</f>
        <v>3.4705882352941178</v>
      </c>
      <c r="Q508" s="99">
        <v>2</v>
      </c>
      <c r="R508" s="18">
        <v>21</v>
      </c>
      <c r="S508" s="45">
        <f>R508/Q508</f>
        <v>10.5</v>
      </c>
      <c r="T508" s="19">
        <v>22</v>
      </c>
      <c r="U508" s="19">
        <v>78</v>
      </c>
      <c r="V508" s="96">
        <f>U508/T508</f>
        <v>3.5454545454545454</v>
      </c>
      <c r="W508" s="97">
        <v>10</v>
      </c>
      <c r="X508" s="6">
        <v>22</v>
      </c>
      <c r="Y508" s="98">
        <f>X508/W508</f>
        <v>2.2000000000000002</v>
      </c>
      <c r="Z508" s="99">
        <v>3.9860102865540048</v>
      </c>
      <c r="AA508" s="18">
        <v>15</v>
      </c>
      <c r="AB508" s="45">
        <f>AA508/Z508</f>
        <v>3.7631613873650678</v>
      </c>
      <c r="AC508" s="97">
        <v>11.170844966936075</v>
      </c>
      <c r="AD508" s="6">
        <v>7</v>
      </c>
      <c r="AE508" s="98">
        <f>AD508/AC508</f>
        <v>0.62663120119551274</v>
      </c>
      <c r="AF508" s="19">
        <v>3</v>
      </c>
      <c r="AG508" s="19">
        <v>8</v>
      </c>
      <c r="AH508" s="96">
        <f>AG508/AF508</f>
        <v>2.6666666666666665</v>
      </c>
      <c r="AI508" s="142"/>
    </row>
    <row r="509" spans="1:35" hidden="1" x14ac:dyDescent="0.25">
      <c r="A509" s="60" t="s">
        <v>30</v>
      </c>
      <c r="B509" s="53" t="s">
        <v>23</v>
      </c>
      <c r="C509" s="53" t="s">
        <v>23</v>
      </c>
      <c r="D509" s="49" t="s">
        <v>1213</v>
      </c>
      <c r="E509" s="49" t="s">
        <v>1214</v>
      </c>
      <c r="F509" s="52">
        <f>SUM(K509,N509,Q509,T509,W509,Z509,AF509)</f>
        <v>274.27271124173404</v>
      </c>
      <c r="G509" s="52">
        <v>184</v>
      </c>
      <c r="H509" s="130">
        <f>G509/F509</f>
        <v>0.67086513699071237</v>
      </c>
      <c r="I509" s="108">
        <f>F509-G509</f>
        <v>90.272711241734044</v>
      </c>
      <c r="J509" s="95">
        <f>I509/F509</f>
        <v>0.32913486300928763</v>
      </c>
      <c r="K509" s="19">
        <v>6</v>
      </c>
      <c r="L509" s="19">
        <v>3</v>
      </c>
      <c r="M509" s="96">
        <f>L509/K509</f>
        <v>0.5</v>
      </c>
      <c r="N509" s="97">
        <v>78</v>
      </c>
      <c r="O509" s="6">
        <v>38</v>
      </c>
      <c r="P509" s="98">
        <f>O509/N509</f>
        <v>0.48717948717948717</v>
      </c>
      <c r="Q509" s="99">
        <v>10</v>
      </c>
      <c r="R509" s="18">
        <v>24</v>
      </c>
      <c r="S509" s="45">
        <f>R509/Q509</f>
        <v>2.4</v>
      </c>
      <c r="T509" s="19">
        <v>101</v>
      </c>
      <c r="U509" s="19">
        <v>78</v>
      </c>
      <c r="V509" s="96">
        <f>U509/T509</f>
        <v>0.7722772277227723</v>
      </c>
      <c r="W509" s="97">
        <v>49</v>
      </c>
      <c r="X509" s="6">
        <v>15</v>
      </c>
      <c r="Y509" s="98">
        <f>X509/W509</f>
        <v>0.30612244897959184</v>
      </c>
      <c r="Z509" s="99">
        <v>17.272711241734022</v>
      </c>
      <c r="AA509" s="18">
        <v>14</v>
      </c>
      <c r="AB509" s="45">
        <f>AA509/Z509</f>
        <v>0.81052706804786068</v>
      </c>
      <c r="AC509" s="97">
        <v>48.406994856722989</v>
      </c>
      <c r="AD509" s="6">
        <v>7</v>
      </c>
      <c r="AE509" s="98">
        <f>AD509/AC509</f>
        <v>0.14460720027588755</v>
      </c>
      <c r="AF509" s="19">
        <v>13</v>
      </c>
      <c r="AG509" s="19">
        <v>5</v>
      </c>
      <c r="AH509" s="96">
        <f>AG509/AF509</f>
        <v>0.38461538461538464</v>
      </c>
      <c r="AI509" s="142"/>
    </row>
    <row r="510" spans="1:35" hidden="1" x14ac:dyDescent="0.25">
      <c r="A510" s="60" t="s">
        <v>96</v>
      </c>
      <c r="B510" s="53" t="s">
        <v>53</v>
      </c>
      <c r="C510" s="53" t="s">
        <v>164</v>
      </c>
      <c r="D510" s="49" t="s">
        <v>731</v>
      </c>
      <c r="E510" s="49" t="s">
        <v>732</v>
      </c>
      <c r="F510" s="52">
        <f>SUM(K510,N510,Q510,T510,W510,Z510,AF510)</f>
        <v>132.97202057310801</v>
      </c>
      <c r="G510" s="52">
        <v>81</v>
      </c>
      <c r="H510" s="130">
        <f>G510/F510</f>
        <v>0.60915070441804864</v>
      </c>
      <c r="I510" s="108">
        <f>F510-G510</f>
        <v>51.972020573108011</v>
      </c>
      <c r="J510" s="95">
        <f>I510/F510</f>
        <v>0.39084929558195136</v>
      </c>
      <c r="K510" s="19">
        <v>3</v>
      </c>
      <c r="L510" s="19">
        <v>4</v>
      </c>
      <c r="M510" s="96">
        <f>L510/K510</f>
        <v>1.3333333333333333</v>
      </c>
      <c r="N510" s="97">
        <v>38</v>
      </c>
      <c r="O510" s="6">
        <v>4</v>
      </c>
      <c r="P510" s="98">
        <f>O510/N510</f>
        <v>0.10526315789473684</v>
      </c>
      <c r="Q510" s="99">
        <v>5</v>
      </c>
      <c r="R510" s="18">
        <v>2</v>
      </c>
      <c r="S510" s="45">
        <f>R510/Q510</f>
        <v>0.4</v>
      </c>
      <c r="T510" s="19">
        <v>49</v>
      </c>
      <c r="U510" s="19">
        <v>12</v>
      </c>
      <c r="V510" s="96">
        <f>U510/T510</f>
        <v>0.24489795918367346</v>
      </c>
      <c r="W510" s="97">
        <v>24</v>
      </c>
      <c r="X510" s="6">
        <v>26</v>
      </c>
      <c r="Y510" s="98">
        <f>X510/W510</f>
        <v>1.0833333333333333</v>
      </c>
      <c r="Z510" s="99">
        <v>7.9720205731080096</v>
      </c>
      <c r="AA510" s="18">
        <v>8</v>
      </c>
      <c r="AB510" s="45">
        <f>AA510/Z510</f>
        <v>1.0035097032973515</v>
      </c>
      <c r="AC510" s="97">
        <v>22.34168993387215</v>
      </c>
      <c r="AD510" s="6">
        <v>9</v>
      </c>
      <c r="AE510" s="98">
        <f>AD510/AC510</f>
        <v>0.40283434362568671</v>
      </c>
      <c r="AF510" s="19">
        <v>6</v>
      </c>
      <c r="AG510" s="19">
        <v>16</v>
      </c>
      <c r="AH510" s="96">
        <f>AG510/AF510</f>
        <v>2.6666666666666665</v>
      </c>
      <c r="AI510" s="142"/>
    </row>
    <row r="511" spans="1:35" hidden="1" x14ac:dyDescent="0.25">
      <c r="A511" s="67" t="s">
        <v>34</v>
      </c>
      <c r="B511" s="53" t="s">
        <v>20</v>
      </c>
      <c r="C511" s="53" t="s">
        <v>168</v>
      </c>
      <c r="D511" s="71" t="s">
        <v>504</v>
      </c>
      <c r="E511" s="71" t="s">
        <v>505</v>
      </c>
      <c r="F511" s="52">
        <f>SUM(K511,N511,Q511,T511,W511,Z511,AF511)</f>
        <v>210.28670095518001</v>
      </c>
      <c r="G511" s="52">
        <v>185</v>
      </c>
      <c r="H511" s="130">
        <f>G511/F511</f>
        <v>0.87975130695226633</v>
      </c>
      <c r="I511" s="108">
        <f>F511-G511</f>
        <v>25.286700955180009</v>
      </c>
      <c r="J511" s="95">
        <f>I511/F511</f>
        <v>0.1202486930477337</v>
      </c>
      <c r="K511" s="19">
        <v>4</v>
      </c>
      <c r="L511" s="19">
        <v>4</v>
      </c>
      <c r="M511" s="96">
        <f>L511/K511</f>
        <v>1</v>
      </c>
      <c r="N511" s="97">
        <v>60</v>
      </c>
      <c r="O511" s="6">
        <v>52</v>
      </c>
      <c r="P511" s="98">
        <f>O511/N511</f>
        <v>0.8666666666666667</v>
      </c>
      <c r="Q511" s="99">
        <v>8</v>
      </c>
      <c r="R511" s="18">
        <v>6</v>
      </c>
      <c r="S511" s="45">
        <f>R511/Q511</f>
        <v>0.75</v>
      </c>
      <c r="T511" s="19">
        <v>78</v>
      </c>
      <c r="U511" s="19">
        <v>38</v>
      </c>
      <c r="V511" s="96">
        <f>U511/T511</f>
        <v>0.48717948717948717</v>
      </c>
      <c r="W511" s="97">
        <v>37</v>
      </c>
      <c r="X511" s="6">
        <v>39</v>
      </c>
      <c r="Y511" s="98">
        <f>X511/W511</f>
        <v>1.0540540540540539</v>
      </c>
      <c r="Z511" s="99">
        <v>13.286700955180018</v>
      </c>
      <c r="AA511" s="18">
        <v>0</v>
      </c>
      <c r="AB511" s="45">
        <f>AA511/Z511</f>
        <v>0</v>
      </c>
      <c r="AC511" s="97">
        <v>37.236149889786923</v>
      </c>
      <c r="AD511" s="6">
        <v>28</v>
      </c>
      <c r="AE511" s="98">
        <f>AD511/AC511</f>
        <v>0.75195744143461507</v>
      </c>
      <c r="AF511" s="19">
        <v>10</v>
      </c>
      <c r="AG511" s="19">
        <v>18</v>
      </c>
      <c r="AH511" s="96">
        <f>AG511/AF511</f>
        <v>1.8</v>
      </c>
      <c r="AI511" s="142"/>
    </row>
    <row r="512" spans="1:35" hidden="1" x14ac:dyDescent="0.25">
      <c r="A512" s="60" t="s">
        <v>26</v>
      </c>
      <c r="B512" s="53" t="s">
        <v>23</v>
      </c>
      <c r="C512" s="53" t="s">
        <v>158</v>
      </c>
      <c r="D512" s="49" t="s">
        <v>1235</v>
      </c>
      <c r="E512" s="49" t="s">
        <v>1236</v>
      </c>
      <c r="F512" s="52">
        <f>SUM(K512,N512,Q512,T512,W512,Z512,AF512)</f>
        <v>80.314680382072012</v>
      </c>
      <c r="G512" s="52">
        <v>243</v>
      </c>
      <c r="H512" s="130">
        <f>G512/F512</f>
        <v>3.0255987926989607</v>
      </c>
      <c r="I512" s="108">
        <f>F512-G512</f>
        <v>-162.68531961792797</v>
      </c>
      <c r="J512" s="95">
        <f>I512/F512</f>
        <v>-2.0255987926989607</v>
      </c>
      <c r="K512" s="19">
        <v>2</v>
      </c>
      <c r="L512" s="19">
        <v>13</v>
      </c>
      <c r="M512" s="96">
        <f>L512/K512</f>
        <v>6.5</v>
      </c>
      <c r="N512" s="97">
        <v>23</v>
      </c>
      <c r="O512" s="6">
        <v>70</v>
      </c>
      <c r="P512" s="98">
        <f>O512/N512</f>
        <v>3.0434782608695654</v>
      </c>
      <c r="Q512" s="99">
        <v>3</v>
      </c>
      <c r="R512" s="18">
        <v>25</v>
      </c>
      <c r="S512" s="45">
        <f>R512/Q512</f>
        <v>8.3333333333333339</v>
      </c>
      <c r="T512" s="19">
        <v>29</v>
      </c>
      <c r="U512" s="19">
        <v>74</v>
      </c>
      <c r="V512" s="96">
        <f>U512/T512</f>
        <v>2.5517241379310347</v>
      </c>
      <c r="W512" s="97">
        <v>14</v>
      </c>
      <c r="X512" s="6">
        <v>29</v>
      </c>
      <c r="Y512" s="98">
        <f>X512/W512</f>
        <v>2.0714285714285716</v>
      </c>
      <c r="Z512" s="99">
        <v>5.314680382072007</v>
      </c>
      <c r="AA512" s="18">
        <v>12</v>
      </c>
      <c r="AB512" s="45">
        <f>AA512/Z512</f>
        <v>2.2578968324190405</v>
      </c>
      <c r="AC512" s="97">
        <v>14.894459955914767</v>
      </c>
      <c r="AD512" s="6">
        <v>15</v>
      </c>
      <c r="AE512" s="98">
        <f>AD512/AC512</f>
        <v>1.0070858590642169</v>
      </c>
      <c r="AF512" s="19">
        <v>4</v>
      </c>
      <c r="AG512" s="19">
        <v>5</v>
      </c>
      <c r="AH512" s="96">
        <f>AG512/AF512</f>
        <v>1.25</v>
      </c>
      <c r="AI512" s="142"/>
    </row>
    <row r="513" spans="1:35" hidden="1" x14ac:dyDescent="0.25">
      <c r="A513" s="60" t="s">
        <v>92</v>
      </c>
      <c r="B513" s="53" t="s">
        <v>53</v>
      </c>
      <c r="C513" s="53" t="s">
        <v>164</v>
      </c>
      <c r="D513" s="49" t="s">
        <v>748</v>
      </c>
      <c r="E513" s="49" t="s">
        <v>749</v>
      </c>
      <c r="F513" s="52">
        <f>SUM(K513,N513,Q513,T513,W513,Z513,AF513)</f>
        <v>111.64335047759</v>
      </c>
      <c r="G513" s="52">
        <v>77</v>
      </c>
      <c r="H513" s="130">
        <f>G513/F513</f>
        <v>0.68969624855047762</v>
      </c>
      <c r="I513" s="108">
        <f>F513-G513</f>
        <v>34.643350477590005</v>
      </c>
      <c r="J513" s="95">
        <f>I513/F513</f>
        <v>0.31030375144952238</v>
      </c>
      <c r="K513" s="19">
        <v>2</v>
      </c>
      <c r="L513" s="19">
        <v>0</v>
      </c>
      <c r="M513" s="96">
        <f>L513/K513</f>
        <v>0</v>
      </c>
      <c r="N513" s="97">
        <v>32</v>
      </c>
      <c r="O513" s="6">
        <v>10</v>
      </c>
      <c r="P513" s="98">
        <f>O513/N513</f>
        <v>0.3125</v>
      </c>
      <c r="Q513" s="99">
        <v>4</v>
      </c>
      <c r="R513" s="18">
        <v>0</v>
      </c>
      <c r="S513" s="45">
        <f>R513/Q513</f>
        <v>0</v>
      </c>
      <c r="T513" s="19">
        <v>42</v>
      </c>
      <c r="U513" s="19">
        <v>23</v>
      </c>
      <c r="V513" s="96">
        <f>U513/T513</f>
        <v>0.54761904761904767</v>
      </c>
      <c r="W513" s="97">
        <v>20</v>
      </c>
      <c r="X513" s="6">
        <v>12</v>
      </c>
      <c r="Y513" s="98">
        <f>X513/W513</f>
        <v>0.6</v>
      </c>
      <c r="Z513" s="99">
        <v>6.6433504775900092</v>
      </c>
      <c r="AA513" s="18">
        <v>6</v>
      </c>
      <c r="AB513" s="45">
        <f>AA513/Z513</f>
        <v>0.90315873296761606</v>
      </c>
      <c r="AC513" s="97">
        <v>18.618074944893461</v>
      </c>
      <c r="AD513" s="6">
        <v>20</v>
      </c>
      <c r="AE513" s="98">
        <f>AD513/AC513</f>
        <v>1.0742249163351645</v>
      </c>
      <c r="AF513" s="19">
        <v>5</v>
      </c>
      <c r="AG513" s="19">
        <v>6</v>
      </c>
      <c r="AH513" s="96">
        <f>AG513/AF513</f>
        <v>1.2</v>
      </c>
      <c r="AI513" s="142"/>
    </row>
    <row r="514" spans="1:35" hidden="1" x14ac:dyDescent="0.25">
      <c r="A514" s="77" t="s">
        <v>3</v>
      </c>
      <c r="B514" s="53" t="s">
        <v>2</v>
      </c>
      <c r="C514" s="53" t="s">
        <v>183</v>
      </c>
      <c r="D514" s="78" t="s">
        <v>799</v>
      </c>
      <c r="E514" s="78" t="s">
        <v>749</v>
      </c>
      <c r="F514" s="52">
        <f>SUM(K514,N514,Q514,T514,W514,Z514,AF514)</f>
        <v>78.314680382072012</v>
      </c>
      <c r="G514" s="52">
        <v>34</v>
      </c>
      <c r="H514" s="130">
        <f>G514/F514</f>
        <v>0.43414593322892964</v>
      </c>
      <c r="I514" s="108">
        <f>F514-G514</f>
        <v>44.314680382072012</v>
      </c>
      <c r="J514" s="95">
        <f>I514/F514</f>
        <v>0.56585406677107042</v>
      </c>
      <c r="K514" s="19">
        <v>2</v>
      </c>
      <c r="L514" s="19">
        <v>0</v>
      </c>
      <c r="M514" s="96">
        <f>L514/K514</f>
        <v>0</v>
      </c>
      <c r="N514" s="97">
        <v>22</v>
      </c>
      <c r="O514" s="6">
        <v>10</v>
      </c>
      <c r="P514" s="98">
        <f>O514/N514</f>
        <v>0.45454545454545453</v>
      </c>
      <c r="Q514" s="99">
        <v>3</v>
      </c>
      <c r="R514" s="18">
        <v>2</v>
      </c>
      <c r="S514" s="45">
        <f>R514/Q514</f>
        <v>0.66666666666666663</v>
      </c>
      <c r="T514" s="19">
        <v>28</v>
      </c>
      <c r="U514" s="19">
        <v>6</v>
      </c>
      <c r="V514" s="96">
        <f>U514/T514</f>
        <v>0.21428571428571427</v>
      </c>
      <c r="W514" s="97">
        <v>14</v>
      </c>
      <c r="X514" s="6">
        <v>9</v>
      </c>
      <c r="Y514" s="98">
        <f>X514/W514</f>
        <v>0.6428571428571429</v>
      </c>
      <c r="Z514" s="99">
        <v>5.314680382072007</v>
      </c>
      <c r="AA514" s="18">
        <v>0</v>
      </c>
      <c r="AB514" s="45">
        <f>AA514/Z514</f>
        <v>0</v>
      </c>
      <c r="AC514" s="97">
        <v>14.894459955914767</v>
      </c>
      <c r="AD514" s="6">
        <v>6</v>
      </c>
      <c r="AE514" s="98">
        <f>AD514/AC514</f>
        <v>0.40283434362568671</v>
      </c>
      <c r="AF514" s="19">
        <v>4</v>
      </c>
      <c r="AG514" s="19">
        <v>1</v>
      </c>
      <c r="AH514" s="96">
        <f>AG514/AF514</f>
        <v>0.25</v>
      </c>
      <c r="AI514" s="142"/>
    </row>
    <row r="515" spans="1:35" hidden="1" x14ac:dyDescent="0.25">
      <c r="A515" s="60" t="s">
        <v>137</v>
      </c>
      <c r="B515" s="53" t="s">
        <v>41</v>
      </c>
      <c r="C515" s="53" t="s">
        <v>41</v>
      </c>
      <c r="D515" s="49" t="s">
        <v>224</v>
      </c>
      <c r="E515" s="49" t="s">
        <v>225</v>
      </c>
      <c r="F515" s="52">
        <f>SUM(K515,N515,Q515,T515,W515,Z515,AF515)</f>
        <v>75.314680382072012</v>
      </c>
      <c r="G515" s="52">
        <v>36</v>
      </c>
      <c r="H515" s="130">
        <f>G515/F515</f>
        <v>0.47799446027483217</v>
      </c>
      <c r="I515" s="108">
        <f>F515-G515</f>
        <v>39.314680382072012</v>
      </c>
      <c r="J515" s="95">
        <f>I515/F515</f>
        <v>0.52200553972516783</v>
      </c>
      <c r="K515" s="19">
        <v>2</v>
      </c>
      <c r="L515" s="19">
        <v>0</v>
      </c>
      <c r="M515" s="96">
        <f>L515/K515</f>
        <v>0</v>
      </c>
      <c r="N515" s="97">
        <v>21</v>
      </c>
      <c r="O515" s="6">
        <v>17</v>
      </c>
      <c r="P515" s="98">
        <f>O515/N515</f>
        <v>0.80952380952380953</v>
      </c>
      <c r="Q515" s="99">
        <v>3</v>
      </c>
      <c r="R515" s="18">
        <v>0</v>
      </c>
      <c r="S515" s="45">
        <f>R515/Q515</f>
        <v>0</v>
      </c>
      <c r="T515" s="19">
        <v>27</v>
      </c>
      <c r="U515" s="19">
        <v>6</v>
      </c>
      <c r="V515" s="96">
        <f>U515/T515</f>
        <v>0.22222222222222221</v>
      </c>
      <c r="W515" s="97">
        <v>13</v>
      </c>
      <c r="X515" s="6">
        <v>7</v>
      </c>
      <c r="Y515" s="98">
        <f>X515/W515</f>
        <v>0.53846153846153844</v>
      </c>
      <c r="Z515" s="99">
        <v>5.314680382072007</v>
      </c>
      <c r="AA515" s="18">
        <v>1</v>
      </c>
      <c r="AB515" s="45">
        <f>AA515/Z515</f>
        <v>0.18815806936825336</v>
      </c>
      <c r="AC515" s="97">
        <v>14.894459955914767</v>
      </c>
      <c r="AD515" s="6">
        <v>5</v>
      </c>
      <c r="AE515" s="98">
        <f>AD515/AC515</f>
        <v>0.33569528635473894</v>
      </c>
      <c r="AF515" s="19">
        <v>4</v>
      </c>
      <c r="AG515" s="19">
        <v>0</v>
      </c>
      <c r="AH515" s="96">
        <f>AG515/AF515</f>
        <v>0</v>
      </c>
      <c r="AI515" s="142"/>
    </row>
    <row r="516" spans="1:35" hidden="1" x14ac:dyDescent="0.25">
      <c r="A516" s="60" t="s">
        <v>81</v>
      </c>
      <c r="B516" s="53" t="s">
        <v>41</v>
      </c>
      <c r="C516" s="53" t="s">
        <v>152</v>
      </c>
      <c r="D516" s="49" t="s">
        <v>238</v>
      </c>
      <c r="E516" s="49" t="s">
        <v>225</v>
      </c>
      <c r="F516" s="52">
        <f>SUM(K516,N516,Q516,T516,W516,Z516,AF516)</f>
        <v>139.300690668626</v>
      </c>
      <c r="G516" s="52">
        <v>199</v>
      </c>
      <c r="H516" s="130">
        <f>G516/F516</f>
        <v>1.4285643455522348</v>
      </c>
      <c r="I516" s="108">
        <f>F516-G516</f>
        <v>-59.699309331373996</v>
      </c>
      <c r="J516" s="95">
        <f>I516/F516</f>
        <v>-0.42856434555223472</v>
      </c>
      <c r="K516" s="19">
        <v>3</v>
      </c>
      <c r="L516" s="19">
        <v>12</v>
      </c>
      <c r="M516" s="96">
        <f>L516/K516</f>
        <v>4</v>
      </c>
      <c r="N516" s="97">
        <v>39</v>
      </c>
      <c r="O516" s="6">
        <v>64</v>
      </c>
      <c r="P516" s="98">
        <f>O516/N516</f>
        <v>1.641025641025641</v>
      </c>
      <c r="Q516" s="99">
        <v>5</v>
      </c>
      <c r="R516" s="18">
        <v>2</v>
      </c>
      <c r="S516" s="45">
        <f>R516/Q516</f>
        <v>0.4</v>
      </c>
      <c r="T516" s="19">
        <v>51</v>
      </c>
      <c r="U516" s="19">
        <v>47</v>
      </c>
      <c r="V516" s="96">
        <f>U516/T516</f>
        <v>0.92156862745098034</v>
      </c>
      <c r="W516" s="97">
        <v>25</v>
      </c>
      <c r="X516" s="6">
        <v>35</v>
      </c>
      <c r="Y516" s="98">
        <f>X516/W516</f>
        <v>1.4</v>
      </c>
      <c r="Z516" s="99">
        <v>9.3006906686260109</v>
      </c>
      <c r="AA516" s="18">
        <v>2</v>
      </c>
      <c r="AB516" s="45">
        <f>AA516/Z516</f>
        <v>0.21503779356371816</v>
      </c>
      <c r="AC516" s="97">
        <v>26.065304922850842</v>
      </c>
      <c r="AD516" s="6">
        <v>23</v>
      </c>
      <c r="AE516" s="98">
        <f>AD516/AC516</f>
        <v>0.88239903841817091</v>
      </c>
      <c r="AF516" s="19">
        <v>7</v>
      </c>
      <c r="AG516" s="19">
        <v>14</v>
      </c>
      <c r="AH516" s="96">
        <f>AG516/AF516</f>
        <v>2</v>
      </c>
      <c r="AI516" s="142"/>
    </row>
    <row r="517" spans="1:35" hidden="1" x14ac:dyDescent="0.25">
      <c r="A517" s="77" t="s">
        <v>15</v>
      </c>
      <c r="B517" s="53" t="s">
        <v>2</v>
      </c>
      <c r="C517" s="53" t="s">
        <v>183</v>
      </c>
      <c r="D517" s="78" t="s">
        <v>800</v>
      </c>
      <c r="E517" s="78" t="s">
        <v>801</v>
      </c>
      <c r="F517" s="52">
        <f>SUM(K517,N517,Q517,T517,W517,Z517,AF517)</f>
        <v>103.64335047759</v>
      </c>
      <c r="G517" s="52">
        <v>50</v>
      </c>
      <c r="H517" s="130">
        <f>G517/F517</f>
        <v>0.4824236168514362</v>
      </c>
      <c r="I517" s="108">
        <f>F517-G517</f>
        <v>53.643350477590005</v>
      </c>
      <c r="J517" s="95">
        <f>I517/F517</f>
        <v>0.5175763831485638</v>
      </c>
      <c r="K517" s="19">
        <v>2</v>
      </c>
      <c r="L517" s="19">
        <v>0</v>
      </c>
      <c r="M517" s="96">
        <f>L517/K517</f>
        <v>0</v>
      </c>
      <c r="N517" s="97">
        <v>29</v>
      </c>
      <c r="O517" s="6">
        <v>6</v>
      </c>
      <c r="P517" s="98">
        <f>O517/N517</f>
        <v>0.20689655172413793</v>
      </c>
      <c r="Q517" s="99">
        <v>4</v>
      </c>
      <c r="R517" s="18">
        <v>2</v>
      </c>
      <c r="S517" s="45">
        <f>R517/Q517</f>
        <v>0.5</v>
      </c>
      <c r="T517" s="19">
        <v>38</v>
      </c>
      <c r="U517" s="19">
        <v>21</v>
      </c>
      <c r="V517" s="96">
        <f>U517/T517</f>
        <v>0.55263157894736847</v>
      </c>
      <c r="W517" s="97">
        <v>19</v>
      </c>
      <c r="X517" s="6">
        <v>10</v>
      </c>
      <c r="Y517" s="98">
        <f>X517/W517</f>
        <v>0.52631578947368418</v>
      </c>
      <c r="Z517" s="99">
        <v>6.6433504775900092</v>
      </c>
      <c r="AA517" s="18">
        <v>2</v>
      </c>
      <c r="AB517" s="45">
        <f>AA517/Z517</f>
        <v>0.30105291098920539</v>
      </c>
      <c r="AC517" s="97">
        <v>18.618074944893461</v>
      </c>
      <c r="AD517" s="6">
        <v>5</v>
      </c>
      <c r="AE517" s="98">
        <f>AD517/AC517</f>
        <v>0.26855622908379112</v>
      </c>
      <c r="AF517" s="19">
        <v>5</v>
      </c>
      <c r="AG517" s="19">
        <v>4</v>
      </c>
      <c r="AH517" s="96">
        <f>AG517/AF517</f>
        <v>0.8</v>
      </c>
      <c r="AI517" s="142"/>
    </row>
    <row r="518" spans="1:35" hidden="1" x14ac:dyDescent="0.25">
      <c r="A518" s="59" t="s">
        <v>45</v>
      </c>
      <c r="B518" s="53" t="s">
        <v>41</v>
      </c>
      <c r="C518" s="53" t="s">
        <v>173</v>
      </c>
      <c r="D518" s="53" t="s">
        <v>281</v>
      </c>
      <c r="E518" s="53" t="s">
        <v>282</v>
      </c>
      <c r="F518" s="52">
        <f>SUM(K518,N518,Q518,T518,W518,Z518,AF518)</f>
        <v>403.24473181484205</v>
      </c>
      <c r="G518" s="52">
        <v>146</v>
      </c>
      <c r="H518" s="130">
        <f>G518/F518</f>
        <v>0.36206300660869845</v>
      </c>
      <c r="I518" s="108">
        <f>F518-G518</f>
        <v>257.24473181484205</v>
      </c>
      <c r="J518" s="95">
        <f>I518/F518</f>
        <v>0.6379369933913015</v>
      </c>
      <c r="K518" s="19">
        <v>8</v>
      </c>
      <c r="L518" s="19">
        <v>5</v>
      </c>
      <c r="M518" s="96">
        <f>L518/K518</f>
        <v>0.625</v>
      </c>
      <c r="N518" s="97">
        <v>115</v>
      </c>
      <c r="O518" s="6">
        <v>18</v>
      </c>
      <c r="P518" s="98">
        <f>O518/N518</f>
        <v>0.15652173913043479</v>
      </c>
      <c r="Q518" s="99">
        <v>15</v>
      </c>
      <c r="R518" s="18">
        <v>3</v>
      </c>
      <c r="S518" s="45">
        <f>R518/Q518</f>
        <v>0.2</v>
      </c>
      <c r="T518" s="19">
        <v>149</v>
      </c>
      <c r="U518" s="19">
        <v>20</v>
      </c>
      <c r="V518" s="96">
        <f>U518/T518</f>
        <v>0.13422818791946309</v>
      </c>
      <c r="W518" s="97">
        <v>72</v>
      </c>
      <c r="X518" s="6">
        <v>32</v>
      </c>
      <c r="Y518" s="98">
        <f>X518/W518</f>
        <v>0.44444444444444442</v>
      </c>
      <c r="Z518" s="99">
        <v>25.244731814842034</v>
      </c>
      <c r="AA518" s="18">
        <v>33</v>
      </c>
      <c r="AB518" s="45">
        <f>AA518/Z518</f>
        <v>1.3072034292952339</v>
      </c>
      <c r="AC518" s="97">
        <v>70.748684790595149</v>
      </c>
      <c r="AD518" s="6">
        <v>8</v>
      </c>
      <c r="AE518" s="98">
        <f>AD518/AC518</f>
        <v>0.11307630698264889</v>
      </c>
      <c r="AF518" s="19">
        <v>19</v>
      </c>
      <c r="AG518" s="19">
        <v>27</v>
      </c>
      <c r="AH518" s="96">
        <f>AG518/AF518</f>
        <v>1.4210526315789473</v>
      </c>
      <c r="AI518" s="142"/>
    </row>
    <row r="519" spans="1:35" hidden="1" x14ac:dyDescent="0.25">
      <c r="A519" s="56" t="s">
        <v>52</v>
      </c>
      <c r="B519" s="53" t="s">
        <v>53</v>
      </c>
      <c r="C519" s="53" t="s">
        <v>163</v>
      </c>
      <c r="D519" s="49" t="s">
        <v>713</v>
      </c>
      <c r="E519" s="49" t="s">
        <v>714</v>
      </c>
      <c r="F519" s="52">
        <f>SUM(K519,N519,Q519,T519,W519,Z519,AF519)</f>
        <v>121.97202057310801</v>
      </c>
      <c r="G519" s="52">
        <v>77</v>
      </c>
      <c r="H519" s="130">
        <f>G519/F519</f>
        <v>0.63129232128976231</v>
      </c>
      <c r="I519" s="108">
        <f>F519-G519</f>
        <v>44.972020573108011</v>
      </c>
      <c r="J519" s="95">
        <f>I519/F519</f>
        <v>0.36870767871023769</v>
      </c>
      <c r="K519" s="19">
        <v>2</v>
      </c>
      <c r="L519" s="19">
        <v>0</v>
      </c>
      <c r="M519" s="96">
        <f>L519/K519</f>
        <v>0</v>
      </c>
      <c r="N519" s="97">
        <v>35</v>
      </c>
      <c r="O519" s="6">
        <v>12</v>
      </c>
      <c r="P519" s="98">
        <f>O519/N519</f>
        <v>0.34285714285714286</v>
      </c>
      <c r="Q519" s="99">
        <v>4</v>
      </c>
      <c r="R519" s="18">
        <v>9</v>
      </c>
      <c r="S519" s="45">
        <f>R519/Q519</f>
        <v>2.25</v>
      </c>
      <c r="T519" s="19">
        <v>45</v>
      </c>
      <c r="U519" s="19">
        <v>29</v>
      </c>
      <c r="V519" s="96">
        <f>U519/T519</f>
        <v>0.64444444444444449</v>
      </c>
      <c r="W519" s="97">
        <v>22</v>
      </c>
      <c r="X519" s="6">
        <v>17</v>
      </c>
      <c r="Y519" s="98">
        <f>X519/W519</f>
        <v>0.77272727272727271</v>
      </c>
      <c r="Z519" s="99">
        <v>7.9720205731080096</v>
      </c>
      <c r="AA519" s="18">
        <v>7</v>
      </c>
      <c r="AB519" s="45">
        <f>AA519/Z519</f>
        <v>0.87807099038518244</v>
      </c>
      <c r="AC519" s="97">
        <v>22.34168993387215</v>
      </c>
      <c r="AD519" s="6">
        <v>0</v>
      </c>
      <c r="AE519" s="98">
        <f>AD519/AC519</f>
        <v>0</v>
      </c>
      <c r="AF519" s="19">
        <v>6</v>
      </c>
      <c r="AG519" s="19">
        <v>3</v>
      </c>
      <c r="AH519" s="96">
        <f>AG519/AF519</f>
        <v>0.5</v>
      </c>
      <c r="AI519" s="142"/>
    </row>
    <row r="520" spans="1:35" hidden="1" x14ac:dyDescent="0.25">
      <c r="A520" s="80" t="s">
        <v>104</v>
      </c>
      <c r="B520" s="53" t="s">
        <v>69</v>
      </c>
      <c r="C520" s="53" t="s">
        <v>144</v>
      </c>
      <c r="D520" s="81" t="s">
        <v>925</v>
      </c>
      <c r="E520" s="81" t="s">
        <v>926</v>
      </c>
      <c r="F520" s="52">
        <f>SUM(K520,N520,Q520,T520,W520,Z520,AF520)</f>
        <v>84.314680382072012</v>
      </c>
      <c r="G520" s="52">
        <v>102</v>
      </c>
      <c r="H520" s="130">
        <f>G520/F520</f>
        <v>1.2097537408407049</v>
      </c>
      <c r="I520" s="108">
        <f>F520-G520</f>
        <v>-17.685319617927988</v>
      </c>
      <c r="J520" s="95">
        <f>I520/F520</f>
        <v>-0.20975374084070478</v>
      </c>
      <c r="K520" s="19">
        <v>2</v>
      </c>
      <c r="L520" s="19">
        <v>2</v>
      </c>
      <c r="M520" s="96">
        <f>L520/K520</f>
        <v>1</v>
      </c>
      <c r="N520" s="97">
        <v>24</v>
      </c>
      <c r="O520" s="6">
        <v>16</v>
      </c>
      <c r="P520" s="98">
        <f>O520/N520</f>
        <v>0.66666666666666663</v>
      </c>
      <c r="Q520" s="99">
        <v>3</v>
      </c>
      <c r="R520" s="18">
        <v>0</v>
      </c>
      <c r="S520" s="45">
        <f>R520/Q520</f>
        <v>0</v>
      </c>
      <c r="T520" s="19">
        <v>31</v>
      </c>
      <c r="U520" s="19">
        <v>34</v>
      </c>
      <c r="V520" s="96">
        <f>U520/T520</f>
        <v>1.096774193548387</v>
      </c>
      <c r="W520" s="97">
        <v>15</v>
      </c>
      <c r="X520" s="6">
        <v>26</v>
      </c>
      <c r="Y520" s="98">
        <f>X520/W520</f>
        <v>1.7333333333333334</v>
      </c>
      <c r="Z520" s="99">
        <v>5.314680382072007</v>
      </c>
      <c r="AA520" s="18">
        <v>5</v>
      </c>
      <c r="AB520" s="45">
        <f>AA520/Z520</f>
        <v>0.94079034684126683</v>
      </c>
      <c r="AC520" s="97">
        <v>14.894459955914767</v>
      </c>
      <c r="AD520" s="6">
        <v>12</v>
      </c>
      <c r="AE520" s="98">
        <f>AD520/AC520</f>
        <v>0.80566868725137342</v>
      </c>
      <c r="AF520" s="19">
        <v>4</v>
      </c>
      <c r="AG520" s="19">
        <v>7</v>
      </c>
      <c r="AH520" s="96">
        <f>AG520/AF520</f>
        <v>1.75</v>
      </c>
      <c r="AI520" s="142"/>
    </row>
    <row r="521" spans="1:35" hidden="1" x14ac:dyDescent="0.25">
      <c r="A521" s="67" t="s">
        <v>21</v>
      </c>
      <c r="B521" s="53" t="s">
        <v>20</v>
      </c>
      <c r="C521" s="53" t="s">
        <v>165</v>
      </c>
      <c r="D521" s="71" t="s">
        <v>516</v>
      </c>
      <c r="E521" s="71" t="s">
        <v>517</v>
      </c>
      <c r="F521" s="52">
        <f>SUM(K521,N521,Q521,T521,W521,Z521,AF521)</f>
        <v>99.643350477590005</v>
      </c>
      <c r="G521" s="52">
        <v>87</v>
      </c>
      <c r="H521" s="130">
        <f>G521/F521</f>
        <v>0.87311395675686843</v>
      </c>
      <c r="I521" s="108">
        <f>F521-G521</f>
        <v>12.643350477590005</v>
      </c>
      <c r="J521" s="95">
        <f>I521/F521</f>
        <v>0.12688604324313163</v>
      </c>
      <c r="K521" s="19">
        <v>2</v>
      </c>
      <c r="L521" s="19">
        <v>6</v>
      </c>
      <c r="M521" s="96">
        <f>L521/K521</f>
        <v>3</v>
      </c>
      <c r="N521" s="97">
        <v>28</v>
      </c>
      <c r="O521" s="6">
        <v>23</v>
      </c>
      <c r="P521" s="98">
        <f>O521/N521</f>
        <v>0.8214285714285714</v>
      </c>
      <c r="Q521" s="99">
        <v>4</v>
      </c>
      <c r="R521" s="18">
        <v>4</v>
      </c>
      <c r="S521" s="45">
        <f>R521/Q521</f>
        <v>1</v>
      </c>
      <c r="T521" s="19">
        <v>36</v>
      </c>
      <c r="U521" s="19">
        <v>10</v>
      </c>
      <c r="V521" s="96">
        <f>U521/T521</f>
        <v>0.27777777777777779</v>
      </c>
      <c r="W521" s="97">
        <v>18</v>
      </c>
      <c r="X521" s="6">
        <v>20</v>
      </c>
      <c r="Y521" s="98">
        <f>X521/W521</f>
        <v>1.1111111111111112</v>
      </c>
      <c r="Z521" s="99">
        <v>6.6433504775900092</v>
      </c>
      <c r="AA521" s="18">
        <v>4</v>
      </c>
      <c r="AB521" s="45">
        <f>AA521/Z521</f>
        <v>0.60210582197841078</v>
      </c>
      <c r="AC521" s="97">
        <v>18.618074944893461</v>
      </c>
      <c r="AD521" s="6">
        <v>14</v>
      </c>
      <c r="AE521" s="98">
        <f>AD521/AC521</f>
        <v>0.75195744143461507</v>
      </c>
      <c r="AF521" s="19">
        <v>5</v>
      </c>
      <c r="AG521" s="19">
        <v>6</v>
      </c>
      <c r="AH521" s="96">
        <f>AG521/AF521</f>
        <v>1.2</v>
      </c>
      <c r="AI521" s="142"/>
    </row>
    <row r="522" spans="1:35" hidden="1" x14ac:dyDescent="0.25">
      <c r="A522" s="80" t="s">
        <v>108</v>
      </c>
      <c r="B522" s="53" t="s">
        <v>69</v>
      </c>
      <c r="C522" s="53" t="s">
        <v>166</v>
      </c>
      <c r="D522" s="81" t="s">
        <v>962</v>
      </c>
      <c r="E522" s="81" t="s">
        <v>963</v>
      </c>
      <c r="F522" s="52">
        <f>SUM(K522,N522,Q522,T522,W522,Z522,AF522)</f>
        <v>99.643350477590005</v>
      </c>
      <c r="G522" s="52">
        <v>59</v>
      </c>
      <c r="H522" s="130">
        <f>G522/F522</f>
        <v>0.5921117637776464</v>
      </c>
      <c r="I522" s="108">
        <f>F522-G522</f>
        <v>40.643350477590005</v>
      </c>
      <c r="J522" s="95">
        <f>I522/F522</f>
        <v>0.40788823622235365</v>
      </c>
      <c r="K522" s="19">
        <v>2</v>
      </c>
      <c r="L522" s="19">
        <v>2</v>
      </c>
      <c r="M522" s="96">
        <f>L522/K522</f>
        <v>1</v>
      </c>
      <c r="N522" s="97">
        <v>28</v>
      </c>
      <c r="O522" s="6">
        <v>21</v>
      </c>
      <c r="P522" s="98">
        <f>O522/N522</f>
        <v>0.75</v>
      </c>
      <c r="Q522" s="99">
        <v>4</v>
      </c>
      <c r="R522" s="18">
        <v>2</v>
      </c>
      <c r="S522" s="45">
        <f>R522/Q522</f>
        <v>0.5</v>
      </c>
      <c r="T522" s="19">
        <v>36</v>
      </c>
      <c r="U522" s="19">
        <v>7</v>
      </c>
      <c r="V522" s="96">
        <f>U522/T522</f>
        <v>0.19444444444444445</v>
      </c>
      <c r="W522" s="97">
        <v>18</v>
      </c>
      <c r="X522" s="6">
        <v>15</v>
      </c>
      <c r="Y522" s="98">
        <f>X522/W522</f>
        <v>0.83333333333333337</v>
      </c>
      <c r="Z522" s="99">
        <v>6.6433504775900092</v>
      </c>
      <c r="AA522" s="18">
        <v>3</v>
      </c>
      <c r="AB522" s="45">
        <f>AA522/Z522</f>
        <v>0.45157936648380803</v>
      </c>
      <c r="AC522" s="97">
        <v>18.618074944893461</v>
      </c>
      <c r="AD522" s="6">
        <v>6</v>
      </c>
      <c r="AE522" s="98">
        <f>AD522/AC522</f>
        <v>0.32226747490054936</v>
      </c>
      <c r="AF522" s="19">
        <v>5</v>
      </c>
      <c r="AG522" s="19">
        <v>3</v>
      </c>
      <c r="AH522" s="96">
        <f>AG522/AF522</f>
        <v>0.6</v>
      </c>
      <c r="AI522" s="142"/>
    </row>
    <row r="523" spans="1:35" hidden="1" x14ac:dyDescent="0.25">
      <c r="A523" s="73" t="s">
        <v>6</v>
      </c>
      <c r="B523" s="53" t="s">
        <v>2</v>
      </c>
      <c r="C523" s="53" t="s">
        <v>155</v>
      </c>
      <c r="D523" s="49" t="s">
        <v>893</v>
      </c>
      <c r="E523" s="49" t="s">
        <v>894</v>
      </c>
      <c r="F523" s="52">
        <f>SUM(K523,N523,Q523,T523,W523,Z523,AF523)</f>
        <v>145.300690668626</v>
      </c>
      <c r="G523" s="52">
        <v>166</v>
      </c>
      <c r="H523" s="130">
        <f>G523/F523</f>
        <v>1.1424584373007629</v>
      </c>
      <c r="I523" s="108">
        <f>F523-G523</f>
        <v>-20.699309331373996</v>
      </c>
      <c r="J523" s="95">
        <f>I523/F523</f>
        <v>-0.14245843730076285</v>
      </c>
      <c r="K523" s="19">
        <v>3</v>
      </c>
      <c r="L523" s="19">
        <v>5</v>
      </c>
      <c r="M523" s="96">
        <f>L523/K523</f>
        <v>1.6666666666666667</v>
      </c>
      <c r="N523" s="97">
        <v>41</v>
      </c>
      <c r="O523" s="6">
        <v>28</v>
      </c>
      <c r="P523" s="98">
        <f>O523/N523</f>
        <v>0.68292682926829273</v>
      </c>
      <c r="Q523" s="99">
        <v>5</v>
      </c>
      <c r="R523" s="18">
        <v>13</v>
      </c>
      <c r="S523" s="45">
        <f>R523/Q523</f>
        <v>2.6</v>
      </c>
      <c r="T523" s="19">
        <v>54</v>
      </c>
      <c r="U523" s="19">
        <v>26</v>
      </c>
      <c r="V523" s="96">
        <f>U523/T523</f>
        <v>0.48148148148148145</v>
      </c>
      <c r="W523" s="97">
        <v>26</v>
      </c>
      <c r="X523" s="6">
        <v>33</v>
      </c>
      <c r="Y523" s="98">
        <f>X523/W523</f>
        <v>1.2692307692307692</v>
      </c>
      <c r="Z523" s="99">
        <v>9.3006906686260109</v>
      </c>
      <c r="AA523" s="18">
        <v>19</v>
      </c>
      <c r="AB523" s="45">
        <f>AA523/Z523</f>
        <v>2.0428590388553225</v>
      </c>
      <c r="AC523" s="97">
        <v>26.065304922850842</v>
      </c>
      <c r="AD523" s="6">
        <v>26</v>
      </c>
      <c r="AE523" s="98">
        <f>AD523/AC523</f>
        <v>0.9974945651683671</v>
      </c>
      <c r="AF523" s="19">
        <v>7</v>
      </c>
      <c r="AG523" s="19">
        <v>16</v>
      </c>
      <c r="AH523" s="96">
        <f>AG523/AF523</f>
        <v>2.2857142857142856</v>
      </c>
      <c r="AI523" s="142"/>
    </row>
    <row r="524" spans="1:35" hidden="1" x14ac:dyDescent="0.25">
      <c r="A524" s="61" t="s">
        <v>44</v>
      </c>
      <c r="B524" s="53" t="s">
        <v>41</v>
      </c>
      <c r="C524" s="53" t="s">
        <v>151</v>
      </c>
      <c r="D524" s="49" t="s">
        <v>285</v>
      </c>
      <c r="E524" s="53" t="s">
        <v>286</v>
      </c>
      <c r="F524" s="52">
        <f>SUM(K524,N524,Q524,T524,W524,Z524,AF524)</f>
        <v>155.300690668626</v>
      </c>
      <c r="G524" s="52">
        <v>47</v>
      </c>
      <c r="H524" s="130">
        <f>G524/F524</f>
        <v>0.30263870558236344</v>
      </c>
      <c r="I524" s="108">
        <f>F524-G524</f>
        <v>108.300690668626</v>
      </c>
      <c r="J524" s="95">
        <f>I524/F524</f>
        <v>0.69736129441763661</v>
      </c>
      <c r="K524" s="19">
        <v>3</v>
      </c>
      <c r="L524" s="19">
        <v>0</v>
      </c>
      <c r="M524" s="96">
        <f>L524/K524</f>
        <v>0</v>
      </c>
      <c r="N524" s="97">
        <v>44</v>
      </c>
      <c r="O524" s="6">
        <v>7</v>
      </c>
      <c r="P524" s="98">
        <f>O524/N524</f>
        <v>0.15909090909090909</v>
      </c>
      <c r="Q524" s="99">
        <v>6</v>
      </c>
      <c r="R524" s="18">
        <v>1</v>
      </c>
      <c r="S524" s="45">
        <f>R524/Q524</f>
        <v>0.16666666666666666</v>
      </c>
      <c r="T524" s="19">
        <v>58</v>
      </c>
      <c r="U524" s="19">
        <v>10</v>
      </c>
      <c r="V524" s="96">
        <f>U524/T524</f>
        <v>0.17241379310344829</v>
      </c>
      <c r="W524" s="97">
        <v>28</v>
      </c>
      <c r="X524" s="6">
        <v>5</v>
      </c>
      <c r="Y524" s="98">
        <f>X524/W524</f>
        <v>0.17857142857142858</v>
      </c>
      <c r="Z524" s="99">
        <v>9.3006906686260109</v>
      </c>
      <c r="AA524" s="18">
        <v>8</v>
      </c>
      <c r="AB524" s="45">
        <f>AA524/Z524</f>
        <v>0.86015117425487264</v>
      </c>
      <c r="AC524" s="97">
        <v>26.065304922850842</v>
      </c>
      <c r="AD524" s="6">
        <v>15</v>
      </c>
      <c r="AE524" s="98">
        <f>AD524/AC524</f>
        <v>0.57547763375098104</v>
      </c>
      <c r="AF524" s="19">
        <v>7</v>
      </c>
      <c r="AG524" s="19">
        <v>1</v>
      </c>
      <c r="AH524" s="96">
        <f>AG524/AF524</f>
        <v>0.14285714285714285</v>
      </c>
      <c r="AI524" s="142"/>
    </row>
    <row r="525" spans="1:35" hidden="1" x14ac:dyDescent="0.25">
      <c r="A525" s="80" t="s">
        <v>104</v>
      </c>
      <c r="B525" s="53" t="s">
        <v>69</v>
      </c>
      <c r="C525" s="53" t="s">
        <v>144</v>
      </c>
      <c r="D525" s="81" t="s">
        <v>913</v>
      </c>
      <c r="E525" s="81" t="s">
        <v>914</v>
      </c>
      <c r="F525" s="52">
        <f>SUM(K525,N525,Q525,T525,W525,Z525,AF525)</f>
        <v>168.62936076414402</v>
      </c>
      <c r="G525" s="52">
        <v>100</v>
      </c>
      <c r="H525" s="130">
        <f>G525/F525</f>
        <v>0.59301653962779644</v>
      </c>
      <c r="I525" s="108">
        <f>F525-G525</f>
        <v>68.629360764144025</v>
      </c>
      <c r="J525" s="95">
        <f>I525/F525</f>
        <v>0.40698346037220356</v>
      </c>
      <c r="K525" s="19">
        <v>3</v>
      </c>
      <c r="L525" s="19">
        <v>0</v>
      </c>
      <c r="M525" s="96">
        <f>L525/K525</f>
        <v>0</v>
      </c>
      <c r="N525" s="97">
        <v>48</v>
      </c>
      <c r="O525" s="6">
        <v>26</v>
      </c>
      <c r="P525" s="98">
        <f>O525/N525</f>
        <v>0.54166666666666663</v>
      </c>
      <c r="Q525" s="99">
        <v>6</v>
      </c>
      <c r="R525" s="18">
        <v>0</v>
      </c>
      <c r="S525" s="45">
        <f>R525/Q525</f>
        <v>0</v>
      </c>
      <c r="T525" s="19">
        <v>63</v>
      </c>
      <c r="U525" s="19">
        <v>19</v>
      </c>
      <c r="V525" s="96">
        <f>U525/T525</f>
        <v>0.30158730158730157</v>
      </c>
      <c r="W525" s="97">
        <v>30</v>
      </c>
      <c r="X525" s="6">
        <v>19</v>
      </c>
      <c r="Y525" s="98">
        <f>X525/W525</f>
        <v>0.6333333333333333</v>
      </c>
      <c r="Z525" s="99">
        <v>10.629360764144014</v>
      </c>
      <c r="AA525" s="18">
        <v>4</v>
      </c>
      <c r="AB525" s="45">
        <f>AA525/Z525</f>
        <v>0.37631613873650671</v>
      </c>
      <c r="AC525" s="97">
        <v>29.788919911829534</v>
      </c>
      <c r="AD525" s="6">
        <v>27</v>
      </c>
      <c r="AE525" s="98">
        <f>AD525/AC525</f>
        <v>0.90637727315779515</v>
      </c>
      <c r="AF525" s="19">
        <v>8</v>
      </c>
      <c r="AG525" s="19">
        <v>5</v>
      </c>
      <c r="AH525" s="96">
        <f>AG525/AF525</f>
        <v>0.625</v>
      </c>
      <c r="AI525" s="142"/>
    </row>
    <row r="526" spans="1:35" hidden="1" x14ac:dyDescent="0.25">
      <c r="A526" s="67" t="s">
        <v>71</v>
      </c>
      <c r="B526" s="53" t="s">
        <v>20</v>
      </c>
      <c r="C526" s="53" t="s">
        <v>165</v>
      </c>
      <c r="D526" s="55" t="s">
        <v>527</v>
      </c>
      <c r="E526" s="132" t="s">
        <v>528</v>
      </c>
      <c r="F526" s="52">
        <f>SUM(K526,N526,Q526,T526,W526,Z526,AF526)</f>
        <v>127.97202057310801</v>
      </c>
      <c r="G526" s="52">
        <v>97</v>
      </c>
      <c r="H526" s="130">
        <f>G526/F526</f>
        <v>0.75797818590029786</v>
      </c>
      <c r="I526" s="108">
        <f>F526-G526</f>
        <v>30.972020573108011</v>
      </c>
      <c r="J526" s="95">
        <f>I526/F526</f>
        <v>0.24202181409970219</v>
      </c>
      <c r="K526" s="100">
        <v>3</v>
      </c>
      <c r="L526" s="19">
        <v>5</v>
      </c>
      <c r="M526" s="96">
        <f>L526/K526</f>
        <v>1.6666666666666667</v>
      </c>
      <c r="N526" s="97">
        <v>36</v>
      </c>
      <c r="O526" s="6">
        <v>23</v>
      </c>
      <c r="P526" s="98">
        <f>O526/N526</f>
        <v>0.63888888888888884</v>
      </c>
      <c r="Q526" s="99">
        <v>5</v>
      </c>
      <c r="R526" s="18">
        <v>7</v>
      </c>
      <c r="S526" s="45">
        <f>R526/Q526</f>
        <v>1.4</v>
      </c>
      <c r="T526" s="100">
        <v>47</v>
      </c>
      <c r="U526" s="19">
        <v>16</v>
      </c>
      <c r="V526" s="96">
        <f>U526/T526</f>
        <v>0.34042553191489361</v>
      </c>
      <c r="W526" s="97">
        <v>23</v>
      </c>
      <c r="X526" s="6">
        <v>28</v>
      </c>
      <c r="Y526" s="98">
        <f>X526/W526</f>
        <v>1.2173913043478262</v>
      </c>
      <c r="Z526" s="99">
        <v>7.9720205731080096</v>
      </c>
      <c r="AA526" s="18">
        <v>0</v>
      </c>
      <c r="AB526" s="45">
        <f>AA526/Z526</f>
        <v>0</v>
      </c>
      <c r="AC526" s="97">
        <v>22.34168993387215</v>
      </c>
      <c r="AD526" s="6">
        <v>5</v>
      </c>
      <c r="AE526" s="98">
        <f>AD526/AC526</f>
        <v>0.22379685756982595</v>
      </c>
      <c r="AF526" s="100">
        <v>6</v>
      </c>
      <c r="AG526" s="19">
        <v>13</v>
      </c>
      <c r="AH526" s="96">
        <f>AG526/AF526</f>
        <v>2.1666666666666665</v>
      </c>
      <c r="AI526" s="142"/>
    </row>
    <row r="527" spans="1:35" hidden="1" x14ac:dyDescent="0.25">
      <c r="A527" s="69" t="s">
        <v>127</v>
      </c>
      <c r="B527" s="53" t="s">
        <v>80</v>
      </c>
      <c r="C527" s="53" t="s">
        <v>147</v>
      </c>
      <c r="D527" s="51" t="s">
        <v>399</v>
      </c>
      <c r="E527" s="131" t="s">
        <v>400</v>
      </c>
      <c r="F527" s="52">
        <f>SUM(K527,N527,Q527,T527,W527,Z527,AF527)</f>
        <v>168.62936076414402</v>
      </c>
      <c r="G527" s="52">
        <v>185</v>
      </c>
      <c r="H527" s="130">
        <f>G527/F527</f>
        <v>1.0970805983114233</v>
      </c>
      <c r="I527" s="108">
        <f>F527-G527</f>
        <v>-16.370639235855975</v>
      </c>
      <c r="J527" s="95">
        <f>I527/F527</f>
        <v>-9.7080598311423447E-2</v>
      </c>
      <c r="K527" s="19">
        <v>3</v>
      </c>
      <c r="L527" s="19">
        <v>7</v>
      </c>
      <c r="M527" s="96">
        <f>L527/K527</f>
        <v>2.3333333333333335</v>
      </c>
      <c r="N527" s="97">
        <v>48</v>
      </c>
      <c r="O527" s="6">
        <v>37</v>
      </c>
      <c r="P527" s="98">
        <f>O527/N527</f>
        <v>0.77083333333333337</v>
      </c>
      <c r="Q527" s="99">
        <v>6</v>
      </c>
      <c r="R527" s="18">
        <v>8</v>
      </c>
      <c r="S527" s="45">
        <f>R527/Q527</f>
        <v>1.3333333333333333</v>
      </c>
      <c r="T527" s="19">
        <v>63</v>
      </c>
      <c r="U527" s="19">
        <v>60</v>
      </c>
      <c r="V527" s="96">
        <f>U527/T527</f>
        <v>0.95238095238095233</v>
      </c>
      <c r="W527" s="97">
        <v>30</v>
      </c>
      <c r="X527" s="6">
        <v>26</v>
      </c>
      <c r="Y527" s="98">
        <f>X527/W527</f>
        <v>0.8666666666666667</v>
      </c>
      <c r="Z527" s="99">
        <v>10.629360764144014</v>
      </c>
      <c r="AA527" s="18">
        <v>8</v>
      </c>
      <c r="AB527" s="45">
        <f>AA527/Z527</f>
        <v>0.75263227747301342</v>
      </c>
      <c r="AC527" s="97">
        <v>29.788919911829534</v>
      </c>
      <c r="AD527" s="6">
        <v>19</v>
      </c>
      <c r="AE527" s="98">
        <f>AD527/AC527</f>
        <v>0.63782104407400397</v>
      </c>
      <c r="AF527" s="19">
        <v>8</v>
      </c>
      <c r="AG527" s="19">
        <v>20</v>
      </c>
      <c r="AH527" s="96">
        <f>AG527/AF527</f>
        <v>2.5</v>
      </c>
      <c r="AI527" s="142"/>
    </row>
    <row r="528" spans="1:35" hidden="1" x14ac:dyDescent="0.25">
      <c r="A528" s="60" t="s">
        <v>97</v>
      </c>
      <c r="B528" s="53" t="s">
        <v>53</v>
      </c>
      <c r="C528" s="53" t="s">
        <v>163</v>
      </c>
      <c r="D528" s="49" t="s">
        <v>721</v>
      </c>
      <c r="E528" s="49" t="s">
        <v>722</v>
      </c>
      <c r="F528" s="52">
        <f>SUM(K528,N528,Q528,T528,W528,Z528,AF528)</f>
        <v>164.62936076414402</v>
      </c>
      <c r="G528" s="52">
        <v>184</v>
      </c>
      <c r="H528" s="130">
        <f>G528/F528</f>
        <v>1.1176621177774437</v>
      </c>
      <c r="I528" s="108">
        <f>F528-G528</f>
        <v>-19.370639235855975</v>
      </c>
      <c r="J528" s="95">
        <f>I528/F528</f>
        <v>-0.11766211777744365</v>
      </c>
      <c r="K528" s="19">
        <v>3</v>
      </c>
      <c r="L528" s="19">
        <v>11</v>
      </c>
      <c r="M528" s="96">
        <f>L528/K528</f>
        <v>3.6666666666666665</v>
      </c>
      <c r="N528" s="97">
        <v>47</v>
      </c>
      <c r="O528" s="6">
        <v>12</v>
      </c>
      <c r="P528" s="98">
        <f>O528/N528</f>
        <v>0.25531914893617019</v>
      </c>
      <c r="Q528" s="99">
        <v>6</v>
      </c>
      <c r="R528" s="18">
        <v>8</v>
      </c>
      <c r="S528" s="45">
        <f>R528/Q528</f>
        <v>1.3333333333333333</v>
      </c>
      <c r="T528" s="19">
        <v>61</v>
      </c>
      <c r="U528" s="19">
        <v>36</v>
      </c>
      <c r="V528" s="96">
        <f>U528/T528</f>
        <v>0.5901639344262295</v>
      </c>
      <c r="W528" s="97">
        <v>29</v>
      </c>
      <c r="X528" s="6">
        <v>50</v>
      </c>
      <c r="Y528" s="98">
        <f>X528/W528</f>
        <v>1.7241379310344827</v>
      </c>
      <c r="Z528" s="99">
        <v>10.629360764144014</v>
      </c>
      <c r="AA528" s="18">
        <v>31</v>
      </c>
      <c r="AB528" s="45">
        <f>AA528/Z528</f>
        <v>2.9164500752079272</v>
      </c>
      <c r="AC528" s="97">
        <v>29.788919911829534</v>
      </c>
      <c r="AD528" s="6">
        <v>23</v>
      </c>
      <c r="AE528" s="98">
        <f>AD528/AC528</f>
        <v>0.77209915861589951</v>
      </c>
      <c r="AF528" s="19">
        <v>8</v>
      </c>
      <c r="AG528" s="19">
        <v>13</v>
      </c>
      <c r="AH528" s="96">
        <f>AG528/AF528</f>
        <v>1.625</v>
      </c>
      <c r="AI528" s="142"/>
    </row>
    <row r="529" spans="1:35" hidden="1" x14ac:dyDescent="0.25">
      <c r="A529" s="60" t="s">
        <v>39</v>
      </c>
      <c r="B529" s="53" t="s">
        <v>23</v>
      </c>
      <c r="C529" s="53" t="s">
        <v>187</v>
      </c>
      <c r="D529" s="49" t="s">
        <v>1146</v>
      </c>
      <c r="E529" s="49" t="s">
        <v>1147</v>
      </c>
      <c r="F529" s="52">
        <f>SUM(K529,N529,Q529,T529,W529,Z529,AF529)</f>
        <v>205.28670095518001</v>
      </c>
      <c r="G529" s="52">
        <v>166</v>
      </c>
      <c r="H529" s="130">
        <f>G529/F529</f>
        <v>0.80862520186459896</v>
      </c>
      <c r="I529" s="108">
        <f>F529-G529</f>
        <v>39.286700955180009</v>
      </c>
      <c r="J529" s="95">
        <f>I529/F529</f>
        <v>0.19137479813540101</v>
      </c>
      <c r="K529" s="19">
        <v>4</v>
      </c>
      <c r="L529" s="19">
        <v>8</v>
      </c>
      <c r="M529" s="96">
        <f>L529/K529</f>
        <v>2</v>
      </c>
      <c r="N529" s="97">
        <v>58</v>
      </c>
      <c r="O529" s="6">
        <v>24</v>
      </c>
      <c r="P529" s="98">
        <f>O529/N529</f>
        <v>0.41379310344827586</v>
      </c>
      <c r="Q529" s="99">
        <v>7</v>
      </c>
      <c r="R529" s="18">
        <v>9</v>
      </c>
      <c r="S529" s="45">
        <f>R529/Q529</f>
        <v>1.2857142857142858</v>
      </c>
      <c r="T529" s="19">
        <v>76</v>
      </c>
      <c r="U529" s="19">
        <v>61</v>
      </c>
      <c r="V529" s="96">
        <f>U529/T529</f>
        <v>0.80263157894736847</v>
      </c>
      <c r="W529" s="97">
        <v>37</v>
      </c>
      <c r="X529" s="6">
        <v>21</v>
      </c>
      <c r="Y529" s="98">
        <f>X529/W529</f>
        <v>0.56756756756756754</v>
      </c>
      <c r="Z529" s="99">
        <v>13.286700955180018</v>
      </c>
      <c r="AA529" s="18">
        <v>2</v>
      </c>
      <c r="AB529" s="45">
        <f>AA529/Z529</f>
        <v>0.1505264554946027</v>
      </c>
      <c r="AC529" s="97">
        <v>37.236149889786923</v>
      </c>
      <c r="AD529" s="6">
        <v>29</v>
      </c>
      <c r="AE529" s="98">
        <f>AD529/AC529</f>
        <v>0.77881306434299424</v>
      </c>
      <c r="AF529" s="19">
        <v>10</v>
      </c>
      <c r="AG529" s="19">
        <v>12</v>
      </c>
      <c r="AH529" s="96">
        <f>AG529/AF529</f>
        <v>1.2</v>
      </c>
      <c r="AI529" s="142"/>
    </row>
    <row r="530" spans="1:35" hidden="1" x14ac:dyDescent="0.25">
      <c r="A530" s="69" t="s">
        <v>121</v>
      </c>
      <c r="B530" s="53" t="s">
        <v>80</v>
      </c>
      <c r="C530" s="53" t="s">
        <v>159</v>
      </c>
      <c r="D530" s="51" t="s">
        <v>365</v>
      </c>
      <c r="E530" s="131" t="s">
        <v>366</v>
      </c>
      <c r="F530" s="52">
        <f>SUM(K530,N530,Q530,T530,W530,Z530,AF530)</f>
        <v>43.657340191036006</v>
      </c>
      <c r="G530" s="52">
        <v>25</v>
      </c>
      <c r="H530" s="130">
        <f>G530/F530</f>
        <v>0.5726413906711878</v>
      </c>
      <c r="I530" s="108">
        <f>F530-G530</f>
        <v>18.657340191036006</v>
      </c>
      <c r="J530" s="95">
        <f>I530/F530</f>
        <v>0.42735860932881214</v>
      </c>
      <c r="K530" s="19">
        <v>1</v>
      </c>
      <c r="L530" s="19">
        <v>1</v>
      </c>
      <c r="M530" s="96">
        <f>L530/K530</f>
        <v>1</v>
      </c>
      <c r="N530" s="97">
        <v>12</v>
      </c>
      <c r="O530" s="6">
        <v>3</v>
      </c>
      <c r="P530" s="98">
        <f>O530/N530</f>
        <v>0.25</v>
      </c>
      <c r="Q530" s="99">
        <v>2</v>
      </c>
      <c r="R530" s="18">
        <v>4</v>
      </c>
      <c r="S530" s="45">
        <f>R530/Q530</f>
        <v>2</v>
      </c>
      <c r="T530" s="19">
        <v>16</v>
      </c>
      <c r="U530" s="19">
        <v>10</v>
      </c>
      <c r="V530" s="96">
        <f>U530/T530</f>
        <v>0.625</v>
      </c>
      <c r="W530" s="97">
        <v>8</v>
      </c>
      <c r="X530" s="6">
        <v>5</v>
      </c>
      <c r="Y530" s="98">
        <f>X530/W530</f>
        <v>0.625</v>
      </c>
      <c r="Z530" s="99">
        <v>2.6573401910360035</v>
      </c>
      <c r="AA530" s="18">
        <v>1</v>
      </c>
      <c r="AB530" s="45">
        <f>AA530/Z530</f>
        <v>0.37631613873650671</v>
      </c>
      <c r="AC530" s="97">
        <v>7.4472299779573836</v>
      </c>
      <c r="AD530" s="6">
        <v>0</v>
      </c>
      <c r="AE530" s="98">
        <f>AD530/AC530</f>
        <v>0</v>
      </c>
      <c r="AF530" s="19">
        <v>2</v>
      </c>
      <c r="AG530" s="19">
        <v>1</v>
      </c>
      <c r="AH530" s="96">
        <f>AG530/AF530</f>
        <v>0.5</v>
      </c>
      <c r="AI530" s="142"/>
    </row>
    <row r="531" spans="1:35" hidden="1" x14ac:dyDescent="0.25">
      <c r="A531" s="56" t="s">
        <v>48</v>
      </c>
      <c r="B531" s="53" t="s">
        <v>20</v>
      </c>
      <c r="C531" s="53" t="s">
        <v>148</v>
      </c>
      <c r="D531" s="70" t="s">
        <v>477</v>
      </c>
      <c r="E531" s="70" t="s">
        <v>478</v>
      </c>
      <c r="F531" s="52">
        <f>SUM(K531,N531,Q531,T531,W531,Z531,AF531)</f>
        <v>232.61537105069803</v>
      </c>
      <c r="G531" s="52">
        <v>226</v>
      </c>
      <c r="H531" s="130">
        <f>G531/F531</f>
        <v>0.97156090321625299</v>
      </c>
      <c r="I531" s="108">
        <f>F531-G531</f>
        <v>6.6153710506980303</v>
      </c>
      <c r="J531" s="95">
        <f>I531/F531</f>
        <v>2.843909678374704E-2</v>
      </c>
      <c r="K531" s="19">
        <v>5</v>
      </c>
      <c r="L531" s="19">
        <v>17</v>
      </c>
      <c r="M531" s="96">
        <f>L531/K531</f>
        <v>3.4</v>
      </c>
      <c r="N531" s="97">
        <v>66</v>
      </c>
      <c r="O531" s="6">
        <v>31</v>
      </c>
      <c r="P531" s="98">
        <f>O531/N531</f>
        <v>0.46969696969696972</v>
      </c>
      <c r="Q531" s="99">
        <v>8</v>
      </c>
      <c r="R531" s="18">
        <v>16</v>
      </c>
      <c r="S531" s="45">
        <f>R531/Q531</f>
        <v>2</v>
      </c>
      <c r="T531" s="19">
        <v>86</v>
      </c>
      <c r="U531" s="19">
        <v>42</v>
      </c>
      <c r="V531" s="96">
        <f>U531/T531</f>
        <v>0.48837209302325579</v>
      </c>
      <c r="W531" s="97">
        <v>42</v>
      </c>
      <c r="X531" s="6">
        <v>78</v>
      </c>
      <c r="Y531" s="98">
        <f>X531/W531</f>
        <v>1.8571428571428572</v>
      </c>
      <c r="Z531" s="99">
        <v>14.61537105069802</v>
      </c>
      <c r="AA531" s="18">
        <v>1</v>
      </c>
      <c r="AB531" s="45">
        <f>AA531/Z531</f>
        <v>6.8421116133910317E-2</v>
      </c>
      <c r="AC531" s="97">
        <v>40.959764878765611</v>
      </c>
      <c r="AD531" s="6">
        <v>26</v>
      </c>
      <c r="AE531" s="98">
        <f>AD531/AC531</f>
        <v>0.63476926874350637</v>
      </c>
      <c r="AF531" s="19">
        <v>11</v>
      </c>
      <c r="AG531" s="19">
        <v>15</v>
      </c>
      <c r="AH531" s="96">
        <f>AG531/AF531</f>
        <v>1.3636363636363635</v>
      </c>
      <c r="AI531" s="142"/>
    </row>
    <row r="532" spans="1:35" hidden="1" x14ac:dyDescent="0.25">
      <c r="A532" s="56" t="s">
        <v>74</v>
      </c>
      <c r="B532" s="53" t="s">
        <v>25</v>
      </c>
      <c r="C532" s="53" t="s">
        <v>160</v>
      </c>
      <c r="D532" s="74" t="s">
        <v>614</v>
      </c>
      <c r="E532" s="74" t="s">
        <v>615</v>
      </c>
      <c r="F532" s="52">
        <f>SUM(K532,N532,Q532,T532,W532,Z532,AF532)</f>
        <v>89.314680382072012</v>
      </c>
      <c r="G532" s="52">
        <v>134</v>
      </c>
      <c r="H532" s="130">
        <f>G532/F532</f>
        <v>1.5003132679507141</v>
      </c>
      <c r="I532" s="108">
        <f>F532-G532</f>
        <v>-44.685319617927988</v>
      </c>
      <c r="J532" s="95">
        <f>I532/F532</f>
        <v>-0.50031326795071418</v>
      </c>
      <c r="K532" s="19">
        <v>2</v>
      </c>
      <c r="L532" s="19">
        <v>3</v>
      </c>
      <c r="M532" s="96">
        <f>L532/K532</f>
        <v>1.5</v>
      </c>
      <c r="N532" s="97">
        <v>26</v>
      </c>
      <c r="O532" s="6">
        <v>31</v>
      </c>
      <c r="P532" s="98">
        <f>O532/N532</f>
        <v>1.1923076923076923</v>
      </c>
      <c r="Q532" s="99">
        <v>3</v>
      </c>
      <c r="R532" s="18">
        <v>13</v>
      </c>
      <c r="S532" s="45">
        <f>R532/Q532</f>
        <v>4.333333333333333</v>
      </c>
      <c r="T532" s="19">
        <v>33</v>
      </c>
      <c r="U532" s="19">
        <v>49</v>
      </c>
      <c r="V532" s="96">
        <f>U532/T532</f>
        <v>1.4848484848484849</v>
      </c>
      <c r="W532" s="97">
        <v>16</v>
      </c>
      <c r="X532" s="6">
        <v>18</v>
      </c>
      <c r="Y532" s="98">
        <f>X532/W532</f>
        <v>1.125</v>
      </c>
      <c r="Z532" s="99">
        <v>5.314680382072007</v>
      </c>
      <c r="AA532" s="18">
        <v>4</v>
      </c>
      <c r="AB532" s="45">
        <f>AA532/Z532</f>
        <v>0.75263227747301342</v>
      </c>
      <c r="AC532" s="97">
        <v>14.894459955914767</v>
      </c>
      <c r="AD532" s="6">
        <v>0</v>
      </c>
      <c r="AE532" s="98">
        <f>AD532/AC532</f>
        <v>0</v>
      </c>
      <c r="AF532" s="19">
        <v>4</v>
      </c>
      <c r="AG532" s="19">
        <v>16</v>
      </c>
      <c r="AH532" s="96">
        <f>AG532/AF532</f>
        <v>4</v>
      </c>
      <c r="AI532" s="142"/>
    </row>
    <row r="533" spans="1:35" hidden="1" x14ac:dyDescent="0.25">
      <c r="A533" s="82" t="s">
        <v>204</v>
      </c>
      <c r="B533" s="53" t="s">
        <v>69</v>
      </c>
      <c r="C533" s="53" t="s">
        <v>184</v>
      </c>
      <c r="D533" s="83" t="s">
        <v>1026</v>
      </c>
      <c r="E533" s="83" t="s">
        <v>1027</v>
      </c>
      <c r="F533" s="52">
        <f>SUM(K533,N533,Q533,T533,W533,Z533,AF533)</f>
        <v>111.64335047759</v>
      </c>
      <c r="G533" s="52">
        <v>69</v>
      </c>
      <c r="H533" s="130">
        <f>G533/F533</f>
        <v>0.61803949545432413</v>
      </c>
      <c r="I533" s="108">
        <f>F533-G533</f>
        <v>42.643350477590005</v>
      </c>
      <c r="J533" s="95">
        <f>I533/F533</f>
        <v>0.38196050454567593</v>
      </c>
      <c r="K533" s="19">
        <v>2</v>
      </c>
      <c r="L533" s="19">
        <v>0</v>
      </c>
      <c r="M533" s="96">
        <f>L533/K533</f>
        <v>0</v>
      </c>
      <c r="N533" s="97">
        <v>32</v>
      </c>
      <c r="O533" s="6">
        <v>17</v>
      </c>
      <c r="P533" s="98">
        <f>O533/N533</f>
        <v>0.53125</v>
      </c>
      <c r="Q533" s="99">
        <v>4</v>
      </c>
      <c r="R533" s="18">
        <v>0</v>
      </c>
      <c r="S533" s="45">
        <f>R533/Q533</f>
        <v>0</v>
      </c>
      <c r="T533" s="19">
        <v>42</v>
      </c>
      <c r="U533" s="19">
        <v>5</v>
      </c>
      <c r="V533" s="96">
        <f>U533/T533</f>
        <v>0.11904761904761904</v>
      </c>
      <c r="W533" s="97">
        <v>20</v>
      </c>
      <c r="X533" s="6">
        <v>23</v>
      </c>
      <c r="Y533" s="98">
        <f>X533/W533</f>
        <v>1.1499999999999999</v>
      </c>
      <c r="Z533" s="99">
        <v>6.6433504775900092</v>
      </c>
      <c r="AA533" s="18">
        <v>2</v>
      </c>
      <c r="AB533" s="45">
        <f>AA533/Z533</f>
        <v>0.30105291098920539</v>
      </c>
      <c r="AC533" s="97">
        <v>18.618074944893461</v>
      </c>
      <c r="AD533" s="6">
        <v>15</v>
      </c>
      <c r="AE533" s="98">
        <f>AD533/AC533</f>
        <v>0.80566868725137331</v>
      </c>
      <c r="AF533" s="19">
        <v>5</v>
      </c>
      <c r="AG533" s="19">
        <v>7</v>
      </c>
      <c r="AH533" s="96">
        <f>AG533/AF533</f>
        <v>1.4</v>
      </c>
      <c r="AI533" s="142"/>
    </row>
    <row r="534" spans="1:35" hidden="1" x14ac:dyDescent="0.25">
      <c r="A534" s="82" t="s">
        <v>113</v>
      </c>
      <c r="B534" s="53" t="s">
        <v>69</v>
      </c>
      <c r="C534" s="53" t="s">
        <v>184</v>
      </c>
      <c r="D534" s="83" t="s">
        <v>1016</v>
      </c>
      <c r="E534" s="83" t="s">
        <v>1017</v>
      </c>
      <c r="F534" s="52">
        <f>SUM(K534,N534,Q534,T534,W534,Z534,AF534)</f>
        <v>218.28670095518001</v>
      </c>
      <c r="G534" s="52">
        <v>71</v>
      </c>
      <c r="H534" s="130">
        <f>G534/F534</f>
        <v>0.32526030990123472</v>
      </c>
      <c r="I534" s="108">
        <f>F534-G534</f>
        <v>147.28670095518001</v>
      </c>
      <c r="J534" s="95">
        <f>I534/F534</f>
        <v>0.67473969009876522</v>
      </c>
      <c r="K534" s="19">
        <v>4</v>
      </c>
      <c r="L534" s="19">
        <v>1</v>
      </c>
      <c r="M534" s="96">
        <f>L534/K534</f>
        <v>0.25</v>
      </c>
      <c r="N534" s="97">
        <v>63</v>
      </c>
      <c r="O534" s="6">
        <v>6</v>
      </c>
      <c r="P534" s="98">
        <f>O534/N534</f>
        <v>9.5238095238095233E-2</v>
      </c>
      <c r="Q534" s="99">
        <v>8</v>
      </c>
      <c r="R534" s="18">
        <v>0</v>
      </c>
      <c r="S534" s="45">
        <f>R534/Q534</f>
        <v>0</v>
      </c>
      <c r="T534" s="19">
        <v>81</v>
      </c>
      <c r="U534" s="19">
        <v>18</v>
      </c>
      <c r="V534" s="96">
        <f>U534/T534</f>
        <v>0.22222222222222221</v>
      </c>
      <c r="W534" s="97">
        <v>39</v>
      </c>
      <c r="X534" s="6">
        <v>22</v>
      </c>
      <c r="Y534" s="98">
        <f>X534/W534</f>
        <v>0.5641025641025641</v>
      </c>
      <c r="Z534" s="99">
        <v>13.286700955180018</v>
      </c>
      <c r="AA534" s="18">
        <v>0</v>
      </c>
      <c r="AB534" s="45">
        <f>AA534/Z534</f>
        <v>0</v>
      </c>
      <c r="AC534" s="97">
        <v>37.236149889786923</v>
      </c>
      <c r="AD534" s="6">
        <v>20</v>
      </c>
      <c r="AE534" s="98">
        <f>AD534/AC534</f>
        <v>0.53711245816758224</v>
      </c>
      <c r="AF534" s="19">
        <v>10</v>
      </c>
      <c r="AG534" s="19">
        <v>4</v>
      </c>
      <c r="AH534" s="96">
        <f>AG534/AF534</f>
        <v>0.4</v>
      </c>
      <c r="AI534" s="142"/>
    </row>
  </sheetData>
  <autoFilter ref="A1:AN534" xr:uid="{00000000-0009-0000-0000-000004000000}">
    <filterColumn colId="0">
      <filters>
        <filter val="M/S BTB Telecom"/>
        <filter val="Tulip Distribution"/>
        <filter val="Tulip-2"/>
      </filters>
    </filterColumn>
    <filterColumn colId="1">
      <filters>
        <filter val="Rajshahi"/>
      </filters>
    </filterColumn>
    <filterColumn colId="2">
      <filters>
        <filter val="Pabna"/>
      </filters>
    </filterColumn>
    <filterColumn colId="5" showButton="0"/>
    <filterColumn colId="6" showButton="0"/>
    <filterColumn colId="8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8" showButton="0"/>
    <filterColumn colId="29" showButton="0"/>
    <filterColumn colId="31" showButton="0"/>
    <filterColumn colId="32" showButton="0"/>
    <sortState ref="A4:AN534">
      <sortCondition descending="1" ref="E1:E2"/>
    </sortState>
  </autoFilter>
  <mergeCells count="15">
    <mergeCell ref="AF1:AH1"/>
    <mergeCell ref="K1:M1"/>
    <mergeCell ref="N1:P1"/>
    <mergeCell ref="Q1:S1"/>
    <mergeCell ref="T1:V1"/>
    <mergeCell ref="W1:Y1"/>
    <mergeCell ref="Z1:AB1"/>
    <mergeCell ref="AC1:AE1"/>
    <mergeCell ref="F1:H1"/>
    <mergeCell ref="I1:J1"/>
    <mergeCell ref="A1:A2"/>
    <mergeCell ref="B1:B2"/>
    <mergeCell ref="C1:C2"/>
    <mergeCell ref="D1:D2"/>
    <mergeCell ref="E1:E2"/>
  </mergeCells>
  <conditionalFormatting sqref="D269:D280">
    <cfRule type="duplicateValues" dxfId="17" priority="17"/>
    <cfRule type="duplicateValues" dxfId="16" priority="18"/>
  </conditionalFormatting>
  <conditionalFormatting sqref="D264:D268">
    <cfRule type="duplicateValues" dxfId="15" priority="13"/>
    <cfRule type="duplicateValues" dxfId="14" priority="14"/>
  </conditionalFormatting>
  <conditionalFormatting sqref="D260:D263">
    <cfRule type="duplicateValues" dxfId="13" priority="15"/>
    <cfRule type="duplicateValues" dxfId="12" priority="16"/>
  </conditionalFormatting>
  <conditionalFormatting sqref="D239:D246">
    <cfRule type="duplicateValues" dxfId="11" priority="11"/>
    <cfRule type="duplicateValues" dxfId="10" priority="12"/>
  </conditionalFormatting>
  <conditionalFormatting sqref="D247:D251">
    <cfRule type="duplicateValues" dxfId="9" priority="9"/>
    <cfRule type="duplicateValues" dxfId="8" priority="10"/>
  </conditionalFormatting>
  <conditionalFormatting sqref="D228:D238">
    <cfRule type="duplicateValues" dxfId="7" priority="7"/>
    <cfRule type="duplicateValues" dxfId="6" priority="8"/>
  </conditionalFormatting>
  <conditionalFormatting sqref="D220:D227">
    <cfRule type="duplicateValues" dxfId="5" priority="5"/>
    <cfRule type="duplicateValues" dxfId="4" priority="6"/>
  </conditionalFormatting>
  <conditionalFormatting sqref="D252:D259">
    <cfRule type="duplicateValues" dxfId="3" priority="3"/>
    <cfRule type="duplicateValues" dxfId="2" priority="4"/>
  </conditionalFormatting>
  <conditionalFormatting sqref="D297:D298">
    <cfRule type="duplicateValues" dxfId="1" priority="2"/>
  </conditionalFormatting>
  <conditionalFormatting sqref="D3:D1048576 D1">
    <cfRule type="duplicateValues" dxfId="0" priority="19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workbookViewId="0">
      <selection activeCell="A2" sqref="A2:C8"/>
    </sheetView>
  </sheetViews>
  <sheetFormatPr defaultRowHeight="15" x14ac:dyDescent="0.25"/>
  <sheetData>
    <row r="1" spans="1:3" x14ac:dyDescent="0.25">
      <c r="B1" t="s">
        <v>1247</v>
      </c>
      <c r="C1" t="s">
        <v>1248</v>
      </c>
    </row>
    <row r="2" spans="1:3" x14ac:dyDescent="0.25">
      <c r="A2" s="43" t="s">
        <v>197</v>
      </c>
      <c r="B2" s="43">
        <v>512</v>
      </c>
      <c r="C2" s="43">
        <v>4</v>
      </c>
    </row>
    <row r="3" spans="1:3" x14ac:dyDescent="0.25">
      <c r="A3" s="43" t="s">
        <v>203</v>
      </c>
      <c r="B3" s="43">
        <v>512</v>
      </c>
      <c r="C3" s="43">
        <v>8</v>
      </c>
    </row>
    <row r="4" spans="1:3" x14ac:dyDescent="0.25">
      <c r="A4" s="43" t="s">
        <v>193</v>
      </c>
      <c r="B4" s="43">
        <v>512</v>
      </c>
      <c r="C4" s="43">
        <v>8</v>
      </c>
    </row>
    <row r="5" spans="1:3" x14ac:dyDescent="0.25">
      <c r="A5" s="43" t="s">
        <v>195</v>
      </c>
      <c r="B5" s="43">
        <v>512</v>
      </c>
      <c r="C5" s="43">
        <v>8</v>
      </c>
    </row>
    <row r="6" spans="1:3" x14ac:dyDescent="0.25">
      <c r="A6" s="43" t="s">
        <v>194</v>
      </c>
      <c r="B6" s="43">
        <v>1</v>
      </c>
      <c r="C6" s="43">
        <v>8</v>
      </c>
    </row>
    <row r="7" spans="1:3" ht="16.5" customHeight="1" x14ac:dyDescent="0.25">
      <c r="A7" s="43" t="s">
        <v>200</v>
      </c>
      <c r="B7" s="43">
        <v>1</v>
      </c>
      <c r="C7" s="43">
        <v>8</v>
      </c>
    </row>
    <row r="8" spans="1:3" x14ac:dyDescent="0.25">
      <c r="A8" s="43" t="s">
        <v>196</v>
      </c>
      <c r="B8" s="43">
        <v>1</v>
      </c>
      <c r="C8" s="4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 Wise </vt:lpstr>
      <vt:lpstr>Zone Wise</vt:lpstr>
      <vt:lpstr>Distributor wise </vt:lpstr>
      <vt:lpstr>Target</vt:lpstr>
      <vt:lpstr>DSR Wise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2019-11-25T14:38:32Z</dcterms:modified>
</cp:coreProperties>
</file>