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December\All Details\24.12.19\"/>
    </mc:Choice>
  </mc:AlternateContent>
  <xr:revisionPtr revIDLastSave="0" documentId="13_ncr:1_{993B074A-6044-4D45-8E84-464C656C9F33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December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D83" i="7"/>
  <c r="C83" i="7"/>
  <c r="B10" i="10"/>
  <c r="B6" i="10"/>
  <c r="B13" i="10" s="1"/>
  <c r="E13" i="10"/>
  <c r="E24" i="7"/>
  <c r="E25" i="7"/>
  <c r="E26" i="7"/>
  <c r="E27" i="7"/>
  <c r="E28" i="7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<sst xmlns="http://schemas.openxmlformats.org/spreadsheetml/2006/main" count="70" uniqueCount="62">
  <si>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</si>
  <si>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</si>
  <si>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</si>
  <si>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</si>
  <si>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</si>
  <si>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</si>
  <si>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</si>
  <si>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</si>
  <si>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</si>
  <si>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</si>
  <si>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</si>
  <si>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</si>
  <si>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</si>
  <si>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</si>
  <si>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</si>
  <si>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</si>
  <si>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</si>
  <si>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</si>
  <si>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</si>
  <si>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</si>
  <si>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</si>
  <si>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</si>
  <si>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</si>
  <si>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</si>
  <si>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</si>
  <si>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</si>
  <si>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</si>
  <si>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</si>
  <si>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>01.12.19</t>
  </si>
  <si>
    <t>Bank Statement December-2019</t>
  </si>
  <si>
    <t>02.12.19</t>
  </si>
  <si>
    <t>(-)Boss</t>
  </si>
  <si>
    <t>*N=Desh Mobile</t>
  </si>
  <si>
    <t>*N=Mobile Park</t>
  </si>
  <si>
    <t xml:space="preserve">*N=Mondol Mobile </t>
  </si>
  <si>
    <t>*N=Natore Telecom</t>
  </si>
  <si>
    <t>*N=Bismillah Telecom</t>
  </si>
  <si>
    <t>*N=New Haq/Saju</t>
  </si>
  <si>
    <t>03.12.19</t>
  </si>
  <si>
    <t>04.12.19</t>
  </si>
  <si>
    <t>05.12.19</t>
  </si>
  <si>
    <t>Symphony  Balance(+)</t>
  </si>
  <si>
    <t>07.12.19</t>
  </si>
  <si>
    <t>08.12.19</t>
  </si>
  <si>
    <t>09.12.19</t>
  </si>
  <si>
    <t>10.12.19</t>
  </si>
  <si>
    <t>11.12.19</t>
  </si>
  <si>
    <t>12.12.19</t>
  </si>
  <si>
    <t>14.12.19</t>
  </si>
  <si>
    <t>15.12.19</t>
  </si>
  <si>
    <t>Bank</t>
  </si>
  <si>
    <t>16.12.19</t>
  </si>
  <si>
    <t>17.12.19</t>
  </si>
  <si>
    <t>18.12.19</t>
  </si>
  <si>
    <t>19.12.19</t>
  </si>
  <si>
    <t>21.12.19</t>
  </si>
  <si>
    <t>22.12.19</t>
  </si>
  <si>
    <t>23.10.19</t>
  </si>
  <si>
    <t>24.12.19</t>
  </si>
  <si>
    <t>(-)boss</t>
  </si>
  <si>
    <t>Date: 24.12.19</t>
  </si>
  <si>
    <t>Jafor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</si>
</sst>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7" applyNumberFormat="0" applyAlignment="0" applyProtection="0"/>
    <xf numFmtId="0" fontId="21" fillId="30" borderId="1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9" applyNumberFormat="0" applyFill="0" applyAlignment="0" applyProtection="0"/>
    <xf numFmtId="0" fontId="25" fillId="0" borderId="20" applyNumberFormat="0" applyFill="0" applyAlignment="0" applyProtection="0"/>
    <xf numFmtId="0" fontId="26" fillId="0" borderId="21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7" applyNumberFormat="0" applyAlignment="0" applyProtection="0"/>
    <xf numFmtId="0" fontId="28" fillId="0" borderId="22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3" applyNumberFormat="0" applyFont="0" applyAlignment="0" applyProtection="0"/>
    <xf numFmtId="0" fontId="31" fillId="29" borderId="24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5" applyNumberFormat="0" applyFill="0" applyAlignment="0" applyProtection="0"/>
    <xf numFmtId="0" fontId="34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35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5" fillId="0" borderId="3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2" fillId="0" borderId="2" xfId="0" applyFont="1" applyFill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2" fontId="2" fillId="35" borderId="2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2" fontId="7" fillId="0" borderId="2" xfId="0" applyNumberFormat="1" applyFont="1" applyBorder="1" applyAlignment="1">
      <alignment vertical="center"/>
    </xf>
    <xf numFmtId="2" fontId="8" fillId="0" borderId="2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/>
    <xf numFmtId="1" fontId="2" fillId="0" borderId="2" xfId="0" applyNumberFormat="1" applyFont="1" applyFill="1" applyBorder="1" applyAlignment="1"/>
    <xf numFmtId="1" fontId="9" fillId="0" borderId="2" xfId="0" applyNumberFormat="1" applyFont="1" applyFill="1" applyBorder="1" applyAlignment="1"/>
    <xf numFmtId="2" fontId="5" fillId="36" borderId="2" xfId="0" applyNumberFormat="1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2" fontId="36" fillId="37" borderId="2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14" fontId="5" fillId="38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2" fontId="0" fillId="38" borderId="10" xfId="0" applyNumberForma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9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6" xfId="0" applyFont="1" applyBorder="1" applyAlignment="1">
      <alignment horizontal="center"/>
    </xf>
    <xf numFmtId="0" fontId="6" fillId="37" borderId="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opLeftCell="A16" zoomScaleNormal="100" workbookViewId="0">
      <selection activeCell="G39" sqref="G3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67"/>
      <c r="F1" s="2"/>
    </row>
    <row r="2" spans="1:9" ht="20.25">
      <c r="B2" s="126" t="s">
        <v>21</v>
      </c>
      <c r="C2" s="127"/>
      <c r="D2" s="127"/>
      <c r="E2" s="128"/>
    </row>
    <row r="3" spans="1:9" ht="16.5" customHeight="1">
      <c r="A3" s="68"/>
      <c r="B3" s="129" t="s">
        <v>29</v>
      </c>
      <c r="C3" s="129"/>
      <c r="D3" s="129"/>
      <c r="E3" s="129"/>
    </row>
    <row r="4" spans="1:9" ht="15.75" customHeight="1">
      <c r="B4" s="69" t="s">
        <v>0</v>
      </c>
      <c r="C4" s="69" t="s">
        <v>11</v>
      </c>
      <c r="D4" s="69" t="s">
        <v>2</v>
      </c>
      <c r="E4" s="70" t="s">
        <v>1</v>
      </c>
      <c r="F4" s="114" t="s">
        <v>12</v>
      </c>
    </row>
    <row r="5" spans="1:9">
      <c r="B5" s="71" t="s">
        <v>3</v>
      </c>
      <c r="C5" s="10">
        <v>868737</v>
      </c>
      <c r="D5" s="72">
        <v>0</v>
      </c>
      <c r="E5" s="112">
        <f>C5-D5</f>
        <v>868737</v>
      </c>
      <c r="F5" s="64"/>
      <c r="G5" s="2"/>
    </row>
    <row r="6" spans="1:9">
      <c r="A6" s="68"/>
      <c r="B6" s="74"/>
      <c r="C6" s="72"/>
      <c r="D6" s="72"/>
      <c r="E6" s="112">
        <f t="shared" ref="E6:E37" si="0">E5+C6-D6</f>
        <v>868737</v>
      </c>
      <c r="F6" s="64"/>
      <c r="G6" s="65"/>
    </row>
    <row r="7" spans="1:9">
      <c r="A7" s="68"/>
      <c r="B7" s="74" t="s">
        <v>28</v>
      </c>
      <c r="C7" s="72">
        <v>370000</v>
      </c>
      <c r="D7" s="105">
        <v>370000</v>
      </c>
      <c r="E7" s="113">
        <f t="shared" si="0"/>
        <v>868737</v>
      </c>
      <c r="F7" s="64" t="s">
        <v>31</v>
      </c>
      <c r="G7" s="2"/>
      <c r="H7" s="2"/>
    </row>
    <row r="8" spans="1:9">
      <c r="A8" s="68"/>
      <c r="B8" s="74" t="s">
        <v>30</v>
      </c>
      <c r="C8" s="72">
        <v>340000</v>
      </c>
      <c r="D8" s="72"/>
      <c r="E8" s="113">
        <f t="shared" si="0"/>
        <v>1208737</v>
      </c>
      <c r="F8" s="64"/>
      <c r="G8" s="2"/>
      <c r="H8" s="2"/>
    </row>
    <row r="9" spans="1:9">
      <c r="A9" s="68"/>
      <c r="B9" s="74" t="s">
        <v>30</v>
      </c>
      <c r="C9" s="72">
        <v>34000</v>
      </c>
      <c r="D9" s="105">
        <v>374000</v>
      </c>
      <c r="E9" s="113">
        <f t="shared" si="0"/>
        <v>868737</v>
      </c>
      <c r="F9" s="64" t="s">
        <v>31</v>
      </c>
      <c r="G9" s="2"/>
      <c r="H9" s="2"/>
    </row>
    <row r="10" spans="1:9">
      <c r="A10" s="68"/>
      <c r="B10" s="74" t="s">
        <v>30</v>
      </c>
      <c r="C10" s="76">
        <v>0</v>
      </c>
      <c r="D10" s="115">
        <v>847737</v>
      </c>
      <c r="E10" s="113">
        <f t="shared" si="0"/>
        <v>21000</v>
      </c>
      <c r="F10" s="64" t="s">
        <v>31</v>
      </c>
      <c r="G10" s="2"/>
      <c r="H10" s="2"/>
    </row>
    <row r="11" spans="1:9">
      <c r="A11" s="68"/>
      <c r="B11" s="121"/>
      <c r="C11" s="122"/>
      <c r="D11" s="122"/>
      <c r="E11" s="123">
        <f t="shared" si="0"/>
        <v>21000</v>
      </c>
      <c r="F11" s="66"/>
      <c r="G11" s="2"/>
      <c r="H11" s="2"/>
    </row>
    <row r="12" spans="1:9">
      <c r="A12" s="68"/>
      <c r="B12" s="74" t="s">
        <v>38</v>
      </c>
      <c r="C12" s="72">
        <v>217000</v>
      </c>
      <c r="D12" s="104">
        <v>200000</v>
      </c>
      <c r="E12" s="113">
        <f t="shared" si="0"/>
        <v>38000</v>
      </c>
      <c r="F12" s="64"/>
      <c r="G12" s="77"/>
      <c r="H12" s="2"/>
    </row>
    <row r="13" spans="1:9">
      <c r="A13" s="68"/>
      <c r="B13" s="74" t="s">
        <v>39</v>
      </c>
      <c r="C13" s="72">
        <v>308000</v>
      </c>
      <c r="D13" s="104">
        <v>340000</v>
      </c>
      <c r="E13" s="113">
        <f t="shared" si="0"/>
        <v>6000</v>
      </c>
      <c r="F13" s="64"/>
      <c r="G13" s="2"/>
      <c r="H13" s="78"/>
    </row>
    <row r="14" spans="1:9">
      <c r="A14" s="68"/>
      <c r="B14" s="74" t="s">
        <v>40</v>
      </c>
      <c r="C14" s="72">
        <v>224000</v>
      </c>
      <c r="D14" s="104">
        <v>200000</v>
      </c>
      <c r="E14" s="113">
        <f t="shared" si="0"/>
        <v>30000</v>
      </c>
      <c r="F14" s="66"/>
      <c r="G14" s="2"/>
      <c r="H14" s="2"/>
    </row>
    <row r="15" spans="1:9">
      <c r="A15" s="68"/>
      <c r="B15" s="74" t="s">
        <v>42</v>
      </c>
      <c r="C15" s="72">
        <v>216000</v>
      </c>
      <c r="D15" s="72">
        <v>0</v>
      </c>
      <c r="E15" s="113">
        <f t="shared" si="0"/>
        <v>246000</v>
      </c>
      <c r="F15" s="64"/>
      <c r="G15" s="2"/>
      <c r="H15" s="2"/>
      <c r="I15" s="79"/>
    </row>
    <row r="16" spans="1:9">
      <c r="A16" s="68"/>
      <c r="B16" s="74" t="s">
        <v>43</v>
      </c>
      <c r="C16" s="72">
        <v>304000</v>
      </c>
      <c r="D16" s="104">
        <v>500000</v>
      </c>
      <c r="E16" s="113">
        <f t="shared" si="0"/>
        <v>50000</v>
      </c>
      <c r="F16" s="64"/>
      <c r="G16" s="66"/>
      <c r="H16" s="2"/>
    </row>
    <row r="17" spans="1:8">
      <c r="A17" s="68"/>
      <c r="B17" s="74" t="s">
        <v>44</v>
      </c>
      <c r="C17" s="72">
        <v>240000</v>
      </c>
      <c r="D17" s="104">
        <v>280000</v>
      </c>
      <c r="E17" s="113">
        <f t="shared" si="0"/>
        <v>10000</v>
      </c>
      <c r="F17" s="66"/>
      <c r="G17" s="17"/>
      <c r="H17" s="2"/>
    </row>
    <row r="18" spans="1:8">
      <c r="A18" s="68"/>
      <c r="B18" s="74" t="s">
        <v>45</v>
      </c>
      <c r="C18" s="72">
        <v>409000</v>
      </c>
      <c r="D18" s="104">
        <v>400000</v>
      </c>
      <c r="E18" s="113">
        <f t="shared" si="0"/>
        <v>19000</v>
      </c>
      <c r="F18" s="64"/>
      <c r="G18" s="77"/>
      <c r="H18" s="2"/>
    </row>
    <row r="19" spans="1:8" ht="12.75" customHeight="1">
      <c r="A19" s="68"/>
      <c r="B19" s="74" t="s">
        <v>46</v>
      </c>
      <c r="C19" s="72">
        <v>277000</v>
      </c>
      <c r="D19" s="72">
        <v>0</v>
      </c>
      <c r="E19" s="113">
        <f t="shared" si="0"/>
        <v>296000</v>
      </c>
      <c r="F19" s="64"/>
      <c r="G19" s="77"/>
      <c r="H19" s="2"/>
    </row>
    <row r="20" spans="1:8">
      <c r="A20" s="68"/>
      <c r="B20" s="74" t="s">
        <v>47</v>
      </c>
      <c r="C20" s="72">
        <v>406000</v>
      </c>
      <c r="D20" s="104">
        <v>700000</v>
      </c>
      <c r="E20" s="113">
        <f t="shared" si="0"/>
        <v>2000</v>
      </c>
      <c r="F20" s="66"/>
      <c r="G20" s="77"/>
      <c r="H20" s="2"/>
    </row>
    <row r="21" spans="1:8">
      <c r="A21" s="68"/>
      <c r="B21" s="74" t="s">
        <v>48</v>
      </c>
      <c r="C21" s="72">
        <v>0</v>
      </c>
      <c r="D21" s="72">
        <v>0</v>
      </c>
      <c r="E21" s="113">
        <f>E20+C21-D21</f>
        <v>2000</v>
      </c>
      <c r="F21" s="64"/>
      <c r="G21" s="2"/>
      <c r="H21" s="2"/>
    </row>
    <row r="22" spans="1:8">
      <c r="A22" s="68"/>
      <c r="B22" s="74" t="s">
        <v>49</v>
      </c>
      <c r="C22" s="72">
        <v>750000</v>
      </c>
      <c r="D22" s="104">
        <v>500000</v>
      </c>
      <c r="E22" s="113">
        <f t="shared" si="0"/>
        <v>252000</v>
      </c>
      <c r="F22" s="66"/>
      <c r="G22" s="2"/>
      <c r="H22" s="2"/>
    </row>
    <row r="23" spans="1:8">
      <c r="A23" s="68"/>
      <c r="B23" s="74" t="s">
        <v>51</v>
      </c>
      <c r="C23" s="72">
        <v>0</v>
      </c>
      <c r="D23" s="72">
        <v>0</v>
      </c>
      <c r="E23" s="113">
        <f>E22+C23-D23</f>
        <v>252000</v>
      </c>
      <c r="F23" s="64"/>
      <c r="G23" s="2"/>
      <c r="H23" s="2"/>
    </row>
    <row r="24" spans="1:8">
      <c r="A24" s="68"/>
      <c r="B24" s="74" t="s">
        <v>52</v>
      </c>
      <c r="C24" s="72">
        <v>506000</v>
      </c>
      <c r="D24" s="104">
        <v>200000</v>
      </c>
      <c r="E24" s="113">
        <f t="shared" si="0"/>
        <v>558000</v>
      </c>
      <c r="F24" s="64"/>
      <c r="G24" s="2"/>
      <c r="H24" s="2"/>
    </row>
    <row r="25" spans="1:8">
      <c r="A25" s="68"/>
      <c r="B25" s="74" t="s">
        <v>53</v>
      </c>
      <c r="C25" s="72">
        <v>353000</v>
      </c>
      <c r="D25" s="104">
        <v>500000</v>
      </c>
      <c r="E25" s="113">
        <f t="shared" si="0"/>
        <v>411000</v>
      </c>
      <c r="F25" s="64"/>
      <c r="G25" s="2"/>
      <c r="H25" s="2"/>
    </row>
    <row r="26" spans="1:8">
      <c r="A26" s="68"/>
      <c r="B26" s="74" t="s">
        <v>54</v>
      </c>
      <c r="C26" s="72">
        <v>313000</v>
      </c>
      <c r="D26" s="104">
        <v>500000</v>
      </c>
      <c r="E26" s="113">
        <f t="shared" si="0"/>
        <v>224000</v>
      </c>
      <c r="F26" s="64"/>
      <c r="G26" s="2"/>
      <c r="H26" s="2"/>
    </row>
    <row r="27" spans="1:8">
      <c r="A27" s="68"/>
      <c r="B27" s="74" t="s">
        <v>55</v>
      </c>
      <c r="C27" s="72">
        <v>0</v>
      </c>
      <c r="D27" s="72">
        <v>0</v>
      </c>
      <c r="E27" s="113">
        <f t="shared" si="0"/>
        <v>224000</v>
      </c>
      <c r="F27" s="64"/>
      <c r="G27" s="2"/>
      <c r="H27" s="68"/>
    </row>
    <row r="28" spans="1:8">
      <c r="A28" s="68"/>
      <c r="B28" s="74" t="s">
        <v>56</v>
      </c>
      <c r="C28" s="72">
        <v>700000</v>
      </c>
      <c r="D28" s="104">
        <v>500000</v>
      </c>
      <c r="E28" s="113">
        <f t="shared" si="0"/>
        <v>424000</v>
      </c>
      <c r="F28" s="64"/>
      <c r="G28" s="2"/>
      <c r="H28" s="68"/>
    </row>
    <row r="29" spans="1:8">
      <c r="A29" s="68"/>
      <c r="B29" s="74" t="s">
        <v>57</v>
      </c>
      <c r="C29" s="72">
        <v>394000</v>
      </c>
      <c r="D29" s="104">
        <v>700000</v>
      </c>
      <c r="E29" s="113">
        <f t="shared" si="0"/>
        <v>118000</v>
      </c>
      <c r="F29" s="64"/>
      <c r="G29" s="2"/>
      <c r="H29" s="68"/>
    </row>
    <row r="30" spans="1:8">
      <c r="A30" s="68"/>
      <c r="B30" s="74" t="s">
        <v>58</v>
      </c>
      <c r="C30" s="72">
        <v>244000</v>
      </c>
      <c r="D30" s="72">
        <v>260000</v>
      </c>
      <c r="E30" s="113">
        <f t="shared" si="0"/>
        <v>102000</v>
      </c>
      <c r="F30" s="64"/>
      <c r="G30" s="2"/>
      <c r="H30" s="68"/>
    </row>
    <row r="31" spans="1:8">
      <c r="A31" s="68"/>
      <c r="B31" s="74" t="s">
        <v>58</v>
      </c>
      <c r="C31" s="72">
        <v>0</v>
      </c>
      <c r="D31" s="105">
        <v>100000</v>
      </c>
      <c r="E31" s="113">
        <f t="shared" si="0"/>
        <v>2000</v>
      </c>
      <c r="F31" s="135" t="s">
        <v>59</v>
      </c>
      <c r="G31" s="2"/>
      <c r="H31" s="68"/>
    </row>
    <row r="32" spans="1:8">
      <c r="A32" s="68"/>
      <c r="B32" s="74"/>
      <c r="C32" s="72"/>
      <c r="D32" s="72"/>
      <c r="E32" s="113">
        <f t="shared" si="0"/>
        <v>2000</v>
      </c>
      <c r="F32" s="64"/>
      <c r="G32" s="2"/>
      <c r="H32" s="68"/>
    </row>
    <row r="33" spans="1:8">
      <c r="A33" s="68"/>
      <c r="B33" s="74"/>
      <c r="C33" s="72"/>
      <c r="D33" s="76"/>
      <c r="E33" s="113">
        <f t="shared" si="0"/>
        <v>2000</v>
      </c>
      <c r="F33" s="64"/>
      <c r="G33" s="2"/>
      <c r="H33" s="68"/>
    </row>
    <row r="34" spans="1:8">
      <c r="A34" s="68"/>
      <c r="B34" s="74"/>
      <c r="C34" s="72"/>
      <c r="D34" s="72"/>
      <c r="E34" s="113">
        <f t="shared" si="0"/>
        <v>2000</v>
      </c>
      <c r="F34" s="64"/>
      <c r="G34" s="2"/>
      <c r="H34" s="68"/>
    </row>
    <row r="35" spans="1:8">
      <c r="A35" s="68"/>
      <c r="B35" s="74"/>
      <c r="C35" s="72"/>
      <c r="D35" s="72"/>
      <c r="E35" s="113">
        <f t="shared" si="0"/>
        <v>2000</v>
      </c>
      <c r="F35" s="64"/>
      <c r="G35" s="2"/>
      <c r="H35" s="68"/>
    </row>
    <row r="36" spans="1:8">
      <c r="A36" s="68"/>
      <c r="B36" s="74"/>
      <c r="C36" s="72"/>
      <c r="D36" s="72"/>
      <c r="E36" s="113">
        <f t="shared" si="0"/>
        <v>2000</v>
      </c>
      <c r="F36" s="64"/>
      <c r="G36" s="2"/>
      <c r="H36" s="68"/>
    </row>
    <row r="37" spans="1:8">
      <c r="A37" s="68"/>
      <c r="B37" s="74"/>
      <c r="C37" s="72"/>
      <c r="D37" s="72"/>
      <c r="E37" s="112">
        <f t="shared" si="0"/>
        <v>2000</v>
      </c>
      <c r="F37" s="64"/>
      <c r="G37" s="2"/>
      <c r="H37" s="68"/>
    </row>
    <row r="38" spans="1:8">
      <c r="A38" s="68"/>
      <c r="B38" s="74"/>
      <c r="C38" s="72"/>
      <c r="D38" s="72"/>
      <c r="E38" s="112">
        <f t="shared" ref="E38:E69" si="1">E37+C38-D38</f>
        <v>2000</v>
      </c>
      <c r="F38" s="64"/>
      <c r="G38" s="2"/>
      <c r="H38" s="68"/>
    </row>
    <row r="39" spans="1:8">
      <c r="A39" s="68"/>
      <c r="B39" s="74"/>
      <c r="C39" s="72"/>
      <c r="D39" s="72"/>
      <c r="E39" s="112">
        <f t="shared" si="1"/>
        <v>2000</v>
      </c>
      <c r="F39" s="64"/>
      <c r="G39" s="2"/>
      <c r="H39" s="68"/>
    </row>
    <row r="40" spans="1:8">
      <c r="A40" s="68"/>
      <c r="B40" s="74"/>
      <c r="C40" s="72"/>
      <c r="D40" s="72"/>
      <c r="E40" s="112">
        <f t="shared" si="1"/>
        <v>2000</v>
      </c>
      <c r="F40" s="64"/>
      <c r="G40" s="2"/>
      <c r="H40" s="68"/>
    </row>
    <row r="41" spans="1:8">
      <c r="A41" s="68"/>
      <c r="B41" s="74"/>
      <c r="C41" s="72"/>
      <c r="D41" s="72"/>
      <c r="E41" s="112">
        <f t="shared" si="1"/>
        <v>2000</v>
      </c>
      <c r="F41" s="64"/>
      <c r="G41" s="2"/>
      <c r="H41" s="68"/>
    </row>
    <row r="42" spans="1:8">
      <c r="A42" s="68"/>
      <c r="B42" s="74"/>
      <c r="C42" s="72"/>
      <c r="D42" s="72"/>
      <c r="E42" s="112">
        <f t="shared" si="1"/>
        <v>2000</v>
      </c>
      <c r="F42" s="64"/>
      <c r="G42" s="2"/>
      <c r="H42" s="68"/>
    </row>
    <row r="43" spans="1:8">
      <c r="A43" s="68"/>
      <c r="B43" s="74"/>
      <c r="C43" s="72"/>
      <c r="D43" s="72"/>
      <c r="E43" s="112">
        <f t="shared" si="1"/>
        <v>2000</v>
      </c>
      <c r="F43" s="64"/>
      <c r="G43" s="2"/>
      <c r="H43" s="68"/>
    </row>
    <row r="44" spans="1:8">
      <c r="A44" s="68"/>
      <c r="B44" s="74"/>
      <c r="C44" s="72"/>
      <c r="D44" s="72"/>
      <c r="E44" s="112">
        <f t="shared" si="1"/>
        <v>2000</v>
      </c>
      <c r="F44" s="64"/>
      <c r="G44" s="2"/>
      <c r="H44" s="68"/>
    </row>
    <row r="45" spans="1:8">
      <c r="A45" s="68"/>
      <c r="B45" s="74"/>
      <c r="C45" s="72"/>
      <c r="D45" s="72"/>
      <c r="E45" s="112">
        <f t="shared" si="1"/>
        <v>2000</v>
      </c>
      <c r="F45" s="64"/>
      <c r="G45" s="2"/>
      <c r="H45" s="68"/>
    </row>
    <row r="46" spans="1:8">
      <c r="A46" s="68"/>
      <c r="B46" s="74"/>
      <c r="C46" s="72"/>
      <c r="D46" s="72"/>
      <c r="E46" s="112">
        <f t="shared" si="1"/>
        <v>2000</v>
      </c>
      <c r="F46" s="64"/>
      <c r="G46" s="2"/>
      <c r="H46" s="68"/>
    </row>
    <row r="47" spans="1:8">
      <c r="A47" s="68"/>
      <c r="B47" s="74"/>
      <c r="C47" s="72"/>
      <c r="D47" s="72"/>
      <c r="E47" s="112">
        <f t="shared" si="1"/>
        <v>2000</v>
      </c>
      <c r="F47" s="64"/>
      <c r="G47" s="2"/>
      <c r="H47" s="68"/>
    </row>
    <row r="48" spans="1:8">
      <c r="A48" s="68"/>
      <c r="B48" s="74"/>
      <c r="C48" s="72"/>
      <c r="D48" s="72"/>
      <c r="E48" s="73">
        <f t="shared" si="1"/>
        <v>2000</v>
      </c>
      <c r="F48" s="64"/>
      <c r="G48" s="2"/>
      <c r="H48" s="68"/>
    </row>
    <row r="49" spans="2:8">
      <c r="B49" s="74"/>
      <c r="C49" s="72"/>
      <c r="D49" s="72"/>
      <c r="E49" s="73">
        <f t="shared" si="1"/>
        <v>2000</v>
      </c>
      <c r="F49" s="64"/>
      <c r="G49" s="2"/>
      <c r="H49" s="68"/>
    </row>
    <row r="50" spans="2:8">
      <c r="B50" s="74"/>
      <c r="C50" s="72"/>
      <c r="D50" s="72"/>
      <c r="E50" s="73">
        <f t="shared" si="1"/>
        <v>2000</v>
      </c>
      <c r="F50" s="64"/>
      <c r="G50" s="2"/>
      <c r="H50" s="68"/>
    </row>
    <row r="51" spans="2:8">
      <c r="B51" s="74"/>
      <c r="C51" s="72"/>
      <c r="D51" s="72"/>
      <c r="E51" s="73">
        <f t="shared" si="1"/>
        <v>2000</v>
      </c>
      <c r="F51" s="64"/>
      <c r="G51" s="2"/>
      <c r="H51" s="68"/>
    </row>
    <row r="52" spans="2:8">
      <c r="B52" s="74"/>
      <c r="C52" s="72"/>
      <c r="D52" s="72"/>
      <c r="E52" s="73">
        <f t="shared" si="1"/>
        <v>2000</v>
      </c>
      <c r="F52" s="64"/>
      <c r="G52" s="2"/>
      <c r="H52" s="68"/>
    </row>
    <row r="53" spans="2:8">
      <c r="B53" s="74"/>
      <c r="C53" s="72"/>
      <c r="D53" s="72"/>
      <c r="E53" s="73">
        <f t="shared" si="1"/>
        <v>2000</v>
      </c>
      <c r="F53" s="64"/>
      <c r="G53" s="2"/>
      <c r="H53" s="68"/>
    </row>
    <row r="54" spans="2:8">
      <c r="B54" s="74"/>
      <c r="C54" s="72"/>
      <c r="D54" s="72"/>
      <c r="E54" s="73">
        <f t="shared" si="1"/>
        <v>2000</v>
      </c>
      <c r="F54" s="64"/>
      <c r="G54" s="2"/>
      <c r="H54" s="68"/>
    </row>
    <row r="55" spans="2:8">
      <c r="B55" s="74"/>
      <c r="C55" s="72"/>
      <c r="D55" s="72"/>
      <c r="E55" s="73">
        <f t="shared" si="1"/>
        <v>2000</v>
      </c>
      <c r="F55" s="64"/>
      <c r="G55" s="2"/>
    </row>
    <row r="56" spans="2:8">
      <c r="B56" s="74"/>
      <c r="C56" s="72"/>
      <c r="D56" s="72"/>
      <c r="E56" s="73">
        <f t="shared" si="1"/>
        <v>2000</v>
      </c>
      <c r="F56" s="64"/>
      <c r="G56" s="2"/>
    </row>
    <row r="57" spans="2:8">
      <c r="B57" s="74"/>
      <c r="C57" s="72"/>
      <c r="D57" s="72"/>
      <c r="E57" s="73">
        <f t="shared" si="1"/>
        <v>2000</v>
      </c>
      <c r="F57" s="64"/>
      <c r="G57" s="2"/>
    </row>
    <row r="58" spans="2:8">
      <c r="B58" s="74"/>
      <c r="C58" s="72"/>
      <c r="D58" s="72"/>
      <c r="E58" s="73">
        <f t="shared" si="1"/>
        <v>2000</v>
      </c>
      <c r="F58" s="64"/>
      <c r="G58" s="2"/>
    </row>
    <row r="59" spans="2:8">
      <c r="B59" s="74"/>
      <c r="C59" s="72"/>
      <c r="D59" s="72"/>
      <c r="E59" s="73">
        <f t="shared" si="1"/>
        <v>2000</v>
      </c>
      <c r="F59" s="64"/>
      <c r="G59" s="2"/>
    </row>
    <row r="60" spans="2:8">
      <c r="B60" s="74"/>
      <c r="C60" s="72"/>
      <c r="D60" s="72"/>
      <c r="E60" s="73">
        <f t="shared" si="1"/>
        <v>2000</v>
      </c>
      <c r="F60" s="64"/>
      <c r="G60" s="2"/>
    </row>
    <row r="61" spans="2:8">
      <c r="B61" s="74"/>
      <c r="C61" s="72"/>
      <c r="D61" s="72"/>
      <c r="E61" s="73">
        <f t="shared" si="1"/>
        <v>2000</v>
      </c>
      <c r="F61" s="64"/>
      <c r="G61" s="2"/>
    </row>
    <row r="62" spans="2:8">
      <c r="B62" s="74"/>
      <c r="C62" s="72"/>
      <c r="D62" s="72"/>
      <c r="E62" s="73">
        <f t="shared" si="1"/>
        <v>2000</v>
      </c>
      <c r="F62" s="64"/>
      <c r="G62" s="2"/>
    </row>
    <row r="63" spans="2:8">
      <c r="B63" s="74"/>
      <c r="C63" s="72"/>
      <c r="D63" s="72"/>
      <c r="E63" s="73">
        <f t="shared" si="1"/>
        <v>2000</v>
      </c>
      <c r="F63" s="64"/>
      <c r="G63" s="2"/>
    </row>
    <row r="64" spans="2:8">
      <c r="B64" s="74"/>
      <c r="C64" s="72"/>
      <c r="D64" s="72"/>
      <c r="E64" s="73">
        <f t="shared" si="1"/>
        <v>2000</v>
      </c>
      <c r="F64" s="64"/>
      <c r="G64" s="2"/>
    </row>
    <row r="65" spans="2:7">
      <c r="B65" s="74"/>
      <c r="C65" s="72"/>
      <c r="D65" s="72"/>
      <c r="E65" s="73">
        <f t="shared" si="1"/>
        <v>2000</v>
      </c>
      <c r="F65" s="64"/>
      <c r="G65" s="2"/>
    </row>
    <row r="66" spans="2:7">
      <c r="B66" s="74"/>
      <c r="C66" s="72"/>
      <c r="D66" s="72"/>
      <c r="E66" s="73">
        <f t="shared" si="1"/>
        <v>2000</v>
      </c>
      <c r="F66" s="64"/>
      <c r="G66" s="2"/>
    </row>
    <row r="67" spans="2:7">
      <c r="B67" s="74"/>
      <c r="C67" s="72"/>
      <c r="D67" s="72"/>
      <c r="E67" s="73">
        <f t="shared" si="1"/>
        <v>2000</v>
      </c>
      <c r="F67" s="64"/>
      <c r="G67" s="2"/>
    </row>
    <row r="68" spans="2:7">
      <c r="B68" s="74"/>
      <c r="C68" s="72"/>
      <c r="D68" s="72"/>
      <c r="E68" s="73">
        <f t="shared" si="1"/>
        <v>2000</v>
      </c>
      <c r="F68" s="64"/>
      <c r="G68" s="2"/>
    </row>
    <row r="69" spans="2:7">
      <c r="B69" s="74"/>
      <c r="C69" s="72"/>
      <c r="D69" s="72"/>
      <c r="E69" s="73">
        <f t="shared" si="1"/>
        <v>2000</v>
      </c>
      <c r="F69" s="64"/>
      <c r="G69" s="2"/>
    </row>
    <row r="70" spans="2:7">
      <c r="B70" s="74"/>
      <c r="C70" s="72"/>
      <c r="D70" s="72"/>
      <c r="E70" s="73">
        <f t="shared" ref="E70:E82" si="2">E69+C70-D70</f>
        <v>2000</v>
      </c>
      <c r="F70" s="64"/>
      <c r="G70" s="2"/>
    </row>
    <row r="71" spans="2:7">
      <c r="B71" s="74"/>
      <c r="C71" s="72"/>
      <c r="D71" s="72"/>
      <c r="E71" s="73">
        <f t="shared" si="2"/>
        <v>2000</v>
      </c>
      <c r="F71" s="64"/>
      <c r="G71" s="2"/>
    </row>
    <row r="72" spans="2:7">
      <c r="B72" s="74"/>
      <c r="C72" s="72"/>
      <c r="D72" s="72"/>
      <c r="E72" s="73">
        <f t="shared" si="2"/>
        <v>2000</v>
      </c>
      <c r="F72" s="64"/>
      <c r="G72" s="2"/>
    </row>
    <row r="73" spans="2:7">
      <c r="B73" s="74"/>
      <c r="C73" s="72"/>
      <c r="D73" s="72"/>
      <c r="E73" s="73">
        <f t="shared" si="2"/>
        <v>2000</v>
      </c>
      <c r="F73" s="64"/>
      <c r="G73" s="2"/>
    </row>
    <row r="74" spans="2:7">
      <c r="B74" s="74"/>
      <c r="C74" s="72"/>
      <c r="D74" s="72"/>
      <c r="E74" s="73">
        <f t="shared" si="2"/>
        <v>2000</v>
      </c>
      <c r="F74" s="64"/>
      <c r="G74" s="2"/>
    </row>
    <row r="75" spans="2:7">
      <c r="B75" s="74"/>
      <c r="C75" s="72"/>
      <c r="D75" s="72"/>
      <c r="E75" s="73">
        <f t="shared" si="2"/>
        <v>2000</v>
      </c>
      <c r="F75" s="66"/>
      <c r="G75" s="2"/>
    </row>
    <row r="76" spans="2:7">
      <c r="B76" s="74"/>
      <c r="C76" s="72"/>
      <c r="D76" s="72"/>
      <c r="E76" s="73">
        <f t="shared" si="2"/>
        <v>2000</v>
      </c>
      <c r="F76" s="64"/>
      <c r="G76" s="2"/>
    </row>
    <row r="77" spans="2:7">
      <c r="B77" s="74"/>
      <c r="C77" s="72"/>
      <c r="D77" s="72"/>
      <c r="E77" s="73">
        <f t="shared" si="2"/>
        <v>2000</v>
      </c>
      <c r="F77" s="64"/>
      <c r="G77" s="2"/>
    </row>
    <row r="78" spans="2:7">
      <c r="B78" s="74"/>
      <c r="C78" s="72"/>
      <c r="D78" s="72"/>
      <c r="E78" s="73">
        <f t="shared" si="2"/>
        <v>2000</v>
      </c>
      <c r="F78" s="64"/>
      <c r="G78" s="2"/>
    </row>
    <row r="79" spans="2:7">
      <c r="B79" s="74"/>
      <c r="C79" s="72"/>
      <c r="D79" s="72"/>
      <c r="E79" s="73">
        <f t="shared" si="2"/>
        <v>2000</v>
      </c>
      <c r="F79" s="64"/>
      <c r="G79" s="2"/>
    </row>
    <row r="80" spans="2:7">
      <c r="B80" s="74"/>
      <c r="C80" s="72"/>
      <c r="D80" s="72"/>
      <c r="E80" s="73">
        <f t="shared" si="2"/>
        <v>2000</v>
      </c>
      <c r="F80" s="64"/>
      <c r="G80" s="2"/>
    </row>
    <row r="81" spans="2:7">
      <c r="B81" s="74"/>
      <c r="C81" s="72"/>
      <c r="D81" s="72"/>
      <c r="E81" s="73">
        <f t="shared" si="2"/>
        <v>2000</v>
      </c>
      <c r="F81" s="64"/>
      <c r="G81" s="2"/>
    </row>
    <row r="82" spans="2:7">
      <c r="B82" s="74"/>
      <c r="C82" s="72"/>
      <c r="D82" s="72"/>
      <c r="E82" s="73">
        <f t="shared" si="2"/>
        <v>2000</v>
      </c>
      <c r="F82" s="64"/>
      <c r="G82" s="2"/>
    </row>
    <row r="83" spans="2:7">
      <c r="B83" s="80"/>
      <c r="C83" s="75">
        <f>SUM(C5:C72)</f>
        <v>7473737</v>
      </c>
      <c r="D83" s="75">
        <f>SUM(D5:D77)</f>
        <v>7471737</v>
      </c>
      <c r="E83" s="81">
        <f>E71+C83-D83</f>
        <v>4000</v>
      </c>
      <c r="F83" s="6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topLeftCell="A13" zoomScaleNormal="100" workbookViewId="0">
      <selection activeCell="D26" sqref="D26"/>
    </sheetView>
  </sheetViews>
  <sheetFormatPr defaultColWidth="9.140625" defaultRowHeight="21.75" customHeight="1"/>
  <cols>
    <col min="1" max="1" width="35.42578125" style="1" customWidth="1"/>
    <col min="2" max="2" width="22.42578125" style="44" customWidth="1"/>
    <col min="3" max="3" width="3.28515625" style="1" customWidth="1"/>
    <col min="4" max="4" width="37.42578125" style="54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30" t="s">
        <v>21</v>
      </c>
      <c r="B1" s="130"/>
      <c r="C1" s="130"/>
      <c r="D1" s="130"/>
      <c r="E1" s="130"/>
      <c r="F1" s="5"/>
      <c r="G1" s="5"/>
    </row>
    <row r="2" spans="1:37" ht="21.75" customHeight="1">
      <c r="A2" s="131" t="s">
        <v>60</v>
      </c>
      <c r="B2" s="131"/>
      <c r="C2" s="131"/>
      <c r="D2" s="131"/>
      <c r="E2" s="131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89"/>
      <c r="B3" s="89"/>
      <c r="C3" s="89"/>
      <c r="D3" s="89"/>
      <c r="E3" s="89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19" t="s">
        <v>9</v>
      </c>
      <c r="B4" s="31">
        <v>7000000</v>
      </c>
      <c r="C4" s="89"/>
      <c r="D4" s="21" t="s">
        <v>13</v>
      </c>
      <c r="E4" s="90">
        <v>4832997.22</v>
      </c>
      <c r="F4" s="5"/>
      <c r="G4" s="117"/>
      <c r="H4" s="77"/>
      <c r="I4" s="85"/>
      <c r="J4" s="2"/>
      <c r="K4" s="97"/>
      <c r="L4" s="97"/>
      <c r="M4" s="97"/>
      <c r="N4" s="97"/>
      <c r="O4" s="9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19" t="s">
        <v>6</v>
      </c>
      <c r="B5" s="31">
        <v>169608.10500000001</v>
      </c>
      <c r="C5" s="91"/>
      <c r="D5" s="125" t="s">
        <v>50</v>
      </c>
      <c r="E5" s="90">
        <v>2000</v>
      </c>
      <c r="F5" s="5"/>
      <c r="G5" s="117"/>
      <c r="H5" s="94"/>
      <c r="I5" s="86"/>
      <c r="J5" s="109"/>
      <c r="K5" s="106"/>
      <c r="L5" s="97"/>
      <c r="M5" s="97"/>
      <c r="N5" s="97"/>
      <c r="O5" s="97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19" t="s">
        <v>4</v>
      </c>
      <c r="B6" s="31">
        <f>B4+B5</f>
        <v>7169608.1050000004</v>
      </c>
      <c r="C6" s="89"/>
      <c r="D6" s="124" t="s">
        <v>61</v>
      </c>
      <c r="E6" s="93">
        <v>350000</v>
      </c>
      <c r="F6" s="5"/>
      <c r="G6" s="117"/>
      <c r="H6" s="94"/>
      <c r="I6" s="88"/>
      <c r="J6" s="109"/>
      <c r="K6" s="107"/>
      <c r="L6" s="58"/>
      <c r="M6" s="58"/>
      <c r="N6" s="58"/>
      <c r="O6" s="5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19" t="s">
        <v>15</v>
      </c>
      <c r="B7" s="31" t="s">
        <v>15</v>
      </c>
      <c r="C7" s="20"/>
      <c r="D7" s="21" t="s">
        <v>14</v>
      </c>
      <c r="E7" s="92">
        <v>1535231</v>
      </c>
      <c r="F7" s="5"/>
      <c r="G7" s="117"/>
      <c r="H7" s="94"/>
      <c r="I7" s="87"/>
      <c r="J7" s="109"/>
      <c r="K7" s="107"/>
      <c r="L7" s="96"/>
      <c r="M7" s="58"/>
      <c r="N7" s="96"/>
      <c r="O7" s="96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19" t="s">
        <v>16</v>
      </c>
      <c r="B8" s="31">
        <v>27509</v>
      </c>
      <c r="C8" s="20"/>
      <c r="D8" s="21" t="s">
        <v>18</v>
      </c>
      <c r="E8" s="90">
        <v>0</v>
      </c>
      <c r="F8" s="5"/>
      <c r="G8" s="117"/>
      <c r="H8" s="94"/>
      <c r="I8" s="9"/>
      <c r="J8" s="116"/>
      <c r="K8" s="107"/>
      <c r="L8" s="96"/>
      <c r="M8" s="58"/>
      <c r="N8" s="58"/>
      <c r="O8" s="5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21" t="s">
        <v>10</v>
      </c>
      <c r="B9" s="32"/>
      <c r="C9" s="20"/>
      <c r="D9" s="19" t="s">
        <v>41</v>
      </c>
      <c r="E9" s="90">
        <v>321870.88500000071</v>
      </c>
      <c r="F9" s="5"/>
      <c r="G9" s="117"/>
      <c r="H9" s="94"/>
      <c r="I9" s="15"/>
      <c r="J9" s="116"/>
      <c r="K9" s="107"/>
      <c r="L9" s="58"/>
      <c r="M9" s="58"/>
      <c r="N9" s="96"/>
      <c r="O9" s="96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4" t="s">
        <v>8</v>
      </c>
      <c r="B10" s="56">
        <f>B5-B8-B9</f>
        <v>142099.10500000001</v>
      </c>
      <c r="C10" s="20"/>
      <c r="D10" s="21"/>
      <c r="E10" s="45"/>
      <c r="F10" s="5"/>
      <c r="G10" s="94"/>
      <c r="H10" s="95"/>
      <c r="I10" s="11"/>
      <c r="J10" s="109"/>
      <c r="K10" s="108"/>
      <c r="L10" s="97"/>
      <c r="M10" s="58"/>
      <c r="N10" s="96"/>
      <c r="O10" s="96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5" t="s">
        <v>19</v>
      </c>
      <c r="B11" s="32"/>
      <c r="C11" s="20"/>
      <c r="D11" s="19"/>
      <c r="E11" s="45"/>
      <c r="F11" s="5"/>
      <c r="G11" s="110"/>
      <c r="H11" s="110"/>
      <c r="I11" s="110"/>
      <c r="J11" s="8"/>
      <c r="K11" s="96"/>
      <c r="L11" s="96"/>
      <c r="M11" s="58"/>
      <c r="N11" s="96"/>
      <c r="O11" s="96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5" t="s">
        <v>20</v>
      </c>
      <c r="B12" s="56">
        <v>100000</v>
      </c>
      <c r="C12" s="20"/>
      <c r="D12" s="19"/>
      <c r="E12" s="45"/>
      <c r="F12" s="5"/>
      <c r="G12" s="17"/>
      <c r="H12" s="16"/>
      <c r="I12" s="111"/>
      <c r="J12" s="8"/>
      <c r="K12" s="58"/>
      <c r="L12" s="58"/>
      <c r="M12" s="58"/>
      <c r="N12" s="58"/>
      <c r="O12" s="5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6" t="s">
        <v>5</v>
      </c>
      <c r="B13" s="33">
        <f>B6-B8+B11-B12-B9</f>
        <v>7042099.1050000004</v>
      </c>
      <c r="C13" s="27"/>
      <c r="D13" s="28" t="s">
        <v>7</v>
      </c>
      <c r="E13" s="46">
        <f>E4+E5+E6+E7+E8-E11+E9-E10</f>
        <v>7042099.1050000004</v>
      </c>
      <c r="F13" s="5"/>
      <c r="G13" s="104">
        <f>B13-E13</f>
        <v>0</v>
      </c>
      <c r="H13" s="17"/>
      <c r="I13" s="15"/>
      <c r="J13" s="8"/>
      <c r="K13" s="58"/>
      <c r="L13" s="58"/>
      <c r="M13" s="58"/>
      <c r="N13" s="58"/>
      <c r="O13" s="5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22"/>
      <c r="B14" s="41" t="s">
        <v>15</v>
      </c>
      <c r="C14" s="23"/>
      <c r="D14" s="52"/>
      <c r="E14" s="47"/>
      <c r="F14" s="5"/>
      <c r="G14" s="12"/>
      <c r="H14" s="16"/>
      <c r="I14" s="18"/>
      <c r="J14" s="15"/>
      <c r="K14" s="58"/>
      <c r="L14" s="58"/>
      <c r="M14" s="58"/>
      <c r="N14" s="58"/>
      <c r="O14" s="5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32" t="s">
        <v>17</v>
      </c>
      <c r="B15" s="133"/>
      <c r="C15" s="133"/>
      <c r="D15" s="133"/>
      <c r="E15" s="134"/>
      <c r="F15" s="5"/>
      <c r="G15" s="9"/>
      <c r="H15" s="9"/>
      <c r="I15" s="60"/>
      <c r="J15" s="15"/>
      <c r="K15" s="59"/>
      <c r="L15" s="59"/>
      <c r="M15" s="58"/>
      <c r="N15" s="58"/>
      <c r="O15" s="5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53" t="s">
        <v>37</v>
      </c>
      <c r="B16" s="98">
        <v>6696</v>
      </c>
      <c r="C16" s="37"/>
      <c r="D16" s="55" t="s">
        <v>26</v>
      </c>
      <c r="E16" s="100">
        <v>47000</v>
      </c>
      <c r="F16" s="5"/>
      <c r="G16" s="119"/>
      <c r="H16" s="118"/>
      <c r="I16" s="11"/>
      <c r="J16" s="8"/>
      <c r="K16" s="58"/>
      <c r="L16" s="58"/>
      <c r="M16" s="58"/>
      <c r="N16" s="58"/>
      <c r="O16" s="5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53" t="s">
        <v>36</v>
      </c>
      <c r="B17" s="98">
        <v>7000</v>
      </c>
      <c r="C17" s="37"/>
      <c r="D17" s="39" t="s">
        <v>27</v>
      </c>
      <c r="E17" s="101">
        <v>13920</v>
      </c>
      <c r="G17" s="119"/>
      <c r="H17" s="118"/>
      <c r="I17" s="11"/>
      <c r="J17" s="8"/>
      <c r="K17" s="58"/>
      <c r="L17" s="58"/>
      <c r="M17" s="58"/>
      <c r="N17" s="58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35" t="s">
        <v>33</v>
      </c>
      <c r="B18" s="99">
        <v>50000</v>
      </c>
      <c r="C18" s="37"/>
      <c r="D18" s="40" t="s">
        <v>22</v>
      </c>
      <c r="E18" s="102">
        <v>94680</v>
      </c>
      <c r="G18" s="119"/>
      <c r="H18" s="118"/>
      <c r="I18" s="61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34" t="s">
        <v>34</v>
      </c>
      <c r="B19" s="100">
        <v>80000</v>
      </c>
      <c r="C19" s="37"/>
      <c r="D19" s="40" t="s">
        <v>25</v>
      </c>
      <c r="E19" s="102">
        <v>199570</v>
      </c>
      <c r="G19" s="119"/>
      <c r="H19" s="118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>
      <c r="A20" s="53" t="s">
        <v>32</v>
      </c>
      <c r="B20" s="98">
        <v>161928</v>
      </c>
      <c r="C20" s="37"/>
      <c r="D20" s="40" t="s">
        <v>23</v>
      </c>
      <c r="E20" s="102">
        <v>249545</v>
      </c>
      <c r="G20" s="119"/>
      <c r="H20" s="120"/>
      <c r="I20" s="61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34" t="s">
        <v>35</v>
      </c>
      <c r="B21" s="100">
        <v>271144</v>
      </c>
      <c r="C21" s="37"/>
      <c r="D21" s="40" t="s">
        <v>24</v>
      </c>
      <c r="E21" s="102">
        <v>300910</v>
      </c>
      <c r="G21" s="5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34"/>
      <c r="B22" s="100"/>
      <c r="C22" s="37"/>
      <c r="D22" s="40"/>
      <c r="E22" s="102"/>
      <c r="G22" s="6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53"/>
      <c r="B23" s="100"/>
      <c r="C23" s="37"/>
      <c r="D23" s="40"/>
      <c r="E23" s="103"/>
      <c r="G23" s="62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34"/>
      <c r="B24" s="100"/>
      <c r="C24" s="37"/>
      <c r="D24" s="40"/>
      <c r="E24" s="102"/>
      <c r="G24" s="6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35"/>
      <c r="B25" s="99"/>
      <c r="C25" s="37"/>
      <c r="D25" s="39"/>
      <c r="E25" s="101"/>
      <c r="G25" s="6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51"/>
      <c r="B26" s="100"/>
      <c r="C26" s="37"/>
      <c r="D26" s="38"/>
      <c r="E26" s="102"/>
      <c r="F26" s="7"/>
      <c r="G26" s="63"/>
      <c r="H26" s="57"/>
      <c r="I26" s="5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>
      <c r="A27" s="35"/>
      <c r="B27" s="99"/>
      <c r="C27" s="36"/>
      <c r="D27" s="39"/>
      <c r="E27" s="10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9"/>
      <c r="B28" s="42"/>
      <c r="C28" s="30"/>
      <c r="E28" s="48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30"/>
      <c r="B29" s="43"/>
      <c r="C29" s="30"/>
      <c r="E29" s="49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82"/>
      <c r="C30" s="5"/>
      <c r="D30" s="8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82"/>
      <c r="C31" s="5"/>
      <c r="D31" s="83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82"/>
      <c r="C32" s="5"/>
      <c r="D32" s="83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82"/>
      <c r="C33" s="5"/>
      <c r="D33" s="83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82"/>
      <c r="C34" s="5"/>
      <c r="D34" s="83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84"/>
      <c r="C35" s="5"/>
      <c r="D35" s="83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84"/>
      <c r="C36" s="5"/>
      <c r="D36" s="83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50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2019-12-24T15:32:36Z</dcterms:modified>
</cp:coreProperties>
</file>