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60" windowWidth="19440" windowHeight="7695"/>
  </bookViews>
  <sheets>
    <sheet name="Print" sheetId="1" r:id="rId1"/>
  </sheets>
  <definedNames>
    <definedName name="_xlnm._FilterDatabase" localSheetId="0" hidden="1">Print!$A$2:$G$49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1"/>
  <c r="P48" s="1"/>
  <c r="Q48" s="1"/>
  <c r="M49"/>
  <c r="P49" s="1"/>
  <c r="Q49" s="1"/>
  <c r="D4" l="1"/>
  <c r="D5"/>
  <c r="G5" s="1"/>
  <c r="H5" s="1"/>
  <c r="D6"/>
  <c r="G6" s="1"/>
  <c r="H6" s="1"/>
  <c r="D7"/>
  <c r="G7" s="1"/>
  <c r="H7" s="1"/>
  <c r="D8"/>
  <c r="D9"/>
  <c r="G9" s="1"/>
  <c r="H9" s="1"/>
  <c r="D10"/>
  <c r="G10" s="1"/>
  <c r="H10" s="1"/>
  <c r="D11"/>
  <c r="G11" s="1"/>
  <c r="H11" s="1"/>
  <c r="D12"/>
  <c r="D13"/>
  <c r="G13" s="1"/>
  <c r="H13" s="1"/>
  <c r="D14"/>
  <c r="G14" s="1"/>
  <c r="H14" s="1"/>
  <c r="D15"/>
  <c r="G15" s="1"/>
  <c r="H15" s="1"/>
  <c r="D16"/>
  <c r="D17"/>
  <c r="G17" s="1"/>
  <c r="H17" s="1"/>
  <c r="D18"/>
  <c r="G18" s="1"/>
  <c r="H18" s="1"/>
  <c r="D19"/>
  <c r="G19" s="1"/>
  <c r="H19" s="1"/>
  <c r="D20"/>
  <c r="D21"/>
  <c r="G21" s="1"/>
  <c r="H21" s="1"/>
  <c r="D22"/>
  <c r="G22" s="1"/>
  <c r="H22" s="1"/>
  <c r="D23"/>
  <c r="G23" s="1"/>
  <c r="H23" s="1"/>
  <c r="D24"/>
  <c r="D25"/>
  <c r="G25" s="1"/>
  <c r="H25" s="1"/>
  <c r="D26"/>
  <c r="G26" s="1"/>
  <c r="H26" s="1"/>
  <c r="D27"/>
  <c r="G27" s="1"/>
  <c r="H27" s="1"/>
  <c r="D28"/>
  <c r="D29"/>
  <c r="G29" s="1"/>
  <c r="H29" s="1"/>
  <c r="D30"/>
  <c r="G30" s="1"/>
  <c r="H30" s="1"/>
  <c r="D31"/>
  <c r="G31" s="1"/>
  <c r="H31" s="1"/>
  <c r="D32"/>
  <c r="D33"/>
  <c r="G33" s="1"/>
  <c r="H33" s="1"/>
  <c r="D34"/>
  <c r="G34" s="1"/>
  <c r="H34" s="1"/>
  <c r="D35"/>
  <c r="G35" s="1"/>
  <c r="H35" s="1"/>
  <c r="D36"/>
  <c r="D37"/>
  <c r="G37" s="1"/>
  <c r="H37" s="1"/>
  <c r="D38"/>
  <c r="G38" s="1"/>
  <c r="H38" s="1"/>
  <c r="D39"/>
  <c r="G39" s="1"/>
  <c r="H39" s="1"/>
  <c r="D40"/>
  <c r="D41"/>
  <c r="G41" s="1"/>
  <c r="H41" s="1"/>
  <c r="D42"/>
  <c r="G42" s="1"/>
  <c r="H42" s="1"/>
  <c r="D43"/>
  <c r="G43" s="1"/>
  <c r="H43" s="1"/>
  <c r="D44"/>
  <c r="D45"/>
  <c r="G45" s="1"/>
  <c r="H45" s="1"/>
  <c r="D46"/>
  <c r="G46" s="1"/>
  <c r="H46" s="1"/>
  <c r="D47"/>
  <c r="G47" s="1"/>
  <c r="H47" s="1"/>
  <c r="D48"/>
  <c r="D49"/>
  <c r="G49" s="1"/>
  <c r="H49" s="1"/>
  <c r="M4"/>
  <c r="P4" s="1"/>
  <c r="Q4" s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P47" s="1"/>
  <c r="Q47" s="1"/>
  <c r="G4"/>
  <c r="H4" s="1"/>
  <c r="G8"/>
  <c r="H8" s="1"/>
  <c r="G12"/>
  <c r="H12" s="1"/>
  <c r="G16"/>
  <c r="H16" s="1"/>
  <c r="G20"/>
  <c r="H20" s="1"/>
  <c r="G24"/>
  <c r="H24" s="1"/>
  <c r="G28"/>
  <c r="H28" s="1"/>
  <c r="G32"/>
  <c r="H32" s="1"/>
  <c r="G36"/>
  <c r="H36" s="1"/>
  <c r="G40"/>
  <c r="H40" s="1"/>
  <c r="G44"/>
  <c r="H44" s="1"/>
  <c r="G48"/>
  <c r="H48" s="1"/>
  <c r="P5"/>
  <c r="Q5" s="1"/>
  <c r="P11"/>
  <c r="Q11" s="1"/>
  <c r="P12"/>
  <c r="Q12" s="1"/>
  <c r="P13"/>
  <c r="Q13" s="1"/>
  <c r="P14"/>
  <c r="Q14" s="1"/>
  <c r="P15"/>
  <c r="Q15" s="1"/>
  <c r="P16"/>
  <c r="Q16" s="1"/>
  <c r="P17"/>
  <c r="Q17" s="1"/>
  <c r="P18"/>
  <c r="Q18" s="1"/>
  <c r="P19"/>
  <c r="Q19" s="1"/>
  <c r="P20"/>
  <c r="Q20" s="1"/>
  <c r="P21"/>
  <c r="Q21" s="1"/>
  <c r="P22"/>
  <c r="Q22" s="1"/>
  <c r="P23"/>
  <c r="Q23" s="1"/>
  <c r="P24"/>
  <c r="Q24" s="1"/>
  <c r="P25"/>
  <c r="Q25" s="1"/>
  <c r="P26"/>
  <c r="Q26" s="1"/>
  <c r="P27"/>
  <c r="Q27" s="1"/>
  <c r="P28"/>
  <c r="Q28" s="1"/>
  <c r="P29"/>
  <c r="Q29" s="1"/>
  <c r="P30"/>
  <c r="Q30" s="1"/>
  <c r="P31"/>
  <c r="Q31" s="1"/>
  <c r="P32"/>
  <c r="Q32" s="1"/>
  <c r="P33"/>
  <c r="Q33" s="1"/>
  <c r="P34"/>
  <c r="Q34" s="1"/>
  <c r="P35"/>
  <c r="Q35" s="1"/>
  <c r="P36"/>
  <c r="Q36" s="1"/>
  <c r="P37"/>
  <c r="Q37" s="1"/>
  <c r="P38"/>
  <c r="Q38" s="1"/>
  <c r="P39"/>
  <c r="Q39" s="1"/>
  <c r="P40"/>
  <c r="Q40" s="1"/>
  <c r="P41"/>
  <c r="Q41" s="1"/>
  <c r="P42"/>
  <c r="Q42" s="1"/>
  <c r="P43"/>
  <c r="Q43" s="1"/>
  <c r="P44"/>
  <c r="Q44" s="1"/>
  <c r="P45"/>
  <c r="Q45" s="1"/>
  <c r="P46"/>
  <c r="Q46" s="1"/>
  <c r="M3" l="1"/>
  <c r="P3" s="1"/>
  <c r="Q3" s="1"/>
  <c r="D3" l="1"/>
  <c r="G3" l="1"/>
  <c r="H3" l="1"/>
</calcChain>
</file>

<file path=xl/sharedStrings.xml><?xml version="1.0" encoding="utf-8"?>
<sst xmlns="http://schemas.openxmlformats.org/spreadsheetml/2006/main" count="116" uniqueCount="104">
  <si>
    <t>Model</t>
  </si>
  <si>
    <t>RP (TK.)</t>
  </si>
  <si>
    <t>CP (TK.)</t>
  </si>
  <si>
    <t>Upfront Margin</t>
  </si>
  <si>
    <t xml:space="preserve"> Retailer Incentive on Activation </t>
  </si>
  <si>
    <t xml:space="preserve"> Retail Lifting Commission </t>
  </si>
  <si>
    <t xml:space="preserve"> Total Retail Margin</t>
  </si>
  <si>
    <t>B23</t>
  </si>
  <si>
    <t>B22</t>
  </si>
  <si>
    <t>B21</t>
  </si>
  <si>
    <t>B12i</t>
  </si>
  <si>
    <t>BL95</t>
  </si>
  <si>
    <t>BL75</t>
  </si>
  <si>
    <t>D38</t>
  </si>
  <si>
    <t>L40</t>
  </si>
  <si>
    <t>L21</t>
  </si>
  <si>
    <t>L62</t>
  </si>
  <si>
    <t>L23i</t>
  </si>
  <si>
    <t>L25i</t>
  </si>
  <si>
    <t>L60</t>
  </si>
  <si>
    <t>D69</t>
  </si>
  <si>
    <t>D91</t>
  </si>
  <si>
    <t>L90</t>
  </si>
  <si>
    <t>L110</t>
  </si>
  <si>
    <t>T130</t>
  </si>
  <si>
    <t>D54j</t>
  </si>
  <si>
    <t>D52j</t>
  </si>
  <si>
    <t>D75</t>
  </si>
  <si>
    <t>L65j</t>
  </si>
  <si>
    <t>L120</t>
  </si>
  <si>
    <t>T85</t>
  </si>
  <si>
    <t>L200</t>
  </si>
  <si>
    <t xml:space="preserve">                                     -   </t>
  </si>
  <si>
    <t>T200</t>
  </si>
  <si>
    <t>E90</t>
  </si>
  <si>
    <t>V44</t>
  </si>
  <si>
    <t>V92</t>
  </si>
  <si>
    <t>V98</t>
  </si>
  <si>
    <t>V96</t>
  </si>
  <si>
    <t>V95</t>
  </si>
  <si>
    <t>V78</t>
  </si>
  <si>
    <t>V135</t>
  </si>
  <si>
    <t>V75m</t>
  </si>
  <si>
    <t>V145</t>
  </si>
  <si>
    <t>V130</t>
  </si>
  <si>
    <t>V75m_2GB</t>
  </si>
  <si>
    <t>V155</t>
  </si>
  <si>
    <t>V140</t>
  </si>
  <si>
    <t>V150</t>
  </si>
  <si>
    <t>I15</t>
  </si>
  <si>
    <t>I90</t>
  </si>
  <si>
    <t>I75</t>
  </si>
  <si>
    <t>I100</t>
  </si>
  <si>
    <t>P8 Pro</t>
  </si>
  <si>
    <t>i120</t>
  </si>
  <si>
    <t>P9_2GB</t>
  </si>
  <si>
    <t>P9</t>
  </si>
  <si>
    <t>P11</t>
  </si>
  <si>
    <t>Z10</t>
  </si>
  <si>
    <t>P9+</t>
  </si>
  <si>
    <t>S5Helio</t>
  </si>
  <si>
    <t>S10Helio</t>
  </si>
  <si>
    <t>L52</t>
  </si>
  <si>
    <t>T140</t>
  </si>
  <si>
    <t>V75 SKD</t>
  </si>
  <si>
    <t>V94</t>
  </si>
  <si>
    <t>Profit Margin</t>
  </si>
  <si>
    <t xml:space="preserve">Symphony Price List </t>
  </si>
  <si>
    <t>B17i</t>
  </si>
  <si>
    <t>BL90</t>
  </si>
  <si>
    <t>D10</t>
  </si>
  <si>
    <t>D40</t>
  </si>
  <si>
    <t>D22</t>
  </si>
  <si>
    <t>BL60</t>
  </si>
  <si>
    <t>V48_SKD</t>
  </si>
  <si>
    <t>i10+_SKD</t>
  </si>
  <si>
    <t>D38i</t>
  </si>
  <si>
    <t>V97</t>
  </si>
  <si>
    <t>I95</t>
  </si>
  <si>
    <t>V142</t>
  </si>
  <si>
    <t>V128</t>
  </si>
  <si>
    <t>V90</t>
  </si>
  <si>
    <t>I110_SKD</t>
  </si>
  <si>
    <t>D52+</t>
  </si>
  <si>
    <t>R40</t>
  </si>
  <si>
    <t>I65</t>
  </si>
  <si>
    <t>L55i</t>
  </si>
  <si>
    <t>L250</t>
  </si>
  <si>
    <t>D54+</t>
  </si>
  <si>
    <t>I72</t>
  </si>
  <si>
    <t>Z15</t>
  </si>
  <si>
    <t>I18</t>
  </si>
  <si>
    <t>B12+</t>
  </si>
  <si>
    <t>V141</t>
  </si>
  <si>
    <t>B60</t>
  </si>
  <si>
    <t>T110</t>
  </si>
  <si>
    <t>D41</t>
  </si>
  <si>
    <t>B65</t>
  </si>
  <si>
    <t>BL97</t>
  </si>
  <si>
    <t>D37</t>
  </si>
  <si>
    <t>I97</t>
  </si>
  <si>
    <t>L130</t>
  </si>
  <si>
    <t>SL20</t>
  </si>
  <si>
    <t>V99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</si>
</sst>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0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8"/>
      <name val="Calibri"/>
      <family val="2"/>
    </font>
    <font>
      <b/>
      <sz val="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</cellStyleXfs>
  <cellXfs count="16">
    <xf numFmtId="0" fontId="0" fillId="0" borderId="0" xfId="0"/>
    <xf numFmtId="3" fontId="2" fillId="0" borderId="1" xfId="0" applyNumberFormat="1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9" fontId="6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0" xfId="0" applyFont="1" applyAlignment="1">
      <alignment horizontal="center"/>
    </xf>
  </cellXfs>
  <cellStyles count="4">
    <cellStyle name="Comma 2" xf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9"/>
  <sheetViews>
    <sheetView tabSelected="1" workbookViewId="0">
      <selection activeCell="T10" sqref="T10"/>
    </sheetView>
  </sheetViews>
  <sheetFormatPr defaultRowHeight="15"/>
  <cols>
    <col min="1" max="1" width="9.42578125" style="5" customWidth="1"/>
    <col min="2" max="2" width="7.42578125" style="5" customWidth="1"/>
    <col min="3" max="3" width="7" style="5" customWidth="1"/>
    <col min="4" max="4" width="5.85546875" style="5" customWidth="1"/>
    <col min="5" max="5" width="8.140625" style="5" customWidth="1"/>
    <col min="6" max="6" width="8.7109375" style="5" customWidth="1"/>
    <col min="7" max="7" width="6.42578125" style="5" bestFit="1" customWidth="1"/>
    <col min="8" max="8" width="6.85546875" style="5" customWidth="1"/>
    <col min="9" max="9" width="2.140625" customWidth="1"/>
    <col min="10" max="10" width="10.85546875" customWidth="1"/>
    <col min="11" max="11" width="7.5703125" customWidth="1"/>
    <col min="12" max="12" width="7.28515625" customWidth="1"/>
    <col min="13" max="13" width="6.7109375" customWidth="1"/>
    <col min="14" max="14" width="8.42578125" customWidth="1"/>
    <col min="15" max="15" width="9.28515625" customWidth="1"/>
    <col min="16" max="16" width="6.28515625" customWidth="1"/>
    <col min="17" max="17" width="6.5703125" customWidth="1"/>
  </cols>
  <sheetData>
    <row r="1" spans="1:17" ht="18" customHeight="1">
      <c r="A1" s="15" t="s">
        <v>67</v>
      </c>
      <c r="B1" s="15"/>
      <c r="C1" s="15"/>
      <c r="D1" s="15"/>
      <c r="E1" s="15"/>
      <c r="F1" s="15"/>
      <c r="G1" s="15"/>
      <c r="H1" s="15"/>
      <c r="J1" s="15" t="s">
        <v>67</v>
      </c>
      <c r="K1" s="15"/>
      <c r="L1" s="15"/>
      <c r="M1" s="15"/>
      <c r="N1" s="15"/>
      <c r="O1" s="15"/>
      <c r="P1" s="15"/>
      <c r="Q1" s="15"/>
    </row>
    <row r="2" spans="1:17" ht="47.25" customHeight="1">
      <c r="A2" s="3" t="s">
        <v>0</v>
      </c>
      <c r="B2" s="3" t="s">
        <v>1</v>
      </c>
      <c r="C2" s="3" t="s">
        <v>2</v>
      </c>
      <c r="D2" s="9" t="s">
        <v>3</v>
      </c>
      <c r="E2" s="10" t="s">
        <v>4</v>
      </c>
      <c r="F2" s="9" t="s">
        <v>5</v>
      </c>
      <c r="G2" s="4" t="s">
        <v>6</v>
      </c>
      <c r="H2" s="4" t="s">
        <v>66</v>
      </c>
      <c r="I2" s="13"/>
      <c r="J2" s="3" t="s">
        <v>0</v>
      </c>
      <c r="K2" s="3" t="s">
        <v>1</v>
      </c>
      <c r="L2" s="3" t="s">
        <v>2</v>
      </c>
      <c r="M2" s="10" t="s">
        <v>3</v>
      </c>
      <c r="N2" s="10" t="s">
        <v>4</v>
      </c>
      <c r="O2" s="9" t="s">
        <v>5</v>
      </c>
      <c r="P2" s="4" t="s">
        <v>6</v>
      </c>
      <c r="Q2" s="4" t="s">
        <v>66</v>
      </c>
    </row>
    <row r="3" spans="1:17" ht="19.5" customHeight="1">
      <c r="A3" s="2" t="s">
        <v>10</v>
      </c>
      <c r="B3" s="2">
        <v>800</v>
      </c>
      <c r="C3" s="2">
        <v>875</v>
      </c>
      <c r="D3" s="2">
        <f>C3-B3</f>
        <v>75</v>
      </c>
      <c r="E3" s="2">
        <v>10</v>
      </c>
      <c r="F3" s="2"/>
      <c r="G3" s="6">
        <f t="shared" ref="G3:G49" si="0">SUM(D3:F3)</f>
        <v>85</v>
      </c>
      <c r="H3" s="11">
        <f t="shared" ref="H3:H49" si="1">G3/B3</f>
        <v>0.10625</v>
      </c>
      <c r="I3" s="14"/>
      <c r="J3" s="2" t="s">
        <v>18</v>
      </c>
      <c r="K3" s="1">
        <v>1010</v>
      </c>
      <c r="L3" s="1">
        <v>1090</v>
      </c>
      <c r="M3" s="2">
        <f t="shared" ref="M3:M47" si="2">L3-K3</f>
        <v>80</v>
      </c>
      <c r="N3" s="2">
        <v>20</v>
      </c>
      <c r="O3" s="2"/>
      <c r="P3" s="6">
        <f t="shared" ref="P3:P47" si="3">SUM(M3:O3)</f>
        <v>100</v>
      </c>
      <c r="Q3" s="11">
        <f t="shared" ref="Q3:Q47" si="4">P3/K3</f>
        <v>9.9009900990099015E-2</v>
      </c>
    </row>
    <row r="4" spans="1:17" ht="19.5" customHeight="1">
      <c r="A4" s="2" t="s">
        <v>92</v>
      </c>
      <c r="B4" s="2">
        <v>780</v>
      </c>
      <c r="C4" s="2">
        <v>840</v>
      </c>
      <c r="D4" s="2">
        <f t="shared" ref="D4:D49" si="5">C4-B4</f>
        <v>60</v>
      </c>
      <c r="E4" s="2">
        <v>10</v>
      </c>
      <c r="F4" s="2"/>
      <c r="G4" s="6">
        <f t="shared" si="0"/>
        <v>70</v>
      </c>
      <c r="H4" s="11">
        <f t="shared" si="1"/>
        <v>8.9743589743589744E-2</v>
      </c>
      <c r="I4" s="14"/>
      <c r="J4" s="2" t="s">
        <v>14</v>
      </c>
      <c r="K4" s="1">
        <v>1040</v>
      </c>
      <c r="L4" s="1">
        <v>1130</v>
      </c>
      <c r="M4" s="2">
        <f t="shared" si="2"/>
        <v>90</v>
      </c>
      <c r="N4" s="2">
        <v>20</v>
      </c>
      <c r="O4" s="2"/>
      <c r="P4" s="6">
        <f t="shared" si="3"/>
        <v>110</v>
      </c>
      <c r="Q4" s="11">
        <f t="shared" si="4"/>
        <v>0.10576923076923077</v>
      </c>
    </row>
    <row r="5" spans="1:17" ht="19.5" customHeight="1">
      <c r="A5" s="2" t="s">
        <v>68</v>
      </c>
      <c r="B5" s="2">
        <v>810</v>
      </c>
      <c r="C5" s="2">
        <v>880</v>
      </c>
      <c r="D5" s="2">
        <f t="shared" si="5"/>
        <v>70</v>
      </c>
      <c r="E5" s="2">
        <v>10</v>
      </c>
      <c r="F5" s="2"/>
      <c r="G5" s="6">
        <f t="shared" si="0"/>
        <v>80</v>
      </c>
      <c r="H5" s="11">
        <f t="shared" si="1"/>
        <v>9.8765432098765427E-2</v>
      </c>
      <c r="I5" s="14"/>
      <c r="J5" s="12" t="s">
        <v>62</v>
      </c>
      <c r="K5" s="1">
        <v>1100</v>
      </c>
      <c r="L5" s="1">
        <v>1199</v>
      </c>
      <c r="M5" s="2">
        <f t="shared" si="2"/>
        <v>99</v>
      </c>
      <c r="N5" s="2">
        <v>20</v>
      </c>
      <c r="O5" s="7"/>
      <c r="P5" s="6">
        <f t="shared" si="3"/>
        <v>119</v>
      </c>
      <c r="Q5" s="11">
        <f t="shared" si="4"/>
        <v>0.10818181818181818</v>
      </c>
    </row>
    <row r="6" spans="1:17" ht="19.5" customHeight="1">
      <c r="A6" s="2" t="s">
        <v>9</v>
      </c>
      <c r="B6" s="2">
        <v>800</v>
      </c>
      <c r="C6" s="2">
        <v>870</v>
      </c>
      <c r="D6" s="2">
        <f t="shared" si="5"/>
        <v>70</v>
      </c>
      <c r="E6" s="2">
        <v>10</v>
      </c>
      <c r="F6" s="2"/>
      <c r="G6" s="6">
        <f t="shared" si="0"/>
        <v>80</v>
      </c>
      <c r="H6" s="11">
        <f t="shared" si="1"/>
        <v>0.1</v>
      </c>
      <c r="I6" s="14"/>
      <c r="J6" s="2" t="s">
        <v>86</v>
      </c>
      <c r="K6" s="1">
        <v>1050</v>
      </c>
      <c r="L6" s="1">
        <v>1130</v>
      </c>
      <c r="M6" s="2">
        <f t="shared" si="2"/>
        <v>80</v>
      </c>
      <c r="N6" s="2">
        <v>10</v>
      </c>
      <c r="O6" s="2"/>
      <c r="P6" s="6">
        <v>90</v>
      </c>
      <c r="Q6" s="11">
        <v>8.5714285714285715E-2</v>
      </c>
    </row>
    <row r="7" spans="1:17" ht="19.5" customHeight="1">
      <c r="A7" s="2" t="s">
        <v>8</v>
      </c>
      <c r="B7" s="2">
        <v>795</v>
      </c>
      <c r="C7" s="2">
        <v>865</v>
      </c>
      <c r="D7" s="2">
        <f t="shared" si="5"/>
        <v>70</v>
      </c>
      <c r="E7" s="2">
        <v>10</v>
      </c>
      <c r="F7" s="2"/>
      <c r="G7" s="6">
        <f t="shared" si="0"/>
        <v>80</v>
      </c>
      <c r="H7" s="11">
        <f t="shared" si="1"/>
        <v>0.10062893081761007</v>
      </c>
      <c r="I7" s="14"/>
      <c r="J7" s="2" t="s">
        <v>19</v>
      </c>
      <c r="K7" s="1">
        <v>1130</v>
      </c>
      <c r="L7" s="1">
        <v>1230</v>
      </c>
      <c r="M7" s="2">
        <f t="shared" si="2"/>
        <v>100</v>
      </c>
      <c r="N7" s="2">
        <v>10</v>
      </c>
      <c r="O7" s="2"/>
      <c r="P7" s="6">
        <v>110</v>
      </c>
      <c r="Q7" s="11">
        <v>9.7345132743362831E-2</v>
      </c>
    </row>
    <row r="8" spans="1:17" ht="19.5" customHeight="1">
      <c r="A8" s="2" t="s">
        <v>7</v>
      </c>
      <c r="B8" s="2">
        <v>790</v>
      </c>
      <c r="C8" s="2">
        <v>860</v>
      </c>
      <c r="D8" s="2">
        <f t="shared" si="5"/>
        <v>70</v>
      </c>
      <c r="E8" s="2">
        <v>10</v>
      </c>
      <c r="F8" s="2"/>
      <c r="G8" s="6">
        <f t="shared" si="0"/>
        <v>80</v>
      </c>
      <c r="H8" s="11">
        <f t="shared" si="1"/>
        <v>0.10126582278481013</v>
      </c>
      <c r="I8" s="14"/>
      <c r="J8" s="2" t="s">
        <v>16</v>
      </c>
      <c r="K8" s="1">
        <v>1100</v>
      </c>
      <c r="L8" s="1">
        <v>1190</v>
      </c>
      <c r="M8" s="2">
        <f t="shared" si="2"/>
        <v>90</v>
      </c>
      <c r="N8" s="2">
        <v>10</v>
      </c>
      <c r="O8" s="2"/>
      <c r="P8" s="6">
        <v>100</v>
      </c>
      <c r="Q8" s="11">
        <v>9.0909090909090912E-2</v>
      </c>
    </row>
    <row r="9" spans="1:17" ht="19.5" customHeight="1">
      <c r="A9" s="2" t="s">
        <v>94</v>
      </c>
      <c r="B9" s="2">
        <v>800</v>
      </c>
      <c r="C9" s="2">
        <v>860</v>
      </c>
      <c r="D9" s="2">
        <f t="shared" si="5"/>
        <v>60</v>
      </c>
      <c r="E9" s="2">
        <v>10</v>
      </c>
      <c r="F9" s="2"/>
      <c r="G9" s="6">
        <f t="shared" si="0"/>
        <v>70</v>
      </c>
      <c r="H9" s="11">
        <f t="shared" si="1"/>
        <v>8.7499999999999994E-2</v>
      </c>
      <c r="I9" s="14"/>
      <c r="J9" s="2" t="s">
        <v>28</v>
      </c>
      <c r="K9" s="1">
        <v>1330</v>
      </c>
      <c r="L9" s="1">
        <v>1450</v>
      </c>
      <c r="M9" s="2">
        <f t="shared" si="2"/>
        <v>120</v>
      </c>
      <c r="N9" s="2">
        <v>20</v>
      </c>
      <c r="O9" s="2"/>
      <c r="P9" s="6">
        <v>140</v>
      </c>
      <c r="Q9" s="11">
        <v>0.10526315789473684</v>
      </c>
    </row>
    <row r="10" spans="1:17" ht="19.5" customHeight="1">
      <c r="A10" s="2" t="s">
        <v>97</v>
      </c>
      <c r="B10" s="2">
        <v>790</v>
      </c>
      <c r="C10" s="2">
        <v>850</v>
      </c>
      <c r="D10" s="2">
        <f t="shared" si="5"/>
        <v>60</v>
      </c>
      <c r="E10" s="2">
        <v>10</v>
      </c>
      <c r="F10" s="2"/>
      <c r="G10" s="6">
        <f t="shared" si="0"/>
        <v>70</v>
      </c>
      <c r="H10" s="11">
        <f t="shared" si="1"/>
        <v>8.8607594936708861E-2</v>
      </c>
      <c r="I10" s="14"/>
      <c r="J10" s="2" t="s">
        <v>22</v>
      </c>
      <c r="K10" s="1">
        <v>1200</v>
      </c>
      <c r="L10" s="1">
        <v>1299</v>
      </c>
      <c r="M10" s="2">
        <f t="shared" si="2"/>
        <v>99</v>
      </c>
      <c r="N10" s="2">
        <v>20</v>
      </c>
      <c r="O10" s="2"/>
      <c r="P10" s="6">
        <v>119</v>
      </c>
      <c r="Q10" s="11">
        <v>9.9166666666666667E-2</v>
      </c>
    </row>
    <row r="11" spans="1:17" ht="19.5" customHeight="1">
      <c r="A11" s="2" t="s">
        <v>73</v>
      </c>
      <c r="B11" s="2">
        <v>915</v>
      </c>
      <c r="C11" s="2">
        <v>990</v>
      </c>
      <c r="D11" s="2">
        <f t="shared" si="5"/>
        <v>75</v>
      </c>
      <c r="E11" s="2">
        <v>0</v>
      </c>
      <c r="F11" s="2"/>
      <c r="G11" s="6">
        <f t="shared" si="0"/>
        <v>75</v>
      </c>
      <c r="H11" s="11">
        <f t="shared" si="1"/>
        <v>8.1967213114754092E-2</v>
      </c>
      <c r="I11" s="14"/>
      <c r="J11" s="2" t="s">
        <v>102</v>
      </c>
      <c r="K11" s="1">
        <v>1100</v>
      </c>
      <c r="L11" s="1">
        <v>1190</v>
      </c>
      <c r="M11" s="2">
        <f t="shared" si="2"/>
        <v>90</v>
      </c>
      <c r="N11" s="2">
        <v>10</v>
      </c>
      <c r="O11" s="2"/>
      <c r="P11" s="6">
        <f t="shared" si="3"/>
        <v>100</v>
      </c>
      <c r="Q11" s="11">
        <f t="shared" si="4"/>
        <v>9.0909090909090912E-2</v>
      </c>
    </row>
    <row r="12" spans="1:17" ht="19.5" customHeight="1">
      <c r="A12" s="2" t="s">
        <v>12</v>
      </c>
      <c r="B12" s="2">
        <v>890</v>
      </c>
      <c r="C12" s="2">
        <v>970</v>
      </c>
      <c r="D12" s="2">
        <f t="shared" si="5"/>
        <v>80</v>
      </c>
      <c r="E12" s="2">
        <v>10</v>
      </c>
      <c r="F12" s="2"/>
      <c r="G12" s="6">
        <f t="shared" si="0"/>
        <v>90</v>
      </c>
      <c r="H12" s="11">
        <f t="shared" si="1"/>
        <v>0.10112359550561797</v>
      </c>
      <c r="I12" s="14"/>
      <c r="J12" s="2" t="s">
        <v>57</v>
      </c>
      <c r="K12" s="1">
        <v>12240</v>
      </c>
      <c r="L12" s="1">
        <v>12990</v>
      </c>
      <c r="M12" s="2">
        <f t="shared" si="2"/>
        <v>750</v>
      </c>
      <c r="N12" s="2">
        <v>350</v>
      </c>
      <c r="O12" s="2"/>
      <c r="P12" s="6">
        <f t="shared" si="3"/>
        <v>1100</v>
      </c>
      <c r="Q12" s="11">
        <f t="shared" si="4"/>
        <v>8.9869281045751634E-2</v>
      </c>
    </row>
    <row r="13" spans="1:17" ht="19.5" customHeight="1">
      <c r="A13" s="2" t="s">
        <v>69</v>
      </c>
      <c r="B13" s="2">
        <v>920</v>
      </c>
      <c r="C13" s="2">
        <v>999</v>
      </c>
      <c r="D13" s="2">
        <f t="shared" si="5"/>
        <v>79</v>
      </c>
      <c r="E13" s="2">
        <v>0</v>
      </c>
      <c r="F13" s="2"/>
      <c r="G13" s="6">
        <f t="shared" si="0"/>
        <v>79</v>
      </c>
      <c r="H13" s="11">
        <f t="shared" si="1"/>
        <v>8.5869565217391308E-2</v>
      </c>
      <c r="I13" s="14"/>
      <c r="J13" s="2" t="s">
        <v>53</v>
      </c>
      <c r="K13" s="1">
        <v>8270</v>
      </c>
      <c r="L13" s="1">
        <v>8990</v>
      </c>
      <c r="M13" s="2">
        <f t="shared" si="2"/>
        <v>720</v>
      </c>
      <c r="N13" s="2" t="s">
        <v>32</v>
      </c>
      <c r="O13" s="2">
        <v>100</v>
      </c>
      <c r="P13" s="6">
        <f t="shared" si="3"/>
        <v>820</v>
      </c>
      <c r="Q13" s="11">
        <f t="shared" si="4"/>
        <v>9.915356711003627E-2</v>
      </c>
    </row>
    <row r="14" spans="1:17" ht="19.5" customHeight="1">
      <c r="A14" s="2" t="s">
        <v>11</v>
      </c>
      <c r="B14" s="2">
        <v>880</v>
      </c>
      <c r="C14" s="2">
        <v>950</v>
      </c>
      <c r="D14" s="2">
        <f t="shared" si="5"/>
        <v>70</v>
      </c>
      <c r="E14" s="2">
        <v>20</v>
      </c>
      <c r="F14" s="2"/>
      <c r="G14" s="6">
        <f t="shared" si="0"/>
        <v>90</v>
      </c>
      <c r="H14" s="11">
        <f t="shared" si="1"/>
        <v>0.10227272727272728</v>
      </c>
      <c r="I14" s="14"/>
      <c r="J14" s="2" t="s">
        <v>56</v>
      </c>
      <c r="K14" s="1">
        <v>12090</v>
      </c>
      <c r="L14" s="1">
        <v>12990</v>
      </c>
      <c r="M14" s="2">
        <f t="shared" si="2"/>
        <v>900</v>
      </c>
      <c r="N14" s="2">
        <v>200</v>
      </c>
      <c r="O14" s="2">
        <v>250</v>
      </c>
      <c r="P14" s="6">
        <f t="shared" si="3"/>
        <v>1350</v>
      </c>
      <c r="Q14" s="11">
        <f t="shared" si="4"/>
        <v>0.11166253101736973</v>
      </c>
    </row>
    <row r="15" spans="1:17" ht="19.5" customHeight="1">
      <c r="A15" s="2" t="s">
        <v>98</v>
      </c>
      <c r="B15" s="2">
        <v>845</v>
      </c>
      <c r="C15" s="2">
        <v>910</v>
      </c>
      <c r="D15" s="2">
        <f t="shared" si="5"/>
        <v>65</v>
      </c>
      <c r="E15" s="2">
        <v>10</v>
      </c>
      <c r="F15" s="2"/>
      <c r="G15" s="6">
        <f t="shared" si="0"/>
        <v>75</v>
      </c>
      <c r="H15" s="11">
        <f t="shared" si="1"/>
        <v>8.8757396449704137E-2</v>
      </c>
      <c r="I15" s="14"/>
      <c r="J15" s="2" t="s">
        <v>55</v>
      </c>
      <c r="K15" s="1">
        <v>10840</v>
      </c>
      <c r="L15" s="1">
        <v>11990</v>
      </c>
      <c r="M15" s="2">
        <f t="shared" si="2"/>
        <v>1150</v>
      </c>
      <c r="N15" s="2">
        <v>200</v>
      </c>
      <c r="O15" s="2"/>
      <c r="P15" s="6">
        <f t="shared" si="3"/>
        <v>1350</v>
      </c>
      <c r="Q15" s="11">
        <f t="shared" si="4"/>
        <v>0.12453874538745388</v>
      </c>
    </row>
    <row r="16" spans="1:17" ht="19.5" customHeight="1">
      <c r="A16" s="2" t="s">
        <v>70</v>
      </c>
      <c r="B16" s="2">
        <v>1000</v>
      </c>
      <c r="C16" s="2">
        <v>1090</v>
      </c>
      <c r="D16" s="2">
        <f t="shared" si="5"/>
        <v>90</v>
      </c>
      <c r="E16" s="2"/>
      <c r="F16" s="2"/>
      <c r="G16" s="6">
        <f t="shared" si="0"/>
        <v>90</v>
      </c>
      <c r="H16" s="11">
        <f t="shared" si="1"/>
        <v>0.09</v>
      </c>
      <c r="I16" s="14"/>
      <c r="J16" s="2" t="s">
        <v>59</v>
      </c>
      <c r="K16" s="1">
        <v>12490</v>
      </c>
      <c r="L16" s="1">
        <v>13490</v>
      </c>
      <c r="M16" s="2">
        <f t="shared" si="2"/>
        <v>1000</v>
      </c>
      <c r="N16" s="2">
        <v>300</v>
      </c>
      <c r="O16" s="2"/>
      <c r="P16" s="6">
        <f t="shared" si="3"/>
        <v>1300</v>
      </c>
      <c r="Q16" s="11">
        <f t="shared" si="4"/>
        <v>0.10408326661329063</v>
      </c>
    </row>
    <row r="17" spans="1:17" ht="19.5" customHeight="1">
      <c r="A17" s="2" t="s">
        <v>72</v>
      </c>
      <c r="B17" s="2">
        <v>995</v>
      </c>
      <c r="C17" s="2">
        <v>1075</v>
      </c>
      <c r="D17" s="2">
        <f t="shared" si="5"/>
        <v>80</v>
      </c>
      <c r="E17" s="2">
        <v>0</v>
      </c>
      <c r="F17" s="2"/>
      <c r="G17" s="6">
        <f t="shared" si="0"/>
        <v>80</v>
      </c>
      <c r="H17" s="11">
        <f t="shared" si="1"/>
        <v>8.0402010050251257E-2</v>
      </c>
      <c r="I17" s="14"/>
      <c r="J17" s="2" t="s">
        <v>84</v>
      </c>
      <c r="K17" s="1">
        <v>5750</v>
      </c>
      <c r="L17" s="1">
        <v>6190</v>
      </c>
      <c r="M17" s="2">
        <f t="shared" si="2"/>
        <v>440</v>
      </c>
      <c r="N17" s="2">
        <v>80</v>
      </c>
      <c r="O17" s="2"/>
      <c r="P17" s="6">
        <f t="shared" si="3"/>
        <v>520</v>
      </c>
      <c r="Q17" s="11">
        <f t="shared" si="4"/>
        <v>9.0434782608695655E-2</v>
      </c>
    </row>
    <row r="18" spans="1:17" ht="19.5" customHeight="1">
      <c r="A18" s="2" t="s">
        <v>99</v>
      </c>
      <c r="B18" s="1">
        <v>880</v>
      </c>
      <c r="C18" s="1">
        <v>950</v>
      </c>
      <c r="D18" s="2">
        <f t="shared" si="5"/>
        <v>70</v>
      </c>
      <c r="E18" s="2">
        <v>10</v>
      </c>
      <c r="F18" s="2"/>
      <c r="G18" s="6">
        <f t="shared" si="0"/>
        <v>80</v>
      </c>
      <c r="H18" s="11">
        <f t="shared" si="1"/>
        <v>9.0909090909090912E-2</v>
      </c>
      <c r="I18" s="14"/>
      <c r="J18" s="2" t="s">
        <v>61</v>
      </c>
      <c r="K18" s="1">
        <v>17790</v>
      </c>
      <c r="L18" s="1">
        <v>18990</v>
      </c>
      <c r="M18" s="2">
        <f t="shared" si="2"/>
        <v>1200</v>
      </c>
      <c r="N18" s="2">
        <v>300</v>
      </c>
      <c r="O18" s="2"/>
      <c r="P18" s="6">
        <f t="shared" si="3"/>
        <v>1500</v>
      </c>
      <c r="Q18" s="11">
        <f t="shared" si="4"/>
        <v>8.4317032040472181E-2</v>
      </c>
    </row>
    <row r="19" spans="1:17" ht="19.5" customHeight="1">
      <c r="A19" s="2" t="s">
        <v>13</v>
      </c>
      <c r="B19" s="1">
        <v>1000</v>
      </c>
      <c r="C19" s="1">
        <v>1090</v>
      </c>
      <c r="D19" s="2">
        <f t="shared" si="5"/>
        <v>90</v>
      </c>
      <c r="E19" s="2">
        <v>10</v>
      </c>
      <c r="F19" s="2"/>
      <c r="G19" s="6">
        <f t="shared" si="0"/>
        <v>100</v>
      </c>
      <c r="H19" s="11">
        <f t="shared" si="1"/>
        <v>0.1</v>
      </c>
      <c r="I19" s="14"/>
      <c r="J19" s="2" t="s">
        <v>60</v>
      </c>
      <c r="K19" s="1">
        <v>10330</v>
      </c>
      <c r="L19" s="1">
        <v>10990</v>
      </c>
      <c r="M19" s="2">
        <f t="shared" si="2"/>
        <v>660</v>
      </c>
      <c r="N19" s="2"/>
      <c r="O19" s="2"/>
      <c r="P19" s="6">
        <f t="shared" si="3"/>
        <v>660</v>
      </c>
      <c r="Q19" s="11">
        <f t="shared" si="4"/>
        <v>6.3891577928363988E-2</v>
      </c>
    </row>
    <row r="20" spans="1:17" ht="19.5" customHeight="1">
      <c r="A20" s="2" t="s">
        <v>76</v>
      </c>
      <c r="B20" s="2">
        <v>900</v>
      </c>
      <c r="C20" s="2">
        <v>970</v>
      </c>
      <c r="D20" s="2">
        <f t="shared" si="5"/>
        <v>70</v>
      </c>
      <c r="E20" s="2">
        <v>10</v>
      </c>
      <c r="F20" s="2"/>
      <c r="G20" s="6">
        <f t="shared" si="0"/>
        <v>80</v>
      </c>
      <c r="H20" s="11">
        <f t="shared" si="1"/>
        <v>8.8888888888888892E-2</v>
      </c>
      <c r="I20" s="14"/>
      <c r="J20" s="2" t="s">
        <v>95</v>
      </c>
      <c r="K20" s="1">
        <v>1730</v>
      </c>
      <c r="L20" s="1">
        <v>1890</v>
      </c>
      <c r="M20" s="2">
        <f t="shared" si="2"/>
        <v>160</v>
      </c>
      <c r="N20" s="2"/>
      <c r="O20" s="2"/>
      <c r="P20" s="6">
        <f t="shared" si="3"/>
        <v>160</v>
      </c>
      <c r="Q20" s="11">
        <f t="shared" si="4"/>
        <v>9.2485549132947972E-2</v>
      </c>
    </row>
    <row r="21" spans="1:17" ht="19.5" customHeight="1">
      <c r="A21" s="2" t="s">
        <v>71</v>
      </c>
      <c r="B21" s="2">
        <v>1040</v>
      </c>
      <c r="C21" s="2">
        <v>1120</v>
      </c>
      <c r="D21" s="2">
        <f t="shared" si="5"/>
        <v>80</v>
      </c>
      <c r="E21" s="2">
        <v>20</v>
      </c>
      <c r="F21" s="2"/>
      <c r="G21" s="6">
        <f t="shared" si="0"/>
        <v>100</v>
      </c>
      <c r="H21" s="11">
        <f t="shared" si="1"/>
        <v>9.6153846153846159E-2</v>
      </c>
      <c r="I21" s="14"/>
      <c r="J21" s="2" t="s">
        <v>24</v>
      </c>
      <c r="K21" s="1">
        <v>1250</v>
      </c>
      <c r="L21" s="1">
        <v>1350</v>
      </c>
      <c r="M21" s="2">
        <f t="shared" si="2"/>
        <v>100</v>
      </c>
      <c r="N21" s="2">
        <v>15</v>
      </c>
      <c r="O21" s="8"/>
      <c r="P21" s="6">
        <f t="shared" si="3"/>
        <v>115</v>
      </c>
      <c r="Q21" s="11">
        <f t="shared" si="4"/>
        <v>9.1999999999999998E-2</v>
      </c>
    </row>
    <row r="22" spans="1:17" ht="19.5" customHeight="1">
      <c r="A22" s="2" t="s">
        <v>96</v>
      </c>
      <c r="B22" s="1">
        <v>930</v>
      </c>
      <c r="C22" s="1">
        <v>999</v>
      </c>
      <c r="D22" s="2">
        <f t="shared" si="5"/>
        <v>69</v>
      </c>
      <c r="E22" s="2">
        <v>10</v>
      </c>
      <c r="F22" s="2"/>
      <c r="G22" s="6">
        <f t="shared" si="0"/>
        <v>79</v>
      </c>
      <c r="H22" s="11">
        <f t="shared" si="1"/>
        <v>8.4946236559139784E-2</v>
      </c>
      <c r="I22" s="14"/>
      <c r="J22" s="2" t="s">
        <v>63</v>
      </c>
      <c r="K22" s="1">
        <v>1370</v>
      </c>
      <c r="L22" s="1">
        <v>1490</v>
      </c>
      <c r="M22" s="2">
        <f t="shared" si="2"/>
        <v>120</v>
      </c>
      <c r="N22" s="2">
        <v>20</v>
      </c>
      <c r="O22" s="2"/>
      <c r="P22" s="6">
        <f t="shared" si="3"/>
        <v>140</v>
      </c>
      <c r="Q22" s="11">
        <f t="shared" si="4"/>
        <v>0.10218978102189781</v>
      </c>
    </row>
    <row r="23" spans="1:17" ht="19.5" customHeight="1">
      <c r="A23" s="2" t="s">
        <v>26</v>
      </c>
      <c r="B23" s="1">
        <v>1290</v>
      </c>
      <c r="C23" s="1">
        <v>1390</v>
      </c>
      <c r="D23" s="2">
        <f t="shared" si="5"/>
        <v>100</v>
      </c>
      <c r="E23" s="2">
        <v>10</v>
      </c>
      <c r="F23" s="2"/>
      <c r="G23" s="6">
        <f t="shared" si="0"/>
        <v>110</v>
      </c>
      <c r="H23" s="11">
        <f t="shared" si="1"/>
        <v>8.5271317829457363E-2</v>
      </c>
      <c r="I23" s="14"/>
      <c r="J23" s="2" t="s">
        <v>33</v>
      </c>
      <c r="K23" s="1">
        <v>1890</v>
      </c>
      <c r="L23" s="1">
        <v>2090</v>
      </c>
      <c r="M23" s="2">
        <f t="shared" si="2"/>
        <v>200</v>
      </c>
      <c r="N23" s="2">
        <v>50</v>
      </c>
      <c r="O23" s="2">
        <v>50</v>
      </c>
      <c r="P23" s="6">
        <f t="shared" si="3"/>
        <v>300</v>
      </c>
      <c r="Q23" s="11">
        <f t="shared" si="4"/>
        <v>0.15873015873015872</v>
      </c>
    </row>
    <row r="24" spans="1:17" ht="19.5" customHeight="1">
      <c r="A24" s="2" t="s">
        <v>83</v>
      </c>
      <c r="B24" s="1">
        <v>1190</v>
      </c>
      <c r="C24" s="1">
        <v>1290</v>
      </c>
      <c r="D24" s="2">
        <f t="shared" si="5"/>
        <v>100</v>
      </c>
      <c r="E24" s="2">
        <v>10</v>
      </c>
      <c r="F24" s="2"/>
      <c r="G24" s="6">
        <f t="shared" si="0"/>
        <v>110</v>
      </c>
      <c r="H24" s="11">
        <f t="shared" si="1"/>
        <v>9.2436974789915971E-2</v>
      </c>
      <c r="I24" s="14"/>
      <c r="J24" s="2" t="s">
        <v>30</v>
      </c>
      <c r="K24" s="1">
        <v>1480</v>
      </c>
      <c r="L24" s="1">
        <v>1590</v>
      </c>
      <c r="M24" s="2">
        <f t="shared" si="2"/>
        <v>110</v>
      </c>
      <c r="N24" s="2"/>
      <c r="O24" s="2">
        <v>100</v>
      </c>
      <c r="P24" s="6">
        <f t="shared" si="3"/>
        <v>210</v>
      </c>
      <c r="Q24" s="11">
        <f t="shared" si="4"/>
        <v>0.14189189189189189</v>
      </c>
    </row>
    <row r="25" spans="1:17" ht="19.5" customHeight="1">
      <c r="A25" s="2" t="s">
        <v>25</v>
      </c>
      <c r="B25" s="1">
        <v>1270</v>
      </c>
      <c r="C25" s="1">
        <v>1370</v>
      </c>
      <c r="D25" s="2">
        <f t="shared" si="5"/>
        <v>100</v>
      </c>
      <c r="E25" s="2">
        <v>10</v>
      </c>
      <c r="F25" s="2"/>
      <c r="G25" s="6">
        <f t="shared" si="0"/>
        <v>110</v>
      </c>
      <c r="H25" s="11">
        <f t="shared" si="1"/>
        <v>8.6614173228346455E-2</v>
      </c>
      <c r="I25" s="14"/>
      <c r="J25" s="2" t="s">
        <v>80</v>
      </c>
      <c r="K25" s="1">
        <v>4280</v>
      </c>
      <c r="L25" s="1">
        <v>4590</v>
      </c>
      <c r="M25" s="2">
        <f t="shared" si="2"/>
        <v>310</v>
      </c>
      <c r="N25" s="2">
        <v>80</v>
      </c>
      <c r="O25" s="2"/>
      <c r="P25" s="6">
        <f t="shared" si="3"/>
        <v>390</v>
      </c>
      <c r="Q25" s="11">
        <f t="shared" si="4"/>
        <v>9.11214953271028E-2</v>
      </c>
    </row>
    <row r="26" spans="1:17" ht="19.5" customHeight="1">
      <c r="A26" s="2" t="s">
        <v>88</v>
      </c>
      <c r="B26" s="1">
        <v>1170</v>
      </c>
      <c r="C26" s="1">
        <v>1270</v>
      </c>
      <c r="D26" s="2">
        <f t="shared" si="5"/>
        <v>100</v>
      </c>
      <c r="E26" s="2">
        <v>10</v>
      </c>
      <c r="F26" s="2"/>
      <c r="G26" s="6">
        <f t="shared" si="0"/>
        <v>110</v>
      </c>
      <c r="H26" s="11">
        <f t="shared" si="1"/>
        <v>9.4017094017094016E-2</v>
      </c>
      <c r="I26" s="14"/>
      <c r="J26" s="2" t="s">
        <v>44</v>
      </c>
      <c r="K26" s="1">
        <v>5650</v>
      </c>
      <c r="L26" s="1">
        <v>6150</v>
      </c>
      <c r="M26" s="2">
        <f t="shared" si="2"/>
        <v>500</v>
      </c>
      <c r="N26" s="2">
        <v>75</v>
      </c>
      <c r="O26" s="2"/>
      <c r="P26" s="6">
        <f t="shared" si="3"/>
        <v>575</v>
      </c>
      <c r="Q26" s="11">
        <f t="shared" si="4"/>
        <v>0.10176991150442478</v>
      </c>
    </row>
    <row r="27" spans="1:17" ht="19.5" customHeight="1">
      <c r="A27" s="2" t="s">
        <v>20</v>
      </c>
      <c r="B27" s="1">
        <v>1190</v>
      </c>
      <c r="C27" s="1">
        <v>1290</v>
      </c>
      <c r="D27" s="2">
        <f t="shared" si="5"/>
        <v>100</v>
      </c>
      <c r="E27" s="2">
        <v>10</v>
      </c>
      <c r="F27" s="2"/>
      <c r="G27" s="6">
        <f t="shared" si="0"/>
        <v>110</v>
      </c>
      <c r="H27" s="11">
        <f t="shared" si="1"/>
        <v>9.2436974789915971E-2</v>
      </c>
      <c r="I27" s="14"/>
      <c r="J27" s="2" t="s">
        <v>41</v>
      </c>
      <c r="K27" s="1">
        <v>5020</v>
      </c>
      <c r="L27" s="1">
        <v>5390</v>
      </c>
      <c r="M27" s="2">
        <f t="shared" si="2"/>
        <v>370</v>
      </c>
      <c r="N27" s="2">
        <v>100</v>
      </c>
      <c r="O27" s="2"/>
      <c r="P27" s="6">
        <f t="shared" si="3"/>
        <v>470</v>
      </c>
      <c r="Q27" s="11">
        <f t="shared" si="4"/>
        <v>9.3625498007968128E-2</v>
      </c>
    </row>
    <row r="28" spans="1:17" ht="19.5" customHeight="1">
      <c r="A28" s="2" t="s">
        <v>27</v>
      </c>
      <c r="B28" s="1">
        <v>1290</v>
      </c>
      <c r="C28" s="1">
        <v>1390</v>
      </c>
      <c r="D28" s="2">
        <f t="shared" si="5"/>
        <v>100</v>
      </c>
      <c r="E28" s="2">
        <v>25</v>
      </c>
      <c r="F28" s="2">
        <v>100</v>
      </c>
      <c r="G28" s="6">
        <f t="shared" si="0"/>
        <v>225</v>
      </c>
      <c r="H28" s="11">
        <f t="shared" si="1"/>
        <v>0.1744186046511628</v>
      </c>
      <c r="I28" s="14"/>
      <c r="J28" s="2" t="s">
        <v>47</v>
      </c>
      <c r="K28" s="1">
        <v>5280</v>
      </c>
      <c r="L28" s="1">
        <v>5690</v>
      </c>
      <c r="M28" s="2">
        <f t="shared" si="2"/>
        <v>410</v>
      </c>
      <c r="N28" s="2">
        <v>100</v>
      </c>
      <c r="O28" s="2"/>
      <c r="P28" s="6">
        <f t="shared" si="3"/>
        <v>510</v>
      </c>
      <c r="Q28" s="11">
        <f t="shared" si="4"/>
        <v>9.6590909090909088E-2</v>
      </c>
    </row>
    <row r="29" spans="1:17" ht="19.5" customHeight="1">
      <c r="A29" s="2" t="s">
        <v>21</v>
      </c>
      <c r="B29" s="1">
        <v>1190</v>
      </c>
      <c r="C29" s="1">
        <v>1290</v>
      </c>
      <c r="D29" s="2">
        <f t="shared" si="5"/>
        <v>100</v>
      </c>
      <c r="E29" s="2">
        <v>50</v>
      </c>
      <c r="F29" s="2">
        <v>50</v>
      </c>
      <c r="G29" s="6">
        <f t="shared" si="0"/>
        <v>200</v>
      </c>
      <c r="H29" s="11">
        <f t="shared" si="1"/>
        <v>0.16806722689075632</v>
      </c>
      <c r="I29" s="14"/>
      <c r="J29" s="2" t="s">
        <v>93</v>
      </c>
      <c r="K29" s="1">
        <v>4550</v>
      </c>
      <c r="L29" s="1">
        <v>4890</v>
      </c>
      <c r="M29" s="2">
        <f t="shared" si="2"/>
        <v>340</v>
      </c>
      <c r="N29" s="2">
        <v>80</v>
      </c>
      <c r="O29" s="2"/>
      <c r="P29" s="6">
        <f t="shared" si="3"/>
        <v>420</v>
      </c>
      <c r="Q29" s="11">
        <f t="shared" si="4"/>
        <v>9.2307692307692313E-2</v>
      </c>
    </row>
    <row r="30" spans="1:17" ht="19.5" customHeight="1">
      <c r="A30" s="2" t="s">
        <v>34</v>
      </c>
      <c r="B30" s="1">
        <v>2780</v>
      </c>
      <c r="C30" s="1">
        <v>2990</v>
      </c>
      <c r="D30" s="2">
        <f t="shared" si="5"/>
        <v>210</v>
      </c>
      <c r="E30" s="2">
        <v>30</v>
      </c>
      <c r="F30" s="2"/>
      <c r="G30" s="6">
        <f t="shared" si="0"/>
        <v>240</v>
      </c>
      <c r="H30" s="11">
        <f t="shared" si="1"/>
        <v>8.6330935251798566E-2</v>
      </c>
      <c r="I30" s="14"/>
      <c r="J30" s="2" t="s">
        <v>79</v>
      </c>
      <c r="K30" s="1">
        <v>5100</v>
      </c>
      <c r="L30" s="1">
        <v>5490</v>
      </c>
      <c r="M30" s="2">
        <f t="shared" si="2"/>
        <v>390</v>
      </c>
      <c r="N30" s="2"/>
      <c r="O30" s="2">
        <v>70</v>
      </c>
      <c r="P30" s="6">
        <f t="shared" si="3"/>
        <v>460</v>
      </c>
      <c r="Q30" s="11">
        <f t="shared" si="4"/>
        <v>9.0196078431372548E-2</v>
      </c>
    </row>
    <row r="31" spans="1:17" ht="19.5" customHeight="1">
      <c r="A31" s="2" t="s">
        <v>52</v>
      </c>
      <c r="B31" s="1">
        <v>8290</v>
      </c>
      <c r="C31" s="1">
        <v>8890</v>
      </c>
      <c r="D31" s="2">
        <f t="shared" si="5"/>
        <v>600</v>
      </c>
      <c r="E31" s="2"/>
      <c r="F31" s="2">
        <v>200</v>
      </c>
      <c r="G31" s="6">
        <f t="shared" si="0"/>
        <v>800</v>
      </c>
      <c r="H31" s="11">
        <f t="shared" si="1"/>
        <v>9.6501809408926414E-2</v>
      </c>
      <c r="I31" s="14"/>
      <c r="J31" s="2" t="s">
        <v>43</v>
      </c>
      <c r="K31" s="1">
        <v>5560</v>
      </c>
      <c r="L31" s="1">
        <v>5990</v>
      </c>
      <c r="M31" s="2">
        <f t="shared" si="2"/>
        <v>430</v>
      </c>
      <c r="N31" s="2">
        <v>100</v>
      </c>
      <c r="O31" s="2">
        <v>200</v>
      </c>
      <c r="P31" s="6">
        <f t="shared" si="3"/>
        <v>730</v>
      </c>
      <c r="Q31" s="11">
        <f t="shared" si="4"/>
        <v>0.13129496402877697</v>
      </c>
    </row>
    <row r="32" spans="1:17" ht="19.5" customHeight="1">
      <c r="A32" s="2" t="s">
        <v>82</v>
      </c>
      <c r="B32" s="1">
        <v>8340</v>
      </c>
      <c r="C32" s="1">
        <v>8990</v>
      </c>
      <c r="D32" s="2">
        <f t="shared" si="5"/>
        <v>650</v>
      </c>
      <c r="E32" s="2">
        <v>100</v>
      </c>
      <c r="F32" s="2"/>
      <c r="G32" s="6">
        <f t="shared" si="0"/>
        <v>750</v>
      </c>
      <c r="H32" s="11">
        <f t="shared" si="1"/>
        <v>8.9928057553956831E-2</v>
      </c>
      <c r="I32" s="14"/>
      <c r="J32" s="2" t="s">
        <v>48</v>
      </c>
      <c r="K32" s="1">
        <v>6090</v>
      </c>
      <c r="L32" s="1">
        <v>6590</v>
      </c>
      <c r="M32" s="2">
        <f t="shared" si="2"/>
        <v>500</v>
      </c>
      <c r="N32" s="2">
        <v>100</v>
      </c>
      <c r="O32" s="2"/>
      <c r="P32" s="6">
        <f t="shared" si="3"/>
        <v>600</v>
      </c>
      <c r="Q32" s="11">
        <f t="shared" si="4"/>
        <v>9.8522167487684734E-2</v>
      </c>
    </row>
    <row r="33" spans="1:17" ht="19.5" customHeight="1">
      <c r="A33" s="2" t="s">
        <v>54</v>
      </c>
      <c r="B33" s="1">
        <v>9190</v>
      </c>
      <c r="C33" s="1">
        <v>9990</v>
      </c>
      <c r="D33" s="2">
        <f t="shared" si="5"/>
        <v>800</v>
      </c>
      <c r="E33" s="2">
        <v>170</v>
      </c>
      <c r="F33" s="2"/>
      <c r="G33" s="6">
        <f t="shared" si="0"/>
        <v>970</v>
      </c>
      <c r="H33" s="11">
        <f t="shared" si="1"/>
        <v>0.10554951033732318</v>
      </c>
      <c r="I33" s="14"/>
      <c r="J33" s="2" t="s">
        <v>46</v>
      </c>
      <c r="K33" s="1">
        <v>5390</v>
      </c>
      <c r="L33" s="1">
        <v>5790</v>
      </c>
      <c r="M33" s="2">
        <f t="shared" si="2"/>
        <v>400</v>
      </c>
      <c r="N33" s="2">
        <v>120</v>
      </c>
      <c r="O33" s="2"/>
      <c r="P33" s="6">
        <f t="shared" si="3"/>
        <v>520</v>
      </c>
      <c r="Q33" s="11">
        <f t="shared" si="4"/>
        <v>9.6474953617810763E-2</v>
      </c>
    </row>
    <row r="34" spans="1:17" ht="19.5" customHeight="1">
      <c r="A34" s="2" t="s">
        <v>75</v>
      </c>
      <c r="B34" s="1">
        <v>6540</v>
      </c>
      <c r="C34" s="1">
        <v>6990</v>
      </c>
      <c r="D34" s="2">
        <f t="shared" si="5"/>
        <v>450</v>
      </c>
      <c r="E34" s="2"/>
      <c r="F34" s="2"/>
      <c r="G34" s="6">
        <f t="shared" si="0"/>
        <v>450</v>
      </c>
      <c r="H34" s="11">
        <f t="shared" si="1"/>
        <v>6.8807339449541288E-2</v>
      </c>
      <c r="I34" s="14"/>
      <c r="J34" s="2" t="s">
        <v>35</v>
      </c>
      <c r="K34" s="1">
        <v>3560</v>
      </c>
      <c r="L34" s="1">
        <v>3840</v>
      </c>
      <c r="M34" s="2">
        <f t="shared" si="2"/>
        <v>280</v>
      </c>
      <c r="N34" s="2">
        <v>35</v>
      </c>
      <c r="O34" s="2"/>
      <c r="P34" s="6">
        <f t="shared" si="3"/>
        <v>315</v>
      </c>
      <c r="Q34" s="11">
        <f t="shared" si="4"/>
        <v>8.8483146067415724E-2</v>
      </c>
    </row>
    <row r="35" spans="1:17" ht="19.5" customHeight="1">
      <c r="A35" s="2" t="s">
        <v>49</v>
      </c>
      <c r="B35" s="1">
        <v>5290</v>
      </c>
      <c r="C35" s="1">
        <v>5690</v>
      </c>
      <c r="D35" s="2">
        <f t="shared" si="5"/>
        <v>400</v>
      </c>
      <c r="E35" s="2">
        <v>80</v>
      </c>
      <c r="F35" s="2"/>
      <c r="G35" s="6">
        <f t="shared" si="0"/>
        <v>480</v>
      </c>
      <c r="H35" s="11">
        <f t="shared" si="1"/>
        <v>9.0737240075614373E-2</v>
      </c>
      <c r="I35" s="14"/>
      <c r="J35" s="2" t="s">
        <v>74</v>
      </c>
      <c r="K35" s="1">
        <v>3340</v>
      </c>
      <c r="L35" s="1">
        <v>3590</v>
      </c>
      <c r="M35" s="2">
        <f t="shared" si="2"/>
        <v>250</v>
      </c>
      <c r="N35" s="2"/>
      <c r="O35" s="7"/>
      <c r="P35" s="6">
        <f t="shared" si="3"/>
        <v>250</v>
      </c>
      <c r="Q35" s="11">
        <f t="shared" si="4"/>
        <v>7.4850299401197598E-2</v>
      </c>
    </row>
    <row r="36" spans="1:17" ht="19.5" customHeight="1">
      <c r="A36" s="2" t="s">
        <v>91</v>
      </c>
      <c r="B36" s="1">
        <v>5470</v>
      </c>
      <c r="C36" s="1">
        <v>5890</v>
      </c>
      <c r="D36" s="2">
        <f t="shared" si="5"/>
        <v>420</v>
      </c>
      <c r="E36" s="2">
        <v>70</v>
      </c>
      <c r="F36" s="2"/>
      <c r="G36" s="6">
        <f t="shared" si="0"/>
        <v>490</v>
      </c>
      <c r="H36" s="11">
        <f t="shared" si="1"/>
        <v>8.957952468007313E-2</v>
      </c>
      <c r="I36" s="14"/>
      <c r="J36" s="2" t="s">
        <v>64</v>
      </c>
      <c r="K36" s="1">
        <v>4500</v>
      </c>
      <c r="L36" s="1">
        <v>4790</v>
      </c>
      <c r="M36" s="2">
        <f t="shared" si="2"/>
        <v>290</v>
      </c>
      <c r="N36" s="2">
        <v>100</v>
      </c>
      <c r="O36" s="2"/>
      <c r="P36" s="6">
        <f t="shared" si="3"/>
        <v>390</v>
      </c>
      <c r="Q36" s="11">
        <f t="shared" si="4"/>
        <v>8.666666666666667E-2</v>
      </c>
    </row>
    <row r="37" spans="1:17" ht="19.5" customHeight="1">
      <c r="A37" s="2" t="s">
        <v>85</v>
      </c>
      <c r="B37" s="1">
        <v>5750</v>
      </c>
      <c r="C37" s="1">
        <v>6190</v>
      </c>
      <c r="D37" s="2">
        <f t="shared" si="5"/>
        <v>440</v>
      </c>
      <c r="E37" s="2">
        <v>80</v>
      </c>
      <c r="F37" s="2"/>
      <c r="G37" s="6">
        <f t="shared" si="0"/>
        <v>520</v>
      </c>
      <c r="H37" s="11">
        <f t="shared" si="1"/>
        <v>9.0434782608695655E-2</v>
      </c>
      <c r="I37" s="14"/>
      <c r="J37" s="2" t="s">
        <v>42</v>
      </c>
      <c r="K37" s="1">
        <v>5390</v>
      </c>
      <c r="L37" s="1">
        <v>5790</v>
      </c>
      <c r="M37" s="2">
        <f t="shared" si="2"/>
        <v>400</v>
      </c>
      <c r="N37" s="2">
        <v>75</v>
      </c>
      <c r="O37" s="2"/>
      <c r="P37" s="6">
        <f t="shared" si="3"/>
        <v>475</v>
      </c>
      <c r="Q37" s="11">
        <f t="shared" si="4"/>
        <v>8.8126159554730979E-2</v>
      </c>
    </row>
    <row r="38" spans="1:17" ht="19.5" customHeight="1">
      <c r="A38" s="2" t="s">
        <v>89</v>
      </c>
      <c r="B38" s="1">
        <v>5940</v>
      </c>
      <c r="C38" s="1">
        <v>6390</v>
      </c>
      <c r="D38" s="2">
        <f t="shared" si="5"/>
        <v>450</v>
      </c>
      <c r="E38" s="2">
        <v>90</v>
      </c>
      <c r="F38" s="2"/>
      <c r="G38" s="6">
        <f t="shared" si="0"/>
        <v>540</v>
      </c>
      <c r="H38" s="11">
        <f t="shared" si="1"/>
        <v>9.0909090909090912E-2</v>
      </c>
      <c r="I38" s="14"/>
      <c r="J38" s="2" t="s">
        <v>45</v>
      </c>
      <c r="K38" s="1">
        <v>5740</v>
      </c>
      <c r="L38" s="1">
        <v>6190</v>
      </c>
      <c r="M38" s="2">
        <f t="shared" si="2"/>
        <v>450</v>
      </c>
      <c r="N38" s="2" t="s">
        <v>32</v>
      </c>
      <c r="O38" s="2">
        <v>150</v>
      </c>
      <c r="P38" s="6">
        <f t="shared" si="3"/>
        <v>600</v>
      </c>
      <c r="Q38" s="11">
        <f t="shared" si="4"/>
        <v>0.10452961672473868</v>
      </c>
    </row>
    <row r="39" spans="1:17" ht="19.5" customHeight="1">
      <c r="A39" s="2" t="s">
        <v>51</v>
      </c>
      <c r="B39" s="1">
        <v>7910</v>
      </c>
      <c r="C39" s="1">
        <v>8490</v>
      </c>
      <c r="D39" s="2">
        <f t="shared" si="5"/>
        <v>580</v>
      </c>
      <c r="E39" s="2">
        <v>100</v>
      </c>
      <c r="F39" s="2"/>
      <c r="G39" s="6">
        <f t="shared" si="0"/>
        <v>680</v>
      </c>
      <c r="H39" s="11">
        <f t="shared" si="1"/>
        <v>8.5967130214917822E-2</v>
      </c>
      <c r="I39" s="14"/>
      <c r="J39" s="2" t="s">
        <v>40</v>
      </c>
      <c r="K39" s="1">
        <v>4970</v>
      </c>
      <c r="L39" s="1">
        <v>5290</v>
      </c>
      <c r="M39" s="2">
        <f t="shared" si="2"/>
        <v>320</v>
      </c>
      <c r="N39" s="2">
        <v>130</v>
      </c>
      <c r="O39" s="2"/>
      <c r="P39" s="6">
        <f t="shared" si="3"/>
        <v>450</v>
      </c>
      <c r="Q39" s="11">
        <f t="shared" si="4"/>
        <v>9.0543259557344061E-2</v>
      </c>
    </row>
    <row r="40" spans="1:17" ht="19.5" customHeight="1">
      <c r="A40" s="2" t="s">
        <v>50</v>
      </c>
      <c r="B40" s="1">
        <v>7890</v>
      </c>
      <c r="C40" s="1">
        <v>8490</v>
      </c>
      <c r="D40" s="2">
        <f t="shared" si="5"/>
        <v>600</v>
      </c>
      <c r="E40" s="2">
        <v>0</v>
      </c>
      <c r="F40" s="2">
        <v>140</v>
      </c>
      <c r="G40" s="6">
        <f t="shared" si="0"/>
        <v>740</v>
      </c>
      <c r="H40" s="11">
        <f t="shared" si="1"/>
        <v>9.378960709759189E-2</v>
      </c>
      <c r="I40" s="14"/>
      <c r="J40" s="2" t="s">
        <v>81</v>
      </c>
      <c r="K40" s="1">
        <v>4015</v>
      </c>
      <c r="L40" s="1">
        <v>4390</v>
      </c>
      <c r="M40" s="2">
        <f t="shared" si="2"/>
        <v>375</v>
      </c>
      <c r="N40" s="2"/>
      <c r="O40" s="2"/>
      <c r="P40" s="6">
        <f t="shared" si="3"/>
        <v>375</v>
      </c>
      <c r="Q40" s="11">
        <f t="shared" si="4"/>
        <v>9.3399750933997508E-2</v>
      </c>
    </row>
    <row r="41" spans="1:17" ht="19.5" customHeight="1">
      <c r="A41" s="2" t="s">
        <v>78</v>
      </c>
      <c r="B41" s="1">
        <v>6530</v>
      </c>
      <c r="C41" s="1">
        <v>6990</v>
      </c>
      <c r="D41" s="2">
        <f t="shared" si="5"/>
        <v>460</v>
      </c>
      <c r="E41" s="2"/>
      <c r="F41" s="2"/>
      <c r="G41" s="6">
        <f t="shared" si="0"/>
        <v>460</v>
      </c>
      <c r="H41" s="11">
        <f t="shared" si="1"/>
        <v>7.0444104134762639E-2</v>
      </c>
      <c r="I41" s="14"/>
      <c r="J41" s="2" t="s">
        <v>36</v>
      </c>
      <c r="K41" s="1">
        <v>3710</v>
      </c>
      <c r="L41" s="1">
        <v>3990</v>
      </c>
      <c r="M41" s="2">
        <f t="shared" si="2"/>
        <v>280</v>
      </c>
      <c r="N41" s="2">
        <v>40</v>
      </c>
      <c r="O41" s="2"/>
      <c r="P41" s="6">
        <f t="shared" si="3"/>
        <v>320</v>
      </c>
      <c r="Q41" s="11">
        <f t="shared" si="4"/>
        <v>8.6253369272237201E-2</v>
      </c>
    </row>
    <row r="42" spans="1:17" ht="19.5" customHeight="1">
      <c r="A42" s="2" t="s">
        <v>100</v>
      </c>
      <c r="B42" s="1">
        <v>6890</v>
      </c>
      <c r="C42" s="1">
        <v>7490</v>
      </c>
      <c r="D42" s="2">
        <f t="shared" si="5"/>
        <v>600</v>
      </c>
      <c r="E42" s="2"/>
      <c r="F42" s="2"/>
      <c r="G42" s="6">
        <f t="shared" si="0"/>
        <v>600</v>
      </c>
      <c r="H42" s="11">
        <f t="shared" si="1"/>
        <v>8.7082728592162553E-2</v>
      </c>
      <c r="I42" s="14"/>
      <c r="J42" s="2" t="s">
        <v>65</v>
      </c>
      <c r="K42" s="1">
        <v>3620</v>
      </c>
      <c r="L42" s="1">
        <v>3890</v>
      </c>
      <c r="M42" s="2">
        <f t="shared" si="2"/>
        <v>270</v>
      </c>
      <c r="N42" s="2">
        <v>50</v>
      </c>
      <c r="O42" s="2"/>
      <c r="P42" s="6">
        <f t="shared" si="3"/>
        <v>320</v>
      </c>
      <c r="Q42" s="11">
        <f t="shared" si="4"/>
        <v>8.8397790055248615E-2</v>
      </c>
    </row>
    <row r="43" spans="1:17" ht="19.5" customHeight="1">
      <c r="A43" s="2" t="s">
        <v>23</v>
      </c>
      <c r="B43" s="1">
        <v>1220</v>
      </c>
      <c r="C43" s="1">
        <v>1320</v>
      </c>
      <c r="D43" s="2">
        <f t="shared" si="5"/>
        <v>100</v>
      </c>
      <c r="E43" s="2">
        <v>20</v>
      </c>
      <c r="F43" s="2"/>
      <c r="G43" s="6">
        <f t="shared" si="0"/>
        <v>120</v>
      </c>
      <c r="H43" s="11">
        <f t="shared" si="1"/>
        <v>9.8360655737704916E-2</v>
      </c>
      <c r="I43" s="14"/>
      <c r="J43" s="2" t="s">
        <v>39</v>
      </c>
      <c r="K43" s="1">
        <v>4620</v>
      </c>
      <c r="L43" s="1">
        <v>4999</v>
      </c>
      <c r="M43" s="2">
        <f t="shared" si="2"/>
        <v>379</v>
      </c>
      <c r="N43" s="2">
        <v>75</v>
      </c>
      <c r="O43" s="2"/>
      <c r="P43" s="6">
        <f t="shared" si="3"/>
        <v>454</v>
      </c>
      <c r="Q43" s="11">
        <f t="shared" si="4"/>
        <v>9.8268398268398269E-2</v>
      </c>
    </row>
    <row r="44" spans="1:17" ht="19.5" customHeight="1">
      <c r="A44" s="2" t="s">
        <v>29</v>
      </c>
      <c r="B44" s="1">
        <v>1460</v>
      </c>
      <c r="C44" s="1">
        <v>1590</v>
      </c>
      <c r="D44" s="2">
        <f t="shared" si="5"/>
        <v>130</v>
      </c>
      <c r="E44" s="2">
        <v>20</v>
      </c>
      <c r="F44" s="2">
        <v>100</v>
      </c>
      <c r="G44" s="6">
        <f t="shared" si="0"/>
        <v>250</v>
      </c>
      <c r="H44" s="11">
        <f t="shared" si="1"/>
        <v>0.17123287671232876</v>
      </c>
      <c r="I44" s="14"/>
      <c r="J44" s="2" t="s">
        <v>38</v>
      </c>
      <c r="K44" s="1">
        <v>4520</v>
      </c>
      <c r="L44" s="1">
        <v>4899</v>
      </c>
      <c r="M44" s="2">
        <f t="shared" si="2"/>
        <v>379</v>
      </c>
      <c r="N44" s="2">
        <v>50</v>
      </c>
      <c r="O44" s="2"/>
      <c r="P44" s="6">
        <f t="shared" si="3"/>
        <v>429</v>
      </c>
      <c r="Q44" s="11">
        <f t="shared" si="4"/>
        <v>9.4911504424778761E-2</v>
      </c>
    </row>
    <row r="45" spans="1:17" ht="19.5" customHeight="1">
      <c r="A45" s="2" t="s">
        <v>101</v>
      </c>
      <c r="B45" s="1">
        <v>1070</v>
      </c>
      <c r="C45" s="1">
        <v>1160</v>
      </c>
      <c r="D45" s="2">
        <f t="shared" si="5"/>
        <v>90</v>
      </c>
      <c r="E45" s="2"/>
      <c r="F45" s="2"/>
      <c r="G45" s="6">
        <f t="shared" si="0"/>
        <v>90</v>
      </c>
      <c r="H45" s="11">
        <f t="shared" si="1"/>
        <v>8.4112149532710276E-2</v>
      </c>
      <c r="I45" s="14"/>
      <c r="J45" s="2" t="s">
        <v>77</v>
      </c>
      <c r="K45" s="1">
        <v>4080</v>
      </c>
      <c r="L45" s="1">
        <v>4390</v>
      </c>
      <c r="M45" s="2">
        <f t="shared" si="2"/>
        <v>310</v>
      </c>
      <c r="N45" s="2">
        <v>70</v>
      </c>
      <c r="O45" s="2"/>
      <c r="P45" s="6">
        <f t="shared" si="3"/>
        <v>380</v>
      </c>
      <c r="Q45" s="11">
        <f t="shared" si="4"/>
        <v>9.3137254901960786E-2</v>
      </c>
    </row>
    <row r="46" spans="1:17" ht="19.5" customHeight="1">
      <c r="A46" s="2" t="s">
        <v>31</v>
      </c>
      <c r="B46" s="1">
        <v>1590</v>
      </c>
      <c r="C46" s="1">
        <v>1740</v>
      </c>
      <c r="D46" s="2">
        <f t="shared" si="5"/>
        <v>150</v>
      </c>
      <c r="E46" s="2">
        <v>50</v>
      </c>
      <c r="F46" s="2">
        <v>100</v>
      </c>
      <c r="G46" s="6">
        <f t="shared" si="0"/>
        <v>300</v>
      </c>
      <c r="H46" s="11">
        <f t="shared" si="1"/>
        <v>0.18867924528301888</v>
      </c>
      <c r="I46" s="14"/>
      <c r="J46" s="2" t="s">
        <v>37</v>
      </c>
      <c r="K46" s="1">
        <v>4220</v>
      </c>
      <c r="L46" s="1">
        <v>4540</v>
      </c>
      <c r="M46" s="2">
        <f t="shared" si="2"/>
        <v>320</v>
      </c>
      <c r="N46" s="2">
        <v>50</v>
      </c>
      <c r="O46" s="2"/>
      <c r="P46" s="6">
        <f t="shared" si="3"/>
        <v>370</v>
      </c>
      <c r="Q46" s="11">
        <f t="shared" si="4"/>
        <v>8.7677725118483416E-2</v>
      </c>
    </row>
    <row r="47" spans="1:17" ht="19.5" customHeight="1">
      <c r="A47" s="2" t="s">
        <v>87</v>
      </c>
      <c r="B47" s="1">
        <v>1200</v>
      </c>
      <c r="C47" s="1">
        <v>1290</v>
      </c>
      <c r="D47" s="2">
        <f t="shared" si="5"/>
        <v>90</v>
      </c>
      <c r="E47" s="2" t="s">
        <v>32</v>
      </c>
      <c r="F47" s="2">
        <v>20</v>
      </c>
      <c r="G47" s="6">
        <f t="shared" si="0"/>
        <v>110</v>
      </c>
      <c r="H47" s="11">
        <f t="shared" si="1"/>
        <v>9.166666666666666E-2</v>
      </c>
      <c r="I47" s="14"/>
      <c r="J47" s="2" t="s">
        <v>103</v>
      </c>
      <c r="K47" s="1">
        <v>3710</v>
      </c>
      <c r="L47" s="1">
        <v>3990</v>
      </c>
      <c r="M47" s="2">
        <f t="shared" si="2"/>
        <v>280</v>
      </c>
      <c r="N47" s="2">
        <v>50</v>
      </c>
      <c r="O47" s="2"/>
      <c r="P47" s="6">
        <f t="shared" si="3"/>
        <v>330</v>
      </c>
      <c r="Q47" s="11">
        <f t="shared" si="4"/>
        <v>8.8948787061994605E-2</v>
      </c>
    </row>
    <row r="48" spans="1:17" ht="19.5" customHeight="1">
      <c r="A48" s="2" t="s">
        <v>15</v>
      </c>
      <c r="B48" s="1">
        <v>1080</v>
      </c>
      <c r="C48" s="1">
        <v>1160</v>
      </c>
      <c r="D48" s="2">
        <f t="shared" si="5"/>
        <v>80</v>
      </c>
      <c r="E48" s="2">
        <v>10</v>
      </c>
      <c r="F48" s="2"/>
      <c r="G48" s="6">
        <f t="shared" si="0"/>
        <v>90</v>
      </c>
      <c r="H48" s="11">
        <f t="shared" si="1"/>
        <v>8.3333333333333329E-2</v>
      </c>
      <c r="I48" s="14"/>
      <c r="J48" s="2" t="s">
        <v>58</v>
      </c>
      <c r="K48" s="1">
        <v>12590</v>
      </c>
      <c r="L48" s="1">
        <v>13490</v>
      </c>
      <c r="M48" s="2">
        <f t="shared" ref="M48:M49" si="6">L48-K48</f>
        <v>900</v>
      </c>
      <c r="N48" s="2" t="s">
        <v>32</v>
      </c>
      <c r="O48" s="2">
        <v>350</v>
      </c>
      <c r="P48" s="6">
        <f t="shared" ref="P48:P49" si="7">SUM(M48:O48)</f>
        <v>1250</v>
      </c>
      <c r="Q48" s="11">
        <f t="shared" ref="Q48:Q49" si="8">P48/K48</f>
        <v>9.9285146942017469E-2</v>
      </c>
    </row>
    <row r="49" spans="1:17" ht="19.5" customHeight="1">
      <c r="A49" s="2" t="s">
        <v>17</v>
      </c>
      <c r="B49" s="1">
        <v>1100</v>
      </c>
      <c r="C49" s="1">
        <v>1199</v>
      </c>
      <c r="D49" s="2">
        <f t="shared" si="5"/>
        <v>99</v>
      </c>
      <c r="E49" s="2">
        <v>20</v>
      </c>
      <c r="F49" s="2"/>
      <c r="G49" s="6">
        <f t="shared" si="0"/>
        <v>119</v>
      </c>
      <c r="H49" s="11">
        <f t="shared" si="1"/>
        <v>0.10818181818181818</v>
      </c>
      <c r="I49" s="14"/>
      <c r="J49" s="2" t="s">
        <v>90</v>
      </c>
      <c r="K49" s="1">
        <v>8820</v>
      </c>
      <c r="L49" s="1">
        <v>9490</v>
      </c>
      <c r="M49" s="2">
        <f t="shared" si="6"/>
        <v>670</v>
      </c>
      <c r="N49" s="2"/>
      <c r="O49" s="2"/>
      <c r="P49" s="6">
        <f t="shared" si="7"/>
        <v>670</v>
      </c>
      <c r="Q49" s="11">
        <f t="shared" si="8"/>
        <v>7.5963718820861684E-2</v>
      </c>
    </row>
  </sheetData>
  <sortState ref="A7:H83">
    <sortCondition ref="A7"/>
  </sortState>
  <mergeCells count="2">
    <mergeCell ref="J1:Q1"/>
    <mergeCell ref="A1:H1"/>
  </mergeCells>
  <pageMargins left="0" right="0" top="0" bottom="0" header="0" footer="0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khandaker.imran</dc:creator>
  <cp:lastModifiedBy>Tulip - 2</cp:lastModifiedBy>
  <cp:lastPrinted>2019-09-18T07:12:18Z</cp:lastPrinted>
  <dcterms:created xsi:type="dcterms:W3CDTF">2019-01-14T11:46:25Z</dcterms:created>
  <dcterms:modified xsi:type="dcterms:W3CDTF">2019-10-02T13:41:37Z</dcterms:modified>
</cp:coreProperties>
</file>