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 tabRatio="897" activeTab="4"/>
  </bookViews>
  <sheets>
    <sheet name="Dealer Wise Retail Incentive" sheetId="23" r:id="rId1"/>
    <sheet name="Retail Incentive" sheetId="31" r:id="rId2"/>
    <sheet name="DSR Incentive" sheetId="32" r:id="rId3"/>
    <sheet name="DSR BreakDown" sheetId="33" r:id="rId4"/>
    <sheet name="Sheet1" sheetId="34" r:id="rId5"/>
  </sheets>
  <definedNames>
    <definedName name="_xlnm._FilterDatabase" localSheetId="0" hidden="1">'Dealer Wise Retail Incentive'!$A$4:$V$5</definedName>
    <definedName name="_xlnm._FilterDatabase" localSheetId="3" hidden="1">'DSR BreakDown'!$B$3:$J$6</definedName>
    <definedName name="_xlnm._FilterDatabase" localSheetId="2" hidden="1">'DSR Incentive'!$A$3:$P$4</definedName>
    <definedName name="_xlnm._FilterDatabase" localSheetId="1" hidden="1">'Retail Incentive'!$B$3:$F$37</definedName>
    <definedName name="_xlnm.Print_Titles" localSheetId="0">'Dealer Wise Retail Incentive'!$1:$1</definedName>
    <definedName name="_xlnm.Print_Titles" localSheetId="2">'DSR Incentive'!$1:$1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4"/>
  <c r="K4" i="33" l="1"/>
  <c r="M4" s="1"/>
  <c r="K5"/>
  <c r="M5" s="1"/>
  <c r="K6"/>
  <c r="M6" s="1"/>
  <c r="M4" i="32"/>
  <c r="N4" s="1"/>
  <c r="P4" s="1"/>
  <c r="G5" i="23" l="1"/>
  <c r="F5"/>
  <c r="V5" l="1"/>
</calcChain>
</file>

<file path=xl/sharedStrings.xml><?xml version="1.0" encoding="utf-8"?>
<sst xmlns="http://schemas.openxmlformats.org/spreadsheetml/2006/main" count="214" uniqueCount="78">
  <si>
    <t>E90</t>
  </si>
  <si>
    <t>V92</t>
  </si>
  <si>
    <t>V94</t>
  </si>
  <si>
    <t>V97</t>
  </si>
  <si>
    <t>V48_SKD</t>
  </si>
  <si>
    <t>Total</t>
  </si>
  <si>
    <t>Region</t>
  </si>
  <si>
    <t>Rajshahi</t>
  </si>
  <si>
    <t>Tulip-2</t>
  </si>
  <si>
    <t>DealerID</t>
  </si>
  <si>
    <t>DealerName</t>
  </si>
  <si>
    <t>DSRID</t>
  </si>
  <si>
    <t>DSRName</t>
  </si>
  <si>
    <t>Mobile Palace</t>
  </si>
  <si>
    <t>DEL-0175</t>
  </si>
  <si>
    <t>Mollah Enterprise</t>
  </si>
  <si>
    <t>M.K Telecom</t>
  </si>
  <si>
    <t>Rubel Telecom</t>
  </si>
  <si>
    <t>Hiron Mobile Zone</t>
  </si>
  <si>
    <t>Khalifa Electronics</t>
  </si>
  <si>
    <t>Fahim Telecom</t>
  </si>
  <si>
    <t>Afzal Telecom</t>
  </si>
  <si>
    <t>Rasel Telecom</t>
  </si>
  <si>
    <t>Hossain Telecom</t>
  </si>
  <si>
    <t>Janani Electronics</t>
  </si>
  <si>
    <t>Sufia Electronics &amp; Telecom</t>
  </si>
  <si>
    <t>Sweet Telecom</t>
  </si>
  <si>
    <t>Milon Telecom</t>
  </si>
  <si>
    <t>A.R Telecom</t>
  </si>
  <si>
    <t>Abdullah Mobile Corner</t>
  </si>
  <si>
    <t>Mahim Telecom</t>
  </si>
  <si>
    <t>Noyon Telecom</t>
  </si>
  <si>
    <t>Charghat Telecom</t>
  </si>
  <si>
    <t>Amir Mobile Zone</t>
  </si>
  <si>
    <t>Majumdar Electronics</t>
  </si>
  <si>
    <t>Satata Mobile</t>
  </si>
  <si>
    <t>Ratry Enterprise</t>
  </si>
  <si>
    <t>Kakoli Elections &amp; Telecom</t>
  </si>
  <si>
    <t>Sanowar Telecom</t>
  </si>
  <si>
    <t>Dubai</t>
  </si>
  <si>
    <t>singapore</t>
  </si>
  <si>
    <t>Bangkok</t>
  </si>
  <si>
    <t>Nepal</t>
  </si>
  <si>
    <t>India</t>
  </si>
  <si>
    <t>Below 75</t>
  </si>
  <si>
    <t>Lalon Telecom</t>
  </si>
  <si>
    <t>Apple Computer</t>
  </si>
  <si>
    <t>Tipu Mobile Center</t>
  </si>
  <si>
    <t>Teleview Mobile</t>
  </si>
  <si>
    <t>Shovon Librery</t>
  </si>
  <si>
    <t>Ray Electronics</t>
  </si>
  <si>
    <t>Ujjal Electronics</t>
  </si>
  <si>
    <t>Rizia Variety Store</t>
  </si>
  <si>
    <t>Sohag Mobile Zone</t>
  </si>
  <si>
    <t>Campaign Sales</t>
  </si>
  <si>
    <t>No. of Retail</t>
  </si>
  <si>
    <t>DSR-0351</t>
  </si>
  <si>
    <t>Shoel Rana</t>
  </si>
  <si>
    <t>DSR-0350</t>
  </si>
  <si>
    <t>Rabiul Islam</t>
  </si>
  <si>
    <t>DSR-0349</t>
  </si>
  <si>
    <t>Prodip Kumer</t>
  </si>
  <si>
    <t>Gift Value</t>
  </si>
  <si>
    <t>Gift Incentive Cost</t>
  </si>
  <si>
    <t>Dealer Name</t>
  </si>
  <si>
    <t>Retailer Name</t>
  </si>
  <si>
    <t>Campaign Incentive</t>
  </si>
  <si>
    <t>Applicable Incentive</t>
  </si>
  <si>
    <t>Already Disbursed Incentive</t>
  </si>
  <si>
    <t>Payable Incentive</t>
  </si>
  <si>
    <t>Total Sales</t>
  </si>
  <si>
    <t>Total Incentive</t>
  </si>
  <si>
    <t>Dealer Wise Retail Incentive Disbursement of Sure Trip Campaign</t>
  </si>
  <si>
    <t>Dealer Wise DSR Incentive Disbursement of Sure Trip Campaign</t>
  </si>
  <si>
    <t>Distributor: Symphony (Mobile Handset) Edison-Group</t>
  </si>
  <si>
    <t>Madrasha Market, Bagha Bajar, Bagha Rajshahi.</t>
  </si>
  <si>
    <t>Grand Total=</t>
  </si>
  <si>
    <t>Retailer Signature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</si>
</sst>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Bauhaus 93"/>
      <family val="5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164" fontId="3" fillId="0" borderId="1" xfId="1" applyNumberFormat="1" applyFont="1" applyBorder="1"/>
    <xf numFmtId="0" fontId="3" fillId="0" borderId="1" xfId="0" applyFont="1" applyBorder="1"/>
    <xf numFmtId="0" fontId="2" fillId="0" borderId="0" xfId="0" applyFont="1"/>
    <xf numFmtId="0" fontId="0" fillId="0" borderId="0" xfId="0" applyBorder="1"/>
    <xf numFmtId="0" fontId="2" fillId="0" borderId="1" xfId="0" applyFont="1" applyBorder="1"/>
    <xf numFmtId="0" fontId="3" fillId="0" borderId="0" xfId="0" applyFont="1"/>
    <xf numFmtId="164" fontId="0" fillId="0" borderId="1" xfId="0" applyNumberFormat="1" applyBorder="1"/>
    <xf numFmtId="0" fontId="0" fillId="3" borderId="1" xfId="0" applyFill="1" applyBorder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3" fillId="0" borderId="0" xfId="0" applyFont="1" applyBorder="1"/>
    <xf numFmtId="164" fontId="3" fillId="0" borderId="1" xfId="0" applyNumberFormat="1" applyFont="1" applyBorder="1"/>
    <xf numFmtId="49" fontId="6" fillId="0" borderId="1" xfId="0" applyNumberFormat="1" applyFont="1" applyBorder="1" applyAlignment="1"/>
    <xf numFmtId="49" fontId="5" fillId="0" borderId="1" xfId="0" applyNumberFormat="1" applyFont="1" applyBorder="1" applyAlignment="1"/>
    <xf numFmtId="0" fontId="2" fillId="0" borderId="0" xfId="0" applyFont="1" applyBorder="1"/>
    <xf numFmtId="164" fontId="2" fillId="0" borderId="1" xfId="1" applyNumberFormat="1" applyFont="1" applyBorder="1"/>
    <xf numFmtId="164" fontId="0" fillId="0" borderId="0" xfId="1" applyNumberFormat="1" applyFont="1" applyBorder="1"/>
    <xf numFmtId="164" fontId="2" fillId="0" borderId="1" xfId="1" applyNumberFormat="1" applyFont="1" applyFill="1" applyBorder="1"/>
    <xf numFmtId="164" fontId="2" fillId="0" borderId="0" xfId="1" applyNumberFormat="1" applyFont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164" fontId="7" fillId="6" borderId="1" xfId="1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V5"/>
  <sheetViews>
    <sheetView showGridLines="0" zoomScaleNormal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Q11" sqref="Q11"/>
    </sheetView>
  </sheetViews>
  <sheetFormatPr defaultColWidth="9" defaultRowHeight="15"/>
  <cols>
    <col min="1" max="1" width="2" customWidth="1"/>
    <col min="2" max="2" width="31" bestFit="1" customWidth="1"/>
    <col min="3" max="3" width="11" bestFit="1" customWidth="1"/>
    <col min="4" max="4" width="10" bestFit="1" customWidth="1"/>
    <col min="5" max="5" width="1.5703125" style="7" customWidth="1"/>
    <col min="6" max="6" width="7.7109375" style="9" bestFit="1" customWidth="1"/>
    <col min="7" max="7" width="10.85546875" style="9" bestFit="1" customWidth="1"/>
    <col min="8" max="8" width="9.7109375" style="9" bestFit="1" customWidth="1"/>
    <col min="9" max="9" width="7.85546875" style="9" bestFit="1" customWidth="1"/>
    <col min="10" max="10" width="7" style="9" bestFit="1" customWidth="1"/>
    <col min="11" max="11" width="5.28515625" style="9" bestFit="1" customWidth="1"/>
    <col min="12" max="12" width="10.5703125" style="9" bestFit="1" customWidth="1"/>
    <col min="13" max="13" width="7.140625" style="9" bestFit="1" customWidth="1"/>
    <col min="14" max="14" width="1.42578125" style="15" customWidth="1"/>
    <col min="15" max="15" width="10" style="9" bestFit="1" customWidth="1"/>
    <col min="16" max="16" width="10.85546875" style="9" bestFit="1" customWidth="1"/>
    <col min="17" max="17" width="9.7109375" style="9" bestFit="1" customWidth="1"/>
    <col min="18" max="20" width="8.5703125" style="9" bestFit="1" customWidth="1"/>
    <col min="21" max="21" width="10.5703125" style="9" bestFit="1" customWidth="1"/>
    <col min="22" max="22" width="10" style="9" bestFit="1" customWidth="1"/>
    <col min="23" max="16384" width="9" style="9"/>
  </cols>
  <sheetData>
    <row r="1" spans="1:22" customFormat="1">
      <c r="B1" s="26" t="s">
        <v>72</v>
      </c>
      <c r="C1" s="26"/>
      <c r="D1" s="26"/>
      <c r="E1" s="26"/>
      <c r="F1" s="26"/>
      <c r="G1" s="26"/>
      <c r="H1" s="26"/>
      <c r="I1" s="26"/>
      <c r="J1" s="26"/>
      <c r="K1" s="26"/>
      <c r="N1" s="7"/>
    </row>
    <row r="2" spans="1:22" customFormat="1">
      <c r="E2" s="7"/>
      <c r="N2" s="7"/>
    </row>
    <row r="3" spans="1:22" s="6" customFormat="1">
      <c r="E3" s="19"/>
      <c r="F3" s="25" t="s">
        <v>55</v>
      </c>
      <c r="G3" s="25"/>
      <c r="H3" s="25"/>
      <c r="I3" s="25"/>
      <c r="J3" s="25"/>
      <c r="K3" s="25"/>
      <c r="L3" s="25"/>
      <c r="M3" s="25"/>
      <c r="N3" s="19"/>
      <c r="O3" s="24" t="s">
        <v>66</v>
      </c>
      <c r="P3" s="24"/>
      <c r="Q3" s="24"/>
      <c r="R3" s="24"/>
      <c r="S3" s="24"/>
      <c r="T3" s="24"/>
      <c r="U3" s="24"/>
      <c r="V3" s="24"/>
    </row>
    <row r="4" spans="1:22" s="14" customFormat="1" ht="12.75">
      <c r="A4" s="12"/>
      <c r="B4" s="12" t="s">
        <v>64</v>
      </c>
      <c r="C4" s="12" t="s">
        <v>6</v>
      </c>
      <c r="D4" s="12" t="s">
        <v>9</v>
      </c>
      <c r="E4" s="13"/>
      <c r="F4" s="12" t="s">
        <v>39</v>
      </c>
      <c r="G4" s="12" t="s">
        <v>40</v>
      </c>
      <c r="H4" s="12" t="s">
        <v>41</v>
      </c>
      <c r="I4" s="12" t="s">
        <v>42</v>
      </c>
      <c r="J4" s="12" t="s">
        <v>43</v>
      </c>
      <c r="K4" s="18">
        <v>75</v>
      </c>
      <c r="L4" s="12" t="s">
        <v>44</v>
      </c>
      <c r="M4" s="12" t="s">
        <v>5</v>
      </c>
      <c r="O4" s="12" t="s">
        <v>39</v>
      </c>
      <c r="P4" s="12" t="s">
        <v>40</v>
      </c>
      <c r="Q4" s="12" t="s">
        <v>41</v>
      </c>
      <c r="R4" s="12" t="s">
        <v>42</v>
      </c>
      <c r="S4" s="12" t="s">
        <v>43</v>
      </c>
      <c r="T4" s="17">
        <v>75</v>
      </c>
      <c r="U4" s="12" t="s">
        <v>44</v>
      </c>
      <c r="V4" s="12" t="s">
        <v>5</v>
      </c>
    </row>
    <row r="5" spans="1:22">
      <c r="B5" s="5" t="s">
        <v>8</v>
      </c>
      <c r="C5" s="5" t="s">
        <v>7</v>
      </c>
      <c r="D5" s="5" t="s">
        <v>14</v>
      </c>
      <c r="E5" s="15"/>
      <c r="F5" s="4" t="e">
        <f>COUNTIFS('Retail Incentive'!#REF!,'Dealer Wise Retail Incentive'!F$4,'Retail Incentive'!#REF!,'Dealer Wise Retail Incentive'!$D5)</f>
        <v>#REF!</v>
      </c>
      <c r="G5" s="4" t="e">
        <f>COUNTIFS('Retail Incentive'!#REF!,'Dealer Wise Retail Incentive'!G$4,'Retail Incentive'!#REF!,'Dealer Wise Retail Incentive'!$D5)</f>
        <v>#REF!</v>
      </c>
      <c r="H5" s="4">
        <v>0</v>
      </c>
      <c r="I5" s="4">
        <v>0</v>
      </c>
      <c r="J5" s="4">
        <v>0</v>
      </c>
      <c r="K5" s="4">
        <v>79</v>
      </c>
      <c r="L5" s="4">
        <v>79</v>
      </c>
      <c r="M5" s="4">
        <v>79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/>
      <c r="U5" s="4">
        <v>7900</v>
      </c>
      <c r="V5" s="16">
        <f t="shared" ref="V5" si="0">SUM(O5:U5)</f>
        <v>7900</v>
      </c>
    </row>
  </sheetData>
  <mergeCells count="3">
    <mergeCell ref="O3:V3"/>
    <mergeCell ref="F3:M3"/>
    <mergeCell ref="B1:K1"/>
  </mergeCells>
  <pageMargins left="0.7" right="0.7" top="0.75" bottom="0.75" header="0.3" footer="0.3"/>
  <pageSetup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B2:F37"/>
  <sheetViews>
    <sheetView showGridLines="0" workbookViewId="0">
      <pane xSplit="1" ySplit="3" topLeftCell="B18" activePane="bottomRight" state="frozen"/>
      <selection pane="topRight" activeCell="C1" sqref="C1"/>
      <selection pane="bottomLeft" activeCell="A4" sqref="A4"/>
      <selection pane="bottomRight" activeCell="B3" sqref="B3:F37"/>
    </sheetView>
  </sheetViews>
  <sheetFormatPr defaultRowHeight="15"/>
  <cols>
    <col min="1" max="1" width="3.140625" customWidth="1"/>
    <col min="2" max="2" width="12.5703125" bestFit="1" customWidth="1"/>
    <col min="3" max="3" width="25.85546875" bestFit="1" customWidth="1"/>
    <col min="4" max="4" width="17.140625" bestFit="1" customWidth="1"/>
    <col min="5" max="5" width="13.5703125" style="3" bestFit="1" customWidth="1"/>
    <col min="6" max="6" width="21.28515625" style="3" bestFit="1" customWidth="1"/>
  </cols>
  <sheetData>
    <row r="2" spans="2:6" ht="15" customHeight="1">
      <c r="E2" s="27"/>
      <c r="F2" s="27"/>
    </row>
    <row r="3" spans="2:6">
      <c r="B3" s="11" t="s">
        <v>64</v>
      </c>
      <c r="C3" s="11" t="s">
        <v>65</v>
      </c>
      <c r="D3" s="1" t="s">
        <v>54</v>
      </c>
      <c r="E3" s="2" t="s">
        <v>62</v>
      </c>
      <c r="F3" s="2" t="s">
        <v>63</v>
      </c>
    </row>
    <row r="4" spans="2:6">
      <c r="B4" s="1" t="s">
        <v>8</v>
      </c>
      <c r="C4" s="1" t="s">
        <v>26</v>
      </c>
      <c r="D4" s="10">
        <v>8</v>
      </c>
      <c r="E4" s="2">
        <v>100</v>
      </c>
      <c r="F4" s="2">
        <v>800</v>
      </c>
    </row>
    <row r="5" spans="2:6">
      <c r="B5" s="1" t="s">
        <v>8</v>
      </c>
      <c r="C5" s="1" t="s">
        <v>23</v>
      </c>
      <c r="D5" s="10">
        <v>5</v>
      </c>
      <c r="E5" s="2">
        <v>100</v>
      </c>
      <c r="F5" s="2">
        <v>500</v>
      </c>
    </row>
    <row r="6" spans="2:6">
      <c r="B6" s="1" t="s">
        <v>8</v>
      </c>
      <c r="C6" s="1" t="s">
        <v>13</v>
      </c>
      <c r="D6" s="10">
        <v>4</v>
      </c>
      <c r="E6" s="2">
        <v>100</v>
      </c>
      <c r="F6" s="2">
        <v>400</v>
      </c>
    </row>
    <row r="7" spans="2:6">
      <c r="B7" s="1" t="s">
        <v>8</v>
      </c>
      <c r="C7" s="1" t="s">
        <v>22</v>
      </c>
      <c r="D7" s="10">
        <v>4</v>
      </c>
      <c r="E7" s="2">
        <v>100</v>
      </c>
      <c r="F7" s="2">
        <v>400</v>
      </c>
    </row>
    <row r="8" spans="2:6">
      <c r="B8" s="1" t="s">
        <v>8</v>
      </c>
      <c r="C8" s="1" t="s">
        <v>35</v>
      </c>
      <c r="D8" s="10">
        <v>4</v>
      </c>
      <c r="E8" s="2">
        <v>100</v>
      </c>
      <c r="F8" s="2">
        <v>400</v>
      </c>
    </row>
    <row r="9" spans="2:6">
      <c r="B9" s="1" t="s">
        <v>8</v>
      </c>
      <c r="C9" s="1" t="s">
        <v>38</v>
      </c>
      <c r="D9" s="10">
        <v>4</v>
      </c>
      <c r="E9" s="2">
        <v>100</v>
      </c>
      <c r="F9" s="2">
        <v>400</v>
      </c>
    </row>
    <row r="10" spans="2:6">
      <c r="B10" s="1" t="s">
        <v>8</v>
      </c>
      <c r="C10" s="1" t="s">
        <v>32</v>
      </c>
      <c r="D10" s="10">
        <v>3</v>
      </c>
      <c r="E10" s="2">
        <v>100</v>
      </c>
      <c r="F10" s="2">
        <v>300</v>
      </c>
    </row>
    <row r="11" spans="2:6">
      <c r="B11" s="1" t="s">
        <v>8</v>
      </c>
      <c r="C11" s="1" t="s">
        <v>47</v>
      </c>
      <c r="D11" s="10">
        <v>3</v>
      </c>
      <c r="E11" s="2">
        <v>100</v>
      </c>
      <c r="F11" s="2">
        <v>300</v>
      </c>
    </row>
    <row r="12" spans="2:6">
      <c r="B12" s="1" t="s">
        <v>8</v>
      </c>
      <c r="C12" s="1" t="s">
        <v>17</v>
      </c>
      <c r="D12" s="10">
        <v>3</v>
      </c>
      <c r="E12" s="2">
        <v>100</v>
      </c>
      <c r="F12" s="2">
        <v>300</v>
      </c>
    </row>
    <row r="13" spans="2:6">
      <c r="B13" s="1" t="s">
        <v>8</v>
      </c>
      <c r="C13" s="1" t="s">
        <v>20</v>
      </c>
      <c r="D13" s="10">
        <v>3</v>
      </c>
      <c r="E13" s="2">
        <v>100</v>
      </c>
      <c r="F13" s="2">
        <v>300</v>
      </c>
    </row>
    <row r="14" spans="2:6">
      <c r="B14" s="1" t="s">
        <v>8</v>
      </c>
      <c r="C14" s="1" t="s">
        <v>37</v>
      </c>
      <c r="D14" s="10">
        <v>3</v>
      </c>
      <c r="E14" s="2">
        <v>100</v>
      </c>
      <c r="F14" s="2">
        <v>300</v>
      </c>
    </row>
    <row r="15" spans="2:6">
      <c r="B15" s="1" t="s">
        <v>8</v>
      </c>
      <c r="C15" s="1" t="s">
        <v>15</v>
      </c>
      <c r="D15" s="10">
        <v>2</v>
      </c>
      <c r="E15" s="2">
        <v>100</v>
      </c>
      <c r="F15" s="2">
        <v>200</v>
      </c>
    </row>
    <row r="16" spans="2:6">
      <c r="B16" s="1" t="s">
        <v>8</v>
      </c>
      <c r="C16" s="1" t="s">
        <v>30</v>
      </c>
      <c r="D16" s="10">
        <v>2</v>
      </c>
      <c r="E16" s="2">
        <v>100</v>
      </c>
      <c r="F16" s="2">
        <v>200</v>
      </c>
    </row>
    <row r="17" spans="2:6">
      <c r="B17" s="1" t="s">
        <v>8</v>
      </c>
      <c r="C17" s="1" t="s">
        <v>36</v>
      </c>
      <c r="D17" s="10">
        <v>2</v>
      </c>
      <c r="E17" s="2">
        <v>100</v>
      </c>
      <c r="F17" s="2">
        <v>200</v>
      </c>
    </row>
    <row r="18" spans="2:6">
      <c r="B18" s="1" t="s">
        <v>8</v>
      </c>
      <c r="C18" s="1" t="s">
        <v>19</v>
      </c>
      <c r="D18" s="10">
        <v>2</v>
      </c>
      <c r="E18" s="2">
        <v>100</v>
      </c>
      <c r="F18" s="2">
        <v>200</v>
      </c>
    </row>
    <row r="19" spans="2:6">
      <c r="B19" s="1" t="s">
        <v>8</v>
      </c>
      <c r="C19" s="1" t="s">
        <v>21</v>
      </c>
      <c r="D19" s="10">
        <v>2</v>
      </c>
      <c r="E19" s="2">
        <v>100</v>
      </c>
      <c r="F19" s="2">
        <v>200</v>
      </c>
    </row>
    <row r="20" spans="2:6">
      <c r="B20" s="1" t="s">
        <v>8</v>
      </c>
      <c r="C20" s="1" t="s">
        <v>45</v>
      </c>
      <c r="D20" s="10">
        <v>2</v>
      </c>
      <c r="E20" s="2">
        <v>100</v>
      </c>
      <c r="F20" s="2">
        <v>200</v>
      </c>
    </row>
    <row r="21" spans="2:6">
      <c r="B21" s="1" t="s">
        <v>8</v>
      </c>
      <c r="C21" s="1" t="s">
        <v>48</v>
      </c>
      <c r="D21" s="10">
        <v>2</v>
      </c>
      <c r="E21" s="2">
        <v>100</v>
      </c>
      <c r="F21" s="2">
        <v>200</v>
      </c>
    </row>
    <row r="22" spans="2:6">
      <c r="B22" s="1" t="s">
        <v>8</v>
      </c>
      <c r="C22" s="1" t="s">
        <v>31</v>
      </c>
      <c r="D22" s="10">
        <v>2</v>
      </c>
      <c r="E22" s="2">
        <v>100</v>
      </c>
      <c r="F22" s="2">
        <v>200</v>
      </c>
    </row>
    <row r="23" spans="2:6">
      <c r="B23" s="1" t="s">
        <v>8</v>
      </c>
      <c r="C23" s="1" t="s">
        <v>51</v>
      </c>
      <c r="D23" s="10">
        <v>2</v>
      </c>
      <c r="E23" s="2">
        <v>100</v>
      </c>
      <c r="F23" s="2">
        <v>200</v>
      </c>
    </row>
    <row r="24" spans="2:6">
      <c r="B24" s="1" t="s">
        <v>8</v>
      </c>
      <c r="C24" s="1" t="s">
        <v>53</v>
      </c>
      <c r="D24" s="10">
        <v>2</v>
      </c>
      <c r="E24" s="2">
        <v>100</v>
      </c>
      <c r="F24" s="2">
        <v>200</v>
      </c>
    </row>
    <row r="25" spans="2:6">
      <c r="B25" s="1" t="s">
        <v>8</v>
      </c>
      <c r="C25" s="1" t="s">
        <v>16</v>
      </c>
      <c r="D25" s="10">
        <v>2</v>
      </c>
      <c r="E25" s="2">
        <v>100</v>
      </c>
      <c r="F25" s="2">
        <v>200</v>
      </c>
    </row>
    <row r="26" spans="2:6">
      <c r="B26" s="1" t="s">
        <v>8</v>
      </c>
      <c r="C26" s="1" t="s">
        <v>34</v>
      </c>
      <c r="D26" s="10">
        <v>2</v>
      </c>
      <c r="E26" s="2">
        <v>100</v>
      </c>
      <c r="F26" s="2">
        <v>200</v>
      </c>
    </row>
    <row r="27" spans="2:6">
      <c r="B27" s="1" t="s">
        <v>8</v>
      </c>
      <c r="C27" s="1" t="s">
        <v>46</v>
      </c>
      <c r="D27" s="10">
        <v>1</v>
      </c>
      <c r="E27" s="2">
        <v>100</v>
      </c>
      <c r="F27" s="2">
        <v>100</v>
      </c>
    </row>
    <row r="28" spans="2:6">
      <c r="B28" s="1" t="s">
        <v>8</v>
      </c>
      <c r="C28" s="1" t="s">
        <v>25</v>
      </c>
      <c r="D28" s="10">
        <v>1</v>
      </c>
      <c r="E28" s="2">
        <v>100</v>
      </c>
      <c r="F28" s="2">
        <v>100</v>
      </c>
    </row>
    <row r="29" spans="2:6">
      <c r="B29" s="1" t="s">
        <v>8</v>
      </c>
      <c r="C29" s="1" t="s">
        <v>28</v>
      </c>
      <c r="D29" s="10">
        <v>1</v>
      </c>
      <c r="E29" s="2">
        <v>100</v>
      </c>
      <c r="F29" s="2">
        <v>100</v>
      </c>
    </row>
    <row r="30" spans="2:6">
      <c r="B30" s="1" t="s">
        <v>8</v>
      </c>
      <c r="C30" s="1" t="s">
        <v>49</v>
      </c>
      <c r="D30" s="10">
        <v>1</v>
      </c>
      <c r="E30" s="2">
        <v>100</v>
      </c>
      <c r="F30" s="2">
        <v>100</v>
      </c>
    </row>
    <row r="31" spans="2:6">
      <c r="B31" s="1" t="s">
        <v>8</v>
      </c>
      <c r="C31" s="1" t="s">
        <v>18</v>
      </c>
      <c r="D31" s="10">
        <v>1</v>
      </c>
      <c r="E31" s="2">
        <v>100</v>
      </c>
      <c r="F31" s="2">
        <v>100</v>
      </c>
    </row>
    <row r="32" spans="2:6">
      <c r="B32" s="1" t="s">
        <v>8</v>
      </c>
      <c r="C32" s="1" t="s">
        <v>50</v>
      </c>
      <c r="D32" s="10">
        <v>1</v>
      </c>
      <c r="E32" s="2">
        <v>100</v>
      </c>
      <c r="F32" s="2">
        <v>100</v>
      </c>
    </row>
    <row r="33" spans="2:6">
      <c r="B33" s="1" t="s">
        <v>8</v>
      </c>
      <c r="C33" s="1" t="s">
        <v>33</v>
      </c>
      <c r="D33" s="10">
        <v>1</v>
      </c>
      <c r="E33" s="2">
        <v>100</v>
      </c>
      <c r="F33" s="2">
        <v>100</v>
      </c>
    </row>
    <row r="34" spans="2:6">
      <c r="B34" s="1" t="s">
        <v>8</v>
      </c>
      <c r="C34" s="1" t="s">
        <v>27</v>
      </c>
      <c r="D34" s="10">
        <v>1</v>
      </c>
      <c r="E34" s="2">
        <v>100</v>
      </c>
      <c r="F34" s="2">
        <v>100</v>
      </c>
    </row>
    <row r="35" spans="2:6">
      <c r="B35" s="1" t="s">
        <v>8</v>
      </c>
      <c r="C35" s="1" t="s">
        <v>24</v>
      </c>
      <c r="D35" s="10">
        <v>1</v>
      </c>
      <c r="E35" s="2">
        <v>100</v>
      </c>
      <c r="F35" s="2">
        <v>100</v>
      </c>
    </row>
    <row r="36" spans="2:6">
      <c r="B36" s="1" t="s">
        <v>8</v>
      </c>
      <c r="C36" s="1" t="s">
        <v>52</v>
      </c>
      <c r="D36" s="10">
        <v>1</v>
      </c>
      <c r="E36" s="2">
        <v>100</v>
      </c>
      <c r="F36" s="2">
        <v>100</v>
      </c>
    </row>
    <row r="37" spans="2:6">
      <c r="B37" s="1" t="s">
        <v>8</v>
      </c>
      <c r="C37" s="1" t="s">
        <v>29</v>
      </c>
      <c r="D37" s="10">
        <v>1</v>
      </c>
      <c r="E37" s="2">
        <v>100</v>
      </c>
      <c r="F37" s="2">
        <v>100</v>
      </c>
    </row>
  </sheetData>
  <sortState ref="B2:BN4365">
    <sortCondition descending="1" ref="D2:D4365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P4"/>
  <sheetViews>
    <sheetView showGridLines="0" workbookViewId="0">
      <pane xSplit="4" ySplit="3" topLeftCell="E4" activePane="bottomRight" state="frozen"/>
      <selection pane="topRight" activeCell="E1" sqref="E1"/>
      <selection pane="bottomLeft" activeCell="A5" sqref="A5"/>
      <selection pane="bottomRight" activeCell="O22" sqref="O22"/>
    </sheetView>
  </sheetViews>
  <sheetFormatPr defaultColWidth="9" defaultRowHeight="15"/>
  <cols>
    <col min="1" max="1" width="2" customWidth="1"/>
    <col min="2" max="2" width="31" bestFit="1" customWidth="1"/>
    <col min="3" max="3" width="11" bestFit="1" customWidth="1"/>
    <col min="4" max="4" width="8.28515625" bestFit="1" customWidth="1"/>
    <col min="5" max="5" width="1.5703125" style="7" customWidth="1"/>
    <col min="6" max="6" width="10.5703125" style="9" bestFit="1" customWidth="1"/>
    <col min="7" max="7" width="1.42578125" style="15" customWidth="1"/>
    <col min="8" max="8" width="7.5703125" style="9" bestFit="1" customWidth="1"/>
    <col min="9" max="9" width="8" style="9" bestFit="1" customWidth="1"/>
    <col min="10" max="12" width="6.5703125" style="9" bestFit="1" customWidth="1"/>
    <col min="13" max="13" width="7.5703125" style="9" bestFit="1" customWidth="1"/>
    <col min="14" max="14" width="16.7109375" style="9" bestFit="1" customWidth="1"/>
    <col min="15" max="15" width="23.140625" style="9" bestFit="1" customWidth="1"/>
    <col min="16" max="16" width="14.7109375" style="9" bestFit="1" customWidth="1"/>
    <col min="17" max="16384" width="9" style="9"/>
  </cols>
  <sheetData>
    <row r="1" spans="1:16" customFormat="1">
      <c r="B1" s="26" t="s">
        <v>73</v>
      </c>
      <c r="C1" s="26"/>
      <c r="D1" s="26"/>
      <c r="E1" s="26"/>
      <c r="F1" s="26"/>
      <c r="G1" s="26"/>
      <c r="H1" s="26"/>
      <c r="I1" s="26"/>
      <c r="J1" s="26"/>
      <c r="K1" s="26"/>
    </row>
    <row r="2" spans="1:16" customFormat="1">
      <c r="E2" s="7"/>
      <c r="G2" s="7"/>
    </row>
    <row r="3" spans="1:16" s="14" customFormat="1" ht="12.75">
      <c r="A3" s="12"/>
      <c r="B3" s="12" t="s">
        <v>64</v>
      </c>
      <c r="C3" s="12" t="s">
        <v>6</v>
      </c>
      <c r="D3" s="12" t="s">
        <v>9</v>
      </c>
      <c r="F3" s="12" t="s">
        <v>55</v>
      </c>
      <c r="H3" s="12" t="s">
        <v>0</v>
      </c>
      <c r="I3" s="12" t="s">
        <v>4</v>
      </c>
      <c r="J3" s="12" t="s">
        <v>1</v>
      </c>
      <c r="K3" s="12" t="s">
        <v>2</v>
      </c>
      <c r="L3" s="12" t="s">
        <v>3</v>
      </c>
      <c r="M3" s="17" t="s">
        <v>5</v>
      </c>
      <c r="N3" s="12" t="s">
        <v>67</v>
      </c>
      <c r="O3" s="12" t="s">
        <v>68</v>
      </c>
      <c r="P3" s="12" t="s">
        <v>69</v>
      </c>
    </row>
    <row r="4" spans="1:16">
      <c r="B4" s="5" t="s">
        <v>8</v>
      </c>
      <c r="C4" s="5" t="s">
        <v>7</v>
      </c>
      <c r="D4" s="5" t="s">
        <v>14</v>
      </c>
      <c r="E4" s="15"/>
      <c r="F4" s="4">
        <v>34</v>
      </c>
      <c r="H4" s="4">
        <v>31</v>
      </c>
      <c r="I4" s="4">
        <v>10</v>
      </c>
      <c r="J4" s="4">
        <v>6</v>
      </c>
      <c r="K4" s="4">
        <v>8</v>
      </c>
      <c r="L4" s="4">
        <v>24</v>
      </c>
      <c r="M4" s="4">
        <f t="shared" ref="M4" si="0">SUM(H4:L4)</f>
        <v>79</v>
      </c>
      <c r="N4" s="4">
        <f t="shared" ref="N4" si="1">M4*10</f>
        <v>790</v>
      </c>
      <c r="O4" s="16">
        <v>40</v>
      </c>
      <c r="P4" s="16">
        <f t="shared" ref="P4" si="2">N4-O4</f>
        <v>750</v>
      </c>
    </row>
  </sheetData>
  <mergeCells count="1">
    <mergeCell ref="B1:K1"/>
  </mergeCells>
  <pageMargins left="0.7" right="0.7" top="0.75" bottom="0.75" header="0.3" footer="0.3"/>
  <pageSetup scale="8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B1:P6"/>
  <sheetViews>
    <sheetView showGridLines="0" workbookViewId="0">
      <selection activeCell="M18" sqref="M18"/>
    </sheetView>
  </sheetViews>
  <sheetFormatPr defaultRowHeight="15"/>
  <cols>
    <col min="1" max="1" width="2.42578125" customWidth="1"/>
    <col min="2" max="2" width="11" bestFit="1" customWidth="1"/>
    <col min="3" max="3" width="12.140625" bestFit="1" customWidth="1"/>
    <col min="4" max="4" width="9.140625" bestFit="1" customWidth="1"/>
    <col min="5" max="5" width="13.28515625" bestFit="1" customWidth="1"/>
    <col min="6" max="6" width="8" style="3" bestFit="1" customWidth="1"/>
    <col min="7" max="7" width="12.42578125" style="3" bestFit="1" customWidth="1"/>
    <col min="8" max="10" width="8" style="3" bestFit="1" customWidth="1"/>
    <col min="11" max="11" width="11.85546875" style="3" bestFit="1" customWidth="1"/>
    <col min="12" max="12" width="2.42578125" style="21" customWidth="1"/>
    <col min="13" max="13" width="15.7109375" style="3" bestFit="1" customWidth="1"/>
    <col min="14" max="16" width="9" style="3"/>
  </cols>
  <sheetData>
    <row r="1" spans="2:13">
      <c r="M1" s="3">
        <v>10</v>
      </c>
    </row>
    <row r="3" spans="2:13">
      <c r="B3" s="8" t="s">
        <v>9</v>
      </c>
      <c r="C3" s="8" t="s">
        <v>10</v>
      </c>
      <c r="D3" s="8" t="s">
        <v>11</v>
      </c>
      <c r="E3" s="8" t="s">
        <v>12</v>
      </c>
      <c r="F3" s="20" t="s">
        <v>0</v>
      </c>
      <c r="G3" s="20" t="s">
        <v>4</v>
      </c>
      <c r="H3" s="20" t="s">
        <v>1</v>
      </c>
      <c r="I3" s="20" t="s">
        <v>2</v>
      </c>
      <c r="J3" s="20" t="s">
        <v>3</v>
      </c>
      <c r="K3" s="22" t="s">
        <v>70</v>
      </c>
      <c r="L3" s="23"/>
      <c r="M3" s="22" t="s">
        <v>71</v>
      </c>
    </row>
    <row r="4" spans="2:13">
      <c r="B4" s="1" t="s">
        <v>14</v>
      </c>
      <c r="C4" s="1" t="s">
        <v>8</v>
      </c>
      <c r="D4" s="1" t="s">
        <v>60</v>
      </c>
      <c r="E4" s="1" t="s">
        <v>61</v>
      </c>
      <c r="F4" s="2">
        <v>10</v>
      </c>
      <c r="G4" s="2">
        <v>6</v>
      </c>
      <c r="H4" s="2">
        <v>1</v>
      </c>
      <c r="I4" s="2">
        <v>2</v>
      </c>
      <c r="J4" s="2">
        <v>4</v>
      </c>
      <c r="K4" s="2">
        <f t="shared" ref="K4" si="0">SUM(F4:J4)</f>
        <v>23</v>
      </c>
      <c r="M4" s="2">
        <f t="shared" ref="M4" si="1">K4*$M$1</f>
        <v>230</v>
      </c>
    </row>
    <row r="5" spans="2:13">
      <c r="B5" s="1" t="s">
        <v>14</v>
      </c>
      <c r="C5" s="1" t="s">
        <v>8</v>
      </c>
      <c r="D5" s="1" t="s">
        <v>58</v>
      </c>
      <c r="E5" s="1" t="s">
        <v>59</v>
      </c>
      <c r="F5" s="2">
        <v>7</v>
      </c>
      <c r="G5" s="2">
        <v>2</v>
      </c>
      <c r="H5" s="2">
        <v>4</v>
      </c>
      <c r="I5" s="2">
        <v>2</v>
      </c>
      <c r="J5" s="2">
        <v>11</v>
      </c>
      <c r="K5" s="2">
        <f t="shared" ref="K5:K6" si="2">SUM(F5:J5)</f>
        <v>26</v>
      </c>
      <c r="M5" s="2">
        <f t="shared" ref="M5:M6" si="3">K5*$M$1</f>
        <v>260</v>
      </c>
    </row>
    <row r="6" spans="2:13">
      <c r="B6" s="1" t="s">
        <v>14</v>
      </c>
      <c r="C6" s="1" t="s">
        <v>8</v>
      </c>
      <c r="D6" s="1" t="s">
        <v>56</v>
      </c>
      <c r="E6" s="1" t="s">
        <v>57</v>
      </c>
      <c r="F6" s="2">
        <v>14</v>
      </c>
      <c r="G6" s="2">
        <v>2</v>
      </c>
      <c r="H6" s="2">
        <v>1</v>
      </c>
      <c r="I6" s="2">
        <v>4</v>
      </c>
      <c r="J6" s="2">
        <v>9</v>
      </c>
      <c r="K6" s="2">
        <f t="shared" si="2"/>
        <v>30</v>
      </c>
      <c r="M6" s="2">
        <f t="shared" si="3"/>
        <v>300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9"/>
  <sheetViews>
    <sheetView tabSelected="1" topLeftCell="A34" workbookViewId="0">
      <selection sqref="A1:F39"/>
    </sheetView>
  </sheetViews>
  <sheetFormatPr defaultRowHeight="15"/>
  <cols>
    <col min="1" max="1" width="15.140625" customWidth="1"/>
    <col min="2" max="2" width="31.140625" customWidth="1"/>
    <col min="3" max="3" width="16.140625" customWidth="1"/>
    <col min="4" max="4" width="15.7109375" customWidth="1"/>
    <col min="5" max="5" width="22.28515625" customWidth="1"/>
    <col min="6" max="6" width="26" customWidth="1"/>
  </cols>
  <sheetData>
    <row r="1" spans="1:6" ht="30.75" customHeight="1">
      <c r="A1" s="31" t="s">
        <v>8</v>
      </c>
      <c r="B1" s="31"/>
      <c r="C1" s="31"/>
      <c r="D1" s="31"/>
      <c r="E1" s="31"/>
      <c r="F1" s="31"/>
    </row>
    <row r="2" spans="1:6" ht="15.75">
      <c r="A2" s="32" t="s">
        <v>74</v>
      </c>
      <c r="B2" s="32"/>
      <c r="C2" s="32"/>
      <c r="D2" s="32"/>
      <c r="E2" s="32"/>
      <c r="F2" s="32"/>
    </row>
    <row r="3" spans="1:6" ht="22.5" customHeight="1">
      <c r="A3" s="38" t="s">
        <v>75</v>
      </c>
      <c r="B3" s="38"/>
      <c r="C3" s="38"/>
      <c r="D3" s="38"/>
      <c r="E3" s="38"/>
      <c r="F3" s="38"/>
    </row>
    <row r="4" spans="1:6" ht="29.25" customHeight="1">
      <c r="A4" s="33" t="s">
        <v>64</v>
      </c>
      <c r="B4" s="33" t="s">
        <v>65</v>
      </c>
      <c r="C4" s="33" t="s">
        <v>54</v>
      </c>
      <c r="D4" s="34" t="s">
        <v>62</v>
      </c>
      <c r="E4" s="34" t="s">
        <v>63</v>
      </c>
      <c r="F4" s="36" t="s">
        <v>77</v>
      </c>
    </row>
    <row r="5" spans="1:6" ht="24.95" customHeight="1">
      <c r="A5" s="28" t="s">
        <v>8</v>
      </c>
      <c r="B5" s="28" t="s">
        <v>26</v>
      </c>
      <c r="C5" s="30">
        <v>8</v>
      </c>
      <c r="D5" s="29">
        <v>100</v>
      </c>
      <c r="E5" s="29">
        <v>800</v>
      </c>
      <c r="F5" s="1"/>
    </row>
    <row r="6" spans="1:6" ht="24.95" customHeight="1">
      <c r="A6" s="28" t="s">
        <v>8</v>
      </c>
      <c r="B6" s="28" t="s">
        <v>23</v>
      </c>
      <c r="C6" s="30">
        <v>5</v>
      </c>
      <c r="D6" s="29">
        <v>100</v>
      </c>
      <c r="E6" s="29">
        <v>500</v>
      </c>
      <c r="F6" s="1"/>
    </row>
    <row r="7" spans="1:6" ht="24.95" customHeight="1">
      <c r="A7" s="28" t="s">
        <v>8</v>
      </c>
      <c r="B7" s="28" t="s">
        <v>13</v>
      </c>
      <c r="C7" s="30">
        <v>4</v>
      </c>
      <c r="D7" s="29">
        <v>100</v>
      </c>
      <c r="E7" s="29">
        <v>400</v>
      </c>
      <c r="F7" s="1"/>
    </row>
    <row r="8" spans="1:6" ht="24.95" customHeight="1">
      <c r="A8" s="28" t="s">
        <v>8</v>
      </c>
      <c r="B8" s="28" t="s">
        <v>22</v>
      </c>
      <c r="C8" s="30">
        <v>4</v>
      </c>
      <c r="D8" s="29">
        <v>100</v>
      </c>
      <c r="E8" s="29">
        <v>400</v>
      </c>
      <c r="F8" s="1"/>
    </row>
    <row r="9" spans="1:6" ht="24.95" customHeight="1">
      <c r="A9" s="28" t="s">
        <v>8</v>
      </c>
      <c r="B9" s="28" t="s">
        <v>35</v>
      </c>
      <c r="C9" s="30">
        <v>4</v>
      </c>
      <c r="D9" s="29">
        <v>100</v>
      </c>
      <c r="E9" s="29">
        <v>400</v>
      </c>
      <c r="F9" s="1"/>
    </row>
    <row r="10" spans="1:6" ht="24.95" customHeight="1">
      <c r="A10" s="28" t="s">
        <v>8</v>
      </c>
      <c r="B10" s="28" t="s">
        <v>38</v>
      </c>
      <c r="C10" s="30">
        <v>4</v>
      </c>
      <c r="D10" s="29">
        <v>100</v>
      </c>
      <c r="E10" s="29">
        <v>400</v>
      </c>
      <c r="F10" s="1"/>
    </row>
    <row r="11" spans="1:6" ht="24.95" customHeight="1">
      <c r="A11" s="28" t="s">
        <v>8</v>
      </c>
      <c r="B11" s="28" t="s">
        <v>32</v>
      </c>
      <c r="C11" s="30">
        <v>3</v>
      </c>
      <c r="D11" s="29">
        <v>100</v>
      </c>
      <c r="E11" s="29">
        <v>300</v>
      </c>
      <c r="F11" s="1"/>
    </row>
    <row r="12" spans="1:6" ht="24.95" customHeight="1">
      <c r="A12" s="28" t="s">
        <v>8</v>
      </c>
      <c r="B12" s="28" t="s">
        <v>47</v>
      </c>
      <c r="C12" s="30">
        <v>3</v>
      </c>
      <c r="D12" s="29">
        <v>100</v>
      </c>
      <c r="E12" s="29">
        <v>300</v>
      </c>
      <c r="F12" s="1"/>
    </row>
    <row r="13" spans="1:6" ht="24.95" customHeight="1">
      <c r="A13" s="28" t="s">
        <v>8</v>
      </c>
      <c r="B13" s="28" t="s">
        <v>17</v>
      </c>
      <c r="C13" s="30">
        <v>3</v>
      </c>
      <c r="D13" s="29">
        <v>100</v>
      </c>
      <c r="E13" s="29">
        <v>300</v>
      </c>
      <c r="F13" s="1"/>
    </row>
    <row r="14" spans="1:6" ht="24.95" customHeight="1">
      <c r="A14" s="28" t="s">
        <v>8</v>
      </c>
      <c r="B14" s="28" t="s">
        <v>20</v>
      </c>
      <c r="C14" s="30">
        <v>3</v>
      </c>
      <c r="D14" s="29">
        <v>100</v>
      </c>
      <c r="E14" s="29">
        <v>300</v>
      </c>
      <c r="F14" s="1"/>
    </row>
    <row r="15" spans="1:6" ht="24.95" customHeight="1">
      <c r="A15" s="28" t="s">
        <v>8</v>
      </c>
      <c r="B15" s="28" t="s">
        <v>37</v>
      </c>
      <c r="C15" s="30">
        <v>3</v>
      </c>
      <c r="D15" s="29">
        <v>100</v>
      </c>
      <c r="E15" s="29">
        <v>300</v>
      </c>
      <c r="F15" s="1"/>
    </row>
    <row r="16" spans="1:6" ht="24.95" customHeight="1">
      <c r="A16" s="28" t="s">
        <v>8</v>
      </c>
      <c r="B16" s="28" t="s">
        <v>15</v>
      </c>
      <c r="C16" s="30">
        <v>2</v>
      </c>
      <c r="D16" s="29">
        <v>100</v>
      </c>
      <c r="E16" s="29">
        <v>200</v>
      </c>
      <c r="F16" s="1"/>
    </row>
    <row r="17" spans="1:6" ht="24.95" customHeight="1">
      <c r="A17" s="28" t="s">
        <v>8</v>
      </c>
      <c r="B17" s="28" t="s">
        <v>30</v>
      </c>
      <c r="C17" s="30">
        <v>2</v>
      </c>
      <c r="D17" s="29">
        <v>100</v>
      </c>
      <c r="E17" s="29">
        <v>200</v>
      </c>
      <c r="F17" s="1"/>
    </row>
    <row r="18" spans="1:6" ht="24.95" customHeight="1">
      <c r="A18" s="28" t="s">
        <v>8</v>
      </c>
      <c r="B18" s="28" t="s">
        <v>36</v>
      </c>
      <c r="C18" s="30">
        <v>2</v>
      </c>
      <c r="D18" s="29">
        <v>100</v>
      </c>
      <c r="E18" s="29">
        <v>200</v>
      </c>
      <c r="F18" s="1"/>
    </row>
    <row r="19" spans="1:6" ht="24.95" customHeight="1">
      <c r="A19" s="28" t="s">
        <v>8</v>
      </c>
      <c r="B19" s="28" t="s">
        <v>19</v>
      </c>
      <c r="C19" s="30">
        <v>2</v>
      </c>
      <c r="D19" s="29">
        <v>100</v>
      </c>
      <c r="E19" s="29">
        <v>200</v>
      </c>
      <c r="F19" s="1"/>
    </row>
    <row r="20" spans="1:6" ht="24.95" customHeight="1">
      <c r="A20" s="28" t="s">
        <v>8</v>
      </c>
      <c r="B20" s="28" t="s">
        <v>21</v>
      </c>
      <c r="C20" s="30">
        <v>2</v>
      </c>
      <c r="D20" s="29">
        <v>100</v>
      </c>
      <c r="E20" s="29">
        <v>200</v>
      </c>
      <c r="F20" s="1"/>
    </row>
    <row r="21" spans="1:6" ht="24.95" customHeight="1">
      <c r="A21" s="28" t="s">
        <v>8</v>
      </c>
      <c r="B21" s="28" t="s">
        <v>45</v>
      </c>
      <c r="C21" s="30">
        <v>2</v>
      </c>
      <c r="D21" s="29">
        <v>100</v>
      </c>
      <c r="E21" s="29">
        <v>200</v>
      </c>
      <c r="F21" s="1"/>
    </row>
    <row r="22" spans="1:6" ht="24.95" customHeight="1">
      <c r="A22" s="28" t="s">
        <v>8</v>
      </c>
      <c r="B22" s="28" t="s">
        <v>48</v>
      </c>
      <c r="C22" s="30">
        <v>2</v>
      </c>
      <c r="D22" s="29">
        <v>100</v>
      </c>
      <c r="E22" s="29">
        <v>200</v>
      </c>
      <c r="F22" s="1"/>
    </row>
    <row r="23" spans="1:6" ht="24.95" customHeight="1">
      <c r="A23" s="28" t="s">
        <v>8</v>
      </c>
      <c r="B23" s="28" t="s">
        <v>31</v>
      </c>
      <c r="C23" s="30">
        <v>2</v>
      </c>
      <c r="D23" s="29">
        <v>100</v>
      </c>
      <c r="E23" s="29">
        <v>200</v>
      </c>
      <c r="F23" s="1"/>
    </row>
    <row r="24" spans="1:6" ht="24.95" customHeight="1">
      <c r="A24" s="28" t="s">
        <v>8</v>
      </c>
      <c r="B24" s="28" t="s">
        <v>51</v>
      </c>
      <c r="C24" s="30">
        <v>2</v>
      </c>
      <c r="D24" s="29">
        <v>100</v>
      </c>
      <c r="E24" s="29">
        <v>200</v>
      </c>
      <c r="F24" s="1"/>
    </row>
    <row r="25" spans="1:6" ht="24.95" customHeight="1">
      <c r="A25" s="28" t="s">
        <v>8</v>
      </c>
      <c r="B25" s="28" t="s">
        <v>53</v>
      </c>
      <c r="C25" s="30">
        <v>2</v>
      </c>
      <c r="D25" s="29">
        <v>100</v>
      </c>
      <c r="E25" s="29">
        <v>200</v>
      </c>
      <c r="F25" s="1"/>
    </row>
    <row r="26" spans="1:6" ht="24.95" customHeight="1">
      <c r="A26" s="28" t="s">
        <v>8</v>
      </c>
      <c r="B26" s="28" t="s">
        <v>16</v>
      </c>
      <c r="C26" s="30">
        <v>2</v>
      </c>
      <c r="D26" s="29">
        <v>100</v>
      </c>
      <c r="E26" s="29">
        <v>200</v>
      </c>
      <c r="F26" s="1"/>
    </row>
    <row r="27" spans="1:6" ht="24.95" customHeight="1">
      <c r="A27" s="28" t="s">
        <v>8</v>
      </c>
      <c r="B27" s="28" t="s">
        <v>34</v>
      </c>
      <c r="C27" s="30">
        <v>2</v>
      </c>
      <c r="D27" s="29">
        <v>100</v>
      </c>
      <c r="E27" s="29">
        <v>200</v>
      </c>
      <c r="F27" s="1"/>
    </row>
    <row r="28" spans="1:6" ht="24.95" customHeight="1">
      <c r="A28" s="28" t="s">
        <v>8</v>
      </c>
      <c r="B28" s="28" t="s">
        <v>46</v>
      </c>
      <c r="C28" s="30">
        <v>1</v>
      </c>
      <c r="D28" s="29">
        <v>100</v>
      </c>
      <c r="E28" s="29">
        <v>100</v>
      </c>
      <c r="F28" s="1"/>
    </row>
    <row r="29" spans="1:6" ht="24.95" customHeight="1">
      <c r="A29" s="28" t="s">
        <v>8</v>
      </c>
      <c r="B29" s="28" t="s">
        <v>25</v>
      </c>
      <c r="C29" s="30">
        <v>1</v>
      </c>
      <c r="D29" s="29">
        <v>100</v>
      </c>
      <c r="E29" s="29">
        <v>100</v>
      </c>
      <c r="F29" s="1"/>
    </row>
    <row r="30" spans="1:6" ht="24.95" customHeight="1">
      <c r="A30" s="28" t="s">
        <v>8</v>
      </c>
      <c r="B30" s="28" t="s">
        <v>28</v>
      </c>
      <c r="C30" s="30">
        <v>1</v>
      </c>
      <c r="D30" s="29">
        <v>100</v>
      </c>
      <c r="E30" s="29">
        <v>100</v>
      </c>
      <c r="F30" s="1"/>
    </row>
    <row r="31" spans="1:6" ht="24.95" customHeight="1">
      <c r="A31" s="28" t="s">
        <v>8</v>
      </c>
      <c r="B31" s="28" t="s">
        <v>49</v>
      </c>
      <c r="C31" s="30">
        <v>1</v>
      </c>
      <c r="D31" s="29">
        <v>100</v>
      </c>
      <c r="E31" s="29">
        <v>100</v>
      </c>
      <c r="F31" s="1"/>
    </row>
    <row r="32" spans="1:6" ht="24.95" customHeight="1">
      <c r="A32" s="28" t="s">
        <v>8</v>
      </c>
      <c r="B32" s="28" t="s">
        <v>18</v>
      </c>
      <c r="C32" s="30">
        <v>1</v>
      </c>
      <c r="D32" s="29">
        <v>100</v>
      </c>
      <c r="E32" s="29">
        <v>100</v>
      </c>
      <c r="F32" s="1"/>
    </row>
    <row r="33" spans="1:6" ht="24.95" customHeight="1">
      <c r="A33" s="28" t="s">
        <v>8</v>
      </c>
      <c r="B33" s="28" t="s">
        <v>50</v>
      </c>
      <c r="C33" s="30">
        <v>1</v>
      </c>
      <c r="D33" s="29">
        <v>100</v>
      </c>
      <c r="E33" s="29">
        <v>100</v>
      </c>
      <c r="F33" s="1"/>
    </row>
    <row r="34" spans="1:6" ht="24.95" customHeight="1">
      <c r="A34" s="28" t="s">
        <v>8</v>
      </c>
      <c r="B34" s="28" t="s">
        <v>33</v>
      </c>
      <c r="C34" s="30">
        <v>1</v>
      </c>
      <c r="D34" s="29">
        <v>100</v>
      </c>
      <c r="E34" s="29">
        <v>100</v>
      </c>
      <c r="F34" s="1"/>
    </row>
    <row r="35" spans="1:6" ht="24.95" customHeight="1">
      <c r="A35" s="28" t="s">
        <v>8</v>
      </c>
      <c r="B35" s="28" t="s">
        <v>27</v>
      </c>
      <c r="C35" s="30">
        <v>1</v>
      </c>
      <c r="D35" s="29">
        <v>100</v>
      </c>
      <c r="E35" s="29">
        <v>100</v>
      </c>
      <c r="F35" s="1"/>
    </row>
    <row r="36" spans="1:6" ht="24.95" customHeight="1">
      <c r="A36" s="28" t="s">
        <v>8</v>
      </c>
      <c r="B36" s="28" t="s">
        <v>24</v>
      </c>
      <c r="C36" s="30">
        <v>1</v>
      </c>
      <c r="D36" s="29">
        <v>100</v>
      </c>
      <c r="E36" s="29">
        <v>100</v>
      </c>
      <c r="F36" s="1"/>
    </row>
    <row r="37" spans="1:6" ht="24.95" customHeight="1">
      <c r="A37" s="28" t="s">
        <v>8</v>
      </c>
      <c r="B37" s="28" t="s">
        <v>52</v>
      </c>
      <c r="C37" s="30">
        <v>1</v>
      </c>
      <c r="D37" s="29">
        <v>100</v>
      </c>
      <c r="E37" s="29">
        <v>100</v>
      </c>
      <c r="F37" s="1"/>
    </row>
    <row r="38" spans="1:6" ht="24.95" customHeight="1">
      <c r="A38" s="28" t="s">
        <v>8</v>
      </c>
      <c r="B38" s="28" t="s">
        <v>29</v>
      </c>
      <c r="C38" s="30">
        <v>1</v>
      </c>
      <c r="D38" s="29">
        <v>100</v>
      </c>
      <c r="E38" s="29">
        <v>100</v>
      </c>
      <c r="F38" s="1"/>
    </row>
    <row r="39" spans="1:6" ht="24.95" customHeight="1">
      <c r="A39" s="35" t="s">
        <v>76</v>
      </c>
      <c r="B39" s="35"/>
      <c r="C39" s="35"/>
      <c r="D39" s="35"/>
      <c r="E39" s="37">
        <f>SUM(E5:E38)</f>
        <v>7900</v>
      </c>
      <c r="F39" s="1"/>
    </row>
  </sheetData>
  <mergeCells count="4">
    <mergeCell ref="A39:D39"/>
    <mergeCell ref="A1:F1"/>
    <mergeCell ref="A2:F2"/>
    <mergeCell ref="A3:F3"/>
  </mergeCells>
  <printOptions horizontalCentered="1" verticalCentered="1"/>
  <pageMargins left="0" right="0" top="0" bottom="0" header="0" footer="0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Dealer Wise Retail Incentive</vt:lpstr>
      <vt:lpstr>Retail Incentive</vt:lpstr>
      <vt:lpstr>DSR Incentive</vt:lpstr>
      <vt:lpstr>DSR BreakDown</vt:lpstr>
      <vt:lpstr>Sheet1</vt:lpstr>
      <vt:lpstr>'Dealer Wise Retail Incentive'!Print_Titles</vt:lpstr>
      <vt:lpstr>'DSR Incentive'!Print_Titles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Ashique Bin Yousuf</dc:creator>
  <cp:lastModifiedBy>Tulip - 2</cp:lastModifiedBy>
  <cp:lastPrinted>2019-07-24T12:15:44Z</cp:lastPrinted>
  <dcterms:created xsi:type="dcterms:W3CDTF">2019-04-17T07:25:39Z</dcterms:created>
  <dcterms:modified xsi:type="dcterms:W3CDTF">2019-07-24T12:22:07Z</dcterms:modified>
</cp:coreProperties>
</file>