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-120" yWindow="-120" windowWidth="20730" windowHeight="11310"/>
  </bookViews>
  <sheets>
    <sheet name="Smartphone Target &amp; Achivement" sheetId="2" r:id="rId1"/>
    <sheet name="Sheet2" sheetId="3" r:id="rId2"/>
    <sheet name="Sheet1" sheetId="4" r:id="rId3"/>
  </sheets>
  <calcPr calcId="125725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" i="2"/>
  <c r="F4" s="1"/>
  <c r="H4"/>
  <c r="I4" s="1"/>
  <c r="K4"/>
  <c r="L4" s="1"/>
  <c r="N4"/>
  <c r="O4" s="1"/>
  <c r="Q4"/>
  <c r="R4" s="1"/>
  <c r="T4"/>
  <c r="U4" s="1"/>
  <c r="W4"/>
  <c r="X4" s="1"/>
  <c r="Z4"/>
  <c r="AA4" s="1"/>
  <c r="AC4"/>
  <c r="AD4" s="1"/>
  <c r="AF4"/>
  <c r="AG4" s="1"/>
  <c r="AI4"/>
  <c r="AJ4" s="1"/>
  <c r="AL4"/>
  <c r="AM4" s="1"/>
  <c r="AO4"/>
  <c r="AP4" s="1"/>
  <c r="AR4"/>
  <c r="AS4" s="1"/>
  <c r="AU4"/>
  <c r="AV4" s="1"/>
  <c r="E5"/>
  <c r="F5" s="1"/>
  <c r="H5"/>
  <c r="I5" s="1"/>
  <c r="K5"/>
  <c r="L5" s="1"/>
  <c r="N5"/>
  <c r="O5" s="1"/>
  <c r="Q5"/>
  <c r="R5" s="1"/>
  <c r="T5"/>
  <c r="U5" s="1"/>
  <c r="W5"/>
  <c r="X5" s="1"/>
  <c r="Z5"/>
  <c r="AA5" s="1"/>
  <c r="AC5"/>
  <c r="AD5" s="1"/>
  <c r="AF5"/>
  <c r="AG5" s="1"/>
  <c r="AI5"/>
  <c r="AJ5" s="1"/>
  <c r="AL5"/>
  <c r="AM5" s="1"/>
  <c r="AO5"/>
  <c r="AP5" s="1"/>
  <c r="AR5"/>
  <c r="AS5"/>
  <c r="AU5"/>
  <c r="AV5"/>
  <c r="E6"/>
  <c r="F6"/>
  <c r="H6"/>
  <c r="I6"/>
  <c r="K6"/>
  <c r="L6"/>
  <c r="N6"/>
  <c r="O6"/>
  <c r="Q6"/>
  <c r="R6"/>
  <c r="T6"/>
  <c r="U6"/>
  <c r="W6"/>
  <c r="X6"/>
  <c r="Z6"/>
  <c r="AA6"/>
  <c r="AC6"/>
  <c r="AD6"/>
  <c r="AF6"/>
  <c r="AG6"/>
  <c r="AI6"/>
  <c r="AJ6"/>
  <c r="AL6"/>
  <c r="AM6"/>
  <c r="AO6"/>
  <c r="AP6"/>
  <c r="AR6"/>
  <c r="AS6"/>
  <c r="AU6"/>
  <c r="AV6"/>
  <c r="E7"/>
  <c r="F7"/>
  <c r="H7"/>
  <c r="I7" s="1"/>
  <c r="K7"/>
  <c r="L7" s="1"/>
  <c r="N7"/>
  <c r="O7"/>
  <c r="Q7"/>
  <c r="R7"/>
  <c r="T7"/>
  <c r="U7"/>
  <c r="W7"/>
  <c r="X7"/>
  <c r="Z7"/>
  <c r="AA7"/>
  <c r="AC7"/>
  <c r="AD7"/>
  <c r="AF7"/>
  <c r="AG7"/>
  <c r="AI7"/>
  <c r="AJ7"/>
  <c r="AL7"/>
  <c r="AM7"/>
  <c r="AO7"/>
  <c r="AP7"/>
  <c r="AR7"/>
  <c r="AS7"/>
  <c r="AU7"/>
  <c r="AV7"/>
  <c r="E8"/>
  <c r="F8" s="1"/>
  <c r="H8"/>
  <c r="I8"/>
  <c r="K8"/>
  <c r="L8"/>
  <c r="N8"/>
  <c r="O8"/>
  <c r="Q8"/>
  <c r="R8"/>
  <c r="T8"/>
  <c r="U8"/>
  <c r="W8"/>
  <c r="X8"/>
  <c r="Z8"/>
  <c r="AA8"/>
  <c r="AC8"/>
  <c r="AD8"/>
  <c r="AF8"/>
  <c r="AG8" s="1"/>
  <c r="AI8"/>
  <c r="AJ8"/>
  <c r="AL8"/>
  <c r="AM8"/>
  <c r="AO8"/>
  <c r="AP8"/>
  <c r="AR8"/>
  <c r="AS8"/>
  <c r="AU8"/>
  <c r="AV8"/>
  <c r="E9"/>
  <c r="F9" s="1"/>
  <c r="H9"/>
  <c r="I9" s="1"/>
  <c r="K9"/>
  <c r="L9" s="1"/>
  <c r="N9"/>
  <c r="O9" s="1"/>
  <c r="Q9"/>
  <c r="R9" s="1"/>
  <c r="T9"/>
  <c r="U9" s="1"/>
  <c r="W9"/>
  <c r="X9" s="1"/>
  <c r="Z9"/>
  <c r="AA9" s="1"/>
  <c r="AC9"/>
  <c r="AD9"/>
  <c r="AF9"/>
  <c r="AG9"/>
  <c r="AI9"/>
  <c r="AJ9"/>
  <c r="AL9"/>
  <c r="AM9"/>
  <c r="AO9"/>
  <c r="AP9" s="1"/>
  <c r="AR9"/>
  <c r="AS9"/>
  <c r="AU9"/>
  <c r="AV9"/>
  <c r="E10"/>
  <c r="F10"/>
  <c r="H10"/>
  <c r="I10"/>
  <c r="K10"/>
  <c r="L10"/>
  <c r="N10"/>
  <c r="O10"/>
  <c r="Q10"/>
  <c r="R10" s="1"/>
  <c r="T10"/>
  <c r="U10"/>
  <c r="W10"/>
  <c r="X10"/>
  <c r="Z10"/>
  <c r="AA10"/>
  <c r="AC10"/>
  <c r="AD10"/>
  <c r="AF10"/>
  <c r="AG10"/>
  <c r="AI10"/>
  <c r="AJ10"/>
  <c r="AL10"/>
  <c r="AM10"/>
  <c r="AO10"/>
  <c r="AP10"/>
  <c r="AR10"/>
  <c r="AS10"/>
  <c r="AU10"/>
  <c r="AV10"/>
  <c r="E11"/>
  <c r="F11" s="1"/>
  <c r="H11"/>
  <c r="I11" s="1"/>
  <c r="K11"/>
  <c r="L11" s="1"/>
  <c r="N11"/>
  <c r="O11"/>
  <c r="Q11"/>
  <c r="R11"/>
  <c r="T11"/>
  <c r="U11"/>
  <c r="W11"/>
  <c r="X11"/>
  <c r="Z11"/>
  <c r="AA11"/>
  <c r="AC11"/>
  <c r="AD11"/>
  <c r="AF11"/>
  <c r="AG11"/>
  <c r="AI11"/>
  <c r="AJ11" s="1"/>
  <c r="AL11"/>
  <c r="AM11"/>
  <c r="AO11"/>
  <c r="AP11"/>
  <c r="AR11"/>
  <c r="AS11"/>
  <c r="AU11"/>
  <c r="AV11"/>
  <c r="E12"/>
  <c r="F12"/>
  <c r="H12"/>
  <c r="I12"/>
  <c r="K12"/>
  <c r="L12"/>
  <c r="N12"/>
  <c r="O12"/>
  <c r="Q12"/>
  <c r="R12"/>
  <c r="T12"/>
  <c r="U12"/>
  <c r="W12"/>
  <c r="X12"/>
  <c r="Z12"/>
  <c r="AA12"/>
  <c r="AC12"/>
  <c r="AD12" s="1"/>
  <c r="AF12"/>
  <c r="AG12" s="1"/>
  <c r="AI12"/>
  <c r="AJ12"/>
  <c r="AL12"/>
  <c r="AM12"/>
  <c r="AO12"/>
  <c r="AP12"/>
  <c r="AR12"/>
  <c r="AS12"/>
  <c r="AU12"/>
  <c r="AV12"/>
  <c r="AX4"/>
  <c r="AY4" s="1"/>
  <c r="AX5"/>
  <c r="AY5"/>
  <c r="BA5"/>
  <c r="BB5"/>
  <c r="BD5"/>
  <c r="AX6"/>
  <c r="AY6" s="1"/>
  <c r="AX7"/>
  <c r="AY7"/>
  <c r="BA7"/>
  <c r="BB7"/>
  <c r="BD7"/>
  <c r="AX8"/>
  <c r="AY8" s="1"/>
  <c r="AX9"/>
  <c r="AY9"/>
  <c r="BA9"/>
  <c r="BB9"/>
  <c r="BD9"/>
  <c r="AX10"/>
  <c r="AY10" s="1"/>
  <c r="AX11"/>
  <c r="AY11"/>
  <c r="BA11"/>
  <c r="BB11"/>
  <c r="BD11"/>
  <c r="BA10" l="1"/>
  <c r="BA8"/>
  <c r="BA6"/>
  <c r="BA4"/>
  <c r="J5" i="4"/>
  <c r="I5"/>
  <c r="I8" s="1"/>
  <c r="H5"/>
  <c r="H8" s="1"/>
  <c r="G5"/>
  <c r="G8" s="1"/>
  <c r="R88"/>
  <c r="R91" s="1"/>
  <c r="Q88"/>
  <c r="Q91" s="1"/>
  <c r="P88"/>
  <c r="P91" s="1"/>
  <c r="O88"/>
  <c r="O91" s="1"/>
  <c r="N88"/>
  <c r="N91" s="1"/>
  <c r="M88"/>
  <c r="M91" s="1"/>
  <c r="L88"/>
  <c r="L91" s="1"/>
  <c r="K88"/>
  <c r="K91" s="1"/>
  <c r="J88"/>
  <c r="J91" s="1"/>
  <c r="I88"/>
  <c r="I91" s="1"/>
  <c r="H88"/>
  <c r="H91" s="1"/>
  <c r="G88"/>
  <c r="G91" s="1"/>
  <c r="F88"/>
  <c r="F91" s="1"/>
  <c r="E88"/>
  <c r="E91" s="1"/>
  <c r="D88"/>
  <c r="D91" s="1"/>
  <c r="C88"/>
  <c r="C91" s="1"/>
  <c r="R86"/>
  <c r="Q86"/>
  <c r="P86"/>
  <c r="O86"/>
  <c r="N86"/>
  <c r="M86"/>
  <c r="L86"/>
  <c r="K86"/>
  <c r="J86"/>
  <c r="I86"/>
  <c r="H86"/>
  <c r="G86"/>
  <c r="F86"/>
  <c r="E86"/>
  <c r="D86"/>
  <c r="C86"/>
  <c r="J6"/>
  <c r="R5"/>
  <c r="R8" s="1"/>
  <c r="Q5"/>
  <c r="Q8" s="1"/>
  <c r="P5"/>
  <c r="P8" s="1"/>
  <c r="O5"/>
  <c r="O6" s="1"/>
  <c r="N5"/>
  <c r="N8" s="1"/>
  <c r="M5"/>
  <c r="M6" s="1"/>
  <c r="L5"/>
  <c r="L8" s="1"/>
  <c r="K5"/>
  <c r="K6" s="1"/>
  <c r="J8"/>
  <c r="F5"/>
  <c r="F8" s="1"/>
  <c r="E5"/>
  <c r="E6" s="1"/>
  <c r="D5"/>
  <c r="D8" s="1"/>
  <c r="C5"/>
  <c r="C8" s="1"/>
  <c r="C11" s="1"/>
  <c r="E17" i="3"/>
  <c r="F17" s="1"/>
  <c r="E13"/>
  <c r="F13" s="1"/>
  <c r="E9"/>
  <c r="H9" s="1"/>
  <c r="K9" s="1"/>
  <c r="E6"/>
  <c r="H6" s="1"/>
  <c r="BB6" i="2" l="1"/>
  <c r="BD6"/>
  <c r="BB10"/>
  <c r="BD10"/>
  <c r="BB4"/>
  <c r="BD4"/>
  <c r="BB8"/>
  <c r="BD8"/>
  <c r="H17" i="3"/>
  <c r="K17" s="1"/>
  <c r="H13"/>
  <c r="K13" s="1"/>
  <c r="F9"/>
  <c r="O8" i="4"/>
  <c r="K8"/>
  <c r="K11" s="1"/>
  <c r="K12" s="1"/>
  <c r="C94"/>
  <c r="C95" s="1"/>
  <c r="C92"/>
  <c r="G94"/>
  <c r="G95" s="1"/>
  <c r="G92"/>
  <c r="K94"/>
  <c r="K95" s="1"/>
  <c r="K92"/>
  <c r="O94"/>
  <c r="O95" s="1"/>
  <c r="O92"/>
  <c r="D94"/>
  <c r="D95" s="1"/>
  <c r="D92"/>
  <c r="H94"/>
  <c r="H95" s="1"/>
  <c r="H92"/>
  <c r="L94"/>
  <c r="L95" s="1"/>
  <c r="L92"/>
  <c r="P94"/>
  <c r="P95" s="1"/>
  <c r="P92"/>
  <c r="E94"/>
  <c r="E95" s="1"/>
  <c r="E92"/>
  <c r="I94"/>
  <c r="I95" s="1"/>
  <c r="I92"/>
  <c r="M94"/>
  <c r="M95" s="1"/>
  <c r="M92"/>
  <c r="Q94"/>
  <c r="Q95" s="1"/>
  <c r="Q92"/>
  <c r="F94"/>
  <c r="F95" s="1"/>
  <c r="F92"/>
  <c r="J94"/>
  <c r="J95" s="1"/>
  <c r="J92"/>
  <c r="N94"/>
  <c r="N95" s="1"/>
  <c r="N92"/>
  <c r="R94"/>
  <c r="R95" s="1"/>
  <c r="R92"/>
  <c r="D89"/>
  <c r="H89"/>
  <c r="L89"/>
  <c r="P89"/>
  <c r="F89"/>
  <c r="J89"/>
  <c r="N89"/>
  <c r="R89"/>
  <c r="C89"/>
  <c r="G89"/>
  <c r="K89"/>
  <c r="O89"/>
  <c r="E89"/>
  <c r="I89"/>
  <c r="M89"/>
  <c r="Q89"/>
  <c r="E8"/>
  <c r="E11" s="1"/>
  <c r="E12" s="1"/>
  <c r="C9"/>
  <c r="K14"/>
  <c r="D11"/>
  <c r="D9"/>
  <c r="H9"/>
  <c r="H11"/>
  <c r="P11"/>
  <c r="P9"/>
  <c r="F11"/>
  <c r="F9"/>
  <c r="C14"/>
  <c r="C12"/>
  <c r="I9"/>
  <c r="I11"/>
  <c r="E14"/>
  <c r="Q11"/>
  <c r="Q9"/>
  <c r="F6"/>
  <c r="L6"/>
  <c r="Q6"/>
  <c r="M8"/>
  <c r="K9"/>
  <c r="L11"/>
  <c r="L9"/>
  <c r="N11"/>
  <c r="N9"/>
  <c r="R11"/>
  <c r="R9"/>
  <c r="H6"/>
  <c r="R6"/>
  <c r="E9"/>
  <c r="P6"/>
  <c r="J11"/>
  <c r="J9"/>
  <c r="G11"/>
  <c r="G9"/>
  <c r="D6"/>
  <c r="I6"/>
  <c r="N6"/>
  <c r="C6"/>
  <c r="G6"/>
  <c r="L17" i="3"/>
  <c r="N17"/>
  <c r="I17"/>
  <c r="L13"/>
  <c r="N13"/>
  <c r="I13"/>
  <c r="L9"/>
  <c r="N9"/>
  <c r="I9"/>
  <c r="I6"/>
  <c r="K6"/>
  <c r="L6" s="1"/>
  <c r="F6"/>
  <c r="E18"/>
  <c r="F18" s="1"/>
  <c r="E16"/>
  <c r="H16" s="1"/>
  <c r="I16" s="1"/>
  <c r="E15"/>
  <c r="F15" s="1"/>
  <c r="E14"/>
  <c r="H14" s="1"/>
  <c r="I14" s="1"/>
  <c r="E12"/>
  <c r="F12" s="1"/>
  <c r="E11"/>
  <c r="H11" s="1"/>
  <c r="I11" s="1"/>
  <c r="E10"/>
  <c r="H10" s="1"/>
  <c r="I10" s="1"/>
  <c r="E8"/>
  <c r="H8" s="1"/>
  <c r="I8" s="1"/>
  <c r="E7"/>
  <c r="H7" s="1"/>
  <c r="I7" s="1"/>
  <c r="E5"/>
  <c r="H5" s="1"/>
  <c r="E4"/>
  <c r="E3"/>
  <c r="H3" s="1"/>
  <c r="I3" s="1"/>
  <c r="F8" l="1"/>
  <c r="F5"/>
  <c r="O9" i="4"/>
  <c r="O11"/>
  <c r="G14"/>
  <c r="G12"/>
  <c r="R14"/>
  <c r="R12"/>
  <c r="L14"/>
  <c r="L12"/>
  <c r="Q14"/>
  <c r="Q12"/>
  <c r="E17"/>
  <c r="E15"/>
  <c r="C15"/>
  <c r="C17"/>
  <c r="P14"/>
  <c r="P12"/>
  <c r="D12"/>
  <c r="D14"/>
  <c r="M11"/>
  <c r="M9"/>
  <c r="I14"/>
  <c r="I12"/>
  <c r="H14"/>
  <c r="H12"/>
  <c r="K17"/>
  <c r="K15"/>
  <c r="J14"/>
  <c r="J12"/>
  <c r="N14"/>
  <c r="N12"/>
  <c r="F14"/>
  <c r="F12"/>
  <c r="O17" i="3"/>
  <c r="Q17"/>
  <c r="Q13"/>
  <c r="O13"/>
  <c r="Q9"/>
  <c r="O9"/>
  <c r="N6"/>
  <c r="K5"/>
  <c r="L5" s="1"/>
  <c r="I5"/>
  <c r="F11"/>
  <c r="H18"/>
  <c r="I18" s="1"/>
  <c r="H12"/>
  <c r="I12" s="1"/>
  <c r="H15"/>
  <c r="H4"/>
  <c r="I4" s="1"/>
  <c r="K18"/>
  <c r="L18" s="1"/>
  <c r="K14"/>
  <c r="K11"/>
  <c r="K8"/>
  <c r="L8" s="1"/>
  <c r="K3"/>
  <c r="L3" s="1"/>
  <c r="F3"/>
  <c r="F7"/>
  <c r="F16"/>
  <c r="F10"/>
  <c r="F4"/>
  <c r="F14"/>
  <c r="O14" i="4" l="1"/>
  <c r="O12"/>
  <c r="D17"/>
  <c r="D15"/>
  <c r="F17"/>
  <c r="F15"/>
  <c r="H15"/>
  <c r="H17"/>
  <c r="Q17"/>
  <c r="Q15"/>
  <c r="C20"/>
  <c r="C18"/>
  <c r="J17"/>
  <c r="J15"/>
  <c r="R17"/>
  <c r="R15"/>
  <c r="N17"/>
  <c r="N15"/>
  <c r="K18"/>
  <c r="K20"/>
  <c r="I15"/>
  <c r="I17"/>
  <c r="M12"/>
  <c r="M14"/>
  <c r="P17"/>
  <c r="P15"/>
  <c r="E18"/>
  <c r="E20"/>
  <c r="L17"/>
  <c r="L15"/>
  <c r="G17"/>
  <c r="G15"/>
  <c r="R17" i="3"/>
  <c r="T17"/>
  <c r="R13"/>
  <c r="T13"/>
  <c r="R9"/>
  <c r="T9"/>
  <c r="O6"/>
  <c r="Q6"/>
  <c r="N5"/>
  <c r="Q5" s="1"/>
  <c r="K12"/>
  <c r="L12" s="1"/>
  <c r="N11"/>
  <c r="O11" s="1"/>
  <c r="L11"/>
  <c r="I15"/>
  <c r="K15"/>
  <c r="K4"/>
  <c r="O5"/>
  <c r="N14"/>
  <c r="O14" s="1"/>
  <c r="L14"/>
  <c r="N18"/>
  <c r="O18" s="1"/>
  <c r="N8"/>
  <c r="O8" s="1"/>
  <c r="N3"/>
  <c r="O3" s="1"/>
  <c r="K16"/>
  <c r="L16" s="1"/>
  <c r="Q11"/>
  <c r="R11" s="1"/>
  <c r="K10"/>
  <c r="L10" s="1"/>
  <c r="K7"/>
  <c r="L7" s="1"/>
  <c r="N12" l="1"/>
  <c r="O12" s="1"/>
  <c r="R5"/>
  <c r="T5"/>
  <c r="U5" s="1"/>
  <c r="O17" i="4"/>
  <c r="O15"/>
  <c r="E23"/>
  <c r="E21"/>
  <c r="M17"/>
  <c r="M15"/>
  <c r="K23"/>
  <c r="K21"/>
  <c r="G20"/>
  <c r="G18"/>
  <c r="R20"/>
  <c r="R18"/>
  <c r="J20"/>
  <c r="J18"/>
  <c r="Q20"/>
  <c r="Q18"/>
  <c r="F20"/>
  <c r="F18"/>
  <c r="I20"/>
  <c r="I18"/>
  <c r="H20"/>
  <c r="H18"/>
  <c r="L20"/>
  <c r="L18"/>
  <c r="P20"/>
  <c r="P18"/>
  <c r="N20"/>
  <c r="N18"/>
  <c r="C23"/>
  <c r="C21"/>
  <c r="D18"/>
  <c r="D20"/>
  <c r="W17" i="3"/>
  <c r="U17"/>
  <c r="W13"/>
  <c r="U13"/>
  <c r="W9"/>
  <c r="U9"/>
  <c r="T6"/>
  <c r="R6"/>
  <c r="L15"/>
  <c r="N15"/>
  <c r="Q14"/>
  <c r="N4"/>
  <c r="L4"/>
  <c r="Q18"/>
  <c r="R18" s="1"/>
  <c r="Q8"/>
  <c r="R8" s="1"/>
  <c r="Q3"/>
  <c r="R3" s="1"/>
  <c r="Q12"/>
  <c r="R12" s="1"/>
  <c r="T11"/>
  <c r="U11" s="1"/>
  <c r="N16"/>
  <c r="O16" s="1"/>
  <c r="N10"/>
  <c r="O10" s="1"/>
  <c r="N7"/>
  <c r="O7" s="1"/>
  <c r="W5"/>
  <c r="X5" s="1"/>
  <c r="O20" i="4" l="1"/>
  <c r="O18"/>
  <c r="D23"/>
  <c r="D21"/>
  <c r="P23"/>
  <c r="P21"/>
  <c r="H21"/>
  <c r="H23"/>
  <c r="F23"/>
  <c r="F21"/>
  <c r="J23"/>
  <c r="J21"/>
  <c r="G23"/>
  <c r="G21"/>
  <c r="M18"/>
  <c r="M20"/>
  <c r="C24"/>
  <c r="C26"/>
  <c r="N23"/>
  <c r="N21"/>
  <c r="L23"/>
  <c r="L21"/>
  <c r="I21"/>
  <c r="I23"/>
  <c r="Q23"/>
  <c r="Q21"/>
  <c r="R23"/>
  <c r="R21"/>
  <c r="K26"/>
  <c r="K24"/>
  <c r="E26"/>
  <c r="E24"/>
  <c r="X17" i="3"/>
  <c r="Z17"/>
  <c r="X13"/>
  <c r="Z13"/>
  <c r="X9"/>
  <c r="Z9"/>
  <c r="U6"/>
  <c r="W6"/>
  <c r="T14"/>
  <c r="R14"/>
  <c r="O4"/>
  <c r="Q4"/>
  <c r="Q15"/>
  <c r="O15"/>
  <c r="T18"/>
  <c r="U18" s="1"/>
  <c r="T8"/>
  <c r="U8" s="1"/>
  <c r="T3"/>
  <c r="U3" s="1"/>
  <c r="Z5"/>
  <c r="Q7"/>
  <c r="R7" s="1"/>
  <c r="Q10"/>
  <c r="R10" s="1"/>
  <c r="Q16"/>
  <c r="R16" s="1"/>
  <c r="W11"/>
  <c r="X11" s="1"/>
  <c r="T12"/>
  <c r="U12" s="1"/>
  <c r="O23" i="4" l="1"/>
  <c r="O21"/>
  <c r="H24"/>
  <c r="H26"/>
  <c r="E29"/>
  <c r="E27"/>
  <c r="N26"/>
  <c r="N24"/>
  <c r="J26"/>
  <c r="J24"/>
  <c r="M21"/>
  <c r="M23"/>
  <c r="C27"/>
  <c r="C29"/>
  <c r="I24"/>
  <c r="I26"/>
  <c r="R26"/>
  <c r="R24"/>
  <c r="K29"/>
  <c r="K27"/>
  <c r="Q26"/>
  <c r="Q24"/>
  <c r="L26"/>
  <c r="L24"/>
  <c r="G26"/>
  <c r="G24"/>
  <c r="F26"/>
  <c r="F24"/>
  <c r="P26"/>
  <c r="P24"/>
  <c r="D26"/>
  <c r="D24"/>
  <c r="AA17" i="3"/>
  <c r="AC17"/>
  <c r="AC13"/>
  <c r="AA13"/>
  <c r="AC9"/>
  <c r="AA9"/>
  <c r="Z6"/>
  <c r="X6"/>
  <c r="T4"/>
  <c r="R4"/>
  <c r="R15"/>
  <c r="T15"/>
  <c r="U14"/>
  <c r="W14"/>
  <c r="W18"/>
  <c r="X18" s="1"/>
  <c r="W8"/>
  <c r="X8" s="1"/>
  <c r="W3"/>
  <c r="X3" s="1"/>
  <c r="W12"/>
  <c r="X12" s="1"/>
  <c r="Z11"/>
  <c r="T10"/>
  <c r="U10" s="1"/>
  <c r="AC5"/>
  <c r="AA5"/>
  <c r="T16"/>
  <c r="U16" s="1"/>
  <c r="T7"/>
  <c r="U7" s="1"/>
  <c r="O26" i="4" l="1"/>
  <c r="O24"/>
  <c r="C32"/>
  <c r="C30"/>
  <c r="H29"/>
  <c r="H27"/>
  <c r="P29"/>
  <c r="P27"/>
  <c r="G29"/>
  <c r="G27"/>
  <c r="Q29"/>
  <c r="Q27"/>
  <c r="R29"/>
  <c r="R27"/>
  <c r="N29"/>
  <c r="N27"/>
  <c r="I27"/>
  <c r="I29"/>
  <c r="M26"/>
  <c r="M24"/>
  <c r="D29"/>
  <c r="D27"/>
  <c r="F29"/>
  <c r="F27"/>
  <c r="L29"/>
  <c r="L27"/>
  <c r="K32"/>
  <c r="K30"/>
  <c r="J29"/>
  <c r="J27"/>
  <c r="E32"/>
  <c r="E30"/>
  <c r="AD17" i="3"/>
  <c r="AF17"/>
  <c r="AD13"/>
  <c r="AF13"/>
  <c r="AD9"/>
  <c r="AF9"/>
  <c r="AA6"/>
  <c r="AC6"/>
  <c r="X14"/>
  <c r="Z14"/>
  <c r="U15"/>
  <c r="W15"/>
  <c r="U4"/>
  <c r="W4"/>
  <c r="Z18"/>
  <c r="Z8"/>
  <c r="Z3"/>
  <c r="W7"/>
  <c r="X7" s="1"/>
  <c r="W10"/>
  <c r="X10" s="1"/>
  <c r="W16"/>
  <c r="X16" s="1"/>
  <c r="AF5"/>
  <c r="AD5"/>
  <c r="AA11"/>
  <c r="AC11"/>
  <c r="Z12"/>
  <c r="AX12" i="2" l="1"/>
  <c r="O29" i="4"/>
  <c r="O27"/>
  <c r="E35"/>
  <c r="E33"/>
  <c r="K35"/>
  <c r="K33"/>
  <c r="F32"/>
  <c r="F30"/>
  <c r="M29"/>
  <c r="M27"/>
  <c r="N32"/>
  <c r="N30"/>
  <c r="R32"/>
  <c r="R30"/>
  <c r="G32"/>
  <c r="G30"/>
  <c r="H32"/>
  <c r="H30"/>
  <c r="I30"/>
  <c r="I32"/>
  <c r="J32"/>
  <c r="J30"/>
  <c r="L32"/>
  <c r="L30"/>
  <c r="D32"/>
  <c r="D30"/>
  <c r="Q32"/>
  <c r="Q30"/>
  <c r="P32"/>
  <c r="P30"/>
  <c r="C35"/>
  <c r="C33"/>
  <c r="AI17" i="3"/>
  <c r="AG17"/>
  <c r="AI13"/>
  <c r="AG13"/>
  <c r="AI9"/>
  <c r="AG9"/>
  <c r="AF6"/>
  <c r="AD6"/>
  <c r="X15"/>
  <c r="Z15"/>
  <c r="X4"/>
  <c r="Z4"/>
  <c r="AA14"/>
  <c r="AC14"/>
  <c r="AA18"/>
  <c r="AC18"/>
  <c r="AC8"/>
  <c r="AA8"/>
  <c r="AC3"/>
  <c r="AA3"/>
  <c r="AC12"/>
  <c r="AA12"/>
  <c r="Z16"/>
  <c r="Z10"/>
  <c r="AF11"/>
  <c r="AD11"/>
  <c r="AI5"/>
  <c r="AG5"/>
  <c r="Z7"/>
  <c r="AY12" i="2" l="1"/>
  <c r="BA12"/>
  <c r="O30" i="4"/>
  <c r="O32"/>
  <c r="Q35"/>
  <c r="Q33"/>
  <c r="D35"/>
  <c r="D33"/>
  <c r="H33"/>
  <c r="H35"/>
  <c r="M32"/>
  <c r="M30"/>
  <c r="I33"/>
  <c r="I35"/>
  <c r="C36"/>
  <c r="C38"/>
  <c r="J35"/>
  <c r="J33"/>
  <c r="R35"/>
  <c r="R33"/>
  <c r="K38"/>
  <c r="K36"/>
  <c r="P35"/>
  <c r="P33"/>
  <c r="L35"/>
  <c r="L33"/>
  <c r="G35"/>
  <c r="G33"/>
  <c r="N35"/>
  <c r="N33"/>
  <c r="F35"/>
  <c r="F33"/>
  <c r="E38"/>
  <c r="E36"/>
  <c r="AJ17" i="3"/>
  <c r="AL17"/>
  <c r="AJ13"/>
  <c r="AL13"/>
  <c r="AJ9"/>
  <c r="AL9"/>
  <c r="AG6"/>
  <c r="AI6"/>
  <c r="AD14"/>
  <c r="AF14"/>
  <c r="AC15"/>
  <c r="AA15"/>
  <c r="AA4"/>
  <c r="AC4"/>
  <c r="AD18"/>
  <c r="AF18"/>
  <c r="AD8"/>
  <c r="AF8"/>
  <c r="AD3"/>
  <c r="AF3"/>
  <c r="AA7"/>
  <c r="AC7"/>
  <c r="AG11"/>
  <c r="AI11"/>
  <c r="AC10"/>
  <c r="AA10"/>
  <c r="AD12"/>
  <c r="AF12"/>
  <c r="AJ5"/>
  <c r="AL5"/>
  <c r="AA16"/>
  <c r="AC16"/>
  <c r="BB12" i="2" l="1"/>
  <c r="BD12"/>
  <c r="O33" i="4"/>
  <c r="O35"/>
  <c r="I36"/>
  <c r="I38"/>
  <c r="H36"/>
  <c r="H38"/>
  <c r="C39"/>
  <c r="C41"/>
  <c r="E41"/>
  <c r="E39"/>
  <c r="N38"/>
  <c r="N36"/>
  <c r="L38"/>
  <c r="L36"/>
  <c r="P38"/>
  <c r="P36"/>
  <c r="R38"/>
  <c r="R36"/>
  <c r="M33"/>
  <c r="M35"/>
  <c r="D38"/>
  <c r="D36"/>
  <c r="F38"/>
  <c r="F36"/>
  <c r="G38"/>
  <c r="G36"/>
  <c r="K41"/>
  <c r="K39"/>
  <c r="J38"/>
  <c r="J36"/>
  <c r="Q38"/>
  <c r="Q36"/>
  <c r="AO17" i="3"/>
  <c r="AM17"/>
  <c r="AO13"/>
  <c r="AM13"/>
  <c r="AO9"/>
  <c r="AM9"/>
  <c r="AL6"/>
  <c r="AJ6"/>
  <c r="AD15"/>
  <c r="AF15"/>
  <c r="AD4"/>
  <c r="AF4"/>
  <c r="AG14"/>
  <c r="AI14"/>
  <c r="AI18"/>
  <c r="AG18"/>
  <c r="AI8"/>
  <c r="AG8"/>
  <c r="AI3"/>
  <c r="AG3"/>
  <c r="AI12"/>
  <c r="AG12"/>
  <c r="AF7"/>
  <c r="AD7"/>
  <c r="AF16"/>
  <c r="AD16"/>
  <c r="AO5"/>
  <c r="AM5"/>
  <c r="AL11"/>
  <c r="AJ11"/>
  <c r="AF10"/>
  <c r="AD10"/>
  <c r="O38" i="4" l="1"/>
  <c r="O36"/>
  <c r="Q41"/>
  <c r="Q39"/>
  <c r="K44"/>
  <c r="K42"/>
  <c r="D41"/>
  <c r="D39"/>
  <c r="R41"/>
  <c r="R39"/>
  <c r="L41"/>
  <c r="L39"/>
  <c r="E44"/>
  <c r="E42"/>
  <c r="M38"/>
  <c r="M36"/>
  <c r="C44"/>
  <c r="C42"/>
  <c r="I39"/>
  <c r="I41"/>
  <c r="H41"/>
  <c r="H39"/>
  <c r="G41"/>
  <c r="G39"/>
  <c r="J41"/>
  <c r="J39"/>
  <c r="F41"/>
  <c r="F39"/>
  <c r="P41"/>
  <c r="P39"/>
  <c r="N41"/>
  <c r="N39"/>
  <c r="AP17" i="3"/>
  <c r="AR17"/>
  <c r="AP13"/>
  <c r="AR13"/>
  <c r="AP9"/>
  <c r="AR9"/>
  <c r="AM6"/>
  <c r="AO6"/>
  <c r="AG4"/>
  <c r="AI4"/>
  <c r="AL14"/>
  <c r="AJ14"/>
  <c r="AI15"/>
  <c r="AG15"/>
  <c r="AJ18"/>
  <c r="AL18"/>
  <c r="AL8"/>
  <c r="AJ8"/>
  <c r="AL3"/>
  <c r="AJ3"/>
  <c r="AI10"/>
  <c r="AG10"/>
  <c r="AG16"/>
  <c r="AI16"/>
  <c r="AI7"/>
  <c r="AG7"/>
  <c r="AM11"/>
  <c r="AO11"/>
  <c r="AR5"/>
  <c r="AP5"/>
  <c r="AJ12"/>
  <c r="AL12"/>
  <c r="O39" i="4" l="1"/>
  <c r="O41"/>
  <c r="I42"/>
  <c r="I44"/>
  <c r="P44"/>
  <c r="P42"/>
  <c r="G44"/>
  <c r="G42"/>
  <c r="M41"/>
  <c r="M39"/>
  <c r="L44"/>
  <c r="L42"/>
  <c r="D44"/>
  <c r="D42"/>
  <c r="Q44"/>
  <c r="Q42"/>
  <c r="N44"/>
  <c r="N42"/>
  <c r="F44"/>
  <c r="F42"/>
  <c r="J44"/>
  <c r="J42"/>
  <c r="H42"/>
  <c r="H44"/>
  <c r="C45"/>
  <c r="C47"/>
  <c r="E47"/>
  <c r="E45"/>
  <c r="R44"/>
  <c r="R42"/>
  <c r="K47"/>
  <c r="K45"/>
  <c r="AU17" i="3"/>
  <c r="AS17"/>
  <c r="AU13"/>
  <c r="AS13"/>
  <c r="AU9"/>
  <c r="AS9"/>
  <c r="AR6"/>
  <c r="AP6"/>
  <c r="AM14"/>
  <c r="AO14"/>
  <c r="AL4"/>
  <c r="AJ4"/>
  <c r="AJ15"/>
  <c r="AL15"/>
  <c r="AM18"/>
  <c r="AO18"/>
  <c r="AO8"/>
  <c r="AM8"/>
  <c r="AO3"/>
  <c r="AM3"/>
  <c r="AL7"/>
  <c r="AJ7"/>
  <c r="AO12"/>
  <c r="AM12"/>
  <c r="AL16"/>
  <c r="AJ16"/>
  <c r="AR11"/>
  <c r="AP11"/>
  <c r="AL10"/>
  <c r="AJ10"/>
  <c r="AU5"/>
  <c r="AS5"/>
  <c r="O44" i="4" l="1"/>
  <c r="O42"/>
  <c r="H45"/>
  <c r="H47"/>
  <c r="K50"/>
  <c r="K48"/>
  <c r="E50"/>
  <c r="E48"/>
  <c r="F47"/>
  <c r="F45"/>
  <c r="Q47"/>
  <c r="Q45"/>
  <c r="L47"/>
  <c r="L45"/>
  <c r="G47"/>
  <c r="G45"/>
  <c r="P47"/>
  <c r="P45"/>
  <c r="C48"/>
  <c r="C50"/>
  <c r="I45"/>
  <c r="I47"/>
  <c r="R47"/>
  <c r="R45"/>
  <c r="J47"/>
  <c r="J45"/>
  <c r="N47"/>
  <c r="N45"/>
  <c r="D47"/>
  <c r="D45"/>
  <c r="M42"/>
  <c r="M44"/>
  <c r="AV17" i="3"/>
  <c r="AX17"/>
  <c r="AV13"/>
  <c r="AX13"/>
  <c r="AV9"/>
  <c r="AX9"/>
  <c r="AS6"/>
  <c r="AU6"/>
  <c r="AM4"/>
  <c r="AO4"/>
  <c r="AO15"/>
  <c r="AM15"/>
  <c r="AP14"/>
  <c r="AR14"/>
  <c r="AP18"/>
  <c r="AR18"/>
  <c r="AR8"/>
  <c r="AP8"/>
  <c r="AR3"/>
  <c r="AP3"/>
  <c r="AO10"/>
  <c r="AM10"/>
  <c r="AP12"/>
  <c r="AR12"/>
  <c r="AV5"/>
  <c r="AX5"/>
  <c r="AS11"/>
  <c r="AU11"/>
  <c r="AM16"/>
  <c r="AO16"/>
  <c r="AO7"/>
  <c r="AM7"/>
  <c r="O47" i="4" l="1"/>
  <c r="O45"/>
  <c r="I48"/>
  <c r="I50"/>
  <c r="D50"/>
  <c r="D48"/>
  <c r="L50"/>
  <c r="L48"/>
  <c r="F50"/>
  <c r="F48"/>
  <c r="K53"/>
  <c r="K51"/>
  <c r="J50"/>
  <c r="J48"/>
  <c r="M47"/>
  <c r="M45"/>
  <c r="C53"/>
  <c r="C51"/>
  <c r="H50"/>
  <c r="H48"/>
  <c r="P50"/>
  <c r="P48"/>
  <c r="N50"/>
  <c r="N48"/>
  <c r="R50"/>
  <c r="R48"/>
  <c r="G50"/>
  <c r="G48"/>
  <c r="Q50"/>
  <c r="Q48"/>
  <c r="E53"/>
  <c r="E51"/>
  <c r="BA17" i="3"/>
  <c r="AY17"/>
  <c r="BA13"/>
  <c r="AY13"/>
  <c r="BA9"/>
  <c r="AY9"/>
  <c r="AX6"/>
  <c r="AV6"/>
  <c r="AP15"/>
  <c r="AR15"/>
  <c r="AS14"/>
  <c r="AU14"/>
  <c r="AP4"/>
  <c r="AR4"/>
  <c r="AU18"/>
  <c r="AS18"/>
  <c r="AU8"/>
  <c r="AS8"/>
  <c r="AU3"/>
  <c r="AS3"/>
  <c r="AR16"/>
  <c r="AP16"/>
  <c r="BA5"/>
  <c r="AY5"/>
  <c r="AU12"/>
  <c r="AS12"/>
  <c r="AR10"/>
  <c r="AP10"/>
  <c r="AX11"/>
  <c r="AV11"/>
  <c r="AR7"/>
  <c r="AP7"/>
  <c r="BG4" i="2" l="1"/>
  <c r="BE4"/>
  <c r="BG6"/>
  <c r="BE6"/>
  <c r="O48" i="4"/>
  <c r="O50"/>
  <c r="I51"/>
  <c r="I53"/>
  <c r="Q53"/>
  <c r="Q51"/>
  <c r="R53"/>
  <c r="R51"/>
  <c r="P53"/>
  <c r="P51"/>
  <c r="C56"/>
  <c r="C54"/>
  <c r="J53"/>
  <c r="J51"/>
  <c r="F53"/>
  <c r="F51"/>
  <c r="D53"/>
  <c r="D51"/>
  <c r="E56"/>
  <c r="E54"/>
  <c r="G53"/>
  <c r="G51"/>
  <c r="N53"/>
  <c r="N51"/>
  <c r="H51"/>
  <c r="H53"/>
  <c r="M50"/>
  <c r="M48"/>
  <c r="K56"/>
  <c r="K54"/>
  <c r="L53"/>
  <c r="L51"/>
  <c r="BB17" i="3"/>
  <c r="BD17"/>
  <c r="BB13"/>
  <c r="BD13"/>
  <c r="BB9"/>
  <c r="BD9"/>
  <c r="AY6"/>
  <c r="BA6"/>
  <c r="AX14"/>
  <c r="AV14"/>
  <c r="AU4"/>
  <c r="AS4"/>
  <c r="AU15"/>
  <c r="AS15"/>
  <c r="AV18"/>
  <c r="AX18"/>
  <c r="AX8"/>
  <c r="AV8"/>
  <c r="AV3"/>
  <c r="AX3"/>
  <c r="BD5"/>
  <c r="BB5"/>
  <c r="AU7"/>
  <c r="AS7"/>
  <c r="AY11"/>
  <c r="BA11"/>
  <c r="AU10"/>
  <c r="AS10"/>
  <c r="AV12"/>
  <c r="AX12"/>
  <c r="AS16"/>
  <c r="AU16"/>
  <c r="BG10" i="2" l="1"/>
  <c r="BE10"/>
  <c r="BG12"/>
  <c r="BE12"/>
  <c r="BG5"/>
  <c r="BE5"/>
  <c r="BJ6"/>
  <c r="BH6"/>
  <c r="BJ4"/>
  <c r="BH4"/>
  <c r="O53" i="4"/>
  <c r="O51"/>
  <c r="K59"/>
  <c r="K57"/>
  <c r="G56"/>
  <c r="G54"/>
  <c r="P54"/>
  <c r="P56"/>
  <c r="I54"/>
  <c r="I56"/>
  <c r="H56"/>
  <c r="H54"/>
  <c r="D54"/>
  <c r="D56"/>
  <c r="J56"/>
  <c r="J54"/>
  <c r="Q54"/>
  <c r="Q56"/>
  <c r="L56"/>
  <c r="L54"/>
  <c r="M51"/>
  <c r="M53"/>
  <c r="N56"/>
  <c r="N54"/>
  <c r="E57"/>
  <c r="E59"/>
  <c r="F56"/>
  <c r="F54"/>
  <c r="C59"/>
  <c r="C57"/>
  <c r="R56"/>
  <c r="R54"/>
  <c r="BG17" i="3"/>
  <c r="BE17"/>
  <c r="BG13"/>
  <c r="BE13"/>
  <c r="BG9"/>
  <c r="BE9"/>
  <c r="BD6"/>
  <c r="BB6"/>
  <c r="AV4"/>
  <c r="AX4"/>
  <c r="AV15"/>
  <c r="AX15"/>
  <c r="AY14"/>
  <c r="BA14"/>
  <c r="BA18"/>
  <c r="AY18"/>
  <c r="BA8"/>
  <c r="AY8"/>
  <c r="BA3"/>
  <c r="AY3"/>
  <c r="AX16"/>
  <c r="AV16"/>
  <c r="AX10"/>
  <c r="AV10"/>
  <c r="AX7"/>
  <c r="AV7"/>
  <c r="BA12"/>
  <c r="AY12"/>
  <c r="BD11"/>
  <c r="BB11"/>
  <c r="BG5"/>
  <c r="BE5"/>
  <c r="BM4" i="2" l="1"/>
  <c r="BK4"/>
  <c r="BE7"/>
  <c r="BG7"/>
  <c r="BE9"/>
  <c r="BG9"/>
  <c r="BJ5"/>
  <c r="BH5"/>
  <c r="BG8"/>
  <c r="BE8"/>
  <c r="BK6"/>
  <c r="BM6"/>
  <c r="BE11"/>
  <c r="BG11"/>
  <c r="BH12"/>
  <c r="BJ12"/>
  <c r="BH10"/>
  <c r="BJ10"/>
  <c r="O56" i="4"/>
  <c r="O54"/>
  <c r="R59"/>
  <c r="R57"/>
  <c r="I59"/>
  <c r="I57"/>
  <c r="F59"/>
  <c r="F57"/>
  <c r="N59"/>
  <c r="N57"/>
  <c r="L57"/>
  <c r="L59"/>
  <c r="J59"/>
  <c r="J57"/>
  <c r="H59"/>
  <c r="H57"/>
  <c r="G59"/>
  <c r="G57"/>
  <c r="E62"/>
  <c r="E60"/>
  <c r="M56"/>
  <c r="M54"/>
  <c r="Q59"/>
  <c r="Q57"/>
  <c r="D59"/>
  <c r="D57"/>
  <c r="P59"/>
  <c r="P57"/>
  <c r="C62"/>
  <c r="C60"/>
  <c r="K62"/>
  <c r="K60"/>
  <c r="BH17" i="3"/>
  <c r="BJ17"/>
  <c r="BH13"/>
  <c r="BJ13"/>
  <c r="BH9"/>
  <c r="BJ9"/>
  <c r="BE6"/>
  <c r="BG6"/>
  <c r="BD14"/>
  <c r="BB14"/>
  <c r="BA4"/>
  <c r="AY4"/>
  <c r="BA15"/>
  <c r="AY15"/>
  <c r="BB18"/>
  <c r="BD18"/>
  <c r="BD8"/>
  <c r="BB8"/>
  <c r="BD3"/>
  <c r="BB3"/>
  <c r="BH5"/>
  <c r="BJ5"/>
  <c r="BE11"/>
  <c r="BG11"/>
  <c r="BA10"/>
  <c r="AY10"/>
  <c r="BB12"/>
  <c r="BD12"/>
  <c r="AY7"/>
  <c r="BA7"/>
  <c r="AY16"/>
  <c r="BA16"/>
  <c r="BM12" i="2" l="1"/>
  <c r="BK12"/>
  <c r="BH7"/>
  <c r="BJ7"/>
  <c r="BM5"/>
  <c r="BK5"/>
  <c r="BJ11"/>
  <c r="BH11"/>
  <c r="BJ9"/>
  <c r="BH9"/>
  <c r="BN6"/>
  <c r="BP6"/>
  <c r="BM10"/>
  <c r="BK10"/>
  <c r="BH8"/>
  <c r="BJ8"/>
  <c r="BP4"/>
  <c r="BN4"/>
  <c r="O57" i="4"/>
  <c r="O59"/>
  <c r="L62"/>
  <c r="L60"/>
  <c r="P62"/>
  <c r="P60"/>
  <c r="Q62"/>
  <c r="Q60"/>
  <c r="E65"/>
  <c r="E63"/>
  <c r="H62"/>
  <c r="H60"/>
  <c r="F62"/>
  <c r="F60"/>
  <c r="R62"/>
  <c r="R60"/>
  <c r="K63"/>
  <c r="K65"/>
  <c r="C63"/>
  <c r="C65"/>
  <c r="D62"/>
  <c r="D60"/>
  <c r="M59"/>
  <c r="M57"/>
  <c r="G62"/>
  <c r="G60"/>
  <c r="J62"/>
  <c r="J60"/>
  <c r="N62"/>
  <c r="N60"/>
  <c r="I62"/>
  <c r="I60"/>
  <c r="BM17" i="3"/>
  <c r="BK17"/>
  <c r="BM13"/>
  <c r="BK13"/>
  <c r="BM9"/>
  <c r="BK9"/>
  <c r="BJ6"/>
  <c r="BH6"/>
  <c r="BD4"/>
  <c r="BB4"/>
  <c r="BB15"/>
  <c r="BD15"/>
  <c r="BE14"/>
  <c r="BG14"/>
  <c r="BG18"/>
  <c r="BE18"/>
  <c r="BG8"/>
  <c r="BE8"/>
  <c r="BG3"/>
  <c r="BE3"/>
  <c r="BD7"/>
  <c r="BB7"/>
  <c r="BG12"/>
  <c r="BE12"/>
  <c r="BD16"/>
  <c r="BB16"/>
  <c r="BJ11"/>
  <c r="BH11"/>
  <c r="BM5"/>
  <c r="BK5"/>
  <c r="BD10"/>
  <c r="BB10"/>
  <c r="BQ6" i="2" l="1"/>
  <c r="BS6"/>
  <c r="BM8"/>
  <c r="BK8"/>
  <c r="BK7"/>
  <c r="BM7"/>
  <c r="BK11"/>
  <c r="BM11"/>
  <c r="BS4"/>
  <c r="BQ4"/>
  <c r="BN10"/>
  <c r="BP10"/>
  <c r="BK9"/>
  <c r="BM9"/>
  <c r="BP5"/>
  <c r="BN5"/>
  <c r="BN12"/>
  <c r="BP12"/>
  <c r="O60" i="4"/>
  <c r="O62"/>
  <c r="C66"/>
  <c r="C68"/>
  <c r="I65"/>
  <c r="I63"/>
  <c r="J65"/>
  <c r="J63"/>
  <c r="M62"/>
  <c r="M60"/>
  <c r="R65"/>
  <c r="R63"/>
  <c r="H65"/>
  <c r="H63"/>
  <c r="Q65"/>
  <c r="Q63"/>
  <c r="K66"/>
  <c r="K68"/>
  <c r="N65"/>
  <c r="N63"/>
  <c r="G65"/>
  <c r="G63"/>
  <c r="D65"/>
  <c r="D63"/>
  <c r="F65"/>
  <c r="F63"/>
  <c r="E68"/>
  <c r="E66"/>
  <c r="P65"/>
  <c r="P63"/>
  <c r="L63"/>
  <c r="L65"/>
  <c r="BN17" i="3"/>
  <c r="BP17"/>
  <c r="BN13"/>
  <c r="BP13"/>
  <c r="BN9"/>
  <c r="BP9"/>
  <c r="BK6"/>
  <c r="BM6"/>
  <c r="BE15"/>
  <c r="BG15"/>
  <c r="BJ14"/>
  <c r="BH14"/>
  <c r="BG4"/>
  <c r="BE4"/>
  <c r="BJ18"/>
  <c r="BH18"/>
  <c r="BH8"/>
  <c r="BJ8"/>
  <c r="BJ3"/>
  <c r="BH3"/>
  <c r="BG10"/>
  <c r="BE10"/>
  <c r="BK11"/>
  <c r="BM11"/>
  <c r="BG7"/>
  <c r="BE7"/>
  <c r="BP5"/>
  <c r="BN5"/>
  <c r="BE16"/>
  <c r="BG16"/>
  <c r="BH12"/>
  <c r="BJ12"/>
  <c r="BS10" i="2" l="1"/>
  <c r="BQ10"/>
  <c r="BP11"/>
  <c r="BN11"/>
  <c r="BS5"/>
  <c r="BQ5"/>
  <c r="BN8"/>
  <c r="BP8"/>
  <c r="BS12"/>
  <c r="BQ12"/>
  <c r="BP9"/>
  <c r="BN9"/>
  <c r="BN7"/>
  <c r="BP7"/>
  <c r="BT6"/>
  <c r="BV6"/>
  <c r="BV4"/>
  <c r="BT4"/>
  <c r="O63" i="4"/>
  <c r="O65"/>
  <c r="L66"/>
  <c r="L68"/>
  <c r="E71"/>
  <c r="E69"/>
  <c r="N68"/>
  <c r="N66"/>
  <c r="H68"/>
  <c r="H66"/>
  <c r="M65"/>
  <c r="M63"/>
  <c r="I68"/>
  <c r="I66"/>
  <c r="D68"/>
  <c r="D66"/>
  <c r="K71"/>
  <c r="K69"/>
  <c r="C69"/>
  <c r="C71"/>
  <c r="P68"/>
  <c r="P66"/>
  <c r="F68"/>
  <c r="F66"/>
  <c r="G68"/>
  <c r="G66"/>
  <c r="Q68"/>
  <c r="Q66"/>
  <c r="R68"/>
  <c r="R66"/>
  <c r="J68"/>
  <c r="J66"/>
  <c r="BS17" i="3"/>
  <c r="BQ17"/>
  <c r="BS13"/>
  <c r="BQ13"/>
  <c r="BS9"/>
  <c r="BQ9"/>
  <c r="BP6"/>
  <c r="BN6"/>
  <c r="BK14"/>
  <c r="BM14"/>
  <c r="BH15"/>
  <c r="BJ15"/>
  <c r="BJ4"/>
  <c r="BH4"/>
  <c r="BM18"/>
  <c r="BK18"/>
  <c r="BK8"/>
  <c r="BM8"/>
  <c r="BM3"/>
  <c r="BK3"/>
  <c r="BM12"/>
  <c r="BK12"/>
  <c r="BJ16"/>
  <c r="BH16"/>
  <c r="BJ7"/>
  <c r="BH7"/>
  <c r="BJ10"/>
  <c r="BH10"/>
  <c r="BP11"/>
  <c r="BN11"/>
  <c r="BS5"/>
  <c r="BT5" s="1"/>
  <c r="BQ5"/>
  <c r="BW6" i="2" l="1"/>
  <c r="BY6"/>
  <c r="BS8"/>
  <c r="BQ8"/>
  <c r="BQ9"/>
  <c r="BS9"/>
  <c r="BQ11"/>
  <c r="BS11"/>
  <c r="BQ7"/>
  <c r="BS7"/>
  <c r="BY4"/>
  <c r="BW4"/>
  <c r="BT12"/>
  <c r="BV12"/>
  <c r="BV5"/>
  <c r="BT5"/>
  <c r="BT10"/>
  <c r="BV10"/>
  <c r="O68" i="4"/>
  <c r="O66"/>
  <c r="C72"/>
  <c r="C74"/>
  <c r="L71"/>
  <c r="L69"/>
  <c r="R71"/>
  <c r="R69"/>
  <c r="G71"/>
  <c r="G69"/>
  <c r="P71"/>
  <c r="P69"/>
  <c r="D69"/>
  <c r="D71"/>
  <c r="M68"/>
  <c r="M66"/>
  <c r="N71"/>
  <c r="N69"/>
  <c r="J71"/>
  <c r="J69"/>
  <c r="Q71"/>
  <c r="Q69"/>
  <c r="F71"/>
  <c r="F69"/>
  <c r="K74"/>
  <c r="K72"/>
  <c r="I71"/>
  <c r="I69"/>
  <c r="H71"/>
  <c r="H69"/>
  <c r="E74"/>
  <c r="E72"/>
  <c r="BT17" i="3"/>
  <c r="BV17"/>
  <c r="BT13"/>
  <c r="BV13"/>
  <c r="BT9"/>
  <c r="BV9"/>
  <c r="BQ6"/>
  <c r="BS6"/>
  <c r="BM15"/>
  <c r="BK15"/>
  <c r="BP14"/>
  <c r="BN14"/>
  <c r="BM4"/>
  <c r="BK4"/>
  <c r="BN18"/>
  <c r="BP18"/>
  <c r="BP8"/>
  <c r="BN8"/>
  <c r="BP3"/>
  <c r="BN3"/>
  <c r="BM7"/>
  <c r="BK7"/>
  <c r="BQ11"/>
  <c r="BS11"/>
  <c r="BT11" s="1"/>
  <c r="BK16"/>
  <c r="BM16"/>
  <c r="BV5"/>
  <c r="BW5" s="1"/>
  <c r="BM10"/>
  <c r="BK10"/>
  <c r="BN12"/>
  <c r="BP12"/>
  <c r="BV11" i="2" l="1"/>
  <c r="BT11"/>
  <c r="BW5"/>
  <c r="BY5"/>
  <c r="CB4"/>
  <c r="BZ4"/>
  <c r="BT8"/>
  <c r="BV8"/>
  <c r="BY10"/>
  <c r="BW10"/>
  <c r="BY12"/>
  <c r="BW12"/>
  <c r="BT7"/>
  <c r="BV7"/>
  <c r="BV9"/>
  <c r="BT9"/>
  <c r="BZ6"/>
  <c r="CB6"/>
  <c r="O71" i="4"/>
  <c r="O69"/>
  <c r="G74"/>
  <c r="G72"/>
  <c r="C75"/>
  <c r="C77"/>
  <c r="D72"/>
  <c r="D74"/>
  <c r="E77"/>
  <c r="E75"/>
  <c r="I74"/>
  <c r="I72"/>
  <c r="Q74"/>
  <c r="Q72"/>
  <c r="N74"/>
  <c r="N72"/>
  <c r="L74"/>
  <c r="L72"/>
  <c r="H74"/>
  <c r="H72"/>
  <c r="K77"/>
  <c r="K75"/>
  <c r="F74"/>
  <c r="F72"/>
  <c r="J74"/>
  <c r="J72"/>
  <c r="M71"/>
  <c r="M69"/>
  <c r="P74"/>
  <c r="P72"/>
  <c r="R74"/>
  <c r="R72"/>
  <c r="BY17" i="3"/>
  <c r="BW17"/>
  <c r="BY13"/>
  <c r="BW13"/>
  <c r="BY9"/>
  <c r="BW9"/>
  <c r="BV6"/>
  <c r="BT6"/>
  <c r="BQ14"/>
  <c r="BS14"/>
  <c r="BP4"/>
  <c r="BN4"/>
  <c r="BN15"/>
  <c r="BP15"/>
  <c r="BS18"/>
  <c r="BT18" s="1"/>
  <c r="BQ18"/>
  <c r="BS8"/>
  <c r="BT8" s="1"/>
  <c r="BQ8"/>
  <c r="BQ3"/>
  <c r="BS3"/>
  <c r="BT3" s="1"/>
  <c r="BS12"/>
  <c r="BT12" s="1"/>
  <c r="BQ12"/>
  <c r="BV11"/>
  <c r="BW11" s="1"/>
  <c r="BN10"/>
  <c r="BP10"/>
  <c r="BP16"/>
  <c r="BN16"/>
  <c r="BY5"/>
  <c r="BZ5" s="1"/>
  <c r="BP7"/>
  <c r="BN7"/>
  <c r="BY8" i="2" l="1"/>
  <c r="BW8"/>
  <c r="CB5"/>
  <c r="BZ5"/>
  <c r="BW9"/>
  <c r="BY9"/>
  <c r="BZ12"/>
  <c r="CB12"/>
  <c r="CC6"/>
  <c r="CE6"/>
  <c r="CF6" s="1"/>
  <c r="BW7"/>
  <c r="BY7"/>
  <c r="BZ10"/>
  <c r="CB10"/>
  <c r="CE4"/>
  <c r="CF4" s="1"/>
  <c r="CC4"/>
  <c r="BW11"/>
  <c r="BY11"/>
  <c r="O74" i="4"/>
  <c r="O72"/>
  <c r="D75"/>
  <c r="D77"/>
  <c r="R77"/>
  <c r="R75"/>
  <c r="M74"/>
  <c r="M72"/>
  <c r="F77"/>
  <c r="F75"/>
  <c r="H77"/>
  <c r="H75"/>
  <c r="N77"/>
  <c r="N75"/>
  <c r="I77"/>
  <c r="I75"/>
  <c r="G77"/>
  <c r="G75"/>
  <c r="C78"/>
  <c r="C80"/>
  <c r="P77"/>
  <c r="P75"/>
  <c r="J77"/>
  <c r="J75"/>
  <c r="K80"/>
  <c r="K78"/>
  <c r="L77"/>
  <c r="L75"/>
  <c r="Q77"/>
  <c r="Q75"/>
  <c r="E80"/>
  <c r="E78"/>
  <c r="BZ17" i="3"/>
  <c r="CB17"/>
  <c r="BZ13"/>
  <c r="CB13"/>
  <c r="BZ9"/>
  <c r="CB9"/>
  <c r="BW6"/>
  <c r="BY6"/>
  <c r="BS4"/>
  <c r="BQ4"/>
  <c r="BS15"/>
  <c r="BQ15"/>
  <c r="BT14"/>
  <c r="BV14"/>
  <c r="BV18"/>
  <c r="BW18" s="1"/>
  <c r="BV8"/>
  <c r="BW8" s="1"/>
  <c r="BV3"/>
  <c r="BW3" s="1"/>
  <c r="CB5"/>
  <c r="CC5" s="1"/>
  <c r="BY11"/>
  <c r="BZ11" s="1"/>
  <c r="BS10"/>
  <c r="BT10" s="1"/>
  <c r="BQ10"/>
  <c r="BS7"/>
  <c r="BT7" s="1"/>
  <c r="BQ7"/>
  <c r="BQ16"/>
  <c r="BS16"/>
  <c r="BT16" s="1"/>
  <c r="BV12"/>
  <c r="BW12" s="1"/>
  <c r="BZ7" i="2" l="1"/>
  <c r="CB7"/>
  <c r="CE12"/>
  <c r="CF12" s="1"/>
  <c r="CC12"/>
  <c r="CE5"/>
  <c r="CF5" s="1"/>
  <c r="CC5"/>
  <c r="CB11"/>
  <c r="BZ11"/>
  <c r="CE10"/>
  <c r="CF10" s="1"/>
  <c r="CC10"/>
  <c r="CB9"/>
  <c r="BZ9"/>
  <c r="BZ8"/>
  <c r="CB8"/>
  <c r="O77" i="4"/>
  <c r="O75"/>
  <c r="Q80"/>
  <c r="Q78"/>
  <c r="K83"/>
  <c r="K84" s="1"/>
  <c r="K81"/>
  <c r="P80"/>
  <c r="P78"/>
  <c r="G80"/>
  <c r="G78"/>
  <c r="N80"/>
  <c r="N78"/>
  <c r="F80"/>
  <c r="F78"/>
  <c r="R80"/>
  <c r="R78"/>
  <c r="C83"/>
  <c r="C84" s="1"/>
  <c r="C81"/>
  <c r="D78"/>
  <c r="D80"/>
  <c r="E83"/>
  <c r="E84" s="1"/>
  <c r="E81"/>
  <c r="L80"/>
  <c r="L78"/>
  <c r="J80"/>
  <c r="J78"/>
  <c r="I80"/>
  <c r="I78"/>
  <c r="H80"/>
  <c r="H78"/>
  <c r="M77"/>
  <c r="M75"/>
  <c r="CE17" i="3"/>
  <c r="CF17" s="1"/>
  <c r="CC17"/>
  <c r="CE13"/>
  <c r="CF13" s="1"/>
  <c r="CC13"/>
  <c r="CE9"/>
  <c r="CF9" s="1"/>
  <c r="CC9"/>
  <c r="CB6"/>
  <c r="BZ6"/>
  <c r="BW14"/>
  <c r="BY14"/>
  <c r="BT15"/>
  <c r="BV15"/>
  <c r="BT4"/>
  <c r="BV4"/>
  <c r="BY18"/>
  <c r="BZ18" s="1"/>
  <c r="BY8"/>
  <c r="BZ8" s="1"/>
  <c r="BY3"/>
  <c r="BZ3" s="1"/>
  <c r="BY12"/>
  <c r="BZ12" s="1"/>
  <c r="BV7"/>
  <c r="BW7" s="1"/>
  <c r="BV16"/>
  <c r="BW16" s="1"/>
  <c r="CB11"/>
  <c r="CC11" s="1"/>
  <c r="BV10"/>
  <c r="BW10" s="1"/>
  <c r="CE5"/>
  <c r="CF5" s="1"/>
  <c r="CC9" i="2" l="1"/>
  <c r="CE9"/>
  <c r="CF9" s="1"/>
  <c r="CC11"/>
  <c r="CE11"/>
  <c r="CF11" s="1"/>
  <c r="CE8"/>
  <c r="CF8" s="1"/>
  <c r="CC8"/>
  <c r="CC7"/>
  <c r="CE7"/>
  <c r="CF7" s="1"/>
  <c r="O80" i="4"/>
  <c r="O78"/>
  <c r="H83"/>
  <c r="H84" s="1"/>
  <c r="H81"/>
  <c r="J83"/>
  <c r="J84" s="1"/>
  <c r="J81"/>
  <c r="F83"/>
  <c r="F84" s="1"/>
  <c r="F81"/>
  <c r="D81"/>
  <c r="D83"/>
  <c r="D84" s="1"/>
  <c r="G83"/>
  <c r="G84" s="1"/>
  <c r="G81"/>
  <c r="M80"/>
  <c r="M78"/>
  <c r="I83"/>
  <c r="I84" s="1"/>
  <c r="I81"/>
  <c r="L83"/>
  <c r="L84" s="1"/>
  <c r="L81"/>
  <c r="R83"/>
  <c r="R84" s="1"/>
  <c r="R81"/>
  <c r="N83"/>
  <c r="N84" s="1"/>
  <c r="N81"/>
  <c r="P83"/>
  <c r="P84" s="1"/>
  <c r="P81"/>
  <c r="Q83"/>
  <c r="Q84" s="1"/>
  <c r="Q81"/>
  <c r="CE6" i="3"/>
  <c r="CF6" s="1"/>
  <c r="CC6"/>
  <c r="BW4"/>
  <c r="BY4"/>
  <c r="BZ14"/>
  <c r="CB14"/>
  <c r="BW15"/>
  <c r="BY15"/>
  <c r="CB18"/>
  <c r="CC18" s="1"/>
  <c r="CB8"/>
  <c r="CC8" s="1"/>
  <c r="CB3"/>
  <c r="CC3" s="1"/>
  <c r="BY10"/>
  <c r="BZ10" s="1"/>
  <c r="BY16"/>
  <c r="BZ16" s="1"/>
  <c r="CE11"/>
  <c r="CF11" s="1"/>
  <c r="BY7"/>
  <c r="BZ7" s="1"/>
  <c r="CB12"/>
  <c r="CC12" s="1"/>
  <c r="O83" i="4" l="1"/>
  <c r="O84" s="1"/>
  <c r="O81"/>
  <c r="M83"/>
  <c r="M84" s="1"/>
  <c r="M81"/>
  <c r="CC14" i="3"/>
  <c r="CE14"/>
  <c r="CF14" s="1"/>
  <c r="BZ4"/>
  <c r="CB4"/>
  <c r="BZ15"/>
  <c r="CB15"/>
  <c r="CE18"/>
  <c r="CF18" s="1"/>
  <c r="CE8"/>
  <c r="CF8" s="1"/>
  <c r="CE3"/>
  <c r="CF3" s="1"/>
  <c r="CB16"/>
  <c r="CC16" s="1"/>
  <c r="CB7"/>
  <c r="CC7" s="1"/>
  <c r="CE12"/>
  <c r="CF12" s="1"/>
  <c r="CB10"/>
  <c r="CC10" s="1"/>
  <c r="CC4" l="1"/>
  <c r="CE4"/>
  <c r="CF4" s="1"/>
  <c r="CC15"/>
  <c r="CE15"/>
  <c r="CF15" s="1"/>
  <c r="CE10"/>
  <c r="CF10" s="1"/>
  <c r="CE7"/>
  <c r="CF7" s="1"/>
  <c r="CE16"/>
  <c r="CF16" s="1"/>
</calcChain>
</file>

<file path=xl/sharedStrings.xml><?xml version="1.0" encoding="utf-8"?>
<sst xmlns="http://schemas.openxmlformats.org/spreadsheetml/2006/main" count="292" uniqueCount="62">
  <si>
    <t>DSR Name</t>
  </si>
  <si>
    <t>Working Day=20</t>
  </si>
  <si>
    <t>Working Day=19</t>
  </si>
  <si>
    <t>Working Day=18</t>
  </si>
  <si>
    <t>Working Day=17</t>
  </si>
  <si>
    <t>Working Day=16</t>
  </si>
  <si>
    <t>Working Day=15</t>
  </si>
  <si>
    <t>Working Day=14</t>
  </si>
  <si>
    <t>Working Day=13</t>
  </si>
  <si>
    <t>Working Day=12</t>
  </si>
  <si>
    <t>Working Day=11</t>
  </si>
  <si>
    <t>Working Day=10</t>
  </si>
  <si>
    <t>Working Day=9</t>
  </si>
  <si>
    <t>Working Day=8</t>
  </si>
  <si>
    <t>Working Day=7</t>
  </si>
  <si>
    <t>Working Day=6</t>
  </si>
  <si>
    <t>Working Day=5</t>
  </si>
  <si>
    <t>Working Day=4</t>
  </si>
  <si>
    <t>Working Day=3</t>
  </si>
  <si>
    <t>Working Day=2</t>
  </si>
  <si>
    <t>Working Day=1</t>
  </si>
  <si>
    <t>Target</t>
  </si>
  <si>
    <t>Achive</t>
  </si>
  <si>
    <t>Md Haider Khan</t>
  </si>
  <si>
    <t>Md Kamrul Islam</t>
  </si>
  <si>
    <t>Value</t>
  </si>
  <si>
    <t>Quantity</t>
  </si>
  <si>
    <t>Smartphone</t>
  </si>
  <si>
    <t>Md Muradur Rahman</t>
  </si>
  <si>
    <t>Md Atikur Rahman</t>
  </si>
  <si>
    <t>Total Target</t>
  </si>
  <si>
    <t>Working Day=27</t>
  </si>
  <si>
    <t>Working Day=26</t>
  </si>
  <si>
    <t>Working Day=25</t>
  </si>
  <si>
    <t>Working Day=24</t>
  </si>
  <si>
    <t>Working Day=23</t>
  </si>
  <si>
    <t>Working Day=22</t>
  </si>
  <si>
    <t>Working Day=21</t>
  </si>
  <si>
    <t>Memo</t>
  </si>
  <si>
    <t>Type</t>
  </si>
  <si>
    <t xml:space="preserve">Channel </t>
  </si>
  <si>
    <r>
      <rPr>
        <b/>
        <sz val="25"/>
        <color rgb="FFFF0000"/>
        <rFont val="Calibri"/>
        <family val="2"/>
      </rPr>
      <t>Mugdho</t>
    </r>
    <r>
      <rPr>
        <b/>
        <sz val="25"/>
        <rFont val="Calibri"/>
        <family val="2"/>
      </rPr>
      <t xml:space="preserve"> Corporation</t>
    </r>
  </si>
  <si>
    <t>Haider</t>
  </si>
  <si>
    <t>Murad</t>
  </si>
  <si>
    <t>Atik</t>
  </si>
  <si>
    <t>Kamrul</t>
  </si>
  <si>
    <t>Channel</t>
  </si>
  <si>
    <t>17.12.19</t>
  </si>
  <si>
    <t>16.12.19</t>
  </si>
  <si>
    <t>Rabiul</t>
  </si>
  <si>
    <t>Shohel</t>
  </si>
  <si>
    <t>Kabir</t>
  </si>
  <si>
    <t>Tulip-2</t>
  </si>
  <si>
    <t>18.12.19</t>
  </si>
  <si>
    <t>19.12.19</t>
  </si>
  <si>
    <t>21.12.19</t>
  </si>
  <si>
    <t>22.12.19</t>
  </si>
  <si>
    <t>23.12.19</t>
  </si>
  <si>
    <t>24.12.19</t>
  </si>
  <si>
    <t>25.12.19</t>
  </si>
  <si>
    <t>26.12.19</t>
  </si>
  <si>
    <t>28.12.19</t>
  </si>
</sst>
</file>

<file path=xl/styles.xml><?xml version="1.0" encoding="utf-8"?>
<styleSheet xmlns="http://schemas.openxmlformats.org/spreadsheetml/2006/main">
  <numFmts count="1">
    <numFmt numFmtId="164" formatCode="[$-409]d\-mmm;@"/>
  </numFmts>
  <fonts count="17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Calibri"/>
      <family val="2"/>
    </font>
    <font>
      <b/>
      <sz val="15"/>
      <name val="Calibri"/>
      <family val="2"/>
    </font>
    <font>
      <sz val="10"/>
      <name val="Calibri"/>
      <family val="2"/>
    </font>
    <font>
      <b/>
      <sz val="12"/>
      <name val="Calibri"/>
      <family val="2"/>
    </font>
    <font>
      <sz val="15"/>
      <name val="Arial"/>
      <family val="2"/>
    </font>
    <font>
      <b/>
      <sz val="15"/>
      <name val="Arial"/>
      <family val="2"/>
    </font>
    <font>
      <b/>
      <sz val="25"/>
      <name val="Calibri"/>
      <family val="2"/>
    </font>
    <font>
      <b/>
      <sz val="25"/>
      <color rgb="FFFF0000"/>
      <name val="Calibri"/>
      <family val="2"/>
    </font>
    <font>
      <sz val="15"/>
      <name val="Calibri"/>
      <family val="2"/>
    </font>
    <font>
      <sz val="15"/>
      <color theme="0"/>
      <name val="Calibri"/>
      <family val="2"/>
      <scheme val="minor"/>
    </font>
    <font>
      <b/>
      <sz val="15"/>
      <name val="Calibri"/>
      <family val="2"/>
      <scheme val="minor"/>
    </font>
    <font>
      <sz val="16"/>
      <name val="Calibri"/>
      <family val="2"/>
    </font>
    <font>
      <sz val="25"/>
      <name val="Calibri"/>
      <family val="2"/>
    </font>
    <font>
      <sz val="12"/>
      <name val="Calibri"/>
      <family val="2"/>
    </font>
    <font>
      <b/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-0.249977111117893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85">
    <xf numFmtId="0" fontId="0" fillId="0" borderId="0" xfId="0"/>
    <xf numFmtId="3" fontId="5" fillId="4" borderId="3" xfId="0" applyNumberFormat="1" applyFont="1" applyFill="1" applyBorder="1" applyAlignment="1">
      <alignment horizontal="center" vertical="center"/>
    </xf>
    <xf numFmtId="3" fontId="5" fillId="2" borderId="3" xfId="0" applyNumberFormat="1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1" fontId="4" fillId="0" borderId="3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3" fontId="6" fillId="0" borderId="3" xfId="0" applyNumberFormat="1" applyFont="1" applyBorder="1" applyAlignment="1">
      <alignment horizontal="center" vertical="center"/>
    </xf>
    <xf numFmtId="3" fontId="4" fillId="0" borderId="3" xfId="0" applyNumberFormat="1" applyFont="1" applyBorder="1" applyAlignment="1">
      <alignment horizontal="center" vertical="center"/>
    </xf>
    <xf numFmtId="1" fontId="6" fillId="0" borderId="3" xfId="0" applyNumberFormat="1" applyFont="1" applyBorder="1" applyAlignment="1">
      <alignment horizontal="center" vertical="center"/>
    </xf>
    <xf numFmtId="1" fontId="6" fillId="7" borderId="3" xfId="0" applyNumberFormat="1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center" vertical="center"/>
    </xf>
    <xf numFmtId="1" fontId="4" fillId="7" borderId="3" xfId="0" applyNumberFormat="1" applyFont="1" applyFill="1" applyBorder="1" applyAlignment="1">
      <alignment horizontal="center" vertical="center"/>
    </xf>
    <xf numFmtId="3" fontId="6" fillId="7" borderId="3" xfId="0" applyNumberFormat="1" applyFont="1" applyFill="1" applyBorder="1" applyAlignment="1">
      <alignment horizontal="center" vertical="center"/>
    </xf>
    <xf numFmtId="1" fontId="0" fillId="0" borderId="3" xfId="0" applyNumberFormat="1" applyBorder="1"/>
    <xf numFmtId="3" fontId="7" fillId="0" borderId="3" xfId="0" applyNumberFormat="1" applyFont="1" applyBorder="1"/>
    <xf numFmtId="0" fontId="0" fillId="0" borderId="3" xfId="0" applyBorder="1"/>
    <xf numFmtId="164" fontId="0" fillId="0" borderId="0" xfId="0" applyNumberFormat="1"/>
    <xf numFmtId="0" fontId="2" fillId="8" borderId="3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11" fillId="0" borderId="0" xfId="0" applyFont="1"/>
    <xf numFmtId="1" fontId="10" fillId="9" borderId="3" xfId="0" applyNumberFormat="1" applyFont="1" applyFill="1" applyBorder="1" applyAlignment="1">
      <alignment horizontal="center" vertical="center"/>
    </xf>
    <xf numFmtId="0" fontId="5" fillId="8" borderId="10" xfId="0" applyFont="1" applyFill="1" applyBorder="1" applyAlignment="1">
      <alignment horizontal="center" vertical="center"/>
    </xf>
    <xf numFmtId="0" fontId="5" fillId="9" borderId="12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6" borderId="14" xfId="0" applyFont="1" applyFill="1" applyBorder="1" applyAlignment="1">
      <alignment horizontal="center" vertical="center"/>
    </xf>
    <xf numFmtId="0" fontId="5" fillId="8" borderId="16" xfId="0" applyFont="1" applyFill="1" applyBorder="1" applyAlignment="1">
      <alignment horizontal="center" vertical="center"/>
    </xf>
    <xf numFmtId="1" fontId="13" fillId="0" borderId="8" xfId="0" applyNumberFormat="1" applyFont="1" applyBorder="1" applyAlignment="1">
      <alignment horizontal="center" vertical="center"/>
    </xf>
    <xf numFmtId="0" fontId="15" fillId="6" borderId="3" xfId="0" applyFont="1" applyFill="1" applyBorder="1" applyAlignment="1">
      <alignment horizontal="center" vertical="center"/>
    </xf>
    <xf numFmtId="1" fontId="10" fillId="0" borderId="3" xfId="0" applyNumberFormat="1" applyFont="1" applyBorder="1" applyAlignment="1">
      <alignment horizontal="right" vertical="center"/>
    </xf>
    <xf numFmtId="0" fontId="16" fillId="3" borderId="4" xfId="0" applyFont="1" applyFill="1" applyBorder="1" applyAlignment="1"/>
    <xf numFmtId="0" fontId="16" fillId="3" borderId="6" xfId="0" applyFont="1" applyFill="1" applyBorder="1" applyAlignment="1"/>
    <xf numFmtId="0" fontId="0" fillId="3" borderId="0" xfId="0" applyFill="1"/>
    <xf numFmtId="0" fontId="0" fillId="17" borderId="0" xfId="0" applyFill="1"/>
    <xf numFmtId="0" fontId="0" fillId="9" borderId="0" xfId="0" applyFill="1"/>
    <xf numFmtId="0" fontId="0" fillId="6" borderId="0" xfId="0" applyFill="1"/>
    <xf numFmtId="0" fontId="0" fillId="16" borderId="0" xfId="0" applyFill="1"/>
    <xf numFmtId="0" fontId="0" fillId="15" borderId="0" xfId="0" applyFill="1"/>
    <xf numFmtId="0" fontId="0" fillId="3" borderId="3" xfId="0" applyFill="1" applyBorder="1"/>
    <xf numFmtId="16" fontId="3" fillId="6" borderId="3" xfId="0" applyNumberFormat="1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3" fillId="9" borderId="3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4" fillId="5" borderId="3" xfId="0" applyFont="1" applyFill="1" applyBorder="1" applyAlignment="1">
      <alignment horizontal="center" vertical="center" wrapText="1"/>
    </xf>
    <xf numFmtId="0" fontId="8" fillId="6" borderId="17" xfId="0" applyFont="1" applyFill="1" applyBorder="1" applyAlignment="1">
      <alignment horizontal="center" vertical="center" textRotation="90"/>
    </xf>
    <xf numFmtId="0" fontId="8" fillId="6" borderId="18" xfId="0" applyFont="1" applyFill="1" applyBorder="1" applyAlignment="1">
      <alignment horizontal="center" vertical="center" textRotation="90"/>
    </xf>
    <xf numFmtId="0" fontId="14" fillId="9" borderId="4" xfId="0" applyFont="1" applyFill="1" applyBorder="1" applyAlignment="1">
      <alignment horizontal="center" vertical="center"/>
    </xf>
    <xf numFmtId="0" fontId="14" fillId="9" borderId="5" xfId="0" applyFont="1" applyFill="1" applyBorder="1" applyAlignment="1">
      <alignment horizontal="center" vertical="center"/>
    </xf>
    <xf numFmtId="0" fontId="14" fillId="9" borderId="6" xfId="0" applyFont="1" applyFill="1" applyBorder="1" applyAlignment="1">
      <alignment horizontal="center" vertical="center"/>
    </xf>
    <xf numFmtId="0" fontId="14" fillId="15" borderId="4" xfId="0" applyFont="1" applyFill="1" applyBorder="1" applyAlignment="1">
      <alignment horizontal="center" vertical="center"/>
    </xf>
    <xf numFmtId="0" fontId="14" fillId="15" borderId="5" xfId="0" applyFont="1" applyFill="1" applyBorder="1" applyAlignment="1">
      <alignment horizontal="center" vertical="center"/>
    </xf>
    <xf numFmtId="0" fontId="14" fillId="15" borderId="6" xfId="0" applyFont="1" applyFill="1" applyBorder="1" applyAlignment="1">
      <alignment horizontal="center" vertical="center"/>
    </xf>
    <xf numFmtId="0" fontId="14" fillId="16" borderId="4" xfId="0" applyFont="1" applyFill="1" applyBorder="1" applyAlignment="1">
      <alignment horizontal="center" vertical="center"/>
    </xf>
    <xf numFmtId="0" fontId="14" fillId="16" borderId="5" xfId="0" applyFont="1" applyFill="1" applyBorder="1" applyAlignment="1">
      <alignment horizontal="center" vertical="center"/>
    </xf>
    <xf numFmtId="0" fontId="14" fillId="16" borderId="6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horizontal="center" vertical="center"/>
    </xf>
    <xf numFmtId="0" fontId="12" fillId="3" borderId="4" xfId="0" applyFont="1" applyFill="1" applyBorder="1" applyAlignment="1">
      <alignment horizontal="center" vertical="center"/>
    </xf>
    <xf numFmtId="0" fontId="8" fillId="2" borderId="9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8" fillId="2" borderId="13" xfId="0" applyFont="1" applyFill="1" applyBorder="1" applyAlignment="1">
      <alignment horizontal="center" vertical="center"/>
    </xf>
    <xf numFmtId="164" fontId="3" fillId="6" borderId="3" xfId="0" applyNumberFormat="1" applyFont="1" applyFill="1" applyBorder="1" applyAlignment="1">
      <alignment horizontal="center" vertical="center"/>
    </xf>
    <xf numFmtId="0" fontId="12" fillId="3" borderId="5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 wrapText="1"/>
    </xf>
    <xf numFmtId="0" fontId="8" fillId="6" borderId="7" xfId="0" applyFont="1" applyFill="1" applyBorder="1" applyAlignment="1">
      <alignment horizontal="center" vertical="center" textRotation="90" wrapText="1"/>
    </xf>
    <xf numFmtId="0" fontId="8" fillId="6" borderId="1" xfId="0" applyFont="1" applyFill="1" applyBorder="1" applyAlignment="1">
      <alignment horizontal="center" vertical="center" textRotation="90" wrapText="1"/>
    </xf>
    <xf numFmtId="0" fontId="8" fillId="6" borderId="2" xfId="0" applyFont="1" applyFill="1" applyBorder="1" applyAlignment="1">
      <alignment horizontal="center" vertical="center" textRotation="90" wrapText="1"/>
    </xf>
    <xf numFmtId="0" fontId="8" fillId="9" borderId="15" xfId="0" applyFont="1" applyFill="1" applyBorder="1" applyAlignment="1">
      <alignment horizontal="center" vertical="center"/>
    </xf>
    <xf numFmtId="0" fontId="8" fillId="9" borderId="11" xfId="0" applyFont="1" applyFill="1" applyBorder="1" applyAlignment="1">
      <alignment horizontal="center" vertical="center"/>
    </xf>
    <xf numFmtId="0" fontId="8" fillId="9" borderId="13" xfId="0" applyFont="1" applyFill="1" applyBorder="1" applyAlignment="1">
      <alignment horizontal="center" vertical="center"/>
    </xf>
    <xf numFmtId="0" fontId="8" fillId="13" borderId="15" xfId="0" applyFont="1" applyFill="1" applyBorder="1" applyAlignment="1">
      <alignment horizontal="center" vertical="center"/>
    </xf>
    <xf numFmtId="0" fontId="8" fillId="13" borderId="11" xfId="0" applyFont="1" applyFill="1" applyBorder="1" applyAlignment="1">
      <alignment horizontal="center" vertical="center"/>
    </xf>
    <xf numFmtId="0" fontId="8" fillId="13" borderId="13" xfId="0" applyFont="1" applyFill="1" applyBorder="1" applyAlignment="1">
      <alignment horizontal="center" vertical="center"/>
    </xf>
    <xf numFmtId="0" fontId="8" fillId="14" borderId="15" xfId="0" applyFont="1" applyFill="1" applyBorder="1" applyAlignment="1">
      <alignment horizontal="center" vertical="center"/>
    </xf>
    <xf numFmtId="0" fontId="8" fillId="14" borderId="11" xfId="0" applyFont="1" applyFill="1" applyBorder="1" applyAlignment="1">
      <alignment horizontal="center" vertical="center"/>
    </xf>
    <xf numFmtId="0" fontId="8" fillId="14" borderId="13" xfId="0" applyFont="1" applyFill="1" applyBorder="1" applyAlignment="1">
      <alignment horizontal="center" vertical="center"/>
    </xf>
    <xf numFmtId="0" fontId="8" fillId="6" borderId="3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0" fontId="3" fillId="10" borderId="3" xfId="0" applyFont="1" applyFill="1" applyBorder="1" applyAlignment="1">
      <alignment horizontal="center" vertical="center"/>
    </xf>
    <xf numFmtId="0" fontId="3" fillId="11" borderId="3" xfId="0" applyFont="1" applyFill="1" applyBorder="1" applyAlignment="1">
      <alignment horizontal="center" vertical="center"/>
    </xf>
    <xf numFmtId="0" fontId="3" fillId="12" borderId="3" xfId="0" applyFont="1" applyFill="1" applyBorder="1" applyAlignment="1">
      <alignment horizontal="center" vertical="center"/>
    </xf>
  </cellXfs>
  <cellStyles count="1">
    <cellStyle name="Normal" xfId="0" builtinId="0"/>
  </cellStyles>
  <dxfs count="16">
    <dxf>
      <font>
        <color auto="1"/>
      </font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numFmt numFmtId="164" formatCode="[$-409]d\-mmm;@"/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CG27"/>
  <sheetViews>
    <sheetView tabSelected="1" topLeftCell="BR1" zoomScaleNormal="100" workbookViewId="0">
      <selection activeCell="BW2" sqref="BW2:BX2"/>
    </sheetView>
  </sheetViews>
  <sheetFormatPr defaultRowHeight="15"/>
  <cols>
    <col min="1" max="1" width="8.28515625" bestFit="1" customWidth="1"/>
    <col min="2" max="2" width="17.85546875" bestFit="1" customWidth="1"/>
    <col min="3" max="3" width="16.42578125" customWidth="1"/>
    <col min="4" max="4" width="15.85546875" bestFit="1" customWidth="1"/>
    <col min="5" max="5" width="13.85546875" hidden="1" customWidth="1"/>
    <col min="6" max="6" width="11.5703125" hidden="1" customWidth="1"/>
    <col min="7" max="7" width="7.5703125" hidden="1" customWidth="1"/>
    <col min="8" max="8" width="13.85546875" hidden="1" customWidth="1"/>
    <col min="9" max="9" width="10.7109375" hidden="1" customWidth="1"/>
    <col min="10" max="10" width="7.5703125" hidden="1" customWidth="1"/>
    <col min="11" max="11" width="13.85546875" hidden="1" customWidth="1"/>
    <col min="12" max="12" width="10.7109375" hidden="1" customWidth="1"/>
    <col min="13" max="13" width="7.5703125" hidden="1" customWidth="1"/>
    <col min="14" max="14" width="14.140625" hidden="1" customWidth="1"/>
    <col min="15" max="15" width="11.5703125" hidden="1" customWidth="1"/>
    <col min="16" max="16" width="7.5703125" hidden="1" customWidth="1"/>
    <col min="17" max="17" width="14.140625" hidden="1" customWidth="1"/>
    <col min="18" max="18" width="11.5703125" hidden="1" customWidth="1"/>
    <col min="19" max="19" width="7.5703125" hidden="1" customWidth="1"/>
    <col min="20" max="20" width="14.140625" hidden="1" customWidth="1"/>
    <col min="21" max="21" width="11.5703125" hidden="1" customWidth="1"/>
    <col min="22" max="22" width="7.5703125" hidden="1" customWidth="1"/>
    <col min="23" max="23" width="14.140625" hidden="1" customWidth="1"/>
    <col min="24" max="24" width="11.5703125" hidden="1" customWidth="1"/>
    <col min="25" max="25" width="7.5703125" hidden="1" customWidth="1"/>
    <col min="26" max="26" width="13.85546875" hidden="1" customWidth="1"/>
    <col min="27" max="27" width="11.5703125" hidden="1" customWidth="1"/>
    <col min="28" max="28" width="7.5703125" hidden="1" customWidth="1"/>
    <col min="29" max="29" width="13.85546875" hidden="1" customWidth="1"/>
    <col min="30" max="30" width="10.7109375" hidden="1" customWidth="1"/>
    <col min="31" max="31" width="7.5703125" hidden="1" customWidth="1"/>
    <col min="32" max="32" width="13.85546875" hidden="1" customWidth="1"/>
    <col min="33" max="33" width="10.7109375" hidden="1" customWidth="1"/>
    <col min="34" max="34" width="7.5703125" hidden="1" customWidth="1"/>
    <col min="35" max="35" width="14.140625" hidden="1" customWidth="1"/>
    <col min="36" max="36" width="11.5703125" hidden="1" customWidth="1"/>
    <col min="37" max="37" width="7.5703125" hidden="1" customWidth="1"/>
    <col min="38" max="38" width="14.140625" hidden="1" customWidth="1"/>
    <col min="39" max="39" width="11.5703125" hidden="1" customWidth="1"/>
    <col min="40" max="40" width="7.5703125" hidden="1" customWidth="1"/>
    <col min="41" max="41" width="14.140625" hidden="1" customWidth="1"/>
    <col min="42" max="42" width="11.5703125" hidden="1" customWidth="1"/>
    <col min="43" max="43" width="7.5703125" hidden="1" customWidth="1"/>
    <col min="44" max="44" width="12.85546875" hidden="1" customWidth="1"/>
    <col min="45" max="45" width="11.5703125" hidden="1" customWidth="1"/>
    <col min="46" max="46" width="9" hidden="1" customWidth="1"/>
    <col min="47" max="47" width="14.140625" hidden="1" customWidth="1"/>
    <col min="48" max="48" width="11.5703125" bestFit="1" customWidth="1"/>
    <col min="49" max="49" width="7.5703125" bestFit="1" customWidth="1"/>
    <col min="50" max="50" width="14.140625" bestFit="1" customWidth="1"/>
    <col min="51" max="51" width="11.5703125" bestFit="1" customWidth="1"/>
    <col min="52" max="52" width="7.5703125" bestFit="1" customWidth="1"/>
    <col min="53" max="53" width="14.140625" bestFit="1" customWidth="1"/>
    <col min="54" max="54" width="11.5703125" bestFit="1" customWidth="1"/>
    <col min="55" max="55" width="7.5703125" bestFit="1" customWidth="1"/>
    <col min="56" max="56" width="14.140625" bestFit="1" customWidth="1"/>
    <col min="57" max="57" width="11.5703125" bestFit="1" customWidth="1"/>
    <col min="58" max="58" width="7.5703125" bestFit="1" customWidth="1"/>
    <col min="59" max="59" width="13.140625" bestFit="1" customWidth="1"/>
    <col min="60" max="60" width="11.5703125" bestFit="1" customWidth="1"/>
    <col min="61" max="61" width="7.5703125" bestFit="1" customWidth="1"/>
    <col min="62" max="62" width="13.140625" bestFit="1" customWidth="1"/>
    <col min="63" max="63" width="11.5703125" bestFit="1" customWidth="1"/>
    <col min="64" max="64" width="7.5703125" bestFit="1" customWidth="1"/>
    <col min="65" max="65" width="13.140625" bestFit="1" customWidth="1"/>
    <col min="66" max="66" width="11.5703125" bestFit="1" customWidth="1"/>
    <col min="67" max="67" width="7.5703125" bestFit="1" customWidth="1"/>
    <col min="68" max="68" width="13.140625" bestFit="1" customWidth="1"/>
    <col min="69" max="69" width="11.5703125" bestFit="1" customWidth="1"/>
    <col min="70" max="70" width="7.5703125" bestFit="1" customWidth="1"/>
    <col min="71" max="71" width="13.140625" bestFit="1" customWidth="1"/>
    <col min="72" max="72" width="14.140625" bestFit="1" customWidth="1"/>
    <col min="73" max="73" width="7.5703125" bestFit="1" customWidth="1"/>
    <col min="74" max="74" width="13.140625" bestFit="1" customWidth="1"/>
    <col min="75" max="75" width="14.140625" bestFit="1" customWidth="1"/>
    <col min="76" max="76" width="7.5703125" bestFit="1" customWidth="1"/>
    <col min="77" max="77" width="13.140625" bestFit="1" customWidth="1"/>
    <col min="78" max="78" width="14.140625" bestFit="1" customWidth="1"/>
    <col min="79" max="79" width="7.5703125" bestFit="1" customWidth="1"/>
    <col min="80" max="80" width="13.140625" bestFit="1" customWidth="1"/>
    <col min="81" max="81" width="14.140625" bestFit="1" customWidth="1"/>
    <col min="82" max="82" width="7.5703125" bestFit="1" customWidth="1"/>
    <col min="83" max="83" width="13.140625" bestFit="1" customWidth="1"/>
    <col min="84" max="84" width="14.140625" bestFit="1" customWidth="1"/>
    <col min="85" max="85" width="7.5703125" bestFit="1" customWidth="1"/>
  </cols>
  <sheetData>
    <row r="2" spans="1:85" ht="19.5">
      <c r="A2" s="43" t="s">
        <v>46</v>
      </c>
      <c r="B2" s="43" t="s">
        <v>0</v>
      </c>
      <c r="C2" s="58" t="s">
        <v>39</v>
      </c>
      <c r="D2" s="44" t="s">
        <v>30</v>
      </c>
      <c r="E2" s="45" t="s">
        <v>31</v>
      </c>
      <c r="F2" s="41"/>
      <c r="G2" s="41"/>
      <c r="H2" s="45" t="s">
        <v>32</v>
      </c>
      <c r="I2" s="41"/>
      <c r="J2" s="41"/>
      <c r="K2" s="45" t="s">
        <v>33</v>
      </c>
      <c r="L2" s="41"/>
      <c r="M2" s="42"/>
      <c r="N2" s="46" t="s">
        <v>34</v>
      </c>
      <c r="O2" s="41"/>
      <c r="P2" s="41"/>
      <c r="Q2" s="46" t="s">
        <v>35</v>
      </c>
      <c r="R2" s="41"/>
      <c r="S2" s="41"/>
      <c r="T2" s="46" t="s">
        <v>36</v>
      </c>
      <c r="U2" s="41"/>
      <c r="V2" s="41"/>
      <c r="W2" s="46" t="s">
        <v>37</v>
      </c>
      <c r="X2" s="41"/>
      <c r="Y2" s="41"/>
      <c r="Z2" s="45" t="s">
        <v>1</v>
      </c>
      <c r="AA2" s="41"/>
      <c r="AB2" s="41"/>
      <c r="AC2" s="45" t="s">
        <v>2</v>
      </c>
      <c r="AD2" s="41"/>
      <c r="AE2" s="41"/>
      <c r="AF2" s="45" t="s">
        <v>3</v>
      </c>
      <c r="AG2" s="41"/>
      <c r="AH2" s="42"/>
      <c r="AI2" s="46" t="s">
        <v>4</v>
      </c>
      <c r="AJ2" s="41"/>
      <c r="AK2" s="41"/>
      <c r="AL2" s="46" t="s">
        <v>5</v>
      </c>
      <c r="AM2" s="41"/>
      <c r="AN2" s="41"/>
      <c r="AO2" s="46" t="s">
        <v>6</v>
      </c>
      <c r="AP2" s="41"/>
      <c r="AQ2" s="41"/>
      <c r="AR2" s="46" t="s">
        <v>7</v>
      </c>
      <c r="AS2" s="41" t="s">
        <v>48</v>
      </c>
      <c r="AT2" s="41"/>
      <c r="AU2" s="46" t="s">
        <v>8</v>
      </c>
      <c r="AV2" s="41" t="s">
        <v>47</v>
      </c>
      <c r="AW2" s="41"/>
      <c r="AX2" s="46" t="s">
        <v>9</v>
      </c>
      <c r="AY2" s="41" t="s">
        <v>53</v>
      </c>
      <c r="AZ2" s="41"/>
      <c r="BA2" s="46" t="s">
        <v>10</v>
      </c>
      <c r="BB2" s="41" t="s">
        <v>54</v>
      </c>
      <c r="BC2" s="41"/>
      <c r="BD2" s="46" t="s">
        <v>11</v>
      </c>
      <c r="BE2" s="41" t="s">
        <v>55</v>
      </c>
      <c r="BF2" s="41"/>
      <c r="BG2" s="46" t="s">
        <v>12</v>
      </c>
      <c r="BH2" s="41" t="s">
        <v>56</v>
      </c>
      <c r="BI2" s="41"/>
      <c r="BJ2" s="46" t="s">
        <v>13</v>
      </c>
      <c r="BK2" s="41" t="s">
        <v>57</v>
      </c>
      <c r="BL2" s="41"/>
      <c r="BM2" s="46" t="s">
        <v>14</v>
      </c>
      <c r="BN2" s="41" t="s">
        <v>58</v>
      </c>
      <c r="BO2" s="41"/>
      <c r="BP2" s="46" t="s">
        <v>15</v>
      </c>
      <c r="BQ2" s="41" t="s">
        <v>59</v>
      </c>
      <c r="BR2" s="41"/>
      <c r="BS2" s="46" t="s">
        <v>16</v>
      </c>
      <c r="BT2" s="41" t="s">
        <v>60</v>
      </c>
      <c r="BU2" s="41"/>
      <c r="BV2" s="46" t="s">
        <v>17</v>
      </c>
      <c r="BW2" s="41" t="s">
        <v>61</v>
      </c>
      <c r="BX2" s="41"/>
      <c r="BY2" s="46" t="s">
        <v>18</v>
      </c>
      <c r="BZ2" s="41"/>
      <c r="CA2" s="41"/>
      <c r="CB2" s="46" t="s">
        <v>19</v>
      </c>
      <c r="CC2" s="41"/>
      <c r="CD2" s="41"/>
      <c r="CE2" s="46" t="s">
        <v>20</v>
      </c>
      <c r="CF2" s="41"/>
      <c r="CG2" s="41"/>
    </row>
    <row r="3" spans="1:85" ht="15.75">
      <c r="A3" s="43"/>
      <c r="B3" s="43"/>
      <c r="C3" s="59"/>
      <c r="D3" s="44"/>
      <c r="E3" s="45"/>
      <c r="F3" s="1" t="s">
        <v>21</v>
      </c>
      <c r="G3" s="2" t="s">
        <v>22</v>
      </c>
      <c r="H3" s="45"/>
      <c r="I3" s="3" t="s">
        <v>21</v>
      </c>
      <c r="J3" s="4" t="s">
        <v>22</v>
      </c>
      <c r="K3" s="45"/>
      <c r="L3" s="3" t="s">
        <v>21</v>
      </c>
      <c r="M3" s="4" t="s">
        <v>22</v>
      </c>
      <c r="N3" s="46"/>
      <c r="O3" s="1" t="s">
        <v>21</v>
      </c>
      <c r="P3" s="4" t="s">
        <v>22</v>
      </c>
      <c r="Q3" s="46"/>
      <c r="R3" s="1" t="s">
        <v>21</v>
      </c>
      <c r="S3" s="4" t="s">
        <v>22</v>
      </c>
      <c r="T3" s="46"/>
      <c r="U3" s="1" t="s">
        <v>21</v>
      </c>
      <c r="V3" s="4" t="s">
        <v>22</v>
      </c>
      <c r="W3" s="46"/>
      <c r="X3" s="1" t="s">
        <v>21</v>
      </c>
      <c r="Y3" s="4" t="s">
        <v>22</v>
      </c>
      <c r="Z3" s="45"/>
      <c r="AA3" s="1" t="s">
        <v>21</v>
      </c>
      <c r="AB3" s="2" t="s">
        <v>22</v>
      </c>
      <c r="AC3" s="45"/>
      <c r="AD3" s="3" t="s">
        <v>21</v>
      </c>
      <c r="AE3" s="4" t="s">
        <v>22</v>
      </c>
      <c r="AF3" s="45"/>
      <c r="AG3" s="3" t="s">
        <v>21</v>
      </c>
      <c r="AH3" s="4" t="s">
        <v>22</v>
      </c>
      <c r="AI3" s="46"/>
      <c r="AJ3" s="1" t="s">
        <v>21</v>
      </c>
      <c r="AK3" s="4" t="s">
        <v>22</v>
      </c>
      <c r="AL3" s="46"/>
      <c r="AM3" s="1" t="s">
        <v>21</v>
      </c>
      <c r="AN3" s="4" t="s">
        <v>22</v>
      </c>
      <c r="AO3" s="46"/>
      <c r="AP3" s="1" t="s">
        <v>21</v>
      </c>
      <c r="AQ3" s="4" t="s">
        <v>22</v>
      </c>
      <c r="AR3" s="46"/>
      <c r="AS3" s="1" t="s">
        <v>21</v>
      </c>
      <c r="AT3" s="4" t="s">
        <v>22</v>
      </c>
      <c r="AU3" s="46"/>
      <c r="AV3" s="1" t="s">
        <v>21</v>
      </c>
      <c r="AW3" s="4" t="s">
        <v>22</v>
      </c>
      <c r="AX3" s="46"/>
      <c r="AY3" s="1" t="s">
        <v>21</v>
      </c>
      <c r="AZ3" s="4" t="s">
        <v>22</v>
      </c>
      <c r="BA3" s="46"/>
      <c r="BB3" s="1" t="s">
        <v>21</v>
      </c>
      <c r="BC3" s="4" t="s">
        <v>22</v>
      </c>
      <c r="BD3" s="46"/>
      <c r="BE3" s="1" t="s">
        <v>21</v>
      </c>
      <c r="BF3" s="4" t="s">
        <v>22</v>
      </c>
      <c r="BG3" s="46"/>
      <c r="BH3" s="1" t="s">
        <v>21</v>
      </c>
      <c r="BI3" s="4" t="s">
        <v>22</v>
      </c>
      <c r="BJ3" s="46"/>
      <c r="BK3" s="1" t="s">
        <v>21</v>
      </c>
      <c r="BL3" s="4" t="s">
        <v>22</v>
      </c>
      <c r="BM3" s="46"/>
      <c r="BN3" s="1" t="s">
        <v>21</v>
      </c>
      <c r="BO3" s="4" t="s">
        <v>22</v>
      </c>
      <c r="BP3" s="46"/>
      <c r="BQ3" s="1" t="s">
        <v>21</v>
      </c>
      <c r="BR3" s="4" t="s">
        <v>22</v>
      </c>
      <c r="BS3" s="46"/>
      <c r="BT3" s="1" t="s">
        <v>21</v>
      </c>
      <c r="BU3" s="4" t="s">
        <v>22</v>
      </c>
      <c r="BV3" s="46"/>
      <c r="BW3" s="1" t="s">
        <v>21</v>
      </c>
      <c r="BX3" s="4" t="s">
        <v>22</v>
      </c>
      <c r="BY3" s="46"/>
      <c r="BZ3" s="1" t="s">
        <v>21</v>
      </c>
      <c r="CA3" s="4" t="s">
        <v>22</v>
      </c>
      <c r="CB3" s="46"/>
      <c r="CC3" s="1" t="s">
        <v>21</v>
      </c>
      <c r="CD3" s="4" t="s">
        <v>22</v>
      </c>
      <c r="CE3" s="46"/>
      <c r="CF3" s="1" t="s">
        <v>21</v>
      </c>
      <c r="CG3" s="4" t="s">
        <v>22</v>
      </c>
    </row>
    <row r="4" spans="1:85" ht="19.5">
      <c r="A4" s="47" t="s">
        <v>52</v>
      </c>
      <c r="B4" s="49" t="s">
        <v>49</v>
      </c>
      <c r="C4" s="30" t="s">
        <v>25</v>
      </c>
      <c r="D4" s="31">
        <v>2125882</v>
      </c>
      <c r="E4" s="6">
        <f t="shared" ref="E4:E12" si="0">D4</f>
        <v>2125882</v>
      </c>
      <c r="F4" s="8">
        <f t="shared" ref="F4:F12" si="1">E4/27</f>
        <v>78736.370370370365</v>
      </c>
      <c r="G4" s="9">
        <v>0</v>
      </c>
      <c r="H4" s="6">
        <f t="shared" ref="H4:H12" si="2">E4-G4</f>
        <v>2125882</v>
      </c>
      <c r="I4" s="10">
        <f t="shared" ref="I4:I12" si="3">H4/19</f>
        <v>111888.52631578948</v>
      </c>
      <c r="J4" s="7">
        <v>0</v>
      </c>
      <c r="K4" s="6">
        <f t="shared" ref="K4:K12" si="4">H4-J4</f>
        <v>2125882</v>
      </c>
      <c r="L4" s="11">
        <f t="shared" ref="L4:L12" si="5">K4/18</f>
        <v>118104.55555555556</v>
      </c>
      <c r="M4" s="12">
        <v>0</v>
      </c>
      <c r="N4" s="13">
        <f t="shared" ref="N4:N12" si="6">K4-M4</f>
        <v>2125882</v>
      </c>
      <c r="O4" s="14">
        <f t="shared" ref="O4:O12" si="7">N4/17</f>
        <v>125051.88235294117</v>
      </c>
      <c r="P4" s="12">
        <v>0</v>
      </c>
      <c r="Q4" s="15">
        <f t="shared" ref="Q4:Q12" si="8">N4-P4</f>
        <v>2125882</v>
      </c>
      <c r="R4" s="16">
        <f t="shared" ref="R4:R12" si="9">Q4/16</f>
        <v>132867.625</v>
      </c>
      <c r="S4" s="17">
        <v>0</v>
      </c>
      <c r="T4" s="15">
        <f t="shared" ref="T4:T12" si="10">Q4-S4</f>
        <v>2125882</v>
      </c>
      <c r="U4" s="16">
        <f t="shared" ref="U4:U12" si="11">T4/15</f>
        <v>141725.46666666667</v>
      </c>
      <c r="V4" s="17"/>
      <c r="W4" s="15">
        <f t="shared" ref="W4:W12" si="12">T4-V4</f>
        <v>2125882</v>
      </c>
      <c r="X4" s="16">
        <f t="shared" ref="X4:X12" si="13">W4/14</f>
        <v>151848.71428571429</v>
      </c>
      <c r="Y4" s="17"/>
      <c r="Z4" s="6">
        <f t="shared" ref="Z4:Z12" si="14">W4-Y4</f>
        <v>2125882</v>
      </c>
      <c r="AA4" s="8">
        <f t="shared" ref="AA4:AA11" si="15">Z4/20</f>
        <v>106294.1</v>
      </c>
      <c r="AB4" s="9">
        <v>0</v>
      </c>
      <c r="AC4" s="6">
        <f t="shared" ref="AC4:AC11" si="16">Z4-AB4</f>
        <v>2125882</v>
      </c>
      <c r="AD4" s="10">
        <f t="shared" ref="AD4:AD12" si="17">AC4/19</f>
        <v>111888.52631578948</v>
      </c>
      <c r="AE4" s="7">
        <v>0</v>
      </c>
      <c r="AF4" s="6">
        <f t="shared" ref="AF4:AF12" si="18">AC4-AE4</f>
        <v>2125882</v>
      </c>
      <c r="AG4" s="11">
        <f t="shared" ref="AG4:AG12" si="19">AF4/18</f>
        <v>118104.55555555556</v>
      </c>
      <c r="AH4" s="12">
        <v>0</v>
      </c>
      <c r="AI4" s="13">
        <f t="shared" ref="AI4:AI12" si="20">AF4-AH4</f>
        <v>2125882</v>
      </c>
      <c r="AJ4" s="14">
        <f t="shared" ref="AJ4:AJ12" si="21">AI4/17</f>
        <v>125051.88235294117</v>
      </c>
      <c r="AK4" s="12">
        <v>0</v>
      </c>
      <c r="AL4" s="15">
        <f t="shared" ref="AL4:AL12" si="22">AI4-AK4</f>
        <v>2125882</v>
      </c>
      <c r="AM4" s="16">
        <f t="shared" ref="AM4:AM12" si="23">AL4/16</f>
        <v>132867.625</v>
      </c>
      <c r="AN4" s="17">
        <v>0</v>
      </c>
      <c r="AO4" s="15">
        <f t="shared" ref="AO4:AO12" si="24">AL4-AN4</f>
        <v>2125882</v>
      </c>
      <c r="AP4" s="16">
        <f t="shared" ref="AP4:AP12" si="25">AO4/15</f>
        <v>141725.46666666667</v>
      </c>
      <c r="AQ4" s="17"/>
      <c r="AR4" s="15">
        <f t="shared" ref="AR4:AR12" si="26">AO4-AQ4</f>
        <v>2125882</v>
      </c>
      <c r="AS4" s="16">
        <f t="shared" ref="AS4:AS12" si="27">AR4/14</f>
        <v>151848.71428571429</v>
      </c>
      <c r="AT4" s="17">
        <v>540835</v>
      </c>
      <c r="AU4" s="15">
        <f t="shared" ref="AU4:AU12" si="28">AR4-AT4</f>
        <v>1585047</v>
      </c>
      <c r="AV4" s="16">
        <f t="shared" ref="AV4:AV12" si="29">AU4/13</f>
        <v>121926.69230769231</v>
      </c>
      <c r="AW4" s="17">
        <v>43880</v>
      </c>
      <c r="AX4" s="15">
        <f t="shared" ref="AX4:AX12" si="30">AU4-AW4</f>
        <v>1541167</v>
      </c>
      <c r="AY4" s="16">
        <f t="shared" ref="AY4:AY12" si="31">AX4/12</f>
        <v>128430.58333333333</v>
      </c>
      <c r="AZ4" s="17">
        <v>53925</v>
      </c>
      <c r="BA4" s="15">
        <f t="shared" ref="BA4:BA12" si="32">AX4-AZ4</f>
        <v>1487242</v>
      </c>
      <c r="BB4" s="16">
        <f t="shared" ref="BB4:BB12" si="33">BA4/11</f>
        <v>135203.81818181818</v>
      </c>
      <c r="BC4" s="17">
        <v>41890</v>
      </c>
      <c r="BD4" s="15">
        <f t="shared" ref="BD4:BD12" si="34">BA4-BC4</f>
        <v>1445352</v>
      </c>
      <c r="BE4" s="16">
        <f t="shared" ref="BE4:BE12" si="35">BD4/10</f>
        <v>144535.20000000001</v>
      </c>
      <c r="BF4" s="17">
        <v>49940</v>
      </c>
      <c r="BG4" s="15">
        <f t="shared" ref="BG4:BG12" si="36">BD4-BF4</f>
        <v>1395412</v>
      </c>
      <c r="BH4" s="16">
        <f t="shared" ref="BH4:BH12" si="37">BG4/9</f>
        <v>155045.77777777778</v>
      </c>
      <c r="BI4" s="17">
        <v>26655</v>
      </c>
      <c r="BJ4" s="15">
        <f t="shared" ref="BJ4:BJ12" si="38">BG4-BI4</f>
        <v>1368757</v>
      </c>
      <c r="BK4" s="16">
        <f t="shared" ref="BK4:BK12" si="39">BJ4/8</f>
        <v>171094.625</v>
      </c>
      <c r="BL4" s="17">
        <v>25675</v>
      </c>
      <c r="BM4" s="15">
        <f t="shared" ref="BM4:BM12" si="40">BJ4-BL4</f>
        <v>1343082</v>
      </c>
      <c r="BN4" s="16">
        <f t="shared" ref="BN4:BN12" si="41">BM4/7</f>
        <v>191868.85714285713</v>
      </c>
      <c r="BO4" s="17">
        <v>37195</v>
      </c>
      <c r="BP4" s="15">
        <f t="shared" ref="BP4:BP12" si="42">BM4-BO4</f>
        <v>1305887</v>
      </c>
      <c r="BQ4" s="16">
        <f t="shared" ref="BQ4:BQ12" si="43">BP4/6</f>
        <v>217647.83333333334</v>
      </c>
      <c r="BR4" s="17"/>
      <c r="BS4" s="15">
        <f t="shared" ref="BS4:BS12" si="44">BP4-BR4</f>
        <v>1305887</v>
      </c>
      <c r="BT4" s="16">
        <f t="shared" ref="BT4:BT12" si="45">BS4/5</f>
        <v>261177.4</v>
      </c>
      <c r="BU4" s="17">
        <v>62845</v>
      </c>
      <c r="BV4" s="15">
        <f t="shared" ref="BV4:BV12" si="46">BS4-BU4</f>
        <v>1243042</v>
      </c>
      <c r="BW4" s="16">
        <f t="shared" ref="BW4:BW12" si="47">BV4/4</f>
        <v>310760.5</v>
      </c>
      <c r="BX4" s="17"/>
      <c r="BY4" s="15">
        <f t="shared" ref="BY4:BY12" si="48">BV4-BX4</f>
        <v>1243042</v>
      </c>
      <c r="BZ4" s="16">
        <f t="shared" ref="BZ4:BZ12" si="49">BY4/3</f>
        <v>414347.33333333331</v>
      </c>
      <c r="CA4" s="17"/>
      <c r="CB4" s="15">
        <f t="shared" ref="CB4:CB12" si="50">BY4-CA4</f>
        <v>1243042</v>
      </c>
      <c r="CC4" s="16">
        <f t="shared" ref="CC4:CC12" si="51">CB4/2</f>
        <v>621521</v>
      </c>
      <c r="CD4" s="17"/>
      <c r="CE4" s="15">
        <f t="shared" ref="CE4:CE12" si="52">CB4-CD4</f>
        <v>1243042</v>
      </c>
      <c r="CF4" s="16">
        <f t="shared" ref="CF4:CF12" si="53">CE4/1</f>
        <v>1243042</v>
      </c>
      <c r="CG4" s="17"/>
    </row>
    <row r="5" spans="1:85" ht="19.5">
      <c r="A5" s="48"/>
      <c r="B5" s="50"/>
      <c r="C5" s="30" t="s">
        <v>26</v>
      </c>
      <c r="D5" s="31">
        <v>1332</v>
      </c>
      <c r="E5" s="6">
        <f t="shared" si="0"/>
        <v>1332</v>
      </c>
      <c r="F5" s="8">
        <f t="shared" si="1"/>
        <v>49.333333333333336</v>
      </c>
      <c r="G5" s="9">
        <v>0</v>
      </c>
      <c r="H5" s="6">
        <f t="shared" si="2"/>
        <v>1332</v>
      </c>
      <c r="I5" s="10">
        <f t="shared" si="3"/>
        <v>70.10526315789474</v>
      </c>
      <c r="J5" s="7">
        <v>0</v>
      </c>
      <c r="K5" s="6">
        <f t="shared" si="4"/>
        <v>1332</v>
      </c>
      <c r="L5" s="11">
        <f t="shared" si="5"/>
        <v>74</v>
      </c>
      <c r="M5" s="12">
        <v>0</v>
      </c>
      <c r="N5" s="13">
        <f t="shared" si="6"/>
        <v>1332</v>
      </c>
      <c r="O5" s="14">
        <f t="shared" si="7"/>
        <v>78.352941176470594</v>
      </c>
      <c r="P5" s="12">
        <v>0</v>
      </c>
      <c r="Q5" s="15">
        <f t="shared" si="8"/>
        <v>1332</v>
      </c>
      <c r="R5" s="16">
        <f t="shared" si="9"/>
        <v>83.25</v>
      </c>
      <c r="S5" s="17">
        <v>0</v>
      </c>
      <c r="T5" s="15">
        <f t="shared" si="10"/>
        <v>1332</v>
      </c>
      <c r="U5" s="16">
        <f t="shared" si="11"/>
        <v>88.8</v>
      </c>
      <c r="V5" s="17"/>
      <c r="W5" s="15">
        <f t="shared" si="12"/>
        <v>1332</v>
      </c>
      <c r="X5" s="16">
        <f t="shared" si="13"/>
        <v>95.142857142857139</v>
      </c>
      <c r="Y5" s="17"/>
      <c r="Z5" s="6">
        <f t="shared" si="14"/>
        <v>1332</v>
      </c>
      <c r="AA5" s="8">
        <f t="shared" si="15"/>
        <v>66.599999999999994</v>
      </c>
      <c r="AB5" s="9">
        <v>0</v>
      </c>
      <c r="AC5" s="6">
        <f t="shared" si="16"/>
        <v>1332</v>
      </c>
      <c r="AD5" s="10">
        <f t="shared" si="17"/>
        <v>70.10526315789474</v>
      </c>
      <c r="AE5" s="7">
        <v>0</v>
      </c>
      <c r="AF5" s="6">
        <f t="shared" si="18"/>
        <v>1332</v>
      </c>
      <c r="AG5" s="11">
        <f t="shared" si="19"/>
        <v>74</v>
      </c>
      <c r="AH5" s="12">
        <v>0</v>
      </c>
      <c r="AI5" s="13">
        <f t="shared" si="20"/>
        <v>1332</v>
      </c>
      <c r="AJ5" s="14">
        <f t="shared" si="21"/>
        <v>78.352941176470594</v>
      </c>
      <c r="AK5" s="12">
        <v>0</v>
      </c>
      <c r="AL5" s="15">
        <f t="shared" si="22"/>
        <v>1332</v>
      </c>
      <c r="AM5" s="16">
        <f t="shared" si="23"/>
        <v>83.25</v>
      </c>
      <c r="AN5" s="17">
        <v>0</v>
      </c>
      <c r="AO5" s="15">
        <f t="shared" si="24"/>
        <v>1332</v>
      </c>
      <c r="AP5" s="16">
        <f t="shared" si="25"/>
        <v>88.8</v>
      </c>
      <c r="AQ5" s="17"/>
      <c r="AR5" s="15">
        <f t="shared" si="26"/>
        <v>1332</v>
      </c>
      <c r="AS5" s="16">
        <f t="shared" si="27"/>
        <v>95.142857142857139</v>
      </c>
      <c r="AT5" s="17">
        <v>434</v>
      </c>
      <c r="AU5" s="15">
        <f>AR5-AT5</f>
        <v>898</v>
      </c>
      <c r="AV5" s="16">
        <f t="shared" si="29"/>
        <v>69.07692307692308</v>
      </c>
      <c r="AW5" s="17">
        <v>25</v>
      </c>
      <c r="AX5" s="15">
        <f t="shared" si="30"/>
        <v>873</v>
      </c>
      <c r="AY5" s="16">
        <f t="shared" si="31"/>
        <v>72.75</v>
      </c>
      <c r="AZ5" s="17">
        <v>25</v>
      </c>
      <c r="BA5" s="15">
        <f t="shared" si="32"/>
        <v>848</v>
      </c>
      <c r="BB5" s="16">
        <f t="shared" si="33"/>
        <v>77.090909090909093</v>
      </c>
      <c r="BC5" s="17">
        <v>33</v>
      </c>
      <c r="BD5" s="15">
        <f t="shared" si="34"/>
        <v>815</v>
      </c>
      <c r="BE5" s="16">
        <f t="shared" si="35"/>
        <v>81.5</v>
      </c>
      <c r="BF5" s="17">
        <v>41</v>
      </c>
      <c r="BG5" s="15">
        <f t="shared" si="36"/>
        <v>774</v>
      </c>
      <c r="BH5" s="16">
        <f t="shared" si="37"/>
        <v>86</v>
      </c>
      <c r="BI5" s="17">
        <v>10</v>
      </c>
      <c r="BJ5" s="15">
        <f t="shared" si="38"/>
        <v>764</v>
      </c>
      <c r="BK5" s="16">
        <f t="shared" si="39"/>
        <v>95.5</v>
      </c>
      <c r="BL5" s="17">
        <v>22</v>
      </c>
      <c r="BM5" s="15">
        <f t="shared" si="40"/>
        <v>742</v>
      </c>
      <c r="BN5" s="16">
        <f t="shared" si="41"/>
        <v>106</v>
      </c>
      <c r="BO5" s="17">
        <v>24</v>
      </c>
      <c r="BP5" s="15">
        <f t="shared" si="42"/>
        <v>718</v>
      </c>
      <c r="BQ5" s="16">
        <f t="shared" si="43"/>
        <v>119.66666666666667</v>
      </c>
      <c r="BR5" s="17"/>
      <c r="BS5" s="15">
        <f t="shared" si="44"/>
        <v>718</v>
      </c>
      <c r="BT5" s="16">
        <f t="shared" si="45"/>
        <v>143.6</v>
      </c>
      <c r="BU5" s="17">
        <v>26</v>
      </c>
      <c r="BV5" s="15">
        <f t="shared" si="46"/>
        <v>692</v>
      </c>
      <c r="BW5" s="16">
        <f t="shared" si="47"/>
        <v>173</v>
      </c>
      <c r="BX5" s="17"/>
      <c r="BY5" s="15">
        <f t="shared" si="48"/>
        <v>692</v>
      </c>
      <c r="BZ5" s="16">
        <f t="shared" si="49"/>
        <v>230.66666666666666</v>
      </c>
      <c r="CA5" s="17"/>
      <c r="CB5" s="15">
        <f t="shared" si="50"/>
        <v>692</v>
      </c>
      <c r="CC5" s="16">
        <f t="shared" si="51"/>
        <v>346</v>
      </c>
      <c r="CD5" s="17"/>
      <c r="CE5" s="15">
        <f t="shared" si="52"/>
        <v>692</v>
      </c>
      <c r="CF5" s="16">
        <f t="shared" si="53"/>
        <v>692</v>
      </c>
      <c r="CG5" s="17"/>
    </row>
    <row r="6" spans="1:85" ht="19.5">
      <c r="A6" s="48"/>
      <c r="B6" s="51"/>
      <c r="C6" s="30" t="s">
        <v>27</v>
      </c>
      <c r="D6" s="31">
        <v>181</v>
      </c>
      <c r="E6" s="6">
        <f t="shared" si="0"/>
        <v>181</v>
      </c>
      <c r="F6" s="8">
        <f t="shared" si="1"/>
        <v>6.7037037037037033</v>
      </c>
      <c r="G6" s="9">
        <v>0</v>
      </c>
      <c r="H6" s="6">
        <f t="shared" si="2"/>
        <v>181</v>
      </c>
      <c r="I6" s="10">
        <f t="shared" si="3"/>
        <v>9.526315789473685</v>
      </c>
      <c r="J6" s="7">
        <v>0</v>
      </c>
      <c r="K6" s="6">
        <f t="shared" si="4"/>
        <v>181</v>
      </c>
      <c r="L6" s="11">
        <f t="shared" si="5"/>
        <v>10.055555555555555</v>
      </c>
      <c r="M6" s="12">
        <v>0</v>
      </c>
      <c r="N6" s="13">
        <f t="shared" si="6"/>
        <v>181</v>
      </c>
      <c r="O6" s="14">
        <f t="shared" si="7"/>
        <v>10.647058823529411</v>
      </c>
      <c r="P6" s="12">
        <v>0</v>
      </c>
      <c r="Q6" s="15">
        <f t="shared" si="8"/>
        <v>181</v>
      </c>
      <c r="R6" s="16">
        <f t="shared" si="9"/>
        <v>11.3125</v>
      </c>
      <c r="S6" s="17">
        <v>0</v>
      </c>
      <c r="T6" s="15">
        <f t="shared" si="10"/>
        <v>181</v>
      </c>
      <c r="U6" s="16">
        <f t="shared" si="11"/>
        <v>12.066666666666666</v>
      </c>
      <c r="V6" s="17"/>
      <c r="W6" s="15">
        <f t="shared" si="12"/>
        <v>181</v>
      </c>
      <c r="X6" s="16">
        <f t="shared" si="13"/>
        <v>12.928571428571429</v>
      </c>
      <c r="Y6" s="17"/>
      <c r="Z6" s="6">
        <f t="shared" si="14"/>
        <v>181</v>
      </c>
      <c r="AA6" s="8">
        <f t="shared" si="15"/>
        <v>9.0500000000000007</v>
      </c>
      <c r="AB6" s="9">
        <v>0</v>
      </c>
      <c r="AC6" s="6">
        <f t="shared" si="16"/>
        <v>181</v>
      </c>
      <c r="AD6" s="10">
        <f t="shared" si="17"/>
        <v>9.526315789473685</v>
      </c>
      <c r="AE6" s="7">
        <v>0</v>
      </c>
      <c r="AF6" s="6">
        <f t="shared" si="18"/>
        <v>181</v>
      </c>
      <c r="AG6" s="11">
        <f t="shared" si="19"/>
        <v>10.055555555555555</v>
      </c>
      <c r="AH6" s="12">
        <v>0</v>
      </c>
      <c r="AI6" s="13">
        <f t="shared" si="20"/>
        <v>181</v>
      </c>
      <c r="AJ6" s="14">
        <f t="shared" si="21"/>
        <v>10.647058823529411</v>
      </c>
      <c r="AK6" s="12">
        <v>0</v>
      </c>
      <c r="AL6" s="15">
        <f t="shared" si="22"/>
        <v>181</v>
      </c>
      <c r="AM6" s="16">
        <f t="shared" si="23"/>
        <v>11.3125</v>
      </c>
      <c r="AN6" s="17">
        <v>0</v>
      </c>
      <c r="AO6" s="15">
        <f t="shared" si="24"/>
        <v>181</v>
      </c>
      <c r="AP6" s="16">
        <f t="shared" si="25"/>
        <v>12.066666666666666</v>
      </c>
      <c r="AQ6" s="17"/>
      <c r="AR6" s="15">
        <f t="shared" si="26"/>
        <v>181</v>
      </c>
      <c r="AS6" s="16">
        <f t="shared" si="27"/>
        <v>12.928571428571429</v>
      </c>
      <c r="AT6" s="17">
        <v>21</v>
      </c>
      <c r="AU6" s="15">
        <f t="shared" si="28"/>
        <v>160</v>
      </c>
      <c r="AV6" s="16">
        <f t="shared" si="29"/>
        <v>12.307692307692308</v>
      </c>
      <c r="AW6" s="17">
        <v>4</v>
      </c>
      <c r="AX6" s="15">
        <f t="shared" si="30"/>
        <v>156</v>
      </c>
      <c r="AY6" s="16">
        <f t="shared" si="31"/>
        <v>13</v>
      </c>
      <c r="AZ6" s="17">
        <v>8</v>
      </c>
      <c r="BA6" s="15">
        <f t="shared" si="32"/>
        <v>148</v>
      </c>
      <c r="BB6" s="16">
        <f t="shared" si="33"/>
        <v>13.454545454545455</v>
      </c>
      <c r="BC6" s="17">
        <v>3</v>
      </c>
      <c r="BD6" s="15">
        <f t="shared" si="34"/>
        <v>145</v>
      </c>
      <c r="BE6" s="16">
        <f t="shared" si="35"/>
        <v>14.5</v>
      </c>
      <c r="BF6" s="17">
        <v>2</v>
      </c>
      <c r="BG6" s="15">
        <f t="shared" si="36"/>
        <v>143</v>
      </c>
      <c r="BH6" s="16">
        <f t="shared" si="37"/>
        <v>15.888888888888889</v>
      </c>
      <c r="BI6" s="17">
        <v>4</v>
      </c>
      <c r="BJ6" s="15">
        <f t="shared" si="38"/>
        <v>139</v>
      </c>
      <c r="BK6" s="16">
        <f t="shared" si="39"/>
        <v>17.375</v>
      </c>
      <c r="BL6" s="17">
        <v>1</v>
      </c>
      <c r="BM6" s="15">
        <f t="shared" si="40"/>
        <v>138</v>
      </c>
      <c r="BN6" s="16">
        <f t="shared" si="41"/>
        <v>19.714285714285715</v>
      </c>
      <c r="BO6" s="17">
        <v>2</v>
      </c>
      <c r="BP6" s="15">
        <f t="shared" si="42"/>
        <v>136</v>
      </c>
      <c r="BQ6" s="16">
        <f t="shared" si="43"/>
        <v>22.666666666666668</v>
      </c>
      <c r="BR6" s="17"/>
      <c r="BS6" s="15">
        <f t="shared" si="44"/>
        <v>136</v>
      </c>
      <c r="BT6" s="16">
        <f t="shared" si="45"/>
        <v>27.2</v>
      </c>
      <c r="BU6" s="17">
        <v>7</v>
      </c>
      <c r="BV6" s="15">
        <f t="shared" si="46"/>
        <v>129</v>
      </c>
      <c r="BW6" s="16">
        <f t="shared" si="47"/>
        <v>32.25</v>
      </c>
      <c r="BX6" s="17"/>
      <c r="BY6" s="15">
        <f t="shared" si="48"/>
        <v>129</v>
      </c>
      <c r="BZ6" s="16">
        <f t="shared" si="49"/>
        <v>43</v>
      </c>
      <c r="CA6" s="17"/>
      <c r="CB6" s="15">
        <f t="shared" si="50"/>
        <v>129</v>
      </c>
      <c r="CC6" s="16">
        <f t="shared" si="51"/>
        <v>64.5</v>
      </c>
      <c r="CD6" s="17"/>
      <c r="CE6" s="15">
        <f t="shared" si="52"/>
        <v>129</v>
      </c>
      <c r="CF6" s="16">
        <f t="shared" si="53"/>
        <v>129</v>
      </c>
      <c r="CG6" s="17"/>
    </row>
    <row r="7" spans="1:85" ht="19.5">
      <c r="A7" s="48"/>
      <c r="B7" s="52" t="s">
        <v>50</v>
      </c>
      <c r="C7" s="30" t="s">
        <v>25</v>
      </c>
      <c r="D7" s="31">
        <v>1732076</v>
      </c>
      <c r="E7" s="6">
        <f t="shared" si="0"/>
        <v>1732076</v>
      </c>
      <c r="F7" s="8">
        <f t="shared" si="1"/>
        <v>64150.962962962964</v>
      </c>
      <c r="G7" s="9">
        <v>0</v>
      </c>
      <c r="H7" s="6">
        <f t="shared" si="2"/>
        <v>1732076</v>
      </c>
      <c r="I7" s="10">
        <f t="shared" si="3"/>
        <v>91161.894736842107</v>
      </c>
      <c r="J7" s="7">
        <v>0</v>
      </c>
      <c r="K7" s="6">
        <f t="shared" si="4"/>
        <v>1732076</v>
      </c>
      <c r="L7" s="11">
        <f t="shared" si="5"/>
        <v>96226.444444444438</v>
      </c>
      <c r="M7" s="12">
        <v>0</v>
      </c>
      <c r="N7" s="13">
        <f t="shared" si="6"/>
        <v>1732076</v>
      </c>
      <c r="O7" s="14">
        <f t="shared" si="7"/>
        <v>101886.82352941176</v>
      </c>
      <c r="P7" s="12">
        <v>0</v>
      </c>
      <c r="Q7" s="15">
        <f t="shared" si="8"/>
        <v>1732076</v>
      </c>
      <c r="R7" s="16">
        <f t="shared" si="9"/>
        <v>108254.75</v>
      </c>
      <c r="S7" s="17">
        <v>0</v>
      </c>
      <c r="T7" s="15">
        <f t="shared" si="10"/>
        <v>1732076</v>
      </c>
      <c r="U7" s="16">
        <f t="shared" si="11"/>
        <v>115471.73333333334</v>
      </c>
      <c r="V7" s="17"/>
      <c r="W7" s="15">
        <f t="shared" si="12"/>
        <v>1732076</v>
      </c>
      <c r="X7" s="16">
        <f t="shared" si="13"/>
        <v>123719.71428571429</v>
      </c>
      <c r="Y7" s="17"/>
      <c r="Z7" s="6">
        <f t="shared" si="14"/>
        <v>1732076</v>
      </c>
      <c r="AA7" s="8">
        <f t="shared" si="15"/>
        <v>86603.8</v>
      </c>
      <c r="AB7" s="9">
        <v>0</v>
      </c>
      <c r="AC7" s="6">
        <f t="shared" si="16"/>
        <v>1732076</v>
      </c>
      <c r="AD7" s="10">
        <f t="shared" si="17"/>
        <v>91161.894736842107</v>
      </c>
      <c r="AE7" s="7">
        <v>0</v>
      </c>
      <c r="AF7" s="6">
        <f t="shared" si="18"/>
        <v>1732076</v>
      </c>
      <c r="AG7" s="11">
        <f t="shared" si="19"/>
        <v>96226.444444444438</v>
      </c>
      <c r="AH7" s="12">
        <v>0</v>
      </c>
      <c r="AI7" s="13">
        <f t="shared" si="20"/>
        <v>1732076</v>
      </c>
      <c r="AJ7" s="14">
        <f t="shared" si="21"/>
        <v>101886.82352941176</v>
      </c>
      <c r="AK7" s="12">
        <v>0</v>
      </c>
      <c r="AL7" s="15">
        <f t="shared" si="22"/>
        <v>1732076</v>
      </c>
      <c r="AM7" s="16">
        <f t="shared" si="23"/>
        <v>108254.75</v>
      </c>
      <c r="AN7" s="17">
        <v>0</v>
      </c>
      <c r="AO7" s="15">
        <f t="shared" si="24"/>
        <v>1732076</v>
      </c>
      <c r="AP7" s="16">
        <f t="shared" si="25"/>
        <v>115471.73333333334</v>
      </c>
      <c r="AQ7" s="17"/>
      <c r="AR7" s="15">
        <f t="shared" si="26"/>
        <v>1732076</v>
      </c>
      <c r="AS7" s="16">
        <f t="shared" si="27"/>
        <v>123719.71428571429</v>
      </c>
      <c r="AT7" s="17">
        <v>459850</v>
      </c>
      <c r="AU7" s="15">
        <f t="shared" si="28"/>
        <v>1272226</v>
      </c>
      <c r="AV7" s="16">
        <f t="shared" si="29"/>
        <v>97863.538461538468</v>
      </c>
      <c r="AW7" s="17">
        <v>21955</v>
      </c>
      <c r="AX7" s="15">
        <f t="shared" si="30"/>
        <v>1250271</v>
      </c>
      <c r="AY7" s="16">
        <f t="shared" si="31"/>
        <v>104189.25</v>
      </c>
      <c r="AZ7" s="17">
        <v>45985</v>
      </c>
      <c r="BA7" s="15">
        <f t="shared" si="32"/>
        <v>1204286</v>
      </c>
      <c r="BB7" s="16">
        <f t="shared" si="33"/>
        <v>109480.54545454546</v>
      </c>
      <c r="BC7" s="17">
        <v>44830</v>
      </c>
      <c r="BD7" s="15">
        <f t="shared" si="34"/>
        <v>1159456</v>
      </c>
      <c r="BE7" s="16">
        <f t="shared" si="35"/>
        <v>115945.60000000001</v>
      </c>
      <c r="BF7" s="17">
        <v>49315</v>
      </c>
      <c r="BG7" s="15">
        <f t="shared" si="36"/>
        <v>1110141</v>
      </c>
      <c r="BH7" s="16">
        <f t="shared" si="37"/>
        <v>123349</v>
      </c>
      <c r="BI7" s="17">
        <v>36030</v>
      </c>
      <c r="BJ7" s="15">
        <f t="shared" si="38"/>
        <v>1074111</v>
      </c>
      <c r="BK7" s="16">
        <f t="shared" si="39"/>
        <v>134263.875</v>
      </c>
      <c r="BL7" s="17">
        <v>35720</v>
      </c>
      <c r="BM7" s="15">
        <f t="shared" si="40"/>
        <v>1038391</v>
      </c>
      <c r="BN7" s="16">
        <f t="shared" si="41"/>
        <v>148341.57142857142</v>
      </c>
      <c r="BO7" s="17">
        <v>30990</v>
      </c>
      <c r="BP7" s="15">
        <f t="shared" si="42"/>
        <v>1007401</v>
      </c>
      <c r="BQ7" s="16">
        <f t="shared" si="43"/>
        <v>167900.16666666666</v>
      </c>
      <c r="BR7" s="17"/>
      <c r="BS7" s="15">
        <f t="shared" si="44"/>
        <v>1007401</v>
      </c>
      <c r="BT7" s="16">
        <f t="shared" si="45"/>
        <v>201480.2</v>
      </c>
      <c r="BU7" s="17">
        <v>39570</v>
      </c>
      <c r="BV7" s="15">
        <f t="shared" si="46"/>
        <v>967831</v>
      </c>
      <c r="BW7" s="16">
        <f t="shared" si="47"/>
        <v>241957.75</v>
      </c>
      <c r="BX7" s="17"/>
      <c r="BY7" s="15">
        <f t="shared" si="48"/>
        <v>967831</v>
      </c>
      <c r="BZ7" s="16">
        <f t="shared" si="49"/>
        <v>322610.33333333331</v>
      </c>
      <c r="CA7" s="17"/>
      <c r="CB7" s="15">
        <f t="shared" si="50"/>
        <v>967831</v>
      </c>
      <c r="CC7" s="16">
        <f t="shared" si="51"/>
        <v>483915.5</v>
      </c>
      <c r="CD7" s="17"/>
      <c r="CE7" s="15">
        <f t="shared" si="52"/>
        <v>967831</v>
      </c>
      <c r="CF7" s="16">
        <f t="shared" si="53"/>
        <v>967831</v>
      </c>
      <c r="CG7" s="17"/>
    </row>
    <row r="8" spans="1:85" ht="19.5">
      <c r="A8" s="48"/>
      <c r="B8" s="53"/>
      <c r="C8" s="30" t="s">
        <v>26</v>
      </c>
      <c r="D8" s="31">
        <v>1085</v>
      </c>
      <c r="E8" s="6">
        <f t="shared" si="0"/>
        <v>1085</v>
      </c>
      <c r="F8" s="8">
        <f t="shared" si="1"/>
        <v>40.185185185185183</v>
      </c>
      <c r="G8" s="9">
        <v>0</v>
      </c>
      <c r="H8" s="6">
        <f t="shared" si="2"/>
        <v>1085</v>
      </c>
      <c r="I8" s="10">
        <f t="shared" si="3"/>
        <v>57.10526315789474</v>
      </c>
      <c r="J8" s="7">
        <v>0</v>
      </c>
      <c r="K8" s="6">
        <f t="shared" si="4"/>
        <v>1085</v>
      </c>
      <c r="L8" s="11">
        <f t="shared" si="5"/>
        <v>60.277777777777779</v>
      </c>
      <c r="M8" s="12">
        <v>0</v>
      </c>
      <c r="N8" s="13">
        <f t="shared" si="6"/>
        <v>1085</v>
      </c>
      <c r="O8" s="14">
        <f t="shared" si="7"/>
        <v>63.823529411764703</v>
      </c>
      <c r="P8" s="12">
        <v>0</v>
      </c>
      <c r="Q8" s="15">
        <f t="shared" si="8"/>
        <v>1085</v>
      </c>
      <c r="R8" s="16">
        <f t="shared" si="9"/>
        <v>67.8125</v>
      </c>
      <c r="S8" s="17">
        <v>0</v>
      </c>
      <c r="T8" s="15">
        <f t="shared" si="10"/>
        <v>1085</v>
      </c>
      <c r="U8" s="16">
        <f t="shared" si="11"/>
        <v>72.333333333333329</v>
      </c>
      <c r="V8" s="17"/>
      <c r="W8" s="15">
        <f t="shared" si="12"/>
        <v>1085</v>
      </c>
      <c r="X8" s="16">
        <f t="shared" si="13"/>
        <v>77.5</v>
      </c>
      <c r="Y8" s="17"/>
      <c r="Z8" s="6">
        <f t="shared" si="14"/>
        <v>1085</v>
      </c>
      <c r="AA8" s="8">
        <f t="shared" si="15"/>
        <v>54.25</v>
      </c>
      <c r="AB8" s="9">
        <v>0</v>
      </c>
      <c r="AC8" s="6">
        <f t="shared" si="16"/>
        <v>1085</v>
      </c>
      <c r="AD8" s="10">
        <f t="shared" si="17"/>
        <v>57.10526315789474</v>
      </c>
      <c r="AE8" s="7">
        <v>0</v>
      </c>
      <c r="AF8" s="6">
        <f t="shared" si="18"/>
        <v>1085</v>
      </c>
      <c r="AG8" s="11">
        <f t="shared" si="19"/>
        <v>60.277777777777779</v>
      </c>
      <c r="AH8" s="12">
        <v>0</v>
      </c>
      <c r="AI8" s="13">
        <f t="shared" si="20"/>
        <v>1085</v>
      </c>
      <c r="AJ8" s="14">
        <f t="shared" si="21"/>
        <v>63.823529411764703</v>
      </c>
      <c r="AK8" s="12">
        <v>0</v>
      </c>
      <c r="AL8" s="15">
        <f t="shared" si="22"/>
        <v>1085</v>
      </c>
      <c r="AM8" s="16">
        <f t="shared" si="23"/>
        <v>67.8125</v>
      </c>
      <c r="AN8" s="17">
        <v>0</v>
      </c>
      <c r="AO8" s="15">
        <f t="shared" si="24"/>
        <v>1085</v>
      </c>
      <c r="AP8" s="16">
        <f t="shared" si="25"/>
        <v>72.333333333333329</v>
      </c>
      <c r="AQ8" s="17"/>
      <c r="AR8" s="15">
        <f t="shared" si="26"/>
        <v>1085</v>
      </c>
      <c r="AS8" s="16">
        <f t="shared" si="27"/>
        <v>77.5</v>
      </c>
      <c r="AT8" s="17">
        <v>374</v>
      </c>
      <c r="AU8" s="15">
        <f t="shared" si="28"/>
        <v>711</v>
      </c>
      <c r="AV8" s="16">
        <f t="shared" si="29"/>
        <v>54.692307692307693</v>
      </c>
      <c r="AW8" s="17">
        <v>19</v>
      </c>
      <c r="AX8" s="15">
        <f t="shared" si="30"/>
        <v>692</v>
      </c>
      <c r="AY8" s="16">
        <f t="shared" si="31"/>
        <v>57.666666666666664</v>
      </c>
      <c r="AZ8" s="17">
        <v>37</v>
      </c>
      <c r="BA8" s="15">
        <f t="shared" si="32"/>
        <v>655</v>
      </c>
      <c r="BB8" s="16">
        <f t="shared" si="33"/>
        <v>59.545454545454547</v>
      </c>
      <c r="BC8" s="17">
        <v>34</v>
      </c>
      <c r="BD8" s="15">
        <f t="shared" si="34"/>
        <v>621</v>
      </c>
      <c r="BE8" s="16">
        <f t="shared" si="35"/>
        <v>62.1</v>
      </c>
      <c r="BF8" s="17">
        <v>30</v>
      </c>
      <c r="BG8" s="15">
        <f t="shared" si="36"/>
        <v>591</v>
      </c>
      <c r="BH8" s="16">
        <f t="shared" si="37"/>
        <v>65.666666666666671</v>
      </c>
      <c r="BI8" s="17">
        <v>30</v>
      </c>
      <c r="BJ8" s="15">
        <f t="shared" si="38"/>
        <v>561</v>
      </c>
      <c r="BK8" s="16">
        <f t="shared" si="39"/>
        <v>70.125</v>
      </c>
      <c r="BL8" s="17">
        <v>30</v>
      </c>
      <c r="BM8" s="15">
        <f t="shared" si="40"/>
        <v>531</v>
      </c>
      <c r="BN8" s="16">
        <f t="shared" si="41"/>
        <v>75.857142857142861</v>
      </c>
      <c r="BO8" s="17">
        <v>24</v>
      </c>
      <c r="BP8" s="15">
        <f t="shared" si="42"/>
        <v>507</v>
      </c>
      <c r="BQ8" s="16">
        <f t="shared" si="43"/>
        <v>84.5</v>
      </c>
      <c r="BR8" s="17"/>
      <c r="BS8" s="15">
        <f t="shared" si="44"/>
        <v>507</v>
      </c>
      <c r="BT8" s="16">
        <f t="shared" si="45"/>
        <v>101.4</v>
      </c>
      <c r="BU8" s="17">
        <v>29</v>
      </c>
      <c r="BV8" s="15">
        <f t="shared" si="46"/>
        <v>478</v>
      </c>
      <c r="BW8" s="16">
        <f t="shared" si="47"/>
        <v>119.5</v>
      </c>
      <c r="BX8" s="17"/>
      <c r="BY8" s="15">
        <f t="shared" si="48"/>
        <v>478</v>
      </c>
      <c r="BZ8" s="16">
        <f t="shared" si="49"/>
        <v>159.33333333333334</v>
      </c>
      <c r="CA8" s="17"/>
      <c r="CB8" s="15">
        <f t="shared" si="50"/>
        <v>478</v>
      </c>
      <c r="CC8" s="16">
        <f t="shared" si="51"/>
        <v>239</v>
      </c>
      <c r="CD8" s="17"/>
      <c r="CE8" s="15">
        <f t="shared" si="52"/>
        <v>478</v>
      </c>
      <c r="CF8" s="16">
        <f t="shared" si="53"/>
        <v>478</v>
      </c>
      <c r="CG8" s="17"/>
    </row>
    <row r="9" spans="1:85" ht="19.5">
      <c r="A9" s="48"/>
      <c r="B9" s="54"/>
      <c r="C9" s="30" t="s">
        <v>27</v>
      </c>
      <c r="D9" s="31">
        <v>146</v>
      </c>
      <c r="E9" s="6">
        <f t="shared" si="0"/>
        <v>146</v>
      </c>
      <c r="F9" s="8">
        <f t="shared" si="1"/>
        <v>5.4074074074074074</v>
      </c>
      <c r="G9" s="9">
        <v>0</v>
      </c>
      <c r="H9" s="6">
        <f t="shared" si="2"/>
        <v>146</v>
      </c>
      <c r="I9" s="10">
        <f t="shared" si="3"/>
        <v>7.6842105263157894</v>
      </c>
      <c r="J9" s="7">
        <v>0</v>
      </c>
      <c r="K9" s="6">
        <f t="shared" si="4"/>
        <v>146</v>
      </c>
      <c r="L9" s="11">
        <f t="shared" si="5"/>
        <v>8.1111111111111107</v>
      </c>
      <c r="M9" s="12">
        <v>0</v>
      </c>
      <c r="N9" s="13">
        <f t="shared" si="6"/>
        <v>146</v>
      </c>
      <c r="O9" s="14">
        <f t="shared" si="7"/>
        <v>8.5882352941176467</v>
      </c>
      <c r="P9" s="12">
        <v>0</v>
      </c>
      <c r="Q9" s="15">
        <f t="shared" si="8"/>
        <v>146</v>
      </c>
      <c r="R9" s="16">
        <f t="shared" si="9"/>
        <v>9.125</v>
      </c>
      <c r="S9" s="17">
        <v>0</v>
      </c>
      <c r="T9" s="15">
        <f t="shared" si="10"/>
        <v>146</v>
      </c>
      <c r="U9" s="16">
        <f t="shared" si="11"/>
        <v>9.7333333333333325</v>
      </c>
      <c r="V9" s="17"/>
      <c r="W9" s="15">
        <f t="shared" si="12"/>
        <v>146</v>
      </c>
      <c r="X9" s="16">
        <f t="shared" si="13"/>
        <v>10.428571428571429</v>
      </c>
      <c r="Y9" s="17"/>
      <c r="Z9" s="6">
        <f t="shared" si="14"/>
        <v>146</v>
      </c>
      <c r="AA9" s="8">
        <f t="shared" si="15"/>
        <v>7.3</v>
      </c>
      <c r="AB9" s="9">
        <v>0</v>
      </c>
      <c r="AC9" s="6">
        <f t="shared" si="16"/>
        <v>146</v>
      </c>
      <c r="AD9" s="10">
        <f t="shared" si="17"/>
        <v>7.6842105263157894</v>
      </c>
      <c r="AE9" s="7">
        <v>0</v>
      </c>
      <c r="AF9" s="6">
        <f t="shared" si="18"/>
        <v>146</v>
      </c>
      <c r="AG9" s="11">
        <f t="shared" si="19"/>
        <v>8.1111111111111107</v>
      </c>
      <c r="AH9" s="12">
        <v>0</v>
      </c>
      <c r="AI9" s="13">
        <f t="shared" si="20"/>
        <v>146</v>
      </c>
      <c r="AJ9" s="14">
        <f t="shared" si="21"/>
        <v>8.5882352941176467</v>
      </c>
      <c r="AK9" s="12">
        <v>0</v>
      </c>
      <c r="AL9" s="15">
        <f t="shared" si="22"/>
        <v>146</v>
      </c>
      <c r="AM9" s="16">
        <f t="shared" si="23"/>
        <v>9.125</v>
      </c>
      <c r="AN9" s="17">
        <v>0</v>
      </c>
      <c r="AO9" s="15">
        <f t="shared" si="24"/>
        <v>146</v>
      </c>
      <c r="AP9" s="16">
        <f t="shared" si="25"/>
        <v>9.7333333333333325</v>
      </c>
      <c r="AQ9" s="17"/>
      <c r="AR9" s="15">
        <f t="shared" si="26"/>
        <v>146</v>
      </c>
      <c r="AS9" s="16">
        <f t="shared" si="27"/>
        <v>10.428571428571429</v>
      </c>
      <c r="AT9" s="17">
        <v>19</v>
      </c>
      <c r="AU9" s="15">
        <f t="shared" si="28"/>
        <v>127</v>
      </c>
      <c r="AV9" s="16">
        <f t="shared" si="29"/>
        <v>9.7692307692307701</v>
      </c>
      <c r="AW9" s="17">
        <v>1</v>
      </c>
      <c r="AX9" s="15">
        <f t="shared" si="30"/>
        <v>126</v>
      </c>
      <c r="AY9" s="16">
        <f t="shared" si="31"/>
        <v>10.5</v>
      </c>
      <c r="AZ9" s="17">
        <v>2</v>
      </c>
      <c r="BA9" s="15">
        <f t="shared" si="32"/>
        <v>124</v>
      </c>
      <c r="BB9" s="16">
        <f t="shared" si="33"/>
        <v>11.272727272727273</v>
      </c>
      <c r="BC9" s="17">
        <v>4</v>
      </c>
      <c r="BD9" s="15">
        <f t="shared" si="34"/>
        <v>120</v>
      </c>
      <c r="BE9" s="16">
        <f t="shared" si="35"/>
        <v>12</v>
      </c>
      <c r="BF9" s="17">
        <v>3</v>
      </c>
      <c r="BG9" s="15">
        <f t="shared" si="36"/>
        <v>117</v>
      </c>
      <c r="BH9" s="16">
        <f t="shared" si="37"/>
        <v>13</v>
      </c>
      <c r="BI9" s="17">
        <v>2</v>
      </c>
      <c r="BJ9" s="15">
        <f t="shared" si="38"/>
        <v>115</v>
      </c>
      <c r="BK9" s="16">
        <f t="shared" si="39"/>
        <v>14.375</v>
      </c>
      <c r="BL9" s="17">
        <v>2</v>
      </c>
      <c r="BM9" s="15">
        <f t="shared" si="40"/>
        <v>113</v>
      </c>
      <c r="BN9" s="16">
        <f t="shared" si="41"/>
        <v>16.142857142857142</v>
      </c>
      <c r="BO9" s="17">
        <v>1</v>
      </c>
      <c r="BP9" s="15">
        <f t="shared" si="42"/>
        <v>112</v>
      </c>
      <c r="BQ9" s="16">
        <f t="shared" si="43"/>
        <v>18.666666666666668</v>
      </c>
      <c r="BR9" s="17"/>
      <c r="BS9" s="15">
        <f t="shared" si="44"/>
        <v>112</v>
      </c>
      <c r="BT9" s="16">
        <f t="shared" si="45"/>
        <v>22.4</v>
      </c>
      <c r="BU9" s="17">
        <v>2</v>
      </c>
      <c r="BV9" s="15">
        <f t="shared" si="46"/>
        <v>110</v>
      </c>
      <c r="BW9" s="16">
        <f t="shared" si="47"/>
        <v>27.5</v>
      </c>
      <c r="BX9" s="17"/>
      <c r="BY9" s="15">
        <f t="shared" si="48"/>
        <v>110</v>
      </c>
      <c r="BZ9" s="16">
        <f t="shared" si="49"/>
        <v>36.666666666666664</v>
      </c>
      <c r="CA9" s="17"/>
      <c r="CB9" s="15">
        <f t="shared" si="50"/>
        <v>110</v>
      </c>
      <c r="CC9" s="16">
        <f t="shared" si="51"/>
        <v>55</v>
      </c>
      <c r="CD9" s="17"/>
      <c r="CE9" s="15">
        <f t="shared" si="52"/>
        <v>110</v>
      </c>
      <c r="CF9" s="16">
        <f t="shared" si="53"/>
        <v>110</v>
      </c>
      <c r="CG9" s="17"/>
    </row>
    <row r="10" spans="1:85" ht="19.5">
      <c r="A10" s="48"/>
      <c r="B10" s="55" t="s">
        <v>51</v>
      </c>
      <c r="C10" s="30" t="s">
        <v>25</v>
      </c>
      <c r="D10" s="31">
        <v>1619217</v>
      </c>
      <c r="E10" s="6">
        <f t="shared" si="0"/>
        <v>1619217</v>
      </c>
      <c r="F10" s="8">
        <f t="shared" si="1"/>
        <v>59971</v>
      </c>
      <c r="G10" s="9">
        <v>0</v>
      </c>
      <c r="H10" s="6">
        <f t="shared" si="2"/>
        <v>1619217</v>
      </c>
      <c r="I10" s="10">
        <f t="shared" si="3"/>
        <v>85221.947368421053</v>
      </c>
      <c r="J10" s="7">
        <v>0</v>
      </c>
      <c r="K10" s="6">
        <f t="shared" si="4"/>
        <v>1619217</v>
      </c>
      <c r="L10" s="11">
        <f t="shared" si="5"/>
        <v>89956.5</v>
      </c>
      <c r="M10" s="12">
        <v>0</v>
      </c>
      <c r="N10" s="13">
        <f t="shared" si="6"/>
        <v>1619217</v>
      </c>
      <c r="O10" s="14">
        <f t="shared" si="7"/>
        <v>95248.058823529413</v>
      </c>
      <c r="P10" s="12">
        <v>0</v>
      </c>
      <c r="Q10" s="15">
        <f t="shared" si="8"/>
        <v>1619217</v>
      </c>
      <c r="R10" s="16">
        <f t="shared" si="9"/>
        <v>101201.0625</v>
      </c>
      <c r="S10" s="17">
        <v>0</v>
      </c>
      <c r="T10" s="15">
        <f t="shared" si="10"/>
        <v>1619217</v>
      </c>
      <c r="U10" s="16">
        <f t="shared" si="11"/>
        <v>107947.8</v>
      </c>
      <c r="V10" s="17"/>
      <c r="W10" s="15">
        <f t="shared" si="12"/>
        <v>1619217</v>
      </c>
      <c r="X10" s="16">
        <f t="shared" si="13"/>
        <v>115658.35714285714</v>
      </c>
      <c r="Y10" s="17"/>
      <c r="Z10" s="6">
        <f t="shared" si="14"/>
        <v>1619217</v>
      </c>
      <c r="AA10" s="8">
        <f t="shared" si="15"/>
        <v>80960.850000000006</v>
      </c>
      <c r="AB10" s="9">
        <v>0</v>
      </c>
      <c r="AC10" s="6">
        <f t="shared" si="16"/>
        <v>1619217</v>
      </c>
      <c r="AD10" s="10">
        <f t="shared" si="17"/>
        <v>85221.947368421053</v>
      </c>
      <c r="AE10" s="7">
        <v>0</v>
      </c>
      <c r="AF10" s="6">
        <f t="shared" si="18"/>
        <v>1619217</v>
      </c>
      <c r="AG10" s="11">
        <f t="shared" si="19"/>
        <v>89956.5</v>
      </c>
      <c r="AH10" s="12">
        <v>0</v>
      </c>
      <c r="AI10" s="13">
        <f t="shared" si="20"/>
        <v>1619217</v>
      </c>
      <c r="AJ10" s="14">
        <f t="shared" si="21"/>
        <v>95248.058823529413</v>
      </c>
      <c r="AK10" s="12">
        <v>0</v>
      </c>
      <c r="AL10" s="15">
        <f t="shared" si="22"/>
        <v>1619217</v>
      </c>
      <c r="AM10" s="16">
        <f t="shared" si="23"/>
        <v>101201.0625</v>
      </c>
      <c r="AN10" s="17">
        <v>0</v>
      </c>
      <c r="AO10" s="15">
        <f t="shared" si="24"/>
        <v>1619217</v>
      </c>
      <c r="AP10" s="16">
        <f t="shared" si="25"/>
        <v>107947.8</v>
      </c>
      <c r="AQ10" s="17"/>
      <c r="AR10" s="15">
        <f t="shared" si="26"/>
        <v>1619217</v>
      </c>
      <c r="AS10" s="16">
        <f t="shared" si="27"/>
        <v>115658.35714285714</v>
      </c>
      <c r="AT10" s="17">
        <v>373440</v>
      </c>
      <c r="AU10" s="15">
        <f t="shared" si="28"/>
        <v>1245777</v>
      </c>
      <c r="AV10" s="16">
        <f t="shared" si="29"/>
        <v>95829</v>
      </c>
      <c r="AW10" s="17">
        <v>34220</v>
      </c>
      <c r="AX10" s="15">
        <f t="shared" si="30"/>
        <v>1211557</v>
      </c>
      <c r="AY10" s="16">
        <f t="shared" si="31"/>
        <v>100963.08333333333</v>
      </c>
      <c r="AZ10" s="17">
        <v>32260</v>
      </c>
      <c r="BA10" s="15">
        <f t="shared" si="32"/>
        <v>1179297</v>
      </c>
      <c r="BB10" s="16">
        <f t="shared" si="33"/>
        <v>107208.81818181818</v>
      </c>
      <c r="BC10" s="17">
        <v>22540</v>
      </c>
      <c r="BD10" s="15">
        <f t="shared" si="34"/>
        <v>1156757</v>
      </c>
      <c r="BE10" s="16">
        <f t="shared" si="35"/>
        <v>115675.7</v>
      </c>
      <c r="BF10" s="17">
        <v>26300</v>
      </c>
      <c r="BG10" s="15">
        <f t="shared" si="36"/>
        <v>1130457</v>
      </c>
      <c r="BH10" s="16">
        <f t="shared" si="37"/>
        <v>125606.33333333333</v>
      </c>
      <c r="BI10" s="17">
        <v>13730</v>
      </c>
      <c r="BJ10" s="15">
        <f t="shared" si="38"/>
        <v>1116727</v>
      </c>
      <c r="BK10" s="16">
        <f t="shared" si="39"/>
        <v>139590.875</v>
      </c>
      <c r="BL10" s="17">
        <v>16750</v>
      </c>
      <c r="BM10" s="15">
        <f t="shared" si="40"/>
        <v>1099977</v>
      </c>
      <c r="BN10" s="16">
        <f t="shared" si="41"/>
        <v>157139.57142857142</v>
      </c>
      <c r="BO10" s="17">
        <v>14715</v>
      </c>
      <c r="BP10" s="15">
        <f t="shared" si="42"/>
        <v>1085262</v>
      </c>
      <c r="BQ10" s="16">
        <f t="shared" si="43"/>
        <v>180877</v>
      </c>
      <c r="BR10" s="17"/>
      <c r="BS10" s="15">
        <f t="shared" si="44"/>
        <v>1085262</v>
      </c>
      <c r="BT10" s="16">
        <f t="shared" si="45"/>
        <v>217052.4</v>
      </c>
      <c r="BU10" s="17">
        <v>12660</v>
      </c>
      <c r="BV10" s="15">
        <f t="shared" si="46"/>
        <v>1072602</v>
      </c>
      <c r="BW10" s="16">
        <f t="shared" si="47"/>
        <v>268150.5</v>
      </c>
      <c r="BX10" s="17"/>
      <c r="BY10" s="15">
        <f t="shared" si="48"/>
        <v>1072602</v>
      </c>
      <c r="BZ10" s="16">
        <f t="shared" si="49"/>
        <v>357534</v>
      </c>
      <c r="CA10" s="17"/>
      <c r="CB10" s="15">
        <f t="shared" si="50"/>
        <v>1072602</v>
      </c>
      <c r="CC10" s="16">
        <f t="shared" si="51"/>
        <v>536301</v>
      </c>
      <c r="CD10" s="17"/>
      <c r="CE10" s="15">
        <f t="shared" si="52"/>
        <v>1072602</v>
      </c>
      <c r="CF10" s="16">
        <f t="shared" si="53"/>
        <v>1072602</v>
      </c>
      <c r="CG10" s="17"/>
    </row>
    <row r="11" spans="1:85" ht="19.5">
      <c r="A11" s="48"/>
      <c r="B11" s="56"/>
      <c r="C11" s="30" t="s">
        <v>26</v>
      </c>
      <c r="D11" s="31">
        <v>933</v>
      </c>
      <c r="E11" s="6">
        <f t="shared" si="0"/>
        <v>933</v>
      </c>
      <c r="F11" s="8">
        <f t="shared" si="1"/>
        <v>34.555555555555557</v>
      </c>
      <c r="G11" s="9">
        <v>0</v>
      </c>
      <c r="H11" s="6">
        <f t="shared" si="2"/>
        <v>933</v>
      </c>
      <c r="I11" s="10">
        <f t="shared" si="3"/>
        <v>49.10526315789474</v>
      </c>
      <c r="J11" s="7">
        <v>0</v>
      </c>
      <c r="K11" s="6">
        <f t="shared" si="4"/>
        <v>933</v>
      </c>
      <c r="L11" s="11">
        <f t="shared" si="5"/>
        <v>51.833333333333336</v>
      </c>
      <c r="M11" s="12">
        <v>0</v>
      </c>
      <c r="N11" s="13">
        <f t="shared" si="6"/>
        <v>933</v>
      </c>
      <c r="O11" s="14">
        <f t="shared" si="7"/>
        <v>54.882352941176471</v>
      </c>
      <c r="P11" s="12">
        <v>0</v>
      </c>
      <c r="Q11" s="15">
        <f t="shared" si="8"/>
        <v>933</v>
      </c>
      <c r="R11" s="16">
        <f t="shared" si="9"/>
        <v>58.3125</v>
      </c>
      <c r="S11" s="17">
        <v>0</v>
      </c>
      <c r="T11" s="15">
        <f t="shared" si="10"/>
        <v>933</v>
      </c>
      <c r="U11" s="16">
        <f t="shared" si="11"/>
        <v>62.2</v>
      </c>
      <c r="V11" s="17"/>
      <c r="W11" s="15">
        <f t="shared" si="12"/>
        <v>933</v>
      </c>
      <c r="X11" s="16">
        <f t="shared" si="13"/>
        <v>66.642857142857139</v>
      </c>
      <c r="Y11" s="17"/>
      <c r="Z11" s="6">
        <f t="shared" si="14"/>
        <v>933</v>
      </c>
      <c r="AA11" s="8">
        <f t="shared" si="15"/>
        <v>46.65</v>
      </c>
      <c r="AB11" s="9">
        <v>0</v>
      </c>
      <c r="AC11" s="6">
        <f t="shared" si="16"/>
        <v>933</v>
      </c>
      <c r="AD11" s="10">
        <f t="shared" si="17"/>
        <v>49.10526315789474</v>
      </c>
      <c r="AE11" s="7">
        <v>0</v>
      </c>
      <c r="AF11" s="6">
        <f t="shared" si="18"/>
        <v>933</v>
      </c>
      <c r="AG11" s="11">
        <f t="shared" si="19"/>
        <v>51.833333333333336</v>
      </c>
      <c r="AH11" s="12">
        <v>0</v>
      </c>
      <c r="AI11" s="13">
        <f t="shared" si="20"/>
        <v>933</v>
      </c>
      <c r="AJ11" s="14">
        <f t="shared" si="21"/>
        <v>54.882352941176471</v>
      </c>
      <c r="AK11" s="12">
        <v>0</v>
      </c>
      <c r="AL11" s="15">
        <f t="shared" si="22"/>
        <v>933</v>
      </c>
      <c r="AM11" s="16">
        <f t="shared" si="23"/>
        <v>58.3125</v>
      </c>
      <c r="AN11" s="17">
        <v>0</v>
      </c>
      <c r="AO11" s="15">
        <f t="shared" si="24"/>
        <v>933</v>
      </c>
      <c r="AP11" s="16">
        <f t="shared" si="25"/>
        <v>62.2</v>
      </c>
      <c r="AQ11" s="17"/>
      <c r="AR11" s="15">
        <f t="shared" si="26"/>
        <v>933</v>
      </c>
      <c r="AS11" s="16">
        <f t="shared" si="27"/>
        <v>66.642857142857139</v>
      </c>
      <c r="AT11" s="17">
        <v>243</v>
      </c>
      <c r="AU11" s="15">
        <f t="shared" si="28"/>
        <v>690</v>
      </c>
      <c r="AV11" s="16">
        <f t="shared" si="29"/>
        <v>53.07692307692308</v>
      </c>
      <c r="AW11" s="17">
        <v>26</v>
      </c>
      <c r="AX11" s="15">
        <f t="shared" si="30"/>
        <v>664</v>
      </c>
      <c r="AY11" s="16">
        <f t="shared" si="31"/>
        <v>55.333333333333336</v>
      </c>
      <c r="AZ11" s="17">
        <v>25</v>
      </c>
      <c r="BA11" s="15">
        <f t="shared" si="32"/>
        <v>639</v>
      </c>
      <c r="BB11" s="16">
        <f t="shared" si="33"/>
        <v>58.090909090909093</v>
      </c>
      <c r="BC11" s="17">
        <v>18</v>
      </c>
      <c r="BD11" s="15">
        <f t="shared" si="34"/>
        <v>621</v>
      </c>
      <c r="BE11" s="16">
        <f t="shared" si="35"/>
        <v>62.1</v>
      </c>
      <c r="BF11" s="17">
        <v>23</v>
      </c>
      <c r="BG11" s="15">
        <f t="shared" si="36"/>
        <v>598</v>
      </c>
      <c r="BH11" s="16">
        <f t="shared" si="37"/>
        <v>66.444444444444443</v>
      </c>
      <c r="BI11" s="17">
        <v>11</v>
      </c>
      <c r="BJ11" s="15">
        <f t="shared" si="38"/>
        <v>587</v>
      </c>
      <c r="BK11" s="16">
        <f t="shared" si="39"/>
        <v>73.375</v>
      </c>
      <c r="BL11" s="17">
        <v>3</v>
      </c>
      <c r="BM11" s="15">
        <f t="shared" si="40"/>
        <v>584</v>
      </c>
      <c r="BN11" s="16">
        <f t="shared" si="41"/>
        <v>83.428571428571431</v>
      </c>
      <c r="BO11" s="17">
        <v>12</v>
      </c>
      <c r="BP11" s="15">
        <f t="shared" si="42"/>
        <v>572</v>
      </c>
      <c r="BQ11" s="16">
        <f t="shared" si="43"/>
        <v>95.333333333333329</v>
      </c>
      <c r="BR11" s="17"/>
      <c r="BS11" s="15">
        <f t="shared" si="44"/>
        <v>572</v>
      </c>
      <c r="BT11" s="16">
        <f t="shared" si="45"/>
        <v>114.4</v>
      </c>
      <c r="BU11" s="17">
        <v>9</v>
      </c>
      <c r="BV11" s="15">
        <f t="shared" si="46"/>
        <v>563</v>
      </c>
      <c r="BW11" s="16">
        <f t="shared" si="47"/>
        <v>140.75</v>
      </c>
      <c r="BX11" s="17"/>
      <c r="BY11" s="15">
        <f t="shared" si="48"/>
        <v>563</v>
      </c>
      <c r="BZ11" s="16">
        <f t="shared" si="49"/>
        <v>187.66666666666666</v>
      </c>
      <c r="CA11" s="17"/>
      <c r="CB11" s="15">
        <f t="shared" si="50"/>
        <v>563</v>
      </c>
      <c r="CC11" s="16">
        <f t="shared" si="51"/>
        <v>281.5</v>
      </c>
      <c r="CD11" s="17"/>
      <c r="CE11" s="15">
        <f t="shared" si="52"/>
        <v>563</v>
      </c>
      <c r="CF11" s="16">
        <f t="shared" si="53"/>
        <v>563</v>
      </c>
      <c r="CG11" s="17"/>
    </row>
    <row r="12" spans="1:85" ht="19.5">
      <c r="A12" s="48"/>
      <c r="B12" s="57"/>
      <c r="C12" s="30" t="s">
        <v>27</v>
      </c>
      <c r="D12" s="31">
        <v>146</v>
      </c>
      <c r="E12" s="6">
        <f t="shared" si="0"/>
        <v>146</v>
      </c>
      <c r="F12" s="8">
        <f t="shared" si="1"/>
        <v>5.4074074074074074</v>
      </c>
      <c r="G12" s="9">
        <v>0</v>
      </c>
      <c r="H12" s="6">
        <f t="shared" si="2"/>
        <v>146</v>
      </c>
      <c r="I12" s="10">
        <f t="shared" si="3"/>
        <v>7.6842105263157894</v>
      </c>
      <c r="J12" s="7">
        <v>0</v>
      </c>
      <c r="K12" s="6">
        <f t="shared" si="4"/>
        <v>146</v>
      </c>
      <c r="L12" s="11">
        <f t="shared" si="5"/>
        <v>8.1111111111111107</v>
      </c>
      <c r="M12" s="12">
        <v>0</v>
      </c>
      <c r="N12" s="13">
        <f t="shared" si="6"/>
        <v>146</v>
      </c>
      <c r="O12" s="14">
        <f t="shared" si="7"/>
        <v>8.5882352941176467</v>
      </c>
      <c r="P12" s="12">
        <v>0</v>
      </c>
      <c r="Q12" s="15">
        <f t="shared" si="8"/>
        <v>146</v>
      </c>
      <c r="R12" s="16">
        <f t="shared" si="9"/>
        <v>9.125</v>
      </c>
      <c r="S12" s="17">
        <v>0</v>
      </c>
      <c r="T12" s="15">
        <f t="shared" si="10"/>
        <v>146</v>
      </c>
      <c r="U12" s="16">
        <f t="shared" si="11"/>
        <v>9.7333333333333325</v>
      </c>
      <c r="V12" s="17"/>
      <c r="W12" s="15">
        <f t="shared" si="12"/>
        <v>146</v>
      </c>
      <c r="X12" s="16">
        <f t="shared" si="13"/>
        <v>10.428571428571429</v>
      </c>
      <c r="Y12" s="17"/>
      <c r="Z12" s="6">
        <f t="shared" si="14"/>
        <v>146</v>
      </c>
      <c r="AA12" s="8">
        <f t="shared" ref="AA12" si="54">Z12/20</f>
        <v>7.3</v>
      </c>
      <c r="AB12" s="9">
        <v>0</v>
      </c>
      <c r="AC12" s="6">
        <f t="shared" ref="AC12" si="55">Z12-AB12</f>
        <v>146</v>
      </c>
      <c r="AD12" s="10">
        <f t="shared" si="17"/>
        <v>7.6842105263157894</v>
      </c>
      <c r="AE12" s="7">
        <v>0</v>
      </c>
      <c r="AF12" s="6">
        <f t="shared" si="18"/>
        <v>146</v>
      </c>
      <c r="AG12" s="11">
        <f t="shared" si="19"/>
        <v>8.1111111111111107</v>
      </c>
      <c r="AH12" s="12">
        <v>0</v>
      </c>
      <c r="AI12" s="13">
        <f t="shared" si="20"/>
        <v>146</v>
      </c>
      <c r="AJ12" s="14">
        <f t="shared" si="21"/>
        <v>8.5882352941176467</v>
      </c>
      <c r="AK12" s="12">
        <v>0</v>
      </c>
      <c r="AL12" s="15">
        <f t="shared" si="22"/>
        <v>146</v>
      </c>
      <c r="AM12" s="16">
        <f t="shared" si="23"/>
        <v>9.125</v>
      </c>
      <c r="AN12" s="17">
        <v>0</v>
      </c>
      <c r="AO12" s="15">
        <f t="shared" si="24"/>
        <v>146</v>
      </c>
      <c r="AP12" s="16">
        <f t="shared" si="25"/>
        <v>9.7333333333333325</v>
      </c>
      <c r="AQ12" s="17"/>
      <c r="AR12" s="15">
        <f t="shared" si="26"/>
        <v>146</v>
      </c>
      <c r="AS12" s="16">
        <f t="shared" si="27"/>
        <v>10.428571428571429</v>
      </c>
      <c r="AT12" s="17">
        <v>27</v>
      </c>
      <c r="AU12" s="15">
        <f t="shared" si="28"/>
        <v>119</v>
      </c>
      <c r="AV12" s="16">
        <f t="shared" si="29"/>
        <v>9.1538461538461533</v>
      </c>
      <c r="AW12" s="17">
        <v>2</v>
      </c>
      <c r="AX12" s="15">
        <f t="shared" si="30"/>
        <v>117</v>
      </c>
      <c r="AY12" s="16">
        <f t="shared" si="31"/>
        <v>9.75</v>
      </c>
      <c r="AZ12" s="17">
        <v>1</v>
      </c>
      <c r="BA12" s="15">
        <f t="shared" si="32"/>
        <v>116</v>
      </c>
      <c r="BB12" s="16">
        <f t="shared" si="33"/>
        <v>10.545454545454545</v>
      </c>
      <c r="BC12" s="17">
        <v>2</v>
      </c>
      <c r="BD12" s="15">
        <f t="shared" si="34"/>
        <v>114</v>
      </c>
      <c r="BE12" s="16">
        <f t="shared" si="35"/>
        <v>11.4</v>
      </c>
      <c r="BF12" s="17">
        <v>0</v>
      </c>
      <c r="BG12" s="15">
        <f t="shared" si="36"/>
        <v>114</v>
      </c>
      <c r="BH12" s="16">
        <f t="shared" si="37"/>
        <v>12.666666666666666</v>
      </c>
      <c r="BI12" s="17">
        <v>1</v>
      </c>
      <c r="BJ12" s="15">
        <f t="shared" si="38"/>
        <v>113</v>
      </c>
      <c r="BK12" s="16">
        <f t="shared" si="39"/>
        <v>14.125</v>
      </c>
      <c r="BL12" s="17">
        <v>2</v>
      </c>
      <c r="BM12" s="15">
        <f t="shared" si="40"/>
        <v>111</v>
      </c>
      <c r="BN12" s="16">
        <f t="shared" si="41"/>
        <v>15.857142857142858</v>
      </c>
      <c r="BO12" s="17">
        <v>1</v>
      </c>
      <c r="BP12" s="15">
        <f t="shared" si="42"/>
        <v>110</v>
      </c>
      <c r="BQ12" s="16">
        <f t="shared" si="43"/>
        <v>18.333333333333332</v>
      </c>
      <c r="BR12" s="17"/>
      <c r="BS12" s="15">
        <f t="shared" si="44"/>
        <v>110</v>
      </c>
      <c r="BT12" s="16">
        <f t="shared" si="45"/>
        <v>22</v>
      </c>
      <c r="BU12" s="17">
        <v>1</v>
      </c>
      <c r="BV12" s="15">
        <f t="shared" si="46"/>
        <v>109</v>
      </c>
      <c r="BW12" s="16">
        <f t="shared" si="47"/>
        <v>27.25</v>
      </c>
      <c r="BX12" s="17"/>
      <c r="BY12" s="15">
        <f t="shared" si="48"/>
        <v>109</v>
      </c>
      <c r="BZ12" s="16">
        <f t="shared" si="49"/>
        <v>36.333333333333336</v>
      </c>
      <c r="CA12" s="17"/>
      <c r="CB12" s="15">
        <f t="shared" si="50"/>
        <v>109</v>
      </c>
      <c r="CC12" s="16">
        <f t="shared" si="51"/>
        <v>54.5</v>
      </c>
      <c r="CD12" s="17"/>
      <c r="CE12" s="15">
        <f t="shared" si="52"/>
        <v>109</v>
      </c>
      <c r="CF12" s="16">
        <f t="shared" si="53"/>
        <v>109</v>
      </c>
      <c r="CG12" s="17"/>
    </row>
    <row r="15" spans="1:85">
      <c r="AW15" s="32"/>
    </row>
    <row r="16" spans="1:85">
      <c r="AW16" s="33"/>
    </row>
    <row r="17" spans="1:4">
      <c r="A17" s="32" t="s">
        <v>46</v>
      </c>
      <c r="B17" s="34" t="s">
        <v>0</v>
      </c>
      <c r="C17" s="40" t="s">
        <v>39</v>
      </c>
      <c r="D17" s="36" t="s">
        <v>30</v>
      </c>
    </row>
    <row r="18" spans="1:4">
      <c r="A18" s="33"/>
      <c r="B18" s="34"/>
      <c r="C18" s="40"/>
      <c r="D18" s="36"/>
    </row>
    <row r="19" spans="1:4">
      <c r="A19" s="37" t="s">
        <v>52</v>
      </c>
      <c r="B19" s="35" t="s">
        <v>49</v>
      </c>
      <c r="C19" s="17" t="s">
        <v>25</v>
      </c>
      <c r="D19">
        <v>2125882</v>
      </c>
    </row>
    <row r="20" spans="1:4">
      <c r="A20" s="37"/>
      <c r="B20" s="35"/>
      <c r="C20" s="17" t="s">
        <v>26</v>
      </c>
      <c r="D20">
        <v>1332</v>
      </c>
    </row>
    <row r="21" spans="1:4">
      <c r="A21" s="37"/>
      <c r="B21" s="35"/>
      <c r="C21" s="17" t="s">
        <v>27</v>
      </c>
      <c r="D21">
        <v>181</v>
      </c>
    </row>
    <row r="22" spans="1:4">
      <c r="A22" s="37"/>
      <c r="B22" s="39" t="s">
        <v>50</v>
      </c>
      <c r="C22" s="17" t="s">
        <v>25</v>
      </c>
      <c r="D22">
        <v>1732076</v>
      </c>
    </row>
    <row r="23" spans="1:4">
      <c r="A23" s="37"/>
      <c r="B23" s="39"/>
      <c r="C23" s="17" t="s">
        <v>26</v>
      </c>
      <c r="D23">
        <v>1085</v>
      </c>
    </row>
    <row r="24" spans="1:4">
      <c r="A24" s="37"/>
      <c r="B24" s="39"/>
      <c r="C24" s="17" t="s">
        <v>27</v>
      </c>
      <c r="D24">
        <v>146</v>
      </c>
    </row>
    <row r="25" spans="1:4">
      <c r="A25" s="37"/>
      <c r="B25" s="38" t="s">
        <v>51</v>
      </c>
      <c r="C25" s="17" t="s">
        <v>25</v>
      </c>
      <c r="D25">
        <v>1619217</v>
      </c>
    </row>
    <row r="26" spans="1:4">
      <c r="A26" s="37"/>
      <c r="B26" s="38"/>
      <c r="C26" s="17" t="s">
        <v>26</v>
      </c>
      <c r="D26">
        <v>933</v>
      </c>
    </row>
    <row r="27" spans="1:4">
      <c r="A27" s="37"/>
      <c r="B27" s="38"/>
      <c r="C27" s="17" t="s">
        <v>27</v>
      </c>
      <c r="D27">
        <v>146</v>
      </c>
    </row>
  </sheetData>
  <mergeCells count="62">
    <mergeCell ref="AI2:AI3"/>
    <mergeCell ref="AJ2:AK2"/>
    <mergeCell ref="AL2:AL3"/>
    <mergeCell ref="BD2:BD3"/>
    <mergeCell ref="BE2:BF2"/>
    <mergeCell ref="AM2:AN2"/>
    <mergeCell ref="AO2:AO3"/>
    <mergeCell ref="AP2:AQ2"/>
    <mergeCell ref="BG2:BG3"/>
    <mergeCell ref="BH2:BI2"/>
    <mergeCell ref="AR2:AR3"/>
    <mergeCell ref="AS2:AT2"/>
    <mergeCell ref="AU2:AU3"/>
    <mergeCell ref="AV2:AW2"/>
    <mergeCell ref="AX2:AX3"/>
    <mergeCell ref="AY2:AZ2"/>
    <mergeCell ref="BA2:BA3"/>
    <mergeCell ref="BB2:BC2"/>
    <mergeCell ref="BQ2:BR2"/>
    <mergeCell ref="A4:A12"/>
    <mergeCell ref="T2:T3"/>
    <mergeCell ref="U2:V2"/>
    <mergeCell ref="B4:B6"/>
    <mergeCell ref="B7:B9"/>
    <mergeCell ref="B10:B12"/>
    <mergeCell ref="L2:M2"/>
    <mergeCell ref="N2:N3"/>
    <mergeCell ref="O2:P2"/>
    <mergeCell ref="Q2:Q3"/>
    <mergeCell ref="R2:S2"/>
    <mergeCell ref="C2:C3"/>
    <mergeCell ref="H2:H3"/>
    <mergeCell ref="I2:J2"/>
    <mergeCell ref="K2:K3"/>
    <mergeCell ref="BJ2:BJ3"/>
    <mergeCell ref="BK2:BL2"/>
    <mergeCell ref="BM2:BM3"/>
    <mergeCell ref="BN2:BO2"/>
    <mergeCell ref="BP2:BP3"/>
    <mergeCell ref="CE2:CE3"/>
    <mergeCell ref="CF2:CG2"/>
    <mergeCell ref="BS2:BS3"/>
    <mergeCell ref="BT2:BU2"/>
    <mergeCell ref="BV2:BV3"/>
    <mergeCell ref="BW2:BX2"/>
    <mergeCell ref="BY2:BY3"/>
    <mergeCell ref="BZ2:CA2"/>
    <mergeCell ref="CC2:CD2"/>
    <mergeCell ref="CB2:CB3"/>
    <mergeCell ref="AG2:AH2"/>
    <mergeCell ref="A2:A3"/>
    <mergeCell ref="B2:B3"/>
    <mergeCell ref="D2:D3"/>
    <mergeCell ref="Z2:Z3"/>
    <mergeCell ref="AA2:AB2"/>
    <mergeCell ref="AC2:AC3"/>
    <mergeCell ref="AD2:AE2"/>
    <mergeCell ref="AF2:AF3"/>
    <mergeCell ref="W2:W3"/>
    <mergeCell ref="X2:Y2"/>
    <mergeCell ref="E2:E3"/>
    <mergeCell ref="F2:G2"/>
  </mergeCells>
  <conditionalFormatting sqref="A2:XFD4 A13:A17 A19:A1048576 B5:XFD1048576">
    <cfRule type="timePeriod" dxfId="15" priority="1" timePeriod="thisMonth">
      <formula>AND(MONTH(A2)=MONTH(TODAY()),YEAR(A2)=YEAR(TODAY()))</formula>
    </cfRule>
    <cfRule type="timePeriod" dxfId="14" priority="2" timePeriod="nextMonth">
      <formula>AND(MONTH(A2)=MONTH(TODAY())+1,OR(YEAR(A2)=YEAR(TODAY()),AND(MONTH(A2)=12,YEAR(A2)=YEAR(TODAY())+1)))</formula>
    </cfRule>
    <cfRule type="cellIs" dxfId="13" priority="3" operator="equal">
      <formula>"Quantity"</formula>
    </cfRule>
    <cfRule type="cellIs" dxfId="12" priority="4" operator="equal">
      <formula>"Smartphone"</formula>
    </cfRule>
    <cfRule type="cellIs" dxfId="11" priority="5" operator="equal">
      <formula>"Quantity"</formula>
    </cfRule>
    <cfRule type="cellIs" dxfId="10" priority="6" operator="equal">
      <formula>"Value"</formula>
    </cfRule>
    <cfRule type="cellIs" dxfId="9" priority="7" operator="equal">
      <formula>"Achive"</formula>
    </cfRule>
    <cfRule type="cellIs" dxfId="8" priority="8" operator="equal">
      <formula>"Target"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G21"/>
  <sheetViews>
    <sheetView zoomScale="90" zoomScaleNormal="90" workbookViewId="0">
      <selection activeCell="I21" sqref="I21"/>
    </sheetView>
  </sheetViews>
  <sheetFormatPr defaultRowHeight="15"/>
  <cols>
    <col min="1" max="1" width="10.5703125" customWidth="1"/>
    <col min="2" max="2" width="16.140625" bestFit="1" customWidth="1"/>
    <col min="3" max="3" width="16.42578125" customWidth="1"/>
    <col min="4" max="4" width="15.85546875" bestFit="1" customWidth="1"/>
    <col min="6" max="6" width="11.7109375" bestFit="1" customWidth="1"/>
    <col min="7" max="7" width="7.5703125" bestFit="1" customWidth="1"/>
    <col min="9" max="9" width="11" bestFit="1" customWidth="1"/>
    <col min="12" max="12" width="11" bestFit="1" customWidth="1"/>
    <col min="14" max="14" width="10.28515625" customWidth="1"/>
    <col min="15" max="15" width="11.7109375" bestFit="1" customWidth="1"/>
    <col min="18" max="18" width="11.7109375" bestFit="1" customWidth="1"/>
    <col min="21" max="21" width="11.7109375" bestFit="1" customWidth="1"/>
    <col min="24" max="24" width="11.7109375" bestFit="1" customWidth="1"/>
    <col min="27" max="27" width="11.7109375" bestFit="1" customWidth="1"/>
    <col min="30" max="30" width="11" bestFit="1" customWidth="1"/>
    <col min="33" max="33" width="11" bestFit="1" customWidth="1"/>
    <col min="36" max="36" width="11.7109375" bestFit="1" customWidth="1"/>
    <col min="39" max="39" width="11.7109375" bestFit="1" customWidth="1"/>
    <col min="42" max="42" width="11.7109375" bestFit="1" customWidth="1"/>
    <col min="45" max="45" width="11.7109375" bestFit="1" customWidth="1"/>
    <col min="48" max="48" width="11.7109375" bestFit="1" customWidth="1"/>
    <col min="51" max="51" width="11.7109375" bestFit="1" customWidth="1"/>
    <col min="54" max="54" width="11.7109375" bestFit="1" customWidth="1"/>
    <col min="57" max="57" width="11.7109375" bestFit="1" customWidth="1"/>
    <col min="60" max="60" width="11.7109375" bestFit="1" customWidth="1"/>
    <col min="63" max="63" width="11.7109375" bestFit="1" customWidth="1"/>
    <col min="66" max="66" width="11.7109375" bestFit="1" customWidth="1"/>
    <col min="69" max="69" width="11.7109375" bestFit="1" customWidth="1"/>
    <col min="72" max="72" width="14.140625" bestFit="1" customWidth="1"/>
    <col min="75" max="75" width="14.140625" bestFit="1" customWidth="1"/>
    <col min="78" max="78" width="14.140625" bestFit="1" customWidth="1"/>
    <col min="81" max="81" width="14.140625" bestFit="1" customWidth="1"/>
    <col min="84" max="84" width="14.140625" bestFit="1" customWidth="1"/>
  </cols>
  <sheetData>
    <row r="1" spans="1:85" ht="19.5">
      <c r="A1" s="60" t="s">
        <v>40</v>
      </c>
      <c r="B1" s="60" t="s">
        <v>0</v>
      </c>
      <c r="C1" s="61" t="s">
        <v>39</v>
      </c>
      <c r="D1" s="44" t="s">
        <v>30</v>
      </c>
      <c r="E1" s="67">
        <v>27</v>
      </c>
      <c r="F1" s="65">
        <v>43831</v>
      </c>
      <c r="G1" s="65"/>
      <c r="H1" s="67">
        <v>26</v>
      </c>
      <c r="I1" s="65">
        <v>43832</v>
      </c>
      <c r="J1" s="65"/>
      <c r="K1" s="67">
        <v>25</v>
      </c>
      <c r="L1" s="65">
        <v>43833</v>
      </c>
      <c r="M1" s="65"/>
      <c r="N1" s="67">
        <v>24</v>
      </c>
      <c r="O1" s="65">
        <v>43834</v>
      </c>
      <c r="P1" s="65"/>
      <c r="Q1" s="67">
        <v>23</v>
      </c>
      <c r="R1" s="65"/>
      <c r="S1" s="65"/>
      <c r="T1" s="67">
        <v>22</v>
      </c>
      <c r="U1" s="65"/>
      <c r="V1" s="65"/>
      <c r="W1" s="67">
        <v>21</v>
      </c>
      <c r="X1" s="41"/>
      <c r="Y1" s="41"/>
      <c r="Z1" s="67">
        <v>20</v>
      </c>
      <c r="AA1" s="41"/>
      <c r="AB1" s="41"/>
      <c r="AC1" s="67">
        <v>19</v>
      </c>
      <c r="AD1" s="41"/>
      <c r="AE1" s="41"/>
      <c r="AF1" s="67">
        <v>18</v>
      </c>
      <c r="AG1" s="41"/>
      <c r="AH1" s="42"/>
      <c r="AI1" s="67">
        <v>17</v>
      </c>
      <c r="AJ1" s="41"/>
      <c r="AK1" s="41"/>
      <c r="AL1" s="67">
        <v>16</v>
      </c>
      <c r="AM1" s="41"/>
      <c r="AN1" s="41"/>
      <c r="AO1" s="67">
        <v>15</v>
      </c>
      <c r="AP1" s="41"/>
      <c r="AQ1" s="41"/>
      <c r="AR1" s="67">
        <v>14</v>
      </c>
      <c r="AS1" s="41"/>
      <c r="AT1" s="41"/>
      <c r="AU1" s="67">
        <v>13</v>
      </c>
      <c r="AV1" s="41"/>
      <c r="AW1" s="41"/>
      <c r="AX1" s="67">
        <v>12</v>
      </c>
      <c r="AY1" s="41"/>
      <c r="AZ1" s="41"/>
      <c r="BA1" s="67">
        <v>11</v>
      </c>
      <c r="BB1" s="41"/>
      <c r="BC1" s="41"/>
      <c r="BD1" s="67">
        <v>10</v>
      </c>
      <c r="BE1" s="41"/>
      <c r="BF1" s="41"/>
      <c r="BG1" s="67">
        <v>9</v>
      </c>
      <c r="BH1" s="41"/>
      <c r="BI1" s="41"/>
      <c r="BJ1" s="67">
        <v>8</v>
      </c>
      <c r="BK1" s="41"/>
      <c r="BL1" s="41"/>
      <c r="BM1" s="67">
        <v>7</v>
      </c>
      <c r="BN1" s="41"/>
      <c r="BO1" s="41"/>
      <c r="BP1" s="67">
        <v>6</v>
      </c>
      <c r="BQ1" s="41"/>
      <c r="BR1" s="41"/>
      <c r="BS1" s="67">
        <v>5</v>
      </c>
      <c r="BT1" s="41"/>
      <c r="BU1" s="41"/>
      <c r="BV1" s="67">
        <v>4</v>
      </c>
      <c r="BW1" s="41"/>
      <c r="BX1" s="41"/>
      <c r="BY1" s="67">
        <v>3</v>
      </c>
      <c r="BZ1" s="41"/>
      <c r="CA1" s="41"/>
      <c r="CB1" s="67">
        <v>2</v>
      </c>
      <c r="CC1" s="41"/>
      <c r="CD1" s="41"/>
      <c r="CE1" s="67">
        <v>1</v>
      </c>
      <c r="CF1" s="41"/>
      <c r="CG1" s="41"/>
    </row>
    <row r="2" spans="1:85" ht="16.5" thickBot="1">
      <c r="A2" s="60"/>
      <c r="B2" s="61"/>
      <c r="C2" s="66"/>
      <c r="D2" s="44"/>
      <c r="E2" s="67"/>
      <c r="F2" s="1" t="s">
        <v>21</v>
      </c>
      <c r="G2" s="2" t="s">
        <v>22</v>
      </c>
      <c r="H2" s="67"/>
      <c r="I2" s="3" t="s">
        <v>21</v>
      </c>
      <c r="J2" s="4" t="s">
        <v>22</v>
      </c>
      <c r="K2" s="67"/>
      <c r="L2" s="3" t="s">
        <v>21</v>
      </c>
      <c r="M2" s="4" t="s">
        <v>22</v>
      </c>
      <c r="N2" s="67"/>
      <c r="O2" s="1" t="s">
        <v>21</v>
      </c>
      <c r="P2" s="4" t="s">
        <v>22</v>
      </c>
      <c r="Q2" s="67"/>
      <c r="R2" s="1" t="s">
        <v>21</v>
      </c>
      <c r="S2" s="4" t="s">
        <v>22</v>
      </c>
      <c r="T2" s="67"/>
      <c r="U2" s="1" t="s">
        <v>21</v>
      </c>
      <c r="V2" s="4" t="s">
        <v>22</v>
      </c>
      <c r="W2" s="67"/>
      <c r="X2" s="1" t="s">
        <v>21</v>
      </c>
      <c r="Y2" s="4" t="s">
        <v>22</v>
      </c>
      <c r="Z2" s="67"/>
      <c r="AA2" s="1" t="s">
        <v>21</v>
      </c>
      <c r="AB2" s="2" t="s">
        <v>22</v>
      </c>
      <c r="AC2" s="67"/>
      <c r="AD2" s="3" t="s">
        <v>21</v>
      </c>
      <c r="AE2" s="4" t="s">
        <v>22</v>
      </c>
      <c r="AF2" s="67"/>
      <c r="AG2" s="3" t="s">
        <v>21</v>
      </c>
      <c r="AH2" s="4" t="s">
        <v>22</v>
      </c>
      <c r="AI2" s="67"/>
      <c r="AJ2" s="1" t="s">
        <v>21</v>
      </c>
      <c r="AK2" s="4" t="s">
        <v>22</v>
      </c>
      <c r="AL2" s="67"/>
      <c r="AM2" s="1" t="s">
        <v>21</v>
      </c>
      <c r="AN2" s="4" t="s">
        <v>22</v>
      </c>
      <c r="AO2" s="67"/>
      <c r="AP2" s="1" t="s">
        <v>21</v>
      </c>
      <c r="AQ2" s="4" t="s">
        <v>22</v>
      </c>
      <c r="AR2" s="67"/>
      <c r="AS2" s="1" t="s">
        <v>21</v>
      </c>
      <c r="AT2" s="4" t="s">
        <v>22</v>
      </c>
      <c r="AU2" s="67"/>
      <c r="AV2" s="1" t="s">
        <v>21</v>
      </c>
      <c r="AW2" s="4" t="s">
        <v>22</v>
      </c>
      <c r="AX2" s="67"/>
      <c r="AY2" s="1" t="s">
        <v>21</v>
      </c>
      <c r="AZ2" s="4" t="s">
        <v>22</v>
      </c>
      <c r="BA2" s="67"/>
      <c r="BB2" s="1" t="s">
        <v>21</v>
      </c>
      <c r="BC2" s="4" t="s">
        <v>22</v>
      </c>
      <c r="BD2" s="67"/>
      <c r="BE2" s="1" t="s">
        <v>21</v>
      </c>
      <c r="BF2" s="4" t="s">
        <v>22</v>
      </c>
      <c r="BG2" s="67"/>
      <c r="BH2" s="1" t="s">
        <v>21</v>
      </c>
      <c r="BI2" s="4" t="s">
        <v>22</v>
      </c>
      <c r="BJ2" s="67"/>
      <c r="BK2" s="1" t="s">
        <v>21</v>
      </c>
      <c r="BL2" s="4" t="s">
        <v>22</v>
      </c>
      <c r="BM2" s="67"/>
      <c r="BN2" s="1" t="s">
        <v>21</v>
      </c>
      <c r="BO2" s="4" t="s">
        <v>22</v>
      </c>
      <c r="BP2" s="67"/>
      <c r="BQ2" s="1" t="s">
        <v>21</v>
      </c>
      <c r="BR2" s="4" t="s">
        <v>22</v>
      </c>
      <c r="BS2" s="67"/>
      <c r="BT2" s="1" t="s">
        <v>21</v>
      </c>
      <c r="BU2" s="4" t="s">
        <v>22</v>
      </c>
      <c r="BV2" s="67"/>
      <c r="BW2" s="1" t="s">
        <v>21</v>
      </c>
      <c r="BX2" s="4" t="s">
        <v>22</v>
      </c>
      <c r="BY2" s="67"/>
      <c r="BZ2" s="1" t="s">
        <v>21</v>
      </c>
      <c r="CA2" s="4" t="s">
        <v>22</v>
      </c>
      <c r="CB2" s="67"/>
      <c r="CC2" s="1" t="s">
        <v>21</v>
      </c>
      <c r="CD2" s="4" t="s">
        <v>22</v>
      </c>
      <c r="CE2" s="67"/>
      <c r="CF2" s="1" t="s">
        <v>21</v>
      </c>
      <c r="CG2" s="4" t="s">
        <v>22</v>
      </c>
    </row>
    <row r="3" spans="1:85" ht="20.100000000000001" customHeight="1">
      <c r="A3" s="68" t="s">
        <v>41</v>
      </c>
      <c r="B3" s="62" t="s">
        <v>42</v>
      </c>
      <c r="C3" s="24" t="s">
        <v>25</v>
      </c>
      <c r="D3" s="29">
        <v>0</v>
      </c>
      <c r="E3" s="6">
        <f>D3</f>
        <v>0</v>
      </c>
      <c r="F3" s="8">
        <f>E3/27</f>
        <v>0</v>
      </c>
      <c r="G3" s="9"/>
      <c r="H3" s="6">
        <f>E3-G3</f>
        <v>0</v>
      </c>
      <c r="I3" s="10">
        <f>H3/26</f>
        <v>0</v>
      </c>
      <c r="J3" s="7">
        <v>0</v>
      </c>
      <c r="K3" s="6">
        <f t="shared" ref="K3:K18" si="0">H3-J3</f>
        <v>0</v>
      </c>
      <c r="L3" s="11">
        <f>K3/25</f>
        <v>0</v>
      </c>
      <c r="M3" s="12">
        <v>0</v>
      </c>
      <c r="N3" s="13">
        <f t="shared" ref="N3:N18" si="1">K3-M3</f>
        <v>0</v>
      </c>
      <c r="O3" s="14">
        <f>N3/24</f>
        <v>0</v>
      </c>
      <c r="P3" s="12">
        <v>0</v>
      </c>
      <c r="Q3" s="15">
        <f t="shared" ref="Q3:Q18" si="2">N3-P3</f>
        <v>0</v>
      </c>
      <c r="R3" s="16">
        <f>Q3/23</f>
        <v>0</v>
      </c>
      <c r="S3" s="17">
        <v>0</v>
      </c>
      <c r="T3" s="15">
        <f t="shared" ref="T3:T18" si="3">Q3-S3</f>
        <v>0</v>
      </c>
      <c r="U3" s="16">
        <f>T3/22</f>
        <v>0</v>
      </c>
      <c r="V3" s="17"/>
      <c r="W3" s="15">
        <f t="shared" ref="W3:W18" si="4">T3-V3</f>
        <v>0</v>
      </c>
      <c r="X3" s="16">
        <f>W3/21</f>
        <v>0</v>
      </c>
      <c r="Y3" s="17"/>
      <c r="Z3" s="6">
        <f>W3-Y3</f>
        <v>0</v>
      </c>
      <c r="AA3" s="8">
        <f t="shared" ref="AA3:AA18" si="5">Z3/20</f>
        <v>0</v>
      </c>
      <c r="AB3" s="9">
        <v>0</v>
      </c>
      <c r="AC3" s="6">
        <f t="shared" ref="AC3:AC18" si="6">Z3-AB3</f>
        <v>0</v>
      </c>
      <c r="AD3" s="10">
        <f t="shared" ref="AD3:AD18" si="7">AC3/19</f>
        <v>0</v>
      </c>
      <c r="AE3" s="7">
        <v>0</v>
      </c>
      <c r="AF3" s="6">
        <f t="shared" ref="AF3:AF18" si="8">AC3-AE3</f>
        <v>0</v>
      </c>
      <c r="AG3" s="11">
        <f t="shared" ref="AG3:AG18" si="9">AF3/18</f>
        <v>0</v>
      </c>
      <c r="AH3" s="12">
        <v>0</v>
      </c>
      <c r="AI3" s="13">
        <f t="shared" ref="AI3:AI18" si="10">AF3-AH3</f>
        <v>0</v>
      </c>
      <c r="AJ3" s="14">
        <f t="shared" ref="AJ3:AJ18" si="11">AI3/17</f>
        <v>0</v>
      </c>
      <c r="AK3" s="12">
        <v>0</v>
      </c>
      <c r="AL3" s="15">
        <f t="shared" ref="AL3:AL18" si="12">AI3-AK3</f>
        <v>0</v>
      </c>
      <c r="AM3" s="16">
        <f t="shared" ref="AM3:AM18" si="13">AL3/16</f>
        <v>0</v>
      </c>
      <c r="AN3" s="17">
        <v>0</v>
      </c>
      <c r="AO3" s="15">
        <f t="shared" ref="AO3:AO18" si="14">AL3-AN3</f>
        <v>0</v>
      </c>
      <c r="AP3" s="16">
        <f t="shared" ref="AP3:AP18" si="15">AO3/15</f>
        <v>0</v>
      </c>
      <c r="AQ3" s="17"/>
      <c r="AR3" s="15">
        <f t="shared" ref="AR3:AR18" si="16">AO3-AQ3</f>
        <v>0</v>
      </c>
      <c r="AS3" s="16">
        <f t="shared" ref="AS3:AS18" si="17">AR3/14</f>
        <v>0</v>
      </c>
      <c r="AT3" s="17"/>
      <c r="AU3" s="15">
        <f t="shared" ref="AU3:AU18" si="18">AR3-AT3</f>
        <v>0</v>
      </c>
      <c r="AV3" s="16">
        <f t="shared" ref="AV3:AV18" si="19">AU3/13</f>
        <v>0</v>
      </c>
      <c r="AW3" s="17"/>
      <c r="AX3" s="15">
        <f t="shared" ref="AX3:AX18" si="20">AU3-AW3</f>
        <v>0</v>
      </c>
      <c r="AY3" s="16">
        <f t="shared" ref="AY3:AY18" si="21">AX3/12</f>
        <v>0</v>
      </c>
      <c r="AZ3" s="17"/>
      <c r="BA3" s="15">
        <f t="shared" ref="BA3:BA18" si="22">AX3-AZ3</f>
        <v>0</v>
      </c>
      <c r="BB3" s="16">
        <f t="shared" ref="BB3:BB18" si="23">BA3/11</f>
        <v>0</v>
      </c>
      <c r="BC3" s="17"/>
      <c r="BD3" s="15">
        <f t="shared" ref="BD3:BD18" si="24">BA3-BC3</f>
        <v>0</v>
      </c>
      <c r="BE3" s="16">
        <f t="shared" ref="BE3:BE18" si="25">BD3/10</f>
        <v>0</v>
      </c>
      <c r="BF3" s="17"/>
      <c r="BG3" s="15">
        <f t="shared" ref="BG3:BG18" si="26">BD3-BF3</f>
        <v>0</v>
      </c>
      <c r="BH3" s="16">
        <f t="shared" ref="BH3:BH18" si="27">BG3/9</f>
        <v>0</v>
      </c>
      <c r="BI3" s="17"/>
      <c r="BJ3" s="15">
        <f t="shared" ref="BJ3:BJ18" si="28">BG3-BI3</f>
        <v>0</v>
      </c>
      <c r="BK3" s="16">
        <f t="shared" ref="BK3:BK18" si="29">BJ3/8</f>
        <v>0</v>
      </c>
      <c r="BL3" s="17"/>
      <c r="BM3" s="15">
        <f t="shared" ref="BM3:BM18" si="30">BJ3-BL3</f>
        <v>0</v>
      </c>
      <c r="BN3" s="16">
        <f t="shared" ref="BN3:BN18" si="31">BM3/7</f>
        <v>0</v>
      </c>
      <c r="BO3" s="17"/>
      <c r="BP3" s="15">
        <f t="shared" ref="BP3:BP18" si="32">BM3-BO3</f>
        <v>0</v>
      </c>
      <c r="BQ3" s="16">
        <f t="shared" ref="BQ3:BQ18" si="33">BP3/6</f>
        <v>0</v>
      </c>
      <c r="BR3" s="17"/>
      <c r="BS3" s="15">
        <f t="shared" ref="BS3:BS18" si="34">BP3-BR3</f>
        <v>0</v>
      </c>
      <c r="BT3" s="16">
        <f>BS3/5</f>
        <v>0</v>
      </c>
      <c r="BU3" s="17"/>
      <c r="BV3" s="15">
        <f t="shared" ref="BV3:BV18" si="35">BS3-BU3</f>
        <v>0</v>
      </c>
      <c r="BW3" s="16">
        <f>BV3/4</f>
        <v>0</v>
      </c>
      <c r="BX3" s="17"/>
      <c r="BY3" s="15">
        <f t="shared" ref="BY3:BY18" si="36">BV3-BX3</f>
        <v>0</v>
      </c>
      <c r="BZ3" s="16">
        <f>BY3/3</f>
        <v>0</v>
      </c>
      <c r="CA3" s="17"/>
      <c r="CB3" s="15">
        <f t="shared" ref="CB3:CB18" si="37">BY3-CA3</f>
        <v>0</v>
      </c>
      <c r="CC3" s="16">
        <f>CB3/2</f>
        <v>0</v>
      </c>
      <c r="CD3" s="17"/>
      <c r="CE3" s="15">
        <f t="shared" ref="CE3:CE18" si="38">CB3-CD3</f>
        <v>0</v>
      </c>
      <c r="CF3" s="16">
        <f>CE3/1</f>
        <v>0</v>
      </c>
      <c r="CG3" s="17"/>
    </row>
    <row r="4" spans="1:85" ht="20.100000000000001" customHeight="1">
      <c r="A4" s="69"/>
      <c r="B4" s="63"/>
      <c r="C4" s="25" t="s">
        <v>26</v>
      </c>
      <c r="D4" s="29">
        <v>0</v>
      </c>
      <c r="E4" s="6">
        <f t="shared" ref="E4:E18" si="39">D4</f>
        <v>0</v>
      </c>
      <c r="F4" s="8">
        <f t="shared" ref="F4:F18" si="40">E4/27</f>
        <v>0</v>
      </c>
      <c r="G4" s="9"/>
      <c r="H4" s="6">
        <f t="shared" ref="H4:H18" si="41">E4-G4</f>
        <v>0</v>
      </c>
      <c r="I4" s="10">
        <f t="shared" ref="I4:I18" si="42">H4/26</f>
        <v>0</v>
      </c>
      <c r="J4" s="7">
        <v>0</v>
      </c>
      <c r="K4" s="6">
        <f t="shared" si="0"/>
        <v>0</v>
      </c>
      <c r="L4" s="11">
        <f t="shared" ref="L4:L18" si="43">K4/25</f>
        <v>0</v>
      </c>
      <c r="M4" s="12">
        <v>0</v>
      </c>
      <c r="N4" s="13">
        <f t="shared" si="1"/>
        <v>0</v>
      </c>
      <c r="O4" s="14">
        <f t="shared" ref="O4:O18" si="44">N4/24</f>
        <v>0</v>
      </c>
      <c r="P4" s="12">
        <v>0</v>
      </c>
      <c r="Q4" s="15">
        <f t="shared" si="2"/>
        <v>0</v>
      </c>
      <c r="R4" s="16">
        <f t="shared" ref="R4:R18" si="45">Q4/23</f>
        <v>0</v>
      </c>
      <c r="S4" s="17">
        <v>0</v>
      </c>
      <c r="T4" s="15">
        <f t="shared" si="3"/>
        <v>0</v>
      </c>
      <c r="U4" s="16">
        <f t="shared" ref="U4:U18" si="46">T4/22</f>
        <v>0</v>
      </c>
      <c r="V4" s="17"/>
      <c r="W4" s="15">
        <f t="shared" si="4"/>
        <v>0</v>
      </c>
      <c r="X4" s="16">
        <f t="shared" ref="X4:X18" si="47">W4/21</f>
        <v>0</v>
      </c>
      <c r="Y4" s="17"/>
      <c r="Z4" s="6">
        <f t="shared" ref="Z4:Z18" si="48">W4-Y4</f>
        <v>0</v>
      </c>
      <c r="AA4" s="8">
        <f t="shared" si="5"/>
        <v>0</v>
      </c>
      <c r="AB4" s="9">
        <v>0</v>
      </c>
      <c r="AC4" s="6">
        <f t="shared" si="6"/>
        <v>0</v>
      </c>
      <c r="AD4" s="10">
        <f t="shared" si="7"/>
        <v>0</v>
      </c>
      <c r="AE4" s="7">
        <v>0</v>
      </c>
      <c r="AF4" s="6">
        <f t="shared" si="8"/>
        <v>0</v>
      </c>
      <c r="AG4" s="11">
        <f t="shared" si="9"/>
        <v>0</v>
      </c>
      <c r="AH4" s="12">
        <v>0</v>
      </c>
      <c r="AI4" s="13">
        <f t="shared" si="10"/>
        <v>0</v>
      </c>
      <c r="AJ4" s="14">
        <f t="shared" si="11"/>
        <v>0</v>
      </c>
      <c r="AK4" s="12">
        <v>0</v>
      </c>
      <c r="AL4" s="15">
        <f t="shared" si="12"/>
        <v>0</v>
      </c>
      <c r="AM4" s="16">
        <f t="shared" si="13"/>
        <v>0</v>
      </c>
      <c r="AN4" s="17">
        <v>0</v>
      </c>
      <c r="AO4" s="15">
        <f t="shared" si="14"/>
        <v>0</v>
      </c>
      <c r="AP4" s="16">
        <f t="shared" si="15"/>
        <v>0</v>
      </c>
      <c r="AQ4" s="17"/>
      <c r="AR4" s="15">
        <f t="shared" si="16"/>
        <v>0</v>
      </c>
      <c r="AS4" s="16">
        <f t="shared" si="17"/>
        <v>0</v>
      </c>
      <c r="AT4" s="17"/>
      <c r="AU4" s="15">
        <f t="shared" si="18"/>
        <v>0</v>
      </c>
      <c r="AV4" s="16">
        <f t="shared" si="19"/>
        <v>0</v>
      </c>
      <c r="AW4" s="17"/>
      <c r="AX4" s="15">
        <f t="shared" si="20"/>
        <v>0</v>
      </c>
      <c r="AY4" s="16">
        <f t="shared" si="21"/>
        <v>0</v>
      </c>
      <c r="AZ4" s="17"/>
      <c r="BA4" s="15">
        <f t="shared" si="22"/>
        <v>0</v>
      </c>
      <c r="BB4" s="16">
        <f t="shared" si="23"/>
        <v>0</v>
      </c>
      <c r="BC4" s="17"/>
      <c r="BD4" s="15">
        <f t="shared" si="24"/>
        <v>0</v>
      </c>
      <c r="BE4" s="16">
        <f t="shared" si="25"/>
        <v>0</v>
      </c>
      <c r="BF4" s="17"/>
      <c r="BG4" s="15">
        <f t="shared" si="26"/>
        <v>0</v>
      </c>
      <c r="BH4" s="16">
        <f t="shared" si="27"/>
        <v>0</v>
      </c>
      <c r="BI4" s="17"/>
      <c r="BJ4" s="15">
        <f t="shared" si="28"/>
        <v>0</v>
      </c>
      <c r="BK4" s="16">
        <f t="shared" si="29"/>
        <v>0</v>
      </c>
      <c r="BL4" s="17"/>
      <c r="BM4" s="15">
        <f t="shared" si="30"/>
        <v>0</v>
      </c>
      <c r="BN4" s="16">
        <f t="shared" si="31"/>
        <v>0</v>
      </c>
      <c r="BO4" s="17"/>
      <c r="BP4" s="15">
        <f t="shared" si="32"/>
        <v>0</v>
      </c>
      <c r="BQ4" s="16">
        <f t="shared" si="33"/>
        <v>0</v>
      </c>
      <c r="BR4" s="17"/>
      <c r="BS4" s="15">
        <f t="shared" si="34"/>
        <v>0</v>
      </c>
      <c r="BT4" s="16">
        <f t="shared" ref="BT4:BT18" si="49">BS4/5</f>
        <v>0</v>
      </c>
      <c r="BU4" s="17"/>
      <c r="BV4" s="15">
        <f t="shared" si="35"/>
        <v>0</v>
      </c>
      <c r="BW4" s="16">
        <f t="shared" ref="BW4:BW18" si="50">BV4/4</f>
        <v>0</v>
      </c>
      <c r="BX4" s="17"/>
      <c r="BY4" s="15">
        <f t="shared" si="36"/>
        <v>0</v>
      </c>
      <c r="BZ4" s="16">
        <f t="shared" ref="BZ4:BZ18" si="51">BY4/3</f>
        <v>0</v>
      </c>
      <c r="CA4" s="17"/>
      <c r="CB4" s="15">
        <f t="shared" si="37"/>
        <v>0</v>
      </c>
      <c r="CC4" s="16">
        <f t="shared" ref="CC4:CC18" si="52">CB4/2</f>
        <v>0</v>
      </c>
      <c r="CD4" s="17"/>
      <c r="CE4" s="15">
        <f t="shared" si="38"/>
        <v>0</v>
      </c>
      <c r="CF4" s="16">
        <f t="shared" ref="CF4:CF18" si="53">CE4/1</f>
        <v>0</v>
      </c>
      <c r="CG4" s="17"/>
    </row>
    <row r="5" spans="1:85" ht="20.100000000000001" customHeight="1">
      <c r="A5" s="69"/>
      <c r="B5" s="63"/>
      <c r="C5" s="26" t="s">
        <v>27</v>
      </c>
      <c r="D5" s="29">
        <v>0</v>
      </c>
      <c r="E5" s="6">
        <f t="shared" si="39"/>
        <v>0</v>
      </c>
      <c r="F5" s="8">
        <f t="shared" si="40"/>
        <v>0</v>
      </c>
      <c r="G5" s="9"/>
      <c r="H5" s="6">
        <f t="shared" si="41"/>
        <v>0</v>
      </c>
      <c r="I5" s="10">
        <f t="shared" si="42"/>
        <v>0</v>
      </c>
      <c r="J5" s="7">
        <v>0</v>
      </c>
      <c r="K5" s="6">
        <f t="shared" si="0"/>
        <v>0</v>
      </c>
      <c r="L5" s="11">
        <f t="shared" si="43"/>
        <v>0</v>
      </c>
      <c r="M5" s="12">
        <v>0</v>
      </c>
      <c r="N5" s="13">
        <f t="shared" si="1"/>
        <v>0</v>
      </c>
      <c r="O5" s="14">
        <f t="shared" si="44"/>
        <v>0</v>
      </c>
      <c r="P5" s="12">
        <v>0</v>
      </c>
      <c r="Q5" s="15">
        <f t="shared" si="2"/>
        <v>0</v>
      </c>
      <c r="R5" s="16">
        <f t="shared" si="45"/>
        <v>0</v>
      </c>
      <c r="S5" s="17">
        <v>0</v>
      </c>
      <c r="T5" s="15">
        <f t="shared" si="3"/>
        <v>0</v>
      </c>
      <c r="U5" s="16">
        <f t="shared" si="46"/>
        <v>0</v>
      </c>
      <c r="V5" s="17"/>
      <c r="W5" s="15">
        <f t="shared" si="4"/>
        <v>0</v>
      </c>
      <c r="X5" s="16">
        <f t="shared" si="47"/>
        <v>0</v>
      </c>
      <c r="Y5" s="17"/>
      <c r="Z5" s="6">
        <f t="shared" si="48"/>
        <v>0</v>
      </c>
      <c r="AA5" s="8">
        <f t="shared" si="5"/>
        <v>0</v>
      </c>
      <c r="AB5" s="9">
        <v>0</v>
      </c>
      <c r="AC5" s="6">
        <f t="shared" si="6"/>
        <v>0</v>
      </c>
      <c r="AD5" s="10">
        <f t="shared" si="7"/>
        <v>0</v>
      </c>
      <c r="AE5" s="7">
        <v>0</v>
      </c>
      <c r="AF5" s="6">
        <f t="shared" si="8"/>
        <v>0</v>
      </c>
      <c r="AG5" s="11">
        <f t="shared" si="9"/>
        <v>0</v>
      </c>
      <c r="AH5" s="12">
        <v>0</v>
      </c>
      <c r="AI5" s="13">
        <f t="shared" si="10"/>
        <v>0</v>
      </c>
      <c r="AJ5" s="14">
        <f t="shared" si="11"/>
        <v>0</v>
      </c>
      <c r="AK5" s="12">
        <v>0</v>
      </c>
      <c r="AL5" s="15">
        <f t="shared" si="12"/>
        <v>0</v>
      </c>
      <c r="AM5" s="16">
        <f t="shared" si="13"/>
        <v>0</v>
      </c>
      <c r="AN5" s="17">
        <v>0</v>
      </c>
      <c r="AO5" s="15">
        <f t="shared" si="14"/>
        <v>0</v>
      </c>
      <c r="AP5" s="16">
        <f t="shared" si="15"/>
        <v>0</v>
      </c>
      <c r="AQ5" s="17"/>
      <c r="AR5" s="15">
        <f t="shared" si="16"/>
        <v>0</v>
      </c>
      <c r="AS5" s="16">
        <f t="shared" si="17"/>
        <v>0</v>
      </c>
      <c r="AT5" s="17"/>
      <c r="AU5" s="15">
        <f t="shared" si="18"/>
        <v>0</v>
      </c>
      <c r="AV5" s="16">
        <f t="shared" si="19"/>
        <v>0</v>
      </c>
      <c r="AW5" s="17"/>
      <c r="AX5" s="15">
        <f t="shared" si="20"/>
        <v>0</v>
      </c>
      <c r="AY5" s="16">
        <f t="shared" si="21"/>
        <v>0</v>
      </c>
      <c r="AZ5" s="17"/>
      <c r="BA5" s="15">
        <f t="shared" si="22"/>
        <v>0</v>
      </c>
      <c r="BB5" s="16">
        <f t="shared" si="23"/>
        <v>0</v>
      </c>
      <c r="BC5" s="17"/>
      <c r="BD5" s="15">
        <f t="shared" si="24"/>
        <v>0</v>
      </c>
      <c r="BE5" s="16">
        <f t="shared" si="25"/>
        <v>0</v>
      </c>
      <c r="BF5" s="17"/>
      <c r="BG5" s="15">
        <f t="shared" si="26"/>
        <v>0</v>
      </c>
      <c r="BH5" s="16">
        <f t="shared" si="27"/>
        <v>0</v>
      </c>
      <c r="BI5" s="17"/>
      <c r="BJ5" s="15">
        <f t="shared" si="28"/>
        <v>0</v>
      </c>
      <c r="BK5" s="16">
        <f t="shared" si="29"/>
        <v>0</v>
      </c>
      <c r="BL5" s="17"/>
      <c r="BM5" s="15">
        <f t="shared" si="30"/>
        <v>0</v>
      </c>
      <c r="BN5" s="16">
        <f t="shared" si="31"/>
        <v>0</v>
      </c>
      <c r="BO5" s="17"/>
      <c r="BP5" s="15">
        <f t="shared" si="32"/>
        <v>0</v>
      </c>
      <c r="BQ5" s="16">
        <f t="shared" si="33"/>
        <v>0</v>
      </c>
      <c r="BR5" s="17"/>
      <c r="BS5" s="15">
        <f t="shared" si="34"/>
        <v>0</v>
      </c>
      <c r="BT5" s="16">
        <f t="shared" si="49"/>
        <v>0</v>
      </c>
      <c r="BU5" s="17"/>
      <c r="BV5" s="15">
        <f t="shared" si="35"/>
        <v>0</v>
      </c>
      <c r="BW5" s="16">
        <f t="shared" si="50"/>
        <v>0</v>
      </c>
      <c r="BX5" s="17"/>
      <c r="BY5" s="15">
        <f t="shared" si="36"/>
        <v>0</v>
      </c>
      <c r="BZ5" s="16">
        <f t="shared" si="51"/>
        <v>0</v>
      </c>
      <c r="CA5" s="17"/>
      <c r="CB5" s="15">
        <f t="shared" si="37"/>
        <v>0</v>
      </c>
      <c r="CC5" s="16">
        <f t="shared" si="52"/>
        <v>0</v>
      </c>
      <c r="CD5" s="17"/>
      <c r="CE5" s="15">
        <f t="shared" si="38"/>
        <v>0</v>
      </c>
      <c r="CF5" s="16">
        <f t="shared" si="53"/>
        <v>0</v>
      </c>
      <c r="CG5" s="17"/>
    </row>
    <row r="6" spans="1:85" ht="20.100000000000001" customHeight="1" thickBot="1">
      <c r="A6" s="69"/>
      <c r="B6" s="64"/>
      <c r="C6" s="27" t="s">
        <v>38</v>
      </c>
      <c r="D6" s="29">
        <v>0</v>
      </c>
      <c r="E6" s="6">
        <f t="shared" ref="E6" si="54">D6</f>
        <v>0</v>
      </c>
      <c r="F6" s="8">
        <f t="shared" ref="F6" si="55">E6/27</f>
        <v>0</v>
      </c>
      <c r="G6" s="9"/>
      <c r="H6" s="6">
        <f t="shared" ref="H6" si="56">E6-G6</f>
        <v>0</v>
      </c>
      <c r="I6" s="10">
        <f t="shared" ref="I6" si="57">H6/26</f>
        <v>0</v>
      </c>
      <c r="J6" s="7">
        <v>0</v>
      </c>
      <c r="K6" s="6">
        <f t="shared" ref="K6" si="58">H6-J6</f>
        <v>0</v>
      </c>
      <c r="L6" s="11">
        <f>K6/25</f>
        <v>0</v>
      </c>
      <c r="M6" s="12">
        <v>0</v>
      </c>
      <c r="N6" s="13">
        <f t="shared" ref="N6" si="59">K6-M6</f>
        <v>0</v>
      </c>
      <c r="O6" s="14">
        <f t="shared" ref="O6" si="60">N6/24</f>
        <v>0</v>
      </c>
      <c r="P6" s="12">
        <v>0</v>
      </c>
      <c r="Q6" s="15">
        <f t="shared" ref="Q6" si="61">N6-P6</f>
        <v>0</v>
      </c>
      <c r="R6" s="16">
        <f t="shared" ref="R6" si="62">Q6/23</f>
        <v>0</v>
      </c>
      <c r="S6" s="17">
        <v>0</v>
      </c>
      <c r="T6" s="15">
        <f t="shared" ref="T6" si="63">Q6-S6</f>
        <v>0</v>
      </c>
      <c r="U6" s="16">
        <f t="shared" ref="U6" si="64">T6/22</f>
        <v>0</v>
      </c>
      <c r="V6" s="17"/>
      <c r="W6" s="15">
        <f t="shared" ref="W6" si="65">T6-V6</f>
        <v>0</v>
      </c>
      <c r="X6" s="16">
        <f t="shared" ref="X6" si="66">W6/21</f>
        <v>0</v>
      </c>
      <c r="Y6" s="17"/>
      <c r="Z6" s="6">
        <f t="shared" ref="Z6" si="67">W6-Y6</f>
        <v>0</v>
      </c>
      <c r="AA6" s="8">
        <f t="shared" ref="AA6" si="68">Z6/20</f>
        <v>0</v>
      </c>
      <c r="AB6" s="9">
        <v>0</v>
      </c>
      <c r="AC6" s="6">
        <f t="shared" ref="AC6" si="69">Z6-AB6</f>
        <v>0</v>
      </c>
      <c r="AD6" s="10">
        <f t="shared" si="7"/>
        <v>0</v>
      </c>
      <c r="AE6" s="7">
        <v>0</v>
      </c>
      <c r="AF6" s="6">
        <f t="shared" ref="AF6" si="70">AC6-AE6</f>
        <v>0</v>
      </c>
      <c r="AG6" s="11">
        <f t="shared" si="9"/>
        <v>0</v>
      </c>
      <c r="AH6" s="12">
        <v>0</v>
      </c>
      <c r="AI6" s="13">
        <f t="shared" ref="AI6" si="71">AF6-AH6</f>
        <v>0</v>
      </c>
      <c r="AJ6" s="14">
        <f t="shared" si="11"/>
        <v>0</v>
      </c>
      <c r="AK6" s="12">
        <v>0</v>
      </c>
      <c r="AL6" s="15">
        <f t="shared" ref="AL6" si="72">AI6-AK6</f>
        <v>0</v>
      </c>
      <c r="AM6" s="16">
        <f t="shared" si="13"/>
        <v>0</v>
      </c>
      <c r="AN6" s="17">
        <v>0</v>
      </c>
      <c r="AO6" s="15">
        <f t="shared" ref="AO6" si="73">AL6-AN6</f>
        <v>0</v>
      </c>
      <c r="AP6" s="16">
        <f t="shared" si="15"/>
        <v>0</v>
      </c>
      <c r="AQ6" s="17"/>
      <c r="AR6" s="15">
        <f t="shared" ref="AR6" si="74">AO6-AQ6</f>
        <v>0</v>
      </c>
      <c r="AS6" s="16">
        <f t="shared" si="17"/>
        <v>0</v>
      </c>
      <c r="AT6" s="17"/>
      <c r="AU6" s="15">
        <f t="shared" ref="AU6" si="75">AR6-AT6</f>
        <v>0</v>
      </c>
      <c r="AV6" s="16">
        <f t="shared" si="19"/>
        <v>0</v>
      </c>
      <c r="AW6" s="17"/>
      <c r="AX6" s="15">
        <f t="shared" ref="AX6" si="76">AU6-AW6</f>
        <v>0</v>
      </c>
      <c r="AY6" s="16">
        <f t="shared" si="21"/>
        <v>0</v>
      </c>
      <c r="AZ6" s="17"/>
      <c r="BA6" s="15">
        <f t="shared" ref="BA6" si="77">AX6-AZ6</f>
        <v>0</v>
      </c>
      <c r="BB6" s="16">
        <f t="shared" si="23"/>
        <v>0</v>
      </c>
      <c r="BC6" s="17"/>
      <c r="BD6" s="15">
        <f t="shared" ref="BD6" si="78">BA6-BC6</f>
        <v>0</v>
      </c>
      <c r="BE6" s="16">
        <f t="shared" si="25"/>
        <v>0</v>
      </c>
      <c r="BF6" s="17"/>
      <c r="BG6" s="15">
        <f t="shared" ref="BG6" si="79">BD6-BF6</f>
        <v>0</v>
      </c>
      <c r="BH6" s="16">
        <f t="shared" si="27"/>
        <v>0</v>
      </c>
      <c r="BI6" s="17"/>
      <c r="BJ6" s="15">
        <f t="shared" ref="BJ6" si="80">BG6-BI6</f>
        <v>0</v>
      </c>
      <c r="BK6" s="16">
        <f t="shared" si="29"/>
        <v>0</v>
      </c>
      <c r="BL6" s="17"/>
      <c r="BM6" s="15">
        <f t="shared" ref="BM6" si="81">BJ6-BL6</f>
        <v>0</v>
      </c>
      <c r="BN6" s="16">
        <f t="shared" si="31"/>
        <v>0</v>
      </c>
      <c r="BO6" s="17"/>
      <c r="BP6" s="15">
        <f t="shared" ref="BP6" si="82">BM6-BO6</f>
        <v>0</v>
      </c>
      <c r="BQ6" s="16">
        <f t="shared" si="33"/>
        <v>0</v>
      </c>
      <c r="BR6" s="17"/>
      <c r="BS6" s="15">
        <f t="shared" ref="BS6" si="83">BP6-BR6</f>
        <v>0</v>
      </c>
      <c r="BT6" s="16">
        <f t="shared" ref="BT6" si="84">BS6/5</f>
        <v>0</v>
      </c>
      <c r="BU6" s="17"/>
      <c r="BV6" s="15">
        <f t="shared" ref="BV6" si="85">BS6-BU6</f>
        <v>0</v>
      </c>
      <c r="BW6" s="16">
        <f t="shared" ref="BW6" si="86">BV6/4</f>
        <v>0</v>
      </c>
      <c r="BX6" s="17"/>
      <c r="BY6" s="15">
        <f t="shared" ref="BY6" si="87">BV6-BX6</f>
        <v>0</v>
      </c>
      <c r="BZ6" s="16">
        <f t="shared" ref="BZ6" si="88">BY6/3</f>
        <v>0</v>
      </c>
      <c r="CA6" s="17"/>
      <c r="CB6" s="15">
        <f t="shared" ref="CB6" si="89">BY6-CA6</f>
        <v>0</v>
      </c>
      <c r="CC6" s="16">
        <f t="shared" ref="CC6" si="90">CB6/2</f>
        <v>0</v>
      </c>
      <c r="CD6" s="17"/>
      <c r="CE6" s="15">
        <f t="shared" ref="CE6" si="91">CB6-CD6</f>
        <v>0</v>
      </c>
      <c r="CF6" s="16">
        <f t="shared" ref="CF6" si="92">CE6/1</f>
        <v>0</v>
      </c>
      <c r="CG6" s="17"/>
    </row>
    <row r="7" spans="1:85" ht="20.100000000000001" customHeight="1" thickTop="1">
      <c r="A7" s="69"/>
      <c r="B7" s="71" t="s">
        <v>43</v>
      </c>
      <c r="C7" s="28" t="s">
        <v>25</v>
      </c>
      <c r="D7" s="29">
        <v>0</v>
      </c>
      <c r="E7" s="6">
        <f t="shared" si="39"/>
        <v>0</v>
      </c>
      <c r="F7" s="8">
        <f t="shared" si="40"/>
        <v>0</v>
      </c>
      <c r="G7" s="9"/>
      <c r="H7" s="6">
        <f t="shared" si="41"/>
        <v>0</v>
      </c>
      <c r="I7" s="10">
        <f t="shared" si="42"/>
        <v>0</v>
      </c>
      <c r="J7" s="7">
        <v>0</v>
      </c>
      <c r="K7" s="6">
        <f t="shared" si="0"/>
        <v>0</v>
      </c>
      <c r="L7" s="11">
        <f t="shared" si="43"/>
        <v>0</v>
      </c>
      <c r="M7" s="12">
        <v>0</v>
      </c>
      <c r="N7" s="13">
        <f t="shared" si="1"/>
        <v>0</v>
      </c>
      <c r="O7" s="14">
        <f t="shared" si="44"/>
        <v>0</v>
      </c>
      <c r="P7" s="12">
        <v>0</v>
      </c>
      <c r="Q7" s="15">
        <f t="shared" si="2"/>
        <v>0</v>
      </c>
      <c r="R7" s="16">
        <f t="shared" si="45"/>
        <v>0</v>
      </c>
      <c r="S7" s="17">
        <v>0</v>
      </c>
      <c r="T7" s="15">
        <f t="shared" si="3"/>
        <v>0</v>
      </c>
      <c r="U7" s="16">
        <f t="shared" si="46"/>
        <v>0</v>
      </c>
      <c r="V7" s="17"/>
      <c r="W7" s="15">
        <f t="shared" si="4"/>
        <v>0</v>
      </c>
      <c r="X7" s="16">
        <f t="shared" si="47"/>
        <v>0</v>
      </c>
      <c r="Y7" s="17"/>
      <c r="Z7" s="6">
        <f t="shared" si="48"/>
        <v>0</v>
      </c>
      <c r="AA7" s="8">
        <f t="shared" si="5"/>
        <v>0</v>
      </c>
      <c r="AB7" s="9">
        <v>0</v>
      </c>
      <c r="AC7" s="6">
        <f t="shared" si="6"/>
        <v>0</v>
      </c>
      <c r="AD7" s="10">
        <f t="shared" si="7"/>
        <v>0</v>
      </c>
      <c r="AE7" s="7">
        <v>0</v>
      </c>
      <c r="AF7" s="6">
        <f t="shared" si="8"/>
        <v>0</v>
      </c>
      <c r="AG7" s="11">
        <f t="shared" si="9"/>
        <v>0</v>
      </c>
      <c r="AH7" s="12">
        <v>0</v>
      </c>
      <c r="AI7" s="13">
        <f t="shared" si="10"/>
        <v>0</v>
      </c>
      <c r="AJ7" s="14">
        <f t="shared" si="11"/>
        <v>0</v>
      </c>
      <c r="AK7" s="12">
        <v>0</v>
      </c>
      <c r="AL7" s="15">
        <f t="shared" si="12"/>
        <v>0</v>
      </c>
      <c r="AM7" s="16">
        <f t="shared" si="13"/>
        <v>0</v>
      </c>
      <c r="AN7" s="17">
        <v>0</v>
      </c>
      <c r="AO7" s="15">
        <f t="shared" si="14"/>
        <v>0</v>
      </c>
      <c r="AP7" s="16">
        <f t="shared" si="15"/>
        <v>0</v>
      </c>
      <c r="AQ7" s="17"/>
      <c r="AR7" s="15">
        <f t="shared" si="16"/>
        <v>0</v>
      </c>
      <c r="AS7" s="16">
        <f t="shared" si="17"/>
        <v>0</v>
      </c>
      <c r="AT7" s="17"/>
      <c r="AU7" s="15">
        <f t="shared" si="18"/>
        <v>0</v>
      </c>
      <c r="AV7" s="16">
        <f t="shared" si="19"/>
        <v>0</v>
      </c>
      <c r="AW7" s="17"/>
      <c r="AX7" s="15">
        <f t="shared" si="20"/>
        <v>0</v>
      </c>
      <c r="AY7" s="16">
        <f t="shared" si="21"/>
        <v>0</v>
      </c>
      <c r="AZ7" s="17"/>
      <c r="BA7" s="15">
        <f t="shared" si="22"/>
        <v>0</v>
      </c>
      <c r="BB7" s="16">
        <f t="shared" si="23"/>
        <v>0</v>
      </c>
      <c r="BC7" s="17"/>
      <c r="BD7" s="15">
        <f t="shared" si="24"/>
        <v>0</v>
      </c>
      <c r="BE7" s="16">
        <f t="shared" si="25"/>
        <v>0</v>
      </c>
      <c r="BF7" s="17"/>
      <c r="BG7" s="15">
        <f t="shared" si="26"/>
        <v>0</v>
      </c>
      <c r="BH7" s="16">
        <f t="shared" si="27"/>
        <v>0</v>
      </c>
      <c r="BI7" s="17"/>
      <c r="BJ7" s="15">
        <f t="shared" si="28"/>
        <v>0</v>
      </c>
      <c r="BK7" s="16">
        <f t="shared" si="29"/>
        <v>0</v>
      </c>
      <c r="BL7" s="17"/>
      <c r="BM7" s="15">
        <f t="shared" si="30"/>
        <v>0</v>
      </c>
      <c r="BN7" s="16">
        <f t="shared" si="31"/>
        <v>0</v>
      </c>
      <c r="BO7" s="17"/>
      <c r="BP7" s="15">
        <f t="shared" si="32"/>
        <v>0</v>
      </c>
      <c r="BQ7" s="16">
        <f t="shared" si="33"/>
        <v>0</v>
      </c>
      <c r="BR7" s="17"/>
      <c r="BS7" s="15">
        <f t="shared" si="34"/>
        <v>0</v>
      </c>
      <c r="BT7" s="16">
        <f t="shared" si="49"/>
        <v>0</v>
      </c>
      <c r="BU7" s="17"/>
      <c r="BV7" s="15">
        <f t="shared" si="35"/>
        <v>0</v>
      </c>
      <c r="BW7" s="16">
        <f t="shared" si="50"/>
        <v>0</v>
      </c>
      <c r="BX7" s="17"/>
      <c r="BY7" s="15">
        <f t="shared" si="36"/>
        <v>0</v>
      </c>
      <c r="BZ7" s="16">
        <f t="shared" si="51"/>
        <v>0</v>
      </c>
      <c r="CA7" s="17"/>
      <c r="CB7" s="15">
        <f t="shared" si="37"/>
        <v>0</v>
      </c>
      <c r="CC7" s="16">
        <f t="shared" si="52"/>
        <v>0</v>
      </c>
      <c r="CD7" s="17"/>
      <c r="CE7" s="15">
        <f t="shared" si="38"/>
        <v>0</v>
      </c>
      <c r="CF7" s="16">
        <f t="shared" si="53"/>
        <v>0</v>
      </c>
      <c r="CG7" s="17"/>
    </row>
    <row r="8" spans="1:85" ht="20.100000000000001" customHeight="1">
      <c r="A8" s="69"/>
      <c r="B8" s="72"/>
      <c r="C8" s="25" t="s">
        <v>26</v>
      </c>
      <c r="D8" s="29">
        <v>0</v>
      </c>
      <c r="E8" s="6">
        <f t="shared" si="39"/>
        <v>0</v>
      </c>
      <c r="F8" s="8">
        <f t="shared" si="40"/>
        <v>0</v>
      </c>
      <c r="G8" s="9"/>
      <c r="H8" s="6">
        <f t="shared" si="41"/>
        <v>0</v>
      </c>
      <c r="I8" s="10">
        <f t="shared" si="42"/>
        <v>0</v>
      </c>
      <c r="J8" s="7">
        <v>0</v>
      </c>
      <c r="K8" s="6">
        <f t="shared" si="0"/>
        <v>0</v>
      </c>
      <c r="L8" s="11">
        <f t="shared" si="43"/>
        <v>0</v>
      </c>
      <c r="M8" s="12">
        <v>0</v>
      </c>
      <c r="N8" s="13">
        <f t="shared" si="1"/>
        <v>0</v>
      </c>
      <c r="O8" s="14">
        <f t="shared" si="44"/>
        <v>0</v>
      </c>
      <c r="P8" s="12">
        <v>0</v>
      </c>
      <c r="Q8" s="15">
        <f t="shared" si="2"/>
        <v>0</v>
      </c>
      <c r="R8" s="16">
        <f t="shared" si="45"/>
        <v>0</v>
      </c>
      <c r="S8" s="17">
        <v>0</v>
      </c>
      <c r="T8" s="15">
        <f t="shared" si="3"/>
        <v>0</v>
      </c>
      <c r="U8" s="16">
        <f t="shared" si="46"/>
        <v>0</v>
      </c>
      <c r="V8" s="17"/>
      <c r="W8" s="15">
        <f t="shared" si="4"/>
        <v>0</v>
      </c>
      <c r="X8" s="16">
        <f t="shared" si="47"/>
        <v>0</v>
      </c>
      <c r="Y8" s="17"/>
      <c r="Z8" s="6">
        <f t="shared" si="48"/>
        <v>0</v>
      </c>
      <c r="AA8" s="8">
        <f t="shared" si="5"/>
        <v>0</v>
      </c>
      <c r="AB8" s="9">
        <v>0</v>
      </c>
      <c r="AC8" s="6">
        <f t="shared" si="6"/>
        <v>0</v>
      </c>
      <c r="AD8" s="10">
        <f t="shared" si="7"/>
        <v>0</v>
      </c>
      <c r="AE8" s="7">
        <v>0</v>
      </c>
      <c r="AF8" s="6">
        <f t="shared" si="8"/>
        <v>0</v>
      </c>
      <c r="AG8" s="11">
        <f t="shared" si="9"/>
        <v>0</v>
      </c>
      <c r="AH8" s="12">
        <v>0</v>
      </c>
      <c r="AI8" s="13">
        <f t="shared" si="10"/>
        <v>0</v>
      </c>
      <c r="AJ8" s="14">
        <f t="shared" si="11"/>
        <v>0</v>
      </c>
      <c r="AK8" s="12">
        <v>0</v>
      </c>
      <c r="AL8" s="15">
        <f t="shared" si="12"/>
        <v>0</v>
      </c>
      <c r="AM8" s="16">
        <f t="shared" si="13"/>
        <v>0</v>
      </c>
      <c r="AN8" s="17">
        <v>0</v>
      </c>
      <c r="AO8" s="15">
        <f t="shared" si="14"/>
        <v>0</v>
      </c>
      <c r="AP8" s="16">
        <f t="shared" si="15"/>
        <v>0</v>
      </c>
      <c r="AQ8" s="17"/>
      <c r="AR8" s="15">
        <f t="shared" si="16"/>
        <v>0</v>
      </c>
      <c r="AS8" s="16">
        <f t="shared" si="17"/>
        <v>0</v>
      </c>
      <c r="AT8" s="17"/>
      <c r="AU8" s="15">
        <f t="shared" si="18"/>
        <v>0</v>
      </c>
      <c r="AV8" s="16">
        <f t="shared" si="19"/>
        <v>0</v>
      </c>
      <c r="AW8" s="17"/>
      <c r="AX8" s="15">
        <f t="shared" si="20"/>
        <v>0</v>
      </c>
      <c r="AY8" s="16">
        <f t="shared" si="21"/>
        <v>0</v>
      </c>
      <c r="AZ8" s="17"/>
      <c r="BA8" s="15">
        <f t="shared" si="22"/>
        <v>0</v>
      </c>
      <c r="BB8" s="16">
        <f t="shared" si="23"/>
        <v>0</v>
      </c>
      <c r="BC8" s="17"/>
      <c r="BD8" s="15">
        <f t="shared" si="24"/>
        <v>0</v>
      </c>
      <c r="BE8" s="16">
        <f t="shared" si="25"/>
        <v>0</v>
      </c>
      <c r="BF8" s="17"/>
      <c r="BG8" s="15">
        <f t="shared" si="26"/>
        <v>0</v>
      </c>
      <c r="BH8" s="16">
        <f t="shared" si="27"/>
        <v>0</v>
      </c>
      <c r="BI8" s="17"/>
      <c r="BJ8" s="15">
        <f t="shared" si="28"/>
        <v>0</v>
      </c>
      <c r="BK8" s="16">
        <f t="shared" si="29"/>
        <v>0</v>
      </c>
      <c r="BL8" s="17"/>
      <c r="BM8" s="15">
        <f t="shared" si="30"/>
        <v>0</v>
      </c>
      <c r="BN8" s="16">
        <f t="shared" si="31"/>
        <v>0</v>
      </c>
      <c r="BO8" s="17"/>
      <c r="BP8" s="15">
        <f t="shared" si="32"/>
        <v>0</v>
      </c>
      <c r="BQ8" s="16">
        <f t="shared" si="33"/>
        <v>0</v>
      </c>
      <c r="BR8" s="17"/>
      <c r="BS8" s="15">
        <f t="shared" si="34"/>
        <v>0</v>
      </c>
      <c r="BT8" s="16">
        <f t="shared" si="49"/>
        <v>0</v>
      </c>
      <c r="BU8" s="17"/>
      <c r="BV8" s="15">
        <f t="shared" si="35"/>
        <v>0</v>
      </c>
      <c r="BW8" s="16">
        <f t="shared" si="50"/>
        <v>0</v>
      </c>
      <c r="BX8" s="17"/>
      <c r="BY8" s="15">
        <f t="shared" si="36"/>
        <v>0</v>
      </c>
      <c r="BZ8" s="16">
        <f t="shared" si="51"/>
        <v>0</v>
      </c>
      <c r="CA8" s="17"/>
      <c r="CB8" s="15">
        <f t="shared" si="37"/>
        <v>0</v>
      </c>
      <c r="CC8" s="16">
        <f t="shared" si="52"/>
        <v>0</v>
      </c>
      <c r="CD8" s="17"/>
      <c r="CE8" s="15">
        <f t="shared" si="38"/>
        <v>0</v>
      </c>
      <c r="CF8" s="16">
        <f t="shared" si="53"/>
        <v>0</v>
      </c>
      <c r="CG8" s="17"/>
    </row>
    <row r="9" spans="1:85" ht="20.100000000000001" customHeight="1">
      <c r="A9" s="69"/>
      <c r="B9" s="72"/>
      <c r="C9" s="26" t="s">
        <v>27</v>
      </c>
      <c r="D9" s="29">
        <v>0</v>
      </c>
      <c r="E9" s="6">
        <f t="shared" ref="E9" si="93">D9</f>
        <v>0</v>
      </c>
      <c r="F9" s="8">
        <f t="shared" ref="F9" si="94">E9/27</f>
        <v>0</v>
      </c>
      <c r="G9" s="9"/>
      <c r="H9" s="6">
        <f t="shared" ref="H9" si="95">E9-G9</f>
        <v>0</v>
      </c>
      <c r="I9" s="10">
        <f t="shared" ref="I9" si="96">H9/26</f>
        <v>0</v>
      </c>
      <c r="J9" s="7">
        <v>0</v>
      </c>
      <c r="K9" s="6">
        <f t="shared" ref="K9" si="97">H9-J9</f>
        <v>0</v>
      </c>
      <c r="L9" s="11">
        <f t="shared" ref="L9" si="98">K9/25</f>
        <v>0</v>
      </c>
      <c r="M9" s="12">
        <v>0</v>
      </c>
      <c r="N9" s="13">
        <f t="shared" ref="N9" si="99">K9-M9</f>
        <v>0</v>
      </c>
      <c r="O9" s="14">
        <f t="shared" ref="O9" si="100">N9/24</f>
        <v>0</v>
      </c>
      <c r="P9" s="12">
        <v>0</v>
      </c>
      <c r="Q9" s="15">
        <f t="shared" ref="Q9" si="101">N9-P9</f>
        <v>0</v>
      </c>
      <c r="R9" s="16">
        <f t="shared" ref="R9" si="102">Q9/23</f>
        <v>0</v>
      </c>
      <c r="S9" s="17">
        <v>0</v>
      </c>
      <c r="T9" s="15">
        <f t="shared" ref="T9" si="103">Q9-S9</f>
        <v>0</v>
      </c>
      <c r="U9" s="16">
        <f t="shared" ref="U9" si="104">T9/22</f>
        <v>0</v>
      </c>
      <c r="V9" s="17"/>
      <c r="W9" s="15">
        <f t="shared" ref="W9" si="105">T9-V9</f>
        <v>0</v>
      </c>
      <c r="X9" s="16">
        <f t="shared" ref="X9" si="106">W9/21</f>
        <v>0</v>
      </c>
      <c r="Y9" s="17"/>
      <c r="Z9" s="6">
        <f t="shared" ref="Z9" si="107">W9-Y9</f>
        <v>0</v>
      </c>
      <c r="AA9" s="8">
        <f t="shared" ref="AA9" si="108">Z9/20</f>
        <v>0</v>
      </c>
      <c r="AB9" s="9">
        <v>0</v>
      </c>
      <c r="AC9" s="6">
        <f t="shared" ref="AC9" si="109">Z9-AB9</f>
        <v>0</v>
      </c>
      <c r="AD9" s="10">
        <f t="shared" si="7"/>
        <v>0</v>
      </c>
      <c r="AE9" s="7">
        <v>0</v>
      </c>
      <c r="AF9" s="6">
        <f t="shared" ref="AF9" si="110">AC9-AE9</f>
        <v>0</v>
      </c>
      <c r="AG9" s="11">
        <f t="shared" si="9"/>
        <v>0</v>
      </c>
      <c r="AH9" s="12">
        <v>0</v>
      </c>
      <c r="AI9" s="13">
        <f t="shared" ref="AI9" si="111">AF9-AH9</f>
        <v>0</v>
      </c>
      <c r="AJ9" s="14">
        <f t="shared" si="11"/>
        <v>0</v>
      </c>
      <c r="AK9" s="12">
        <v>0</v>
      </c>
      <c r="AL9" s="15">
        <f t="shared" ref="AL9" si="112">AI9-AK9</f>
        <v>0</v>
      </c>
      <c r="AM9" s="16">
        <f t="shared" si="13"/>
        <v>0</v>
      </c>
      <c r="AN9" s="17">
        <v>0</v>
      </c>
      <c r="AO9" s="15">
        <f t="shared" ref="AO9" si="113">AL9-AN9</f>
        <v>0</v>
      </c>
      <c r="AP9" s="16">
        <f t="shared" si="15"/>
        <v>0</v>
      </c>
      <c r="AQ9" s="17"/>
      <c r="AR9" s="15">
        <f t="shared" ref="AR9" si="114">AO9-AQ9</f>
        <v>0</v>
      </c>
      <c r="AS9" s="16">
        <f t="shared" si="17"/>
        <v>0</v>
      </c>
      <c r="AT9" s="17"/>
      <c r="AU9" s="15">
        <f t="shared" ref="AU9" si="115">AR9-AT9</f>
        <v>0</v>
      </c>
      <c r="AV9" s="16">
        <f t="shared" si="19"/>
        <v>0</v>
      </c>
      <c r="AW9" s="17"/>
      <c r="AX9" s="15">
        <f t="shared" ref="AX9" si="116">AU9-AW9</f>
        <v>0</v>
      </c>
      <c r="AY9" s="16">
        <f t="shared" si="21"/>
        <v>0</v>
      </c>
      <c r="AZ9" s="17"/>
      <c r="BA9" s="15">
        <f t="shared" ref="BA9" si="117">AX9-AZ9</f>
        <v>0</v>
      </c>
      <c r="BB9" s="16">
        <f t="shared" si="23"/>
        <v>0</v>
      </c>
      <c r="BC9" s="17"/>
      <c r="BD9" s="15">
        <f t="shared" ref="BD9" si="118">BA9-BC9</f>
        <v>0</v>
      </c>
      <c r="BE9" s="16">
        <f t="shared" si="25"/>
        <v>0</v>
      </c>
      <c r="BF9" s="17"/>
      <c r="BG9" s="15">
        <f t="shared" ref="BG9" si="119">BD9-BF9</f>
        <v>0</v>
      </c>
      <c r="BH9" s="16">
        <f t="shared" si="27"/>
        <v>0</v>
      </c>
      <c r="BI9" s="17"/>
      <c r="BJ9" s="15">
        <f t="shared" ref="BJ9" si="120">BG9-BI9</f>
        <v>0</v>
      </c>
      <c r="BK9" s="16">
        <f t="shared" si="29"/>
        <v>0</v>
      </c>
      <c r="BL9" s="17"/>
      <c r="BM9" s="15">
        <f t="shared" ref="BM9" si="121">BJ9-BL9</f>
        <v>0</v>
      </c>
      <c r="BN9" s="16">
        <f t="shared" si="31"/>
        <v>0</v>
      </c>
      <c r="BO9" s="17"/>
      <c r="BP9" s="15">
        <f t="shared" ref="BP9" si="122">BM9-BO9</f>
        <v>0</v>
      </c>
      <c r="BQ9" s="16">
        <f t="shared" si="33"/>
        <v>0</v>
      </c>
      <c r="BR9" s="17"/>
      <c r="BS9" s="15">
        <f t="shared" ref="BS9" si="123">BP9-BR9</f>
        <v>0</v>
      </c>
      <c r="BT9" s="16">
        <f t="shared" ref="BT9" si="124">BS9/5</f>
        <v>0</v>
      </c>
      <c r="BU9" s="17"/>
      <c r="BV9" s="15">
        <f t="shared" ref="BV9" si="125">BS9-BU9</f>
        <v>0</v>
      </c>
      <c r="BW9" s="16">
        <f t="shared" ref="BW9" si="126">BV9/4</f>
        <v>0</v>
      </c>
      <c r="BX9" s="17"/>
      <c r="BY9" s="15">
        <f t="shared" ref="BY9" si="127">BV9-BX9</f>
        <v>0</v>
      </c>
      <c r="BZ9" s="16">
        <f t="shared" ref="BZ9" si="128">BY9/3</f>
        <v>0</v>
      </c>
      <c r="CA9" s="17"/>
      <c r="CB9" s="15">
        <f t="shared" ref="CB9" si="129">BY9-CA9</f>
        <v>0</v>
      </c>
      <c r="CC9" s="16">
        <f t="shared" ref="CC9" si="130">CB9/2</f>
        <v>0</v>
      </c>
      <c r="CD9" s="17"/>
      <c r="CE9" s="15">
        <f t="shared" ref="CE9" si="131">CB9-CD9</f>
        <v>0</v>
      </c>
      <c r="CF9" s="16">
        <f t="shared" ref="CF9" si="132">CE9/1</f>
        <v>0</v>
      </c>
      <c r="CG9" s="17"/>
    </row>
    <row r="10" spans="1:85" ht="20.100000000000001" customHeight="1" thickBot="1">
      <c r="A10" s="69"/>
      <c r="B10" s="73"/>
      <c r="C10" s="27" t="s">
        <v>38</v>
      </c>
      <c r="D10" s="29">
        <v>0</v>
      </c>
      <c r="E10" s="6">
        <f t="shared" si="39"/>
        <v>0</v>
      </c>
      <c r="F10" s="8">
        <f t="shared" si="40"/>
        <v>0</v>
      </c>
      <c r="G10" s="9"/>
      <c r="H10" s="6">
        <f t="shared" si="41"/>
        <v>0</v>
      </c>
      <c r="I10" s="10">
        <f t="shared" si="42"/>
        <v>0</v>
      </c>
      <c r="J10" s="7">
        <v>0</v>
      </c>
      <c r="K10" s="6">
        <f t="shared" si="0"/>
        <v>0</v>
      </c>
      <c r="L10" s="11">
        <f t="shared" si="43"/>
        <v>0</v>
      </c>
      <c r="M10" s="12">
        <v>0</v>
      </c>
      <c r="N10" s="13">
        <f t="shared" si="1"/>
        <v>0</v>
      </c>
      <c r="O10" s="14">
        <f t="shared" si="44"/>
        <v>0</v>
      </c>
      <c r="P10" s="12">
        <v>0</v>
      </c>
      <c r="Q10" s="15">
        <f t="shared" si="2"/>
        <v>0</v>
      </c>
      <c r="R10" s="16">
        <f t="shared" si="45"/>
        <v>0</v>
      </c>
      <c r="S10" s="17">
        <v>0</v>
      </c>
      <c r="T10" s="15">
        <f t="shared" si="3"/>
        <v>0</v>
      </c>
      <c r="U10" s="16">
        <f t="shared" si="46"/>
        <v>0</v>
      </c>
      <c r="V10" s="17"/>
      <c r="W10" s="15">
        <f t="shared" si="4"/>
        <v>0</v>
      </c>
      <c r="X10" s="16">
        <f t="shared" si="47"/>
        <v>0</v>
      </c>
      <c r="Y10" s="17"/>
      <c r="Z10" s="6">
        <f t="shared" si="48"/>
        <v>0</v>
      </c>
      <c r="AA10" s="8">
        <f t="shared" si="5"/>
        <v>0</v>
      </c>
      <c r="AB10" s="9">
        <v>0</v>
      </c>
      <c r="AC10" s="6">
        <f t="shared" si="6"/>
        <v>0</v>
      </c>
      <c r="AD10" s="10">
        <f t="shared" si="7"/>
        <v>0</v>
      </c>
      <c r="AE10" s="7">
        <v>0</v>
      </c>
      <c r="AF10" s="6">
        <f t="shared" si="8"/>
        <v>0</v>
      </c>
      <c r="AG10" s="11">
        <f t="shared" si="9"/>
        <v>0</v>
      </c>
      <c r="AH10" s="12">
        <v>0</v>
      </c>
      <c r="AI10" s="13">
        <f t="shared" si="10"/>
        <v>0</v>
      </c>
      <c r="AJ10" s="14">
        <f t="shared" si="11"/>
        <v>0</v>
      </c>
      <c r="AK10" s="12">
        <v>0</v>
      </c>
      <c r="AL10" s="15">
        <f t="shared" si="12"/>
        <v>0</v>
      </c>
      <c r="AM10" s="16">
        <f t="shared" si="13"/>
        <v>0</v>
      </c>
      <c r="AN10" s="17">
        <v>0</v>
      </c>
      <c r="AO10" s="15">
        <f t="shared" si="14"/>
        <v>0</v>
      </c>
      <c r="AP10" s="16">
        <f t="shared" si="15"/>
        <v>0</v>
      </c>
      <c r="AQ10" s="17"/>
      <c r="AR10" s="15">
        <f t="shared" si="16"/>
        <v>0</v>
      </c>
      <c r="AS10" s="16">
        <f t="shared" si="17"/>
        <v>0</v>
      </c>
      <c r="AT10" s="17"/>
      <c r="AU10" s="15">
        <f t="shared" si="18"/>
        <v>0</v>
      </c>
      <c r="AV10" s="16">
        <f t="shared" si="19"/>
        <v>0</v>
      </c>
      <c r="AW10" s="17"/>
      <c r="AX10" s="15">
        <f t="shared" si="20"/>
        <v>0</v>
      </c>
      <c r="AY10" s="16">
        <f t="shared" si="21"/>
        <v>0</v>
      </c>
      <c r="AZ10" s="17"/>
      <c r="BA10" s="15">
        <f t="shared" si="22"/>
        <v>0</v>
      </c>
      <c r="BB10" s="16">
        <f t="shared" si="23"/>
        <v>0</v>
      </c>
      <c r="BC10" s="17"/>
      <c r="BD10" s="15">
        <f t="shared" si="24"/>
        <v>0</v>
      </c>
      <c r="BE10" s="16">
        <f t="shared" si="25"/>
        <v>0</v>
      </c>
      <c r="BF10" s="17"/>
      <c r="BG10" s="15">
        <f t="shared" si="26"/>
        <v>0</v>
      </c>
      <c r="BH10" s="16">
        <f t="shared" si="27"/>
        <v>0</v>
      </c>
      <c r="BI10" s="17"/>
      <c r="BJ10" s="15">
        <f t="shared" si="28"/>
        <v>0</v>
      </c>
      <c r="BK10" s="16">
        <f t="shared" si="29"/>
        <v>0</v>
      </c>
      <c r="BL10" s="17"/>
      <c r="BM10" s="15">
        <f t="shared" si="30"/>
        <v>0</v>
      </c>
      <c r="BN10" s="16">
        <f t="shared" si="31"/>
        <v>0</v>
      </c>
      <c r="BO10" s="17"/>
      <c r="BP10" s="15">
        <f t="shared" si="32"/>
        <v>0</v>
      </c>
      <c r="BQ10" s="16">
        <f t="shared" si="33"/>
        <v>0</v>
      </c>
      <c r="BR10" s="17"/>
      <c r="BS10" s="15">
        <f t="shared" si="34"/>
        <v>0</v>
      </c>
      <c r="BT10" s="16">
        <f t="shared" si="49"/>
        <v>0</v>
      </c>
      <c r="BU10" s="17"/>
      <c r="BV10" s="15">
        <f t="shared" si="35"/>
        <v>0</v>
      </c>
      <c r="BW10" s="16">
        <f t="shared" si="50"/>
        <v>0</v>
      </c>
      <c r="BX10" s="17"/>
      <c r="BY10" s="15">
        <f t="shared" si="36"/>
        <v>0</v>
      </c>
      <c r="BZ10" s="16">
        <f t="shared" si="51"/>
        <v>0</v>
      </c>
      <c r="CA10" s="17"/>
      <c r="CB10" s="15">
        <f t="shared" si="37"/>
        <v>0</v>
      </c>
      <c r="CC10" s="16">
        <f t="shared" si="52"/>
        <v>0</v>
      </c>
      <c r="CD10" s="17"/>
      <c r="CE10" s="15">
        <f t="shared" si="38"/>
        <v>0</v>
      </c>
      <c r="CF10" s="16">
        <f t="shared" si="53"/>
        <v>0</v>
      </c>
      <c r="CG10" s="17"/>
    </row>
    <row r="11" spans="1:85" ht="20.100000000000001" customHeight="1" thickTop="1">
      <c r="A11" s="69"/>
      <c r="B11" s="74" t="s">
        <v>44</v>
      </c>
      <c r="C11" s="28" t="s">
        <v>25</v>
      </c>
      <c r="D11" s="29">
        <v>0</v>
      </c>
      <c r="E11" s="6">
        <f t="shared" si="39"/>
        <v>0</v>
      </c>
      <c r="F11" s="8">
        <f t="shared" si="40"/>
        <v>0</v>
      </c>
      <c r="G11" s="9"/>
      <c r="H11" s="6">
        <f t="shared" si="41"/>
        <v>0</v>
      </c>
      <c r="I11" s="10">
        <f t="shared" si="42"/>
        <v>0</v>
      </c>
      <c r="J11" s="7">
        <v>0</v>
      </c>
      <c r="K11" s="6">
        <f t="shared" si="0"/>
        <v>0</v>
      </c>
      <c r="L11" s="11">
        <f t="shared" si="43"/>
        <v>0</v>
      </c>
      <c r="M11" s="12">
        <v>0</v>
      </c>
      <c r="N11" s="13">
        <f t="shared" si="1"/>
        <v>0</v>
      </c>
      <c r="O11" s="14">
        <f t="shared" si="44"/>
        <v>0</v>
      </c>
      <c r="P11" s="12">
        <v>0</v>
      </c>
      <c r="Q11" s="15">
        <f t="shared" si="2"/>
        <v>0</v>
      </c>
      <c r="R11" s="16">
        <f t="shared" si="45"/>
        <v>0</v>
      </c>
      <c r="S11" s="17">
        <v>0</v>
      </c>
      <c r="T11" s="15">
        <f t="shared" si="3"/>
        <v>0</v>
      </c>
      <c r="U11" s="16">
        <f t="shared" si="46"/>
        <v>0</v>
      </c>
      <c r="V11" s="17"/>
      <c r="W11" s="15">
        <f t="shared" si="4"/>
        <v>0</v>
      </c>
      <c r="X11" s="16">
        <f t="shared" si="47"/>
        <v>0</v>
      </c>
      <c r="Y11" s="17"/>
      <c r="Z11" s="6">
        <f t="shared" si="48"/>
        <v>0</v>
      </c>
      <c r="AA11" s="8">
        <f t="shared" si="5"/>
        <v>0</v>
      </c>
      <c r="AB11" s="9">
        <v>0</v>
      </c>
      <c r="AC11" s="6">
        <f t="shared" si="6"/>
        <v>0</v>
      </c>
      <c r="AD11" s="10">
        <f t="shared" si="7"/>
        <v>0</v>
      </c>
      <c r="AE11" s="7">
        <v>0</v>
      </c>
      <c r="AF11" s="6">
        <f t="shared" si="8"/>
        <v>0</v>
      </c>
      <c r="AG11" s="11">
        <f t="shared" si="9"/>
        <v>0</v>
      </c>
      <c r="AH11" s="12">
        <v>0</v>
      </c>
      <c r="AI11" s="13">
        <f t="shared" si="10"/>
        <v>0</v>
      </c>
      <c r="AJ11" s="14">
        <f t="shared" si="11"/>
        <v>0</v>
      </c>
      <c r="AK11" s="12">
        <v>0</v>
      </c>
      <c r="AL11" s="15">
        <f t="shared" si="12"/>
        <v>0</v>
      </c>
      <c r="AM11" s="16">
        <f t="shared" si="13"/>
        <v>0</v>
      </c>
      <c r="AN11" s="17">
        <v>0</v>
      </c>
      <c r="AO11" s="15">
        <f t="shared" si="14"/>
        <v>0</v>
      </c>
      <c r="AP11" s="16">
        <f t="shared" si="15"/>
        <v>0</v>
      </c>
      <c r="AQ11" s="17"/>
      <c r="AR11" s="15">
        <f t="shared" si="16"/>
        <v>0</v>
      </c>
      <c r="AS11" s="16">
        <f t="shared" si="17"/>
        <v>0</v>
      </c>
      <c r="AT11" s="17"/>
      <c r="AU11" s="15">
        <f t="shared" si="18"/>
        <v>0</v>
      </c>
      <c r="AV11" s="16">
        <f t="shared" si="19"/>
        <v>0</v>
      </c>
      <c r="AW11" s="17"/>
      <c r="AX11" s="15">
        <f t="shared" si="20"/>
        <v>0</v>
      </c>
      <c r="AY11" s="16">
        <f t="shared" si="21"/>
        <v>0</v>
      </c>
      <c r="AZ11" s="17"/>
      <c r="BA11" s="15">
        <f t="shared" si="22"/>
        <v>0</v>
      </c>
      <c r="BB11" s="16">
        <f t="shared" si="23"/>
        <v>0</v>
      </c>
      <c r="BC11" s="17"/>
      <c r="BD11" s="15">
        <f t="shared" si="24"/>
        <v>0</v>
      </c>
      <c r="BE11" s="16">
        <f t="shared" si="25"/>
        <v>0</v>
      </c>
      <c r="BF11" s="17"/>
      <c r="BG11" s="15">
        <f t="shared" si="26"/>
        <v>0</v>
      </c>
      <c r="BH11" s="16">
        <f t="shared" si="27"/>
        <v>0</v>
      </c>
      <c r="BI11" s="17"/>
      <c r="BJ11" s="15">
        <f t="shared" si="28"/>
        <v>0</v>
      </c>
      <c r="BK11" s="16">
        <f t="shared" si="29"/>
        <v>0</v>
      </c>
      <c r="BL11" s="17"/>
      <c r="BM11" s="15">
        <f t="shared" si="30"/>
        <v>0</v>
      </c>
      <c r="BN11" s="16">
        <f t="shared" si="31"/>
        <v>0</v>
      </c>
      <c r="BO11" s="17"/>
      <c r="BP11" s="15">
        <f t="shared" si="32"/>
        <v>0</v>
      </c>
      <c r="BQ11" s="16">
        <f t="shared" si="33"/>
        <v>0</v>
      </c>
      <c r="BR11" s="17"/>
      <c r="BS11" s="15">
        <f t="shared" si="34"/>
        <v>0</v>
      </c>
      <c r="BT11" s="16">
        <f t="shared" si="49"/>
        <v>0</v>
      </c>
      <c r="BU11" s="17"/>
      <c r="BV11" s="15">
        <f t="shared" si="35"/>
        <v>0</v>
      </c>
      <c r="BW11" s="16">
        <f t="shared" si="50"/>
        <v>0</v>
      </c>
      <c r="BX11" s="17"/>
      <c r="BY11" s="15">
        <f t="shared" si="36"/>
        <v>0</v>
      </c>
      <c r="BZ11" s="16">
        <f t="shared" si="51"/>
        <v>0</v>
      </c>
      <c r="CA11" s="17"/>
      <c r="CB11" s="15">
        <f t="shared" si="37"/>
        <v>0</v>
      </c>
      <c r="CC11" s="16">
        <f t="shared" si="52"/>
        <v>0</v>
      </c>
      <c r="CD11" s="17"/>
      <c r="CE11" s="15">
        <f t="shared" si="38"/>
        <v>0</v>
      </c>
      <c r="CF11" s="16">
        <f t="shared" si="53"/>
        <v>0</v>
      </c>
      <c r="CG11" s="17"/>
    </row>
    <row r="12" spans="1:85" ht="20.100000000000001" customHeight="1">
      <c r="A12" s="69"/>
      <c r="B12" s="75"/>
      <c r="C12" s="25" t="s">
        <v>26</v>
      </c>
      <c r="D12" s="29">
        <v>0</v>
      </c>
      <c r="E12" s="6">
        <f t="shared" si="39"/>
        <v>0</v>
      </c>
      <c r="F12" s="8">
        <f t="shared" si="40"/>
        <v>0</v>
      </c>
      <c r="G12" s="9"/>
      <c r="H12" s="6">
        <f t="shared" si="41"/>
        <v>0</v>
      </c>
      <c r="I12" s="10">
        <f t="shared" si="42"/>
        <v>0</v>
      </c>
      <c r="J12" s="7">
        <v>0</v>
      </c>
      <c r="K12" s="6">
        <f t="shared" si="0"/>
        <v>0</v>
      </c>
      <c r="L12" s="11">
        <f t="shared" si="43"/>
        <v>0</v>
      </c>
      <c r="M12" s="12">
        <v>0</v>
      </c>
      <c r="N12" s="13">
        <f t="shared" si="1"/>
        <v>0</v>
      </c>
      <c r="O12" s="14">
        <f t="shared" si="44"/>
        <v>0</v>
      </c>
      <c r="P12" s="12">
        <v>0</v>
      </c>
      <c r="Q12" s="15">
        <f t="shared" si="2"/>
        <v>0</v>
      </c>
      <c r="R12" s="16">
        <f t="shared" si="45"/>
        <v>0</v>
      </c>
      <c r="S12" s="17">
        <v>0</v>
      </c>
      <c r="T12" s="15">
        <f t="shared" si="3"/>
        <v>0</v>
      </c>
      <c r="U12" s="16">
        <f t="shared" si="46"/>
        <v>0</v>
      </c>
      <c r="V12" s="17"/>
      <c r="W12" s="15">
        <f t="shared" si="4"/>
        <v>0</v>
      </c>
      <c r="X12" s="16">
        <f t="shared" si="47"/>
        <v>0</v>
      </c>
      <c r="Y12" s="17"/>
      <c r="Z12" s="6">
        <f t="shared" si="48"/>
        <v>0</v>
      </c>
      <c r="AA12" s="8">
        <f t="shared" si="5"/>
        <v>0</v>
      </c>
      <c r="AB12" s="9">
        <v>0</v>
      </c>
      <c r="AC12" s="6">
        <f t="shared" si="6"/>
        <v>0</v>
      </c>
      <c r="AD12" s="10">
        <f t="shared" si="7"/>
        <v>0</v>
      </c>
      <c r="AE12" s="7">
        <v>0</v>
      </c>
      <c r="AF12" s="6">
        <f t="shared" si="8"/>
        <v>0</v>
      </c>
      <c r="AG12" s="11">
        <f t="shared" si="9"/>
        <v>0</v>
      </c>
      <c r="AH12" s="12">
        <v>0</v>
      </c>
      <c r="AI12" s="13">
        <f t="shared" si="10"/>
        <v>0</v>
      </c>
      <c r="AJ12" s="14">
        <f t="shared" si="11"/>
        <v>0</v>
      </c>
      <c r="AK12" s="12">
        <v>0</v>
      </c>
      <c r="AL12" s="15">
        <f t="shared" si="12"/>
        <v>0</v>
      </c>
      <c r="AM12" s="16">
        <f t="shared" si="13"/>
        <v>0</v>
      </c>
      <c r="AN12" s="17">
        <v>0</v>
      </c>
      <c r="AO12" s="15">
        <f t="shared" si="14"/>
        <v>0</v>
      </c>
      <c r="AP12" s="16">
        <f t="shared" si="15"/>
        <v>0</v>
      </c>
      <c r="AQ12" s="17"/>
      <c r="AR12" s="15">
        <f t="shared" si="16"/>
        <v>0</v>
      </c>
      <c r="AS12" s="16">
        <f t="shared" si="17"/>
        <v>0</v>
      </c>
      <c r="AT12" s="17"/>
      <c r="AU12" s="15">
        <f t="shared" si="18"/>
        <v>0</v>
      </c>
      <c r="AV12" s="16">
        <f t="shared" si="19"/>
        <v>0</v>
      </c>
      <c r="AW12" s="17"/>
      <c r="AX12" s="15">
        <f t="shared" si="20"/>
        <v>0</v>
      </c>
      <c r="AY12" s="16">
        <f t="shared" si="21"/>
        <v>0</v>
      </c>
      <c r="AZ12" s="17"/>
      <c r="BA12" s="15">
        <f t="shared" si="22"/>
        <v>0</v>
      </c>
      <c r="BB12" s="16">
        <f t="shared" si="23"/>
        <v>0</v>
      </c>
      <c r="BC12" s="17"/>
      <c r="BD12" s="15">
        <f t="shared" si="24"/>
        <v>0</v>
      </c>
      <c r="BE12" s="16">
        <f t="shared" si="25"/>
        <v>0</v>
      </c>
      <c r="BF12" s="17"/>
      <c r="BG12" s="15">
        <f t="shared" si="26"/>
        <v>0</v>
      </c>
      <c r="BH12" s="16">
        <f t="shared" si="27"/>
        <v>0</v>
      </c>
      <c r="BI12" s="17"/>
      <c r="BJ12" s="15">
        <f t="shared" si="28"/>
        <v>0</v>
      </c>
      <c r="BK12" s="16">
        <f t="shared" si="29"/>
        <v>0</v>
      </c>
      <c r="BL12" s="17"/>
      <c r="BM12" s="15">
        <f t="shared" si="30"/>
        <v>0</v>
      </c>
      <c r="BN12" s="16">
        <f t="shared" si="31"/>
        <v>0</v>
      </c>
      <c r="BO12" s="17"/>
      <c r="BP12" s="15">
        <f t="shared" si="32"/>
        <v>0</v>
      </c>
      <c r="BQ12" s="16">
        <f t="shared" si="33"/>
        <v>0</v>
      </c>
      <c r="BR12" s="17"/>
      <c r="BS12" s="15">
        <f t="shared" si="34"/>
        <v>0</v>
      </c>
      <c r="BT12" s="16">
        <f t="shared" si="49"/>
        <v>0</v>
      </c>
      <c r="BU12" s="17"/>
      <c r="BV12" s="15">
        <f t="shared" si="35"/>
        <v>0</v>
      </c>
      <c r="BW12" s="16">
        <f t="shared" si="50"/>
        <v>0</v>
      </c>
      <c r="BX12" s="17"/>
      <c r="BY12" s="15">
        <f t="shared" si="36"/>
        <v>0</v>
      </c>
      <c r="BZ12" s="16">
        <f t="shared" si="51"/>
        <v>0</v>
      </c>
      <c r="CA12" s="17"/>
      <c r="CB12" s="15">
        <f t="shared" si="37"/>
        <v>0</v>
      </c>
      <c r="CC12" s="16">
        <f t="shared" si="52"/>
        <v>0</v>
      </c>
      <c r="CD12" s="17"/>
      <c r="CE12" s="15">
        <f t="shared" si="38"/>
        <v>0</v>
      </c>
      <c r="CF12" s="16">
        <f t="shared" si="53"/>
        <v>0</v>
      </c>
      <c r="CG12" s="17"/>
    </row>
    <row r="13" spans="1:85" ht="20.100000000000001" customHeight="1">
      <c r="A13" s="69"/>
      <c r="B13" s="75"/>
      <c r="C13" s="26" t="s">
        <v>27</v>
      </c>
      <c r="D13" s="29">
        <v>0</v>
      </c>
      <c r="E13" s="6">
        <f t="shared" ref="E13" si="133">D13</f>
        <v>0</v>
      </c>
      <c r="F13" s="8">
        <f t="shared" ref="F13" si="134">E13/27</f>
        <v>0</v>
      </c>
      <c r="G13" s="9"/>
      <c r="H13" s="6">
        <f t="shared" ref="H13" si="135">E13-G13</f>
        <v>0</v>
      </c>
      <c r="I13" s="10">
        <f t="shared" ref="I13" si="136">H13/26</f>
        <v>0</v>
      </c>
      <c r="J13" s="7">
        <v>0</v>
      </c>
      <c r="K13" s="6">
        <f t="shared" ref="K13" si="137">H13-J13</f>
        <v>0</v>
      </c>
      <c r="L13" s="11">
        <f t="shared" ref="L13" si="138">K13/25</f>
        <v>0</v>
      </c>
      <c r="M13" s="12">
        <v>0</v>
      </c>
      <c r="N13" s="13">
        <f t="shared" ref="N13" si="139">K13-M13</f>
        <v>0</v>
      </c>
      <c r="O13" s="14">
        <f t="shared" ref="O13" si="140">N13/24</f>
        <v>0</v>
      </c>
      <c r="P13" s="12">
        <v>0</v>
      </c>
      <c r="Q13" s="15">
        <f t="shared" ref="Q13" si="141">N13-P13</f>
        <v>0</v>
      </c>
      <c r="R13" s="16">
        <f t="shared" ref="R13" si="142">Q13/23</f>
        <v>0</v>
      </c>
      <c r="S13" s="17">
        <v>0</v>
      </c>
      <c r="T13" s="15">
        <f t="shared" ref="T13" si="143">Q13-S13</f>
        <v>0</v>
      </c>
      <c r="U13" s="16">
        <f t="shared" ref="U13" si="144">T13/22</f>
        <v>0</v>
      </c>
      <c r="V13" s="17"/>
      <c r="W13" s="15">
        <f t="shared" ref="W13" si="145">T13-V13</f>
        <v>0</v>
      </c>
      <c r="X13" s="16">
        <f t="shared" ref="X13" si="146">W13/21</f>
        <v>0</v>
      </c>
      <c r="Y13" s="17"/>
      <c r="Z13" s="6">
        <f t="shared" ref="Z13" si="147">W13-Y13</f>
        <v>0</v>
      </c>
      <c r="AA13" s="8">
        <f t="shared" ref="AA13" si="148">Z13/20</f>
        <v>0</v>
      </c>
      <c r="AB13" s="9">
        <v>0</v>
      </c>
      <c r="AC13" s="6">
        <f t="shared" ref="AC13" si="149">Z13-AB13</f>
        <v>0</v>
      </c>
      <c r="AD13" s="10">
        <f t="shared" si="7"/>
        <v>0</v>
      </c>
      <c r="AE13" s="7">
        <v>0</v>
      </c>
      <c r="AF13" s="6">
        <f t="shared" ref="AF13" si="150">AC13-AE13</f>
        <v>0</v>
      </c>
      <c r="AG13" s="11">
        <f t="shared" si="9"/>
        <v>0</v>
      </c>
      <c r="AH13" s="12">
        <v>0</v>
      </c>
      <c r="AI13" s="13">
        <f t="shared" ref="AI13" si="151">AF13-AH13</f>
        <v>0</v>
      </c>
      <c r="AJ13" s="14">
        <f t="shared" si="11"/>
        <v>0</v>
      </c>
      <c r="AK13" s="12">
        <v>0</v>
      </c>
      <c r="AL13" s="15">
        <f t="shared" ref="AL13" si="152">AI13-AK13</f>
        <v>0</v>
      </c>
      <c r="AM13" s="16">
        <f t="shared" si="13"/>
        <v>0</v>
      </c>
      <c r="AN13" s="17">
        <v>0</v>
      </c>
      <c r="AO13" s="15">
        <f t="shared" ref="AO13" si="153">AL13-AN13</f>
        <v>0</v>
      </c>
      <c r="AP13" s="16">
        <f t="shared" si="15"/>
        <v>0</v>
      </c>
      <c r="AQ13" s="17"/>
      <c r="AR13" s="15">
        <f t="shared" ref="AR13" si="154">AO13-AQ13</f>
        <v>0</v>
      </c>
      <c r="AS13" s="16">
        <f t="shared" si="17"/>
        <v>0</v>
      </c>
      <c r="AT13" s="17"/>
      <c r="AU13" s="15">
        <f t="shared" ref="AU13" si="155">AR13-AT13</f>
        <v>0</v>
      </c>
      <c r="AV13" s="16">
        <f t="shared" si="19"/>
        <v>0</v>
      </c>
      <c r="AW13" s="17"/>
      <c r="AX13" s="15">
        <f t="shared" ref="AX13" si="156">AU13-AW13</f>
        <v>0</v>
      </c>
      <c r="AY13" s="16">
        <f t="shared" si="21"/>
        <v>0</v>
      </c>
      <c r="AZ13" s="17"/>
      <c r="BA13" s="15">
        <f t="shared" ref="BA13" si="157">AX13-AZ13</f>
        <v>0</v>
      </c>
      <c r="BB13" s="16">
        <f t="shared" si="23"/>
        <v>0</v>
      </c>
      <c r="BC13" s="17"/>
      <c r="BD13" s="15">
        <f t="shared" ref="BD13" si="158">BA13-BC13</f>
        <v>0</v>
      </c>
      <c r="BE13" s="16">
        <f t="shared" si="25"/>
        <v>0</v>
      </c>
      <c r="BF13" s="17"/>
      <c r="BG13" s="15">
        <f t="shared" ref="BG13" si="159">BD13-BF13</f>
        <v>0</v>
      </c>
      <c r="BH13" s="16">
        <f t="shared" si="27"/>
        <v>0</v>
      </c>
      <c r="BI13" s="17"/>
      <c r="BJ13" s="15">
        <f t="shared" ref="BJ13" si="160">BG13-BI13</f>
        <v>0</v>
      </c>
      <c r="BK13" s="16">
        <f t="shared" si="29"/>
        <v>0</v>
      </c>
      <c r="BL13" s="17"/>
      <c r="BM13" s="15">
        <f t="shared" ref="BM13" si="161">BJ13-BL13</f>
        <v>0</v>
      </c>
      <c r="BN13" s="16">
        <f t="shared" si="31"/>
        <v>0</v>
      </c>
      <c r="BO13" s="17"/>
      <c r="BP13" s="15">
        <f t="shared" ref="BP13" si="162">BM13-BO13</f>
        <v>0</v>
      </c>
      <c r="BQ13" s="16">
        <f t="shared" si="33"/>
        <v>0</v>
      </c>
      <c r="BR13" s="17"/>
      <c r="BS13" s="15">
        <f t="shared" ref="BS13" si="163">BP13-BR13</f>
        <v>0</v>
      </c>
      <c r="BT13" s="16">
        <f t="shared" ref="BT13" si="164">BS13/5</f>
        <v>0</v>
      </c>
      <c r="BU13" s="17"/>
      <c r="BV13" s="15">
        <f t="shared" ref="BV13" si="165">BS13-BU13</f>
        <v>0</v>
      </c>
      <c r="BW13" s="16">
        <f t="shared" ref="BW13" si="166">BV13/4</f>
        <v>0</v>
      </c>
      <c r="BX13" s="17"/>
      <c r="BY13" s="15">
        <f t="shared" ref="BY13" si="167">BV13-BX13</f>
        <v>0</v>
      </c>
      <c r="BZ13" s="16">
        <f t="shared" ref="BZ13" si="168">BY13/3</f>
        <v>0</v>
      </c>
      <c r="CA13" s="17"/>
      <c r="CB13" s="15">
        <f t="shared" ref="CB13" si="169">BY13-CA13</f>
        <v>0</v>
      </c>
      <c r="CC13" s="16">
        <f t="shared" ref="CC13" si="170">CB13/2</f>
        <v>0</v>
      </c>
      <c r="CD13" s="17"/>
      <c r="CE13" s="15">
        <f t="shared" ref="CE13" si="171">CB13-CD13</f>
        <v>0</v>
      </c>
      <c r="CF13" s="16">
        <f t="shared" ref="CF13" si="172">CE13/1</f>
        <v>0</v>
      </c>
      <c r="CG13" s="17"/>
    </row>
    <row r="14" spans="1:85" ht="20.100000000000001" customHeight="1" thickBot="1">
      <c r="A14" s="69"/>
      <c r="B14" s="76"/>
      <c r="C14" s="27" t="s">
        <v>38</v>
      </c>
      <c r="D14" s="29">
        <v>0</v>
      </c>
      <c r="E14" s="6">
        <f t="shared" si="39"/>
        <v>0</v>
      </c>
      <c r="F14" s="8">
        <f t="shared" si="40"/>
        <v>0</v>
      </c>
      <c r="G14" s="9"/>
      <c r="H14" s="6">
        <f t="shared" si="41"/>
        <v>0</v>
      </c>
      <c r="I14" s="10">
        <f t="shared" si="42"/>
        <v>0</v>
      </c>
      <c r="J14" s="7">
        <v>0</v>
      </c>
      <c r="K14" s="6">
        <f t="shared" si="0"/>
        <v>0</v>
      </c>
      <c r="L14" s="11">
        <f t="shared" si="43"/>
        <v>0</v>
      </c>
      <c r="M14" s="12">
        <v>0</v>
      </c>
      <c r="N14" s="13">
        <f t="shared" si="1"/>
        <v>0</v>
      </c>
      <c r="O14" s="14">
        <f t="shared" si="44"/>
        <v>0</v>
      </c>
      <c r="P14" s="12">
        <v>0</v>
      </c>
      <c r="Q14" s="15">
        <f t="shared" si="2"/>
        <v>0</v>
      </c>
      <c r="R14" s="16">
        <f t="shared" si="45"/>
        <v>0</v>
      </c>
      <c r="S14" s="17">
        <v>0</v>
      </c>
      <c r="T14" s="15">
        <f t="shared" si="3"/>
        <v>0</v>
      </c>
      <c r="U14" s="16">
        <f t="shared" si="46"/>
        <v>0</v>
      </c>
      <c r="V14" s="17"/>
      <c r="W14" s="15">
        <f t="shared" si="4"/>
        <v>0</v>
      </c>
      <c r="X14" s="16">
        <f t="shared" si="47"/>
        <v>0</v>
      </c>
      <c r="Y14" s="17"/>
      <c r="Z14" s="6">
        <f t="shared" si="48"/>
        <v>0</v>
      </c>
      <c r="AA14" s="8">
        <f t="shared" si="5"/>
        <v>0</v>
      </c>
      <c r="AB14" s="9">
        <v>0</v>
      </c>
      <c r="AC14" s="6">
        <f t="shared" si="6"/>
        <v>0</v>
      </c>
      <c r="AD14" s="10">
        <f t="shared" si="7"/>
        <v>0</v>
      </c>
      <c r="AE14" s="7">
        <v>0</v>
      </c>
      <c r="AF14" s="6">
        <f t="shared" si="8"/>
        <v>0</v>
      </c>
      <c r="AG14" s="11">
        <f t="shared" si="9"/>
        <v>0</v>
      </c>
      <c r="AH14" s="12">
        <v>0</v>
      </c>
      <c r="AI14" s="13">
        <f t="shared" si="10"/>
        <v>0</v>
      </c>
      <c r="AJ14" s="14">
        <f t="shared" si="11"/>
        <v>0</v>
      </c>
      <c r="AK14" s="12">
        <v>0</v>
      </c>
      <c r="AL14" s="15">
        <f t="shared" si="12"/>
        <v>0</v>
      </c>
      <c r="AM14" s="16">
        <f t="shared" si="13"/>
        <v>0</v>
      </c>
      <c r="AN14" s="17">
        <v>0</v>
      </c>
      <c r="AO14" s="15">
        <f t="shared" si="14"/>
        <v>0</v>
      </c>
      <c r="AP14" s="16">
        <f t="shared" si="15"/>
        <v>0</v>
      </c>
      <c r="AQ14" s="17"/>
      <c r="AR14" s="15">
        <f t="shared" si="16"/>
        <v>0</v>
      </c>
      <c r="AS14" s="16">
        <f t="shared" si="17"/>
        <v>0</v>
      </c>
      <c r="AT14" s="17"/>
      <c r="AU14" s="15">
        <f t="shared" si="18"/>
        <v>0</v>
      </c>
      <c r="AV14" s="16">
        <f t="shared" si="19"/>
        <v>0</v>
      </c>
      <c r="AW14" s="17"/>
      <c r="AX14" s="15">
        <f t="shared" si="20"/>
        <v>0</v>
      </c>
      <c r="AY14" s="16">
        <f t="shared" si="21"/>
        <v>0</v>
      </c>
      <c r="AZ14" s="17"/>
      <c r="BA14" s="15">
        <f t="shared" si="22"/>
        <v>0</v>
      </c>
      <c r="BB14" s="16">
        <f t="shared" si="23"/>
        <v>0</v>
      </c>
      <c r="BC14" s="17"/>
      <c r="BD14" s="15">
        <f t="shared" si="24"/>
        <v>0</v>
      </c>
      <c r="BE14" s="16">
        <f t="shared" si="25"/>
        <v>0</v>
      </c>
      <c r="BF14" s="17"/>
      <c r="BG14" s="15">
        <f t="shared" si="26"/>
        <v>0</v>
      </c>
      <c r="BH14" s="16">
        <f t="shared" si="27"/>
        <v>0</v>
      </c>
      <c r="BI14" s="17"/>
      <c r="BJ14" s="15">
        <f t="shared" si="28"/>
        <v>0</v>
      </c>
      <c r="BK14" s="16">
        <f t="shared" si="29"/>
        <v>0</v>
      </c>
      <c r="BL14" s="17"/>
      <c r="BM14" s="15">
        <f t="shared" si="30"/>
        <v>0</v>
      </c>
      <c r="BN14" s="16">
        <f t="shared" si="31"/>
        <v>0</v>
      </c>
      <c r="BO14" s="17"/>
      <c r="BP14" s="15">
        <f t="shared" si="32"/>
        <v>0</v>
      </c>
      <c r="BQ14" s="16">
        <f t="shared" si="33"/>
        <v>0</v>
      </c>
      <c r="BR14" s="17"/>
      <c r="BS14" s="15">
        <f t="shared" si="34"/>
        <v>0</v>
      </c>
      <c r="BT14" s="16">
        <f t="shared" si="49"/>
        <v>0</v>
      </c>
      <c r="BU14" s="17"/>
      <c r="BV14" s="15">
        <f t="shared" si="35"/>
        <v>0</v>
      </c>
      <c r="BW14" s="16">
        <f t="shared" si="50"/>
        <v>0</v>
      </c>
      <c r="BX14" s="17"/>
      <c r="BY14" s="15">
        <f t="shared" si="36"/>
        <v>0</v>
      </c>
      <c r="BZ14" s="16">
        <f t="shared" si="51"/>
        <v>0</v>
      </c>
      <c r="CA14" s="17"/>
      <c r="CB14" s="15">
        <f t="shared" si="37"/>
        <v>0</v>
      </c>
      <c r="CC14" s="16">
        <f t="shared" si="52"/>
        <v>0</v>
      </c>
      <c r="CD14" s="17"/>
      <c r="CE14" s="15">
        <f t="shared" si="38"/>
        <v>0</v>
      </c>
      <c r="CF14" s="16">
        <f t="shared" si="53"/>
        <v>0</v>
      </c>
      <c r="CG14" s="17"/>
    </row>
    <row r="15" spans="1:85" ht="20.100000000000001" customHeight="1" thickTop="1">
      <c r="A15" s="69"/>
      <c r="B15" s="77" t="s">
        <v>45</v>
      </c>
      <c r="C15" s="28" t="s">
        <v>25</v>
      </c>
      <c r="D15" s="29">
        <v>0</v>
      </c>
      <c r="E15" s="6">
        <f t="shared" si="39"/>
        <v>0</v>
      </c>
      <c r="F15" s="8">
        <f t="shared" si="40"/>
        <v>0</v>
      </c>
      <c r="G15" s="9"/>
      <c r="H15" s="6">
        <f t="shared" si="41"/>
        <v>0</v>
      </c>
      <c r="I15" s="10">
        <f t="shared" si="42"/>
        <v>0</v>
      </c>
      <c r="J15" s="7">
        <v>0</v>
      </c>
      <c r="K15" s="6">
        <f t="shared" si="0"/>
        <v>0</v>
      </c>
      <c r="L15" s="11">
        <f t="shared" si="43"/>
        <v>0</v>
      </c>
      <c r="M15" s="12">
        <v>0</v>
      </c>
      <c r="N15" s="13">
        <f t="shared" si="1"/>
        <v>0</v>
      </c>
      <c r="O15" s="14">
        <f t="shared" si="44"/>
        <v>0</v>
      </c>
      <c r="P15" s="12">
        <v>0</v>
      </c>
      <c r="Q15" s="15">
        <f t="shared" si="2"/>
        <v>0</v>
      </c>
      <c r="R15" s="16">
        <f t="shared" si="45"/>
        <v>0</v>
      </c>
      <c r="S15" s="17">
        <v>0</v>
      </c>
      <c r="T15" s="15">
        <f t="shared" si="3"/>
        <v>0</v>
      </c>
      <c r="U15" s="16">
        <f t="shared" si="46"/>
        <v>0</v>
      </c>
      <c r="V15" s="17"/>
      <c r="W15" s="15">
        <f t="shared" si="4"/>
        <v>0</v>
      </c>
      <c r="X15" s="16">
        <f t="shared" si="47"/>
        <v>0</v>
      </c>
      <c r="Y15" s="17"/>
      <c r="Z15" s="6">
        <f t="shared" si="48"/>
        <v>0</v>
      </c>
      <c r="AA15" s="8">
        <f t="shared" si="5"/>
        <v>0</v>
      </c>
      <c r="AB15" s="9">
        <v>0</v>
      </c>
      <c r="AC15" s="6">
        <f t="shared" si="6"/>
        <v>0</v>
      </c>
      <c r="AD15" s="10">
        <f t="shared" si="7"/>
        <v>0</v>
      </c>
      <c r="AE15" s="7">
        <v>0</v>
      </c>
      <c r="AF15" s="6">
        <f t="shared" si="8"/>
        <v>0</v>
      </c>
      <c r="AG15" s="11">
        <f t="shared" si="9"/>
        <v>0</v>
      </c>
      <c r="AH15" s="12">
        <v>0</v>
      </c>
      <c r="AI15" s="13">
        <f t="shared" si="10"/>
        <v>0</v>
      </c>
      <c r="AJ15" s="14">
        <f t="shared" si="11"/>
        <v>0</v>
      </c>
      <c r="AK15" s="12">
        <v>0</v>
      </c>
      <c r="AL15" s="15">
        <f t="shared" si="12"/>
        <v>0</v>
      </c>
      <c r="AM15" s="16">
        <f t="shared" si="13"/>
        <v>0</v>
      </c>
      <c r="AN15" s="17">
        <v>0</v>
      </c>
      <c r="AO15" s="15">
        <f t="shared" si="14"/>
        <v>0</v>
      </c>
      <c r="AP15" s="16">
        <f t="shared" si="15"/>
        <v>0</v>
      </c>
      <c r="AQ15" s="17"/>
      <c r="AR15" s="15">
        <f t="shared" si="16"/>
        <v>0</v>
      </c>
      <c r="AS15" s="16">
        <f t="shared" si="17"/>
        <v>0</v>
      </c>
      <c r="AT15" s="17"/>
      <c r="AU15" s="15">
        <f t="shared" si="18"/>
        <v>0</v>
      </c>
      <c r="AV15" s="16">
        <f t="shared" si="19"/>
        <v>0</v>
      </c>
      <c r="AW15" s="17"/>
      <c r="AX15" s="15">
        <f t="shared" si="20"/>
        <v>0</v>
      </c>
      <c r="AY15" s="16">
        <f t="shared" si="21"/>
        <v>0</v>
      </c>
      <c r="AZ15" s="17"/>
      <c r="BA15" s="15">
        <f t="shared" si="22"/>
        <v>0</v>
      </c>
      <c r="BB15" s="16">
        <f t="shared" si="23"/>
        <v>0</v>
      </c>
      <c r="BC15" s="17"/>
      <c r="BD15" s="15">
        <f t="shared" si="24"/>
        <v>0</v>
      </c>
      <c r="BE15" s="16">
        <f t="shared" si="25"/>
        <v>0</v>
      </c>
      <c r="BF15" s="17"/>
      <c r="BG15" s="15">
        <f t="shared" si="26"/>
        <v>0</v>
      </c>
      <c r="BH15" s="16">
        <f t="shared" si="27"/>
        <v>0</v>
      </c>
      <c r="BI15" s="17"/>
      <c r="BJ15" s="15">
        <f t="shared" si="28"/>
        <v>0</v>
      </c>
      <c r="BK15" s="16">
        <f t="shared" si="29"/>
        <v>0</v>
      </c>
      <c r="BL15" s="17"/>
      <c r="BM15" s="15">
        <f t="shared" si="30"/>
        <v>0</v>
      </c>
      <c r="BN15" s="16">
        <f t="shared" si="31"/>
        <v>0</v>
      </c>
      <c r="BO15" s="17"/>
      <c r="BP15" s="15">
        <f t="shared" si="32"/>
        <v>0</v>
      </c>
      <c r="BQ15" s="16">
        <f t="shared" si="33"/>
        <v>0</v>
      </c>
      <c r="BR15" s="17"/>
      <c r="BS15" s="15">
        <f t="shared" si="34"/>
        <v>0</v>
      </c>
      <c r="BT15" s="16">
        <f t="shared" si="49"/>
        <v>0</v>
      </c>
      <c r="BU15" s="17"/>
      <c r="BV15" s="15">
        <f t="shared" si="35"/>
        <v>0</v>
      </c>
      <c r="BW15" s="16">
        <f t="shared" si="50"/>
        <v>0</v>
      </c>
      <c r="BX15" s="17"/>
      <c r="BY15" s="15">
        <f t="shared" si="36"/>
        <v>0</v>
      </c>
      <c r="BZ15" s="16">
        <f t="shared" si="51"/>
        <v>0</v>
      </c>
      <c r="CA15" s="17"/>
      <c r="CB15" s="15">
        <f t="shared" si="37"/>
        <v>0</v>
      </c>
      <c r="CC15" s="16">
        <f t="shared" si="52"/>
        <v>0</v>
      </c>
      <c r="CD15" s="17"/>
      <c r="CE15" s="15">
        <f t="shared" si="38"/>
        <v>0</v>
      </c>
      <c r="CF15" s="16">
        <f t="shared" si="53"/>
        <v>0</v>
      </c>
      <c r="CG15" s="17"/>
    </row>
    <row r="16" spans="1:85" ht="20.100000000000001" customHeight="1">
      <c r="A16" s="69"/>
      <c r="B16" s="78"/>
      <c r="C16" s="25" t="s">
        <v>26</v>
      </c>
      <c r="D16" s="29">
        <v>0</v>
      </c>
      <c r="E16" s="6">
        <f t="shared" si="39"/>
        <v>0</v>
      </c>
      <c r="F16" s="8">
        <f t="shared" si="40"/>
        <v>0</v>
      </c>
      <c r="G16" s="9"/>
      <c r="H16" s="6">
        <f t="shared" si="41"/>
        <v>0</v>
      </c>
      <c r="I16" s="10">
        <f t="shared" si="42"/>
        <v>0</v>
      </c>
      <c r="J16" s="7">
        <v>0</v>
      </c>
      <c r="K16" s="6">
        <f t="shared" si="0"/>
        <v>0</v>
      </c>
      <c r="L16" s="11">
        <f t="shared" si="43"/>
        <v>0</v>
      </c>
      <c r="M16" s="12">
        <v>0</v>
      </c>
      <c r="N16" s="13">
        <f t="shared" si="1"/>
        <v>0</v>
      </c>
      <c r="O16" s="14">
        <f t="shared" si="44"/>
        <v>0</v>
      </c>
      <c r="P16" s="12">
        <v>0</v>
      </c>
      <c r="Q16" s="15">
        <f t="shared" si="2"/>
        <v>0</v>
      </c>
      <c r="R16" s="16">
        <f t="shared" si="45"/>
        <v>0</v>
      </c>
      <c r="S16" s="17">
        <v>0</v>
      </c>
      <c r="T16" s="15">
        <f t="shared" si="3"/>
        <v>0</v>
      </c>
      <c r="U16" s="16">
        <f t="shared" si="46"/>
        <v>0</v>
      </c>
      <c r="V16" s="17"/>
      <c r="W16" s="15">
        <f t="shared" si="4"/>
        <v>0</v>
      </c>
      <c r="X16" s="16">
        <f t="shared" si="47"/>
        <v>0</v>
      </c>
      <c r="Y16" s="17"/>
      <c r="Z16" s="6">
        <f t="shared" si="48"/>
        <v>0</v>
      </c>
      <c r="AA16" s="8">
        <f t="shared" si="5"/>
        <v>0</v>
      </c>
      <c r="AB16" s="9">
        <v>0</v>
      </c>
      <c r="AC16" s="6">
        <f t="shared" si="6"/>
        <v>0</v>
      </c>
      <c r="AD16" s="10">
        <f t="shared" si="7"/>
        <v>0</v>
      </c>
      <c r="AE16" s="7">
        <v>0</v>
      </c>
      <c r="AF16" s="6">
        <f t="shared" si="8"/>
        <v>0</v>
      </c>
      <c r="AG16" s="11">
        <f t="shared" si="9"/>
        <v>0</v>
      </c>
      <c r="AH16" s="12">
        <v>0</v>
      </c>
      <c r="AI16" s="13">
        <f t="shared" si="10"/>
        <v>0</v>
      </c>
      <c r="AJ16" s="14">
        <f t="shared" si="11"/>
        <v>0</v>
      </c>
      <c r="AK16" s="12">
        <v>0</v>
      </c>
      <c r="AL16" s="15">
        <f t="shared" si="12"/>
        <v>0</v>
      </c>
      <c r="AM16" s="16">
        <f t="shared" si="13"/>
        <v>0</v>
      </c>
      <c r="AN16" s="17">
        <v>0</v>
      </c>
      <c r="AO16" s="15">
        <f t="shared" si="14"/>
        <v>0</v>
      </c>
      <c r="AP16" s="16">
        <f t="shared" si="15"/>
        <v>0</v>
      </c>
      <c r="AQ16" s="17"/>
      <c r="AR16" s="15">
        <f t="shared" si="16"/>
        <v>0</v>
      </c>
      <c r="AS16" s="16">
        <f t="shared" si="17"/>
        <v>0</v>
      </c>
      <c r="AT16" s="17"/>
      <c r="AU16" s="15">
        <f t="shared" si="18"/>
        <v>0</v>
      </c>
      <c r="AV16" s="16">
        <f t="shared" si="19"/>
        <v>0</v>
      </c>
      <c r="AW16" s="17"/>
      <c r="AX16" s="15">
        <f t="shared" si="20"/>
        <v>0</v>
      </c>
      <c r="AY16" s="16">
        <f t="shared" si="21"/>
        <v>0</v>
      </c>
      <c r="AZ16" s="17"/>
      <c r="BA16" s="15">
        <f t="shared" si="22"/>
        <v>0</v>
      </c>
      <c r="BB16" s="16">
        <f t="shared" si="23"/>
        <v>0</v>
      </c>
      <c r="BC16" s="17"/>
      <c r="BD16" s="15">
        <f t="shared" si="24"/>
        <v>0</v>
      </c>
      <c r="BE16" s="16">
        <f t="shared" si="25"/>
        <v>0</v>
      </c>
      <c r="BF16" s="17"/>
      <c r="BG16" s="15">
        <f t="shared" si="26"/>
        <v>0</v>
      </c>
      <c r="BH16" s="16">
        <f t="shared" si="27"/>
        <v>0</v>
      </c>
      <c r="BI16" s="17"/>
      <c r="BJ16" s="15">
        <f t="shared" si="28"/>
        <v>0</v>
      </c>
      <c r="BK16" s="16">
        <f t="shared" si="29"/>
        <v>0</v>
      </c>
      <c r="BL16" s="17"/>
      <c r="BM16" s="15">
        <f t="shared" si="30"/>
        <v>0</v>
      </c>
      <c r="BN16" s="16">
        <f t="shared" si="31"/>
        <v>0</v>
      </c>
      <c r="BO16" s="17"/>
      <c r="BP16" s="15">
        <f t="shared" si="32"/>
        <v>0</v>
      </c>
      <c r="BQ16" s="16">
        <f t="shared" si="33"/>
        <v>0</v>
      </c>
      <c r="BR16" s="17"/>
      <c r="BS16" s="15">
        <f t="shared" si="34"/>
        <v>0</v>
      </c>
      <c r="BT16" s="16">
        <f t="shared" si="49"/>
        <v>0</v>
      </c>
      <c r="BU16" s="17"/>
      <c r="BV16" s="15">
        <f t="shared" si="35"/>
        <v>0</v>
      </c>
      <c r="BW16" s="16">
        <f t="shared" si="50"/>
        <v>0</v>
      </c>
      <c r="BX16" s="17"/>
      <c r="BY16" s="15">
        <f t="shared" si="36"/>
        <v>0</v>
      </c>
      <c r="BZ16" s="16">
        <f t="shared" si="51"/>
        <v>0</v>
      </c>
      <c r="CA16" s="17"/>
      <c r="CB16" s="15">
        <f t="shared" si="37"/>
        <v>0</v>
      </c>
      <c r="CC16" s="16">
        <f t="shared" si="52"/>
        <v>0</v>
      </c>
      <c r="CD16" s="17"/>
      <c r="CE16" s="15">
        <f t="shared" si="38"/>
        <v>0</v>
      </c>
      <c r="CF16" s="16">
        <f t="shared" si="53"/>
        <v>0</v>
      </c>
      <c r="CG16" s="17"/>
    </row>
    <row r="17" spans="1:85" ht="20.100000000000001" customHeight="1">
      <c r="A17" s="69"/>
      <c r="B17" s="78"/>
      <c r="C17" s="26" t="s">
        <v>27</v>
      </c>
      <c r="D17" s="29">
        <v>0</v>
      </c>
      <c r="E17" s="6">
        <f t="shared" ref="E17" si="173">D17</f>
        <v>0</v>
      </c>
      <c r="F17" s="8">
        <f t="shared" ref="F17" si="174">E17/27</f>
        <v>0</v>
      </c>
      <c r="G17" s="9"/>
      <c r="H17" s="6">
        <f t="shared" ref="H17" si="175">E17-G17</f>
        <v>0</v>
      </c>
      <c r="I17" s="10">
        <f t="shared" ref="I17" si="176">H17/26</f>
        <v>0</v>
      </c>
      <c r="J17" s="7">
        <v>0</v>
      </c>
      <c r="K17" s="6">
        <f t="shared" ref="K17" si="177">H17-J17</f>
        <v>0</v>
      </c>
      <c r="L17" s="11">
        <f t="shared" ref="L17" si="178">K17/25</f>
        <v>0</v>
      </c>
      <c r="M17" s="12">
        <v>0</v>
      </c>
      <c r="N17" s="13">
        <f t="shared" ref="N17" si="179">K17-M17</f>
        <v>0</v>
      </c>
      <c r="O17" s="14">
        <f t="shared" ref="O17" si="180">N17/24</f>
        <v>0</v>
      </c>
      <c r="P17" s="12">
        <v>0</v>
      </c>
      <c r="Q17" s="15">
        <f t="shared" ref="Q17" si="181">N17-P17</f>
        <v>0</v>
      </c>
      <c r="R17" s="16">
        <f t="shared" ref="R17" si="182">Q17/23</f>
        <v>0</v>
      </c>
      <c r="S17" s="17">
        <v>0</v>
      </c>
      <c r="T17" s="15">
        <f t="shared" ref="T17" si="183">Q17-S17</f>
        <v>0</v>
      </c>
      <c r="U17" s="16">
        <f t="shared" ref="U17" si="184">T17/22</f>
        <v>0</v>
      </c>
      <c r="V17" s="17"/>
      <c r="W17" s="15">
        <f t="shared" ref="W17" si="185">T17-V17</f>
        <v>0</v>
      </c>
      <c r="X17" s="16">
        <f t="shared" ref="X17" si="186">W17/21</f>
        <v>0</v>
      </c>
      <c r="Y17" s="17"/>
      <c r="Z17" s="6">
        <f t="shared" ref="Z17" si="187">W17-Y17</f>
        <v>0</v>
      </c>
      <c r="AA17" s="8">
        <f t="shared" ref="AA17" si="188">Z17/20</f>
        <v>0</v>
      </c>
      <c r="AB17" s="9">
        <v>0</v>
      </c>
      <c r="AC17" s="6">
        <f t="shared" ref="AC17" si="189">Z17-AB17</f>
        <v>0</v>
      </c>
      <c r="AD17" s="10">
        <f t="shared" si="7"/>
        <v>0</v>
      </c>
      <c r="AE17" s="7">
        <v>0</v>
      </c>
      <c r="AF17" s="6">
        <f t="shared" ref="AF17" si="190">AC17-AE17</f>
        <v>0</v>
      </c>
      <c r="AG17" s="11">
        <f t="shared" si="9"/>
        <v>0</v>
      </c>
      <c r="AH17" s="12">
        <v>0</v>
      </c>
      <c r="AI17" s="13">
        <f t="shared" ref="AI17" si="191">AF17-AH17</f>
        <v>0</v>
      </c>
      <c r="AJ17" s="14">
        <f t="shared" si="11"/>
        <v>0</v>
      </c>
      <c r="AK17" s="12">
        <v>0</v>
      </c>
      <c r="AL17" s="15">
        <f t="shared" ref="AL17" si="192">AI17-AK17</f>
        <v>0</v>
      </c>
      <c r="AM17" s="16">
        <f t="shared" si="13"/>
        <v>0</v>
      </c>
      <c r="AN17" s="17">
        <v>0</v>
      </c>
      <c r="AO17" s="15">
        <f t="shared" ref="AO17" si="193">AL17-AN17</f>
        <v>0</v>
      </c>
      <c r="AP17" s="16">
        <f t="shared" si="15"/>
        <v>0</v>
      </c>
      <c r="AQ17" s="17"/>
      <c r="AR17" s="15">
        <f t="shared" ref="AR17" si="194">AO17-AQ17</f>
        <v>0</v>
      </c>
      <c r="AS17" s="16">
        <f t="shared" si="17"/>
        <v>0</v>
      </c>
      <c r="AT17" s="17"/>
      <c r="AU17" s="15">
        <f t="shared" ref="AU17" si="195">AR17-AT17</f>
        <v>0</v>
      </c>
      <c r="AV17" s="16">
        <f t="shared" si="19"/>
        <v>0</v>
      </c>
      <c r="AW17" s="17"/>
      <c r="AX17" s="15">
        <f t="shared" ref="AX17" si="196">AU17-AW17</f>
        <v>0</v>
      </c>
      <c r="AY17" s="16">
        <f t="shared" si="21"/>
        <v>0</v>
      </c>
      <c r="AZ17" s="17"/>
      <c r="BA17" s="15">
        <f t="shared" ref="BA17" si="197">AX17-AZ17</f>
        <v>0</v>
      </c>
      <c r="BB17" s="16">
        <f t="shared" si="23"/>
        <v>0</v>
      </c>
      <c r="BC17" s="17"/>
      <c r="BD17" s="15">
        <f t="shared" ref="BD17" si="198">BA17-BC17</f>
        <v>0</v>
      </c>
      <c r="BE17" s="16">
        <f t="shared" si="25"/>
        <v>0</v>
      </c>
      <c r="BF17" s="17"/>
      <c r="BG17" s="15">
        <f t="shared" ref="BG17" si="199">BD17-BF17</f>
        <v>0</v>
      </c>
      <c r="BH17" s="16">
        <f t="shared" si="27"/>
        <v>0</v>
      </c>
      <c r="BI17" s="17"/>
      <c r="BJ17" s="15">
        <f t="shared" ref="BJ17" si="200">BG17-BI17</f>
        <v>0</v>
      </c>
      <c r="BK17" s="16">
        <f t="shared" si="29"/>
        <v>0</v>
      </c>
      <c r="BL17" s="17"/>
      <c r="BM17" s="15">
        <f t="shared" ref="BM17" si="201">BJ17-BL17</f>
        <v>0</v>
      </c>
      <c r="BN17" s="16">
        <f t="shared" si="31"/>
        <v>0</v>
      </c>
      <c r="BO17" s="17"/>
      <c r="BP17" s="15">
        <f t="shared" ref="BP17" si="202">BM17-BO17</f>
        <v>0</v>
      </c>
      <c r="BQ17" s="16">
        <f t="shared" si="33"/>
        <v>0</v>
      </c>
      <c r="BR17" s="17"/>
      <c r="BS17" s="15">
        <f t="shared" ref="BS17" si="203">BP17-BR17</f>
        <v>0</v>
      </c>
      <c r="BT17" s="16">
        <f t="shared" ref="BT17" si="204">BS17/5</f>
        <v>0</v>
      </c>
      <c r="BU17" s="17"/>
      <c r="BV17" s="15">
        <f t="shared" ref="BV17" si="205">BS17-BU17</f>
        <v>0</v>
      </c>
      <c r="BW17" s="16">
        <f t="shared" ref="BW17" si="206">BV17/4</f>
        <v>0</v>
      </c>
      <c r="BX17" s="17"/>
      <c r="BY17" s="15">
        <f t="shared" ref="BY17" si="207">BV17-BX17</f>
        <v>0</v>
      </c>
      <c r="BZ17" s="16">
        <f t="shared" ref="BZ17" si="208">BY17/3</f>
        <v>0</v>
      </c>
      <c r="CA17" s="17"/>
      <c r="CB17" s="15">
        <f t="shared" ref="CB17" si="209">BY17-CA17</f>
        <v>0</v>
      </c>
      <c r="CC17" s="16">
        <f t="shared" ref="CC17" si="210">CB17/2</f>
        <v>0</v>
      </c>
      <c r="CD17" s="17"/>
      <c r="CE17" s="15">
        <f t="shared" ref="CE17" si="211">CB17-CD17</f>
        <v>0</v>
      </c>
      <c r="CF17" s="16">
        <f t="shared" ref="CF17" si="212">CE17/1</f>
        <v>0</v>
      </c>
      <c r="CG17" s="17"/>
    </row>
    <row r="18" spans="1:85" ht="20.100000000000001" customHeight="1" thickBot="1">
      <c r="A18" s="70"/>
      <c r="B18" s="79"/>
      <c r="C18" s="27" t="s">
        <v>38</v>
      </c>
      <c r="D18" s="29">
        <v>0</v>
      </c>
      <c r="E18" s="6">
        <f t="shared" si="39"/>
        <v>0</v>
      </c>
      <c r="F18" s="8">
        <f t="shared" si="40"/>
        <v>0</v>
      </c>
      <c r="G18" s="9"/>
      <c r="H18" s="6">
        <f t="shared" si="41"/>
        <v>0</v>
      </c>
      <c r="I18" s="10">
        <f t="shared" si="42"/>
        <v>0</v>
      </c>
      <c r="J18" s="7">
        <v>0</v>
      </c>
      <c r="K18" s="6">
        <f t="shared" si="0"/>
        <v>0</v>
      </c>
      <c r="L18" s="11">
        <f t="shared" si="43"/>
        <v>0</v>
      </c>
      <c r="M18" s="12">
        <v>0</v>
      </c>
      <c r="N18" s="13">
        <f t="shared" si="1"/>
        <v>0</v>
      </c>
      <c r="O18" s="14">
        <f t="shared" si="44"/>
        <v>0</v>
      </c>
      <c r="P18" s="12">
        <v>0</v>
      </c>
      <c r="Q18" s="15">
        <f t="shared" si="2"/>
        <v>0</v>
      </c>
      <c r="R18" s="16">
        <f t="shared" si="45"/>
        <v>0</v>
      </c>
      <c r="S18" s="17">
        <v>0</v>
      </c>
      <c r="T18" s="15">
        <f t="shared" si="3"/>
        <v>0</v>
      </c>
      <c r="U18" s="16">
        <f t="shared" si="46"/>
        <v>0</v>
      </c>
      <c r="V18" s="17"/>
      <c r="W18" s="15">
        <f t="shared" si="4"/>
        <v>0</v>
      </c>
      <c r="X18" s="16">
        <f t="shared" si="47"/>
        <v>0</v>
      </c>
      <c r="Y18" s="17"/>
      <c r="Z18" s="6">
        <f t="shared" si="48"/>
        <v>0</v>
      </c>
      <c r="AA18" s="8">
        <f t="shared" si="5"/>
        <v>0</v>
      </c>
      <c r="AB18" s="9">
        <v>0</v>
      </c>
      <c r="AC18" s="6">
        <f t="shared" si="6"/>
        <v>0</v>
      </c>
      <c r="AD18" s="10">
        <f t="shared" si="7"/>
        <v>0</v>
      </c>
      <c r="AE18" s="7">
        <v>0</v>
      </c>
      <c r="AF18" s="6">
        <f t="shared" si="8"/>
        <v>0</v>
      </c>
      <c r="AG18" s="11">
        <f t="shared" si="9"/>
        <v>0</v>
      </c>
      <c r="AH18" s="12">
        <v>0</v>
      </c>
      <c r="AI18" s="13">
        <f t="shared" si="10"/>
        <v>0</v>
      </c>
      <c r="AJ18" s="14">
        <f t="shared" si="11"/>
        <v>0</v>
      </c>
      <c r="AK18" s="12">
        <v>0</v>
      </c>
      <c r="AL18" s="15">
        <f t="shared" si="12"/>
        <v>0</v>
      </c>
      <c r="AM18" s="16">
        <f t="shared" si="13"/>
        <v>0</v>
      </c>
      <c r="AN18" s="17">
        <v>0</v>
      </c>
      <c r="AO18" s="15">
        <f t="shared" si="14"/>
        <v>0</v>
      </c>
      <c r="AP18" s="16">
        <f t="shared" si="15"/>
        <v>0</v>
      </c>
      <c r="AQ18" s="17"/>
      <c r="AR18" s="15">
        <f t="shared" si="16"/>
        <v>0</v>
      </c>
      <c r="AS18" s="16">
        <f t="shared" si="17"/>
        <v>0</v>
      </c>
      <c r="AT18" s="17"/>
      <c r="AU18" s="15">
        <f t="shared" si="18"/>
        <v>0</v>
      </c>
      <c r="AV18" s="16">
        <f t="shared" si="19"/>
        <v>0</v>
      </c>
      <c r="AW18" s="17"/>
      <c r="AX18" s="15">
        <f t="shared" si="20"/>
        <v>0</v>
      </c>
      <c r="AY18" s="16">
        <f t="shared" si="21"/>
        <v>0</v>
      </c>
      <c r="AZ18" s="17"/>
      <c r="BA18" s="15">
        <f t="shared" si="22"/>
        <v>0</v>
      </c>
      <c r="BB18" s="16">
        <f t="shared" si="23"/>
        <v>0</v>
      </c>
      <c r="BC18" s="17"/>
      <c r="BD18" s="15">
        <f t="shared" si="24"/>
        <v>0</v>
      </c>
      <c r="BE18" s="16">
        <f t="shared" si="25"/>
        <v>0</v>
      </c>
      <c r="BF18" s="17"/>
      <c r="BG18" s="15">
        <f t="shared" si="26"/>
        <v>0</v>
      </c>
      <c r="BH18" s="16">
        <f t="shared" si="27"/>
        <v>0</v>
      </c>
      <c r="BI18" s="17"/>
      <c r="BJ18" s="15">
        <f t="shared" si="28"/>
        <v>0</v>
      </c>
      <c r="BK18" s="16">
        <f t="shared" si="29"/>
        <v>0</v>
      </c>
      <c r="BL18" s="17"/>
      <c r="BM18" s="15">
        <f t="shared" si="30"/>
        <v>0</v>
      </c>
      <c r="BN18" s="16">
        <f t="shared" si="31"/>
        <v>0</v>
      </c>
      <c r="BO18" s="17"/>
      <c r="BP18" s="15">
        <f t="shared" si="32"/>
        <v>0</v>
      </c>
      <c r="BQ18" s="16">
        <f t="shared" si="33"/>
        <v>0</v>
      </c>
      <c r="BR18" s="17"/>
      <c r="BS18" s="15">
        <f t="shared" si="34"/>
        <v>0</v>
      </c>
      <c r="BT18" s="16">
        <f t="shared" si="49"/>
        <v>0</v>
      </c>
      <c r="BU18" s="17"/>
      <c r="BV18" s="15">
        <f t="shared" si="35"/>
        <v>0</v>
      </c>
      <c r="BW18" s="16">
        <f t="shared" si="50"/>
        <v>0</v>
      </c>
      <c r="BX18" s="17"/>
      <c r="BY18" s="15">
        <f t="shared" si="36"/>
        <v>0</v>
      </c>
      <c r="BZ18" s="16">
        <f t="shared" si="51"/>
        <v>0</v>
      </c>
      <c r="CA18" s="17"/>
      <c r="CB18" s="15">
        <f t="shared" si="37"/>
        <v>0</v>
      </c>
      <c r="CC18" s="16">
        <f t="shared" si="52"/>
        <v>0</v>
      </c>
      <c r="CD18" s="17"/>
      <c r="CE18" s="15">
        <f t="shared" si="38"/>
        <v>0</v>
      </c>
      <c r="CF18" s="16">
        <f t="shared" si="53"/>
        <v>0</v>
      </c>
      <c r="CG18" s="17"/>
    </row>
    <row r="19" spans="1:85" ht="15.75" thickTop="1"/>
    <row r="21" spans="1:85">
      <c r="I21" s="18"/>
    </row>
  </sheetData>
  <mergeCells count="63">
    <mergeCell ref="CE1:CE2"/>
    <mergeCell ref="CF1:CG1"/>
    <mergeCell ref="A3:A18"/>
    <mergeCell ref="B7:B10"/>
    <mergeCell ref="B11:B14"/>
    <mergeCell ref="B15:B18"/>
    <mergeCell ref="BV1:BV2"/>
    <mergeCell ref="BW1:BX1"/>
    <mergeCell ref="BY1:BY2"/>
    <mergeCell ref="BZ1:CA1"/>
    <mergeCell ref="CB1:CB2"/>
    <mergeCell ref="CC1:CD1"/>
    <mergeCell ref="BM1:BM2"/>
    <mergeCell ref="BN1:BO1"/>
    <mergeCell ref="BP1:BP2"/>
    <mergeCell ref="BQ1:BR1"/>
    <mergeCell ref="BS1:BS2"/>
    <mergeCell ref="BT1:BU1"/>
    <mergeCell ref="BD1:BD2"/>
    <mergeCell ref="BE1:BF1"/>
    <mergeCell ref="BG1:BG2"/>
    <mergeCell ref="BH1:BI1"/>
    <mergeCell ref="BJ1:BJ2"/>
    <mergeCell ref="BK1:BL1"/>
    <mergeCell ref="BB1:BC1"/>
    <mergeCell ref="AL1:AL2"/>
    <mergeCell ref="AM1:AN1"/>
    <mergeCell ref="AO1:AO2"/>
    <mergeCell ref="AP1:AQ1"/>
    <mergeCell ref="AR1:AR2"/>
    <mergeCell ref="AS1:AT1"/>
    <mergeCell ref="AU1:AU2"/>
    <mergeCell ref="AV1:AW1"/>
    <mergeCell ref="AX1:AX2"/>
    <mergeCell ref="AY1:AZ1"/>
    <mergeCell ref="BA1:BA2"/>
    <mergeCell ref="AJ1:AK1"/>
    <mergeCell ref="T1:T2"/>
    <mergeCell ref="U1:V1"/>
    <mergeCell ref="W1:W2"/>
    <mergeCell ref="X1:Y1"/>
    <mergeCell ref="Z1:Z2"/>
    <mergeCell ref="AA1:AB1"/>
    <mergeCell ref="AC1:AC2"/>
    <mergeCell ref="AD1:AE1"/>
    <mergeCell ref="AF1:AF2"/>
    <mergeCell ref="AG1:AH1"/>
    <mergeCell ref="AI1:AI2"/>
    <mergeCell ref="A1:A2"/>
    <mergeCell ref="B1:B2"/>
    <mergeCell ref="B3:B6"/>
    <mergeCell ref="R1:S1"/>
    <mergeCell ref="C1:C2"/>
    <mergeCell ref="D1:D2"/>
    <mergeCell ref="E1:E2"/>
    <mergeCell ref="F1:G1"/>
    <mergeCell ref="H1:H2"/>
    <mergeCell ref="I1:J1"/>
    <mergeCell ref="K1:K2"/>
    <mergeCell ref="L1:M1"/>
    <mergeCell ref="N1:N2"/>
    <mergeCell ref="O1:P1"/>
    <mergeCell ref="Q1:Q2"/>
  </mergeCells>
  <conditionalFormatting sqref="A1">
    <cfRule type="cellIs" dxfId="7" priority="11" operator="lessThan">
      <formula>0</formula>
    </cfRule>
  </conditionalFormatting>
  <conditionalFormatting sqref="J21">
    <cfRule type="colorScale" priority="10">
      <colorScale>
        <cfvo type="formula" val="1"/>
        <cfvo type="max" val="0"/>
        <color rgb="FFFFFF00"/>
        <color rgb="FFFFEF9C"/>
      </colorScale>
    </cfRule>
  </conditionalFormatting>
  <conditionalFormatting sqref="M20">
    <cfRule type="timePeriod" dxfId="6" priority="9" stopIfTrue="1" timePeriod="thisMonth">
      <formula>AND(MONTH(M20)=MONTH(TODAY()),YEAR(M20)=YEAR(TODAY()))</formula>
    </cfRule>
  </conditionalFormatting>
  <conditionalFormatting sqref="O1:P1 R1:S1 U1:V1">
    <cfRule type="timePeriod" dxfId="5" priority="8" stopIfTrue="1" timePeriod="thisMonth">
      <formula>AND(MONTH(O1)=MONTH(TODAY()),YEAR(O1)=YEAR(TODAY()))</formula>
    </cfRule>
  </conditionalFormatting>
  <conditionalFormatting sqref="H20">
    <cfRule type="dataBar" priority="6">
      <dataBar>
        <cfvo type="min" val="0"/>
        <cfvo type="max" val="0"/>
        <color rgb="FF00B050"/>
      </dataBar>
      <extLst>
        <ext xmlns:x14="http://schemas.microsoft.com/office/spreadsheetml/2009/9/main" uri="{B025F937-C7B1-47D3-B67F-A62EFF666E3E}">
          <x14:id>{1B6EEC57-D514-47ED-A92D-46ADFBA73F0B}</x14:id>
        </ext>
      </extLst>
    </cfRule>
  </conditionalFormatting>
  <conditionalFormatting sqref="A2:XFD1048576 A1:E1 N1:XFD1 K1 H1">
    <cfRule type="cellIs" dxfId="4" priority="1" operator="equal">
      <formula>"Quantity"</formula>
    </cfRule>
    <cfRule type="cellIs" dxfId="3" priority="2" operator="equal">
      <formula>"Value"</formula>
    </cfRule>
    <cfRule type="cellIs" dxfId="2" priority="3" operator="equal">
      <formula>"Achive"</formula>
    </cfRule>
    <cfRule type="cellIs" dxfId="1" priority="4" operator="equal">
      <formula>"Target"</formula>
    </cfRule>
  </conditionalFormatting>
  <pageMargins left="0.7" right="0.7" top="0.75" bottom="0.75" header="0.3" footer="0.3"/>
  <pageSetup orientation="portrait" horizontalDpi="0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B6EEC57-D514-47ED-A92D-46ADFBA73F0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H20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:R96"/>
  <sheetViews>
    <sheetView workbookViewId="0">
      <selection activeCell="K11" sqref="K11"/>
    </sheetView>
  </sheetViews>
  <sheetFormatPr defaultRowHeight="15"/>
  <cols>
    <col min="2" max="2" width="7.5703125" bestFit="1" customWidth="1"/>
    <col min="3" max="3" width="15" customWidth="1"/>
    <col min="4" max="4" width="9.5703125" customWidth="1"/>
    <col min="5" max="5" width="10.7109375" bestFit="1" customWidth="1"/>
    <col min="6" max="6" width="8.5703125" customWidth="1"/>
    <col min="7" max="7" width="13.28515625" customWidth="1"/>
    <col min="8" max="8" width="10.28515625" customWidth="1"/>
    <col min="9" max="9" width="10.7109375" bestFit="1" customWidth="1"/>
    <col min="10" max="10" width="7.140625" customWidth="1"/>
    <col min="11" max="11" width="13.7109375" customWidth="1"/>
    <col min="13" max="13" width="10.7109375" bestFit="1" customWidth="1"/>
    <col min="15" max="15" width="11" customWidth="1"/>
    <col min="17" max="17" width="10.7109375" bestFit="1" customWidth="1"/>
  </cols>
  <sheetData>
    <row r="1" spans="1:18" ht="28.5" customHeight="1">
      <c r="A1" s="43" t="s">
        <v>40</v>
      </c>
      <c r="B1" s="43"/>
      <c r="C1" s="80" t="s">
        <v>41</v>
      </c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</row>
    <row r="2" spans="1:18" ht="26.25" customHeight="1">
      <c r="A2" s="43" t="s">
        <v>0</v>
      </c>
      <c r="B2" s="43"/>
      <c r="C2" s="81" t="s">
        <v>23</v>
      </c>
      <c r="D2" s="81"/>
      <c r="E2" s="81"/>
      <c r="F2" s="81"/>
      <c r="G2" s="82" t="s">
        <v>28</v>
      </c>
      <c r="H2" s="82"/>
      <c r="I2" s="82"/>
      <c r="J2" s="82"/>
      <c r="K2" s="83" t="s">
        <v>29</v>
      </c>
      <c r="L2" s="83"/>
      <c r="M2" s="83"/>
      <c r="N2" s="83"/>
      <c r="O2" s="84" t="s">
        <v>24</v>
      </c>
      <c r="P2" s="84"/>
      <c r="Q2" s="84"/>
      <c r="R2" s="84"/>
    </row>
    <row r="3" spans="1:18">
      <c r="A3" s="58" t="s">
        <v>39</v>
      </c>
      <c r="B3" s="59"/>
      <c r="C3" s="19" t="s">
        <v>25</v>
      </c>
      <c r="D3" s="20" t="s">
        <v>26</v>
      </c>
      <c r="E3" s="21" t="s">
        <v>27</v>
      </c>
      <c r="F3" s="5" t="s">
        <v>38</v>
      </c>
      <c r="G3" s="19" t="s">
        <v>25</v>
      </c>
      <c r="H3" s="20" t="s">
        <v>26</v>
      </c>
      <c r="I3" s="21" t="s">
        <v>27</v>
      </c>
      <c r="J3" s="5" t="s">
        <v>38</v>
      </c>
      <c r="K3" s="19" t="s">
        <v>25</v>
      </c>
      <c r="L3" s="20" t="s">
        <v>26</v>
      </c>
      <c r="M3" s="21" t="s">
        <v>27</v>
      </c>
      <c r="N3" s="5" t="s">
        <v>38</v>
      </c>
      <c r="O3" s="19" t="s">
        <v>25</v>
      </c>
      <c r="P3" s="20" t="s">
        <v>26</v>
      </c>
      <c r="Q3" s="21" t="s">
        <v>27</v>
      </c>
      <c r="R3" s="5" t="s">
        <v>38</v>
      </c>
    </row>
    <row r="4" spans="1:18" s="22" customFormat="1" ht="25.5" customHeight="1">
      <c r="A4" s="44" t="s">
        <v>30</v>
      </c>
      <c r="B4" s="44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</row>
    <row r="5" spans="1:18" ht="19.5">
      <c r="A5" s="67">
        <v>27</v>
      </c>
      <c r="B5" s="67"/>
      <c r="C5" s="6">
        <f t="shared" ref="C5:R5" si="0">C4</f>
        <v>0</v>
      </c>
      <c r="D5" s="6">
        <f t="shared" si="0"/>
        <v>0</v>
      </c>
      <c r="E5" s="6">
        <f t="shared" si="0"/>
        <v>0</v>
      </c>
      <c r="F5" s="6">
        <f t="shared" si="0"/>
        <v>0</v>
      </c>
      <c r="G5" s="6">
        <f t="shared" si="0"/>
        <v>0</v>
      </c>
      <c r="H5" s="6">
        <f t="shared" si="0"/>
        <v>0</v>
      </c>
      <c r="I5" s="6">
        <f t="shared" si="0"/>
        <v>0</v>
      </c>
      <c r="J5" s="6">
        <f t="shared" si="0"/>
        <v>0</v>
      </c>
      <c r="K5" s="6">
        <f t="shared" si="0"/>
        <v>0</v>
      </c>
      <c r="L5" s="6">
        <f t="shared" si="0"/>
        <v>0</v>
      </c>
      <c r="M5" s="6">
        <f t="shared" si="0"/>
        <v>0</v>
      </c>
      <c r="N5" s="6">
        <f t="shared" si="0"/>
        <v>0</v>
      </c>
      <c r="O5" s="6">
        <f t="shared" si="0"/>
        <v>0</v>
      </c>
      <c r="P5" s="6">
        <f t="shared" si="0"/>
        <v>0</v>
      </c>
      <c r="Q5" s="6">
        <f t="shared" si="0"/>
        <v>0</v>
      </c>
      <c r="R5" s="6">
        <f t="shared" si="0"/>
        <v>0</v>
      </c>
    </row>
    <row r="6" spans="1:18" ht="18.75">
      <c r="A6" s="65">
        <v>43466</v>
      </c>
      <c r="B6" s="1" t="s">
        <v>21</v>
      </c>
      <c r="C6" s="8">
        <f t="shared" ref="C6:R6" si="1">C5/27</f>
        <v>0</v>
      </c>
      <c r="D6" s="8">
        <f t="shared" si="1"/>
        <v>0</v>
      </c>
      <c r="E6" s="8">
        <f t="shared" si="1"/>
        <v>0</v>
      </c>
      <c r="F6" s="8">
        <f t="shared" si="1"/>
        <v>0</v>
      </c>
      <c r="G6" s="8">
        <f t="shared" si="1"/>
        <v>0</v>
      </c>
      <c r="H6" s="8">
        <f t="shared" si="1"/>
        <v>0</v>
      </c>
      <c r="I6" s="8">
        <f t="shared" si="1"/>
        <v>0</v>
      </c>
      <c r="J6" s="8">
        <f t="shared" si="1"/>
        <v>0</v>
      </c>
      <c r="K6" s="8">
        <f t="shared" si="1"/>
        <v>0</v>
      </c>
      <c r="L6" s="8">
        <f t="shared" si="1"/>
        <v>0</v>
      </c>
      <c r="M6" s="8">
        <f t="shared" si="1"/>
        <v>0</v>
      </c>
      <c r="N6" s="8">
        <f t="shared" si="1"/>
        <v>0</v>
      </c>
      <c r="O6" s="8">
        <f t="shared" si="1"/>
        <v>0</v>
      </c>
      <c r="P6" s="8">
        <f t="shared" si="1"/>
        <v>0</v>
      </c>
      <c r="Q6" s="8">
        <f t="shared" si="1"/>
        <v>0</v>
      </c>
      <c r="R6" s="8">
        <f t="shared" si="1"/>
        <v>0</v>
      </c>
    </row>
    <row r="7" spans="1:18" ht="15.75">
      <c r="A7" s="65"/>
      <c r="B7" s="2" t="s">
        <v>22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/>
      <c r="N7" s="9">
        <v>0</v>
      </c>
      <c r="O7" s="9"/>
      <c r="P7" s="9">
        <v>0</v>
      </c>
      <c r="Q7" s="9">
        <v>0</v>
      </c>
      <c r="R7" s="9">
        <v>0</v>
      </c>
    </row>
    <row r="8" spans="1:18" ht="19.5">
      <c r="A8" s="67">
        <v>26</v>
      </c>
      <c r="B8" s="67"/>
      <c r="C8" s="6">
        <f t="shared" ref="C8:R8" si="2">C5-C7</f>
        <v>0</v>
      </c>
      <c r="D8" s="6">
        <f t="shared" si="2"/>
        <v>0</v>
      </c>
      <c r="E8" s="6">
        <f t="shared" si="2"/>
        <v>0</v>
      </c>
      <c r="F8" s="6">
        <f t="shared" si="2"/>
        <v>0</v>
      </c>
      <c r="G8" s="6">
        <f t="shared" si="2"/>
        <v>0</v>
      </c>
      <c r="H8" s="6">
        <f t="shared" si="2"/>
        <v>0</v>
      </c>
      <c r="I8" s="6">
        <f t="shared" si="2"/>
        <v>0</v>
      </c>
      <c r="J8" s="6">
        <f t="shared" si="2"/>
        <v>0</v>
      </c>
      <c r="K8" s="6">
        <f t="shared" si="2"/>
        <v>0</v>
      </c>
      <c r="L8" s="6">
        <f t="shared" si="2"/>
        <v>0</v>
      </c>
      <c r="M8" s="6">
        <f t="shared" si="2"/>
        <v>0</v>
      </c>
      <c r="N8" s="6">
        <f t="shared" si="2"/>
        <v>0</v>
      </c>
      <c r="O8" s="6">
        <f t="shared" si="2"/>
        <v>0</v>
      </c>
      <c r="P8" s="6">
        <f t="shared" si="2"/>
        <v>0</v>
      </c>
      <c r="Q8" s="6">
        <f t="shared" si="2"/>
        <v>0</v>
      </c>
      <c r="R8" s="6">
        <f t="shared" si="2"/>
        <v>0</v>
      </c>
    </row>
    <row r="9" spans="1:18" ht="18.75">
      <c r="A9" s="65">
        <v>2</v>
      </c>
      <c r="B9" s="3" t="s">
        <v>21</v>
      </c>
      <c r="C9" s="10">
        <f t="shared" ref="C9:R9" si="3">C8/26</f>
        <v>0</v>
      </c>
      <c r="D9" s="10">
        <f t="shared" si="3"/>
        <v>0</v>
      </c>
      <c r="E9" s="10">
        <f t="shared" si="3"/>
        <v>0</v>
      </c>
      <c r="F9" s="10">
        <f t="shared" si="3"/>
        <v>0</v>
      </c>
      <c r="G9" s="10">
        <f t="shared" si="3"/>
        <v>0</v>
      </c>
      <c r="H9" s="10">
        <f t="shared" si="3"/>
        <v>0</v>
      </c>
      <c r="I9" s="10">
        <f t="shared" si="3"/>
        <v>0</v>
      </c>
      <c r="J9" s="10">
        <f t="shared" si="3"/>
        <v>0</v>
      </c>
      <c r="K9" s="10">
        <f t="shared" si="3"/>
        <v>0</v>
      </c>
      <c r="L9" s="10">
        <f t="shared" si="3"/>
        <v>0</v>
      </c>
      <c r="M9" s="10">
        <f t="shared" si="3"/>
        <v>0</v>
      </c>
      <c r="N9" s="10">
        <f t="shared" si="3"/>
        <v>0</v>
      </c>
      <c r="O9" s="10">
        <f t="shared" si="3"/>
        <v>0</v>
      </c>
      <c r="P9" s="10">
        <f t="shared" si="3"/>
        <v>0</v>
      </c>
      <c r="Q9" s="10">
        <f t="shared" si="3"/>
        <v>0</v>
      </c>
      <c r="R9" s="10">
        <f t="shared" si="3"/>
        <v>0</v>
      </c>
    </row>
    <row r="10" spans="1:18" ht="15.75">
      <c r="A10" s="65"/>
      <c r="B10" s="4" t="s">
        <v>22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</row>
    <row r="11" spans="1:18" ht="19.5">
      <c r="A11" s="67">
        <v>25</v>
      </c>
      <c r="B11" s="67"/>
      <c r="C11" s="6">
        <f t="shared" ref="C11:R11" si="4">C8-C10</f>
        <v>0</v>
      </c>
      <c r="D11" s="6">
        <f t="shared" si="4"/>
        <v>0</v>
      </c>
      <c r="E11" s="6">
        <f t="shared" si="4"/>
        <v>0</v>
      </c>
      <c r="F11" s="6">
        <f t="shared" si="4"/>
        <v>0</v>
      </c>
      <c r="G11" s="6">
        <f t="shared" si="4"/>
        <v>0</v>
      </c>
      <c r="H11" s="6">
        <f t="shared" si="4"/>
        <v>0</v>
      </c>
      <c r="I11" s="6">
        <f t="shared" si="4"/>
        <v>0</v>
      </c>
      <c r="J11" s="6">
        <f t="shared" si="4"/>
        <v>0</v>
      </c>
      <c r="K11" s="6">
        <f t="shared" si="4"/>
        <v>0</v>
      </c>
      <c r="L11" s="6">
        <f t="shared" si="4"/>
        <v>0</v>
      </c>
      <c r="M11" s="6">
        <f t="shared" si="4"/>
        <v>0</v>
      </c>
      <c r="N11" s="6">
        <f t="shared" si="4"/>
        <v>0</v>
      </c>
      <c r="O11" s="6">
        <f t="shared" si="4"/>
        <v>0</v>
      </c>
      <c r="P11" s="6">
        <f t="shared" si="4"/>
        <v>0</v>
      </c>
      <c r="Q11" s="6">
        <f t="shared" si="4"/>
        <v>0</v>
      </c>
      <c r="R11" s="6">
        <f t="shared" si="4"/>
        <v>0</v>
      </c>
    </row>
    <row r="12" spans="1:18" ht="18.75">
      <c r="A12" s="65">
        <v>3</v>
      </c>
      <c r="B12" s="3" t="s">
        <v>21</v>
      </c>
      <c r="C12" s="11">
        <f t="shared" ref="C12:R12" si="5">C11/25</f>
        <v>0</v>
      </c>
      <c r="D12" s="11">
        <f t="shared" si="5"/>
        <v>0</v>
      </c>
      <c r="E12" s="11">
        <f t="shared" si="5"/>
        <v>0</v>
      </c>
      <c r="F12" s="11">
        <f t="shared" si="5"/>
        <v>0</v>
      </c>
      <c r="G12" s="11">
        <f t="shared" si="5"/>
        <v>0</v>
      </c>
      <c r="H12" s="11">
        <f t="shared" si="5"/>
        <v>0</v>
      </c>
      <c r="I12" s="11">
        <f t="shared" si="5"/>
        <v>0</v>
      </c>
      <c r="J12" s="11">
        <f t="shared" si="5"/>
        <v>0</v>
      </c>
      <c r="K12" s="11">
        <f t="shared" si="5"/>
        <v>0</v>
      </c>
      <c r="L12" s="11">
        <f t="shared" si="5"/>
        <v>0</v>
      </c>
      <c r="M12" s="11">
        <f t="shared" si="5"/>
        <v>0</v>
      </c>
      <c r="N12" s="11">
        <f t="shared" si="5"/>
        <v>0</v>
      </c>
      <c r="O12" s="11">
        <f t="shared" si="5"/>
        <v>0</v>
      </c>
      <c r="P12" s="11">
        <f t="shared" si="5"/>
        <v>0</v>
      </c>
      <c r="Q12" s="11">
        <f t="shared" si="5"/>
        <v>0</v>
      </c>
      <c r="R12" s="11">
        <f t="shared" si="5"/>
        <v>0</v>
      </c>
    </row>
    <row r="13" spans="1:18" ht="15.75">
      <c r="A13" s="65"/>
      <c r="B13" s="4" t="s">
        <v>22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</row>
    <row r="14" spans="1:18" ht="19.5">
      <c r="A14" s="67">
        <v>24</v>
      </c>
      <c r="B14" s="67"/>
      <c r="C14" s="13">
        <f t="shared" ref="C14:R14" si="6">C11-C13</f>
        <v>0</v>
      </c>
      <c r="D14" s="13">
        <f t="shared" si="6"/>
        <v>0</v>
      </c>
      <c r="E14" s="13">
        <f t="shared" si="6"/>
        <v>0</v>
      </c>
      <c r="F14" s="13">
        <f t="shared" si="6"/>
        <v>0</v>
      </c>
      <c r="G14" s="13">
        <f t="shared" si="6"/>
        <v>0</v>
      </c>
      <c r="H14" s="13">
        <f t="shared" si="6"/>
        <v>0</v>
      </c>
      <c r="I14" s="13">
        <f t="shared" si="6"/>
        <v>0</v>
      </c>
      <c r="J14" s="13">
        <f t="shared" si="6"/>
        <v>0</v>
      </c>
      <c r="K14" s="13">
        <f t="shared" si="6"/>
        <v>0</v>
      </c>
      <c r="L14" s="13">
        <f t="shared" si="6"/>
        <v>0</v>
      </c>
      <c r="M14" s="13">
        <f t="shared" si="6"/>
        <v>0</v>
      </c>
      <c r="N14" s="13">
        <f t="shared" si="6"/>
        <v>0</v>
      </c>
      <c r="O14" s="13">
        <f t="shared" si="6"/>
        <v>0</v>
      </c>
      <c r="P14" s="13">
        <f t="shared" si="6"/>
        <v>0</v>
      </c>
      <c r="Q14" s="13">
        <f t="shared" si="6"/>
        <v>0</v>
      </c>
      <c r="R14" s="13">
        <f t="shared" si="6"/>
        <v>0</v>
      </c>
    </row>
    <row r="15" spans="1:18" ht="18.75">
      <c r="A15" s="65">
        <v>4</v>
      </c>
      <c r="B15" s="1" t="s">
        <v>21</v>
      </c>
      <c r="C15" s="14">
        <f t="shared" ref="C15:R15" si="7">C14/24</f>
        <v>0</v>
      </c>
      <c r="D15" s="14">
        <f t="shared" si="7"/>
        <v>0</v>
      </c>
      <c r="E15" s="14">
        <f t="shared" si="7"/>
        <v>0</v>
      </c>
      <c r="F15" s="14">
        <f t="shared" si="7"/>
        <v>0</v>
      </c>
      <c r="G15" s="14">
        <f t="shared" si="7"/>
        <v>0</v>
      </c>
      <c r="H15" s="14">
        <f t="shared" si="7"/>
        <v>0</v>
      </c>
      <c r="I15" s="14">
        <f t="shared" si="7"/>
        <v>0</v>
      </c>
      <c r="J15" s="14">
        <f t="shared" si="7"/>
        <v>0</v>
      </c>
      <c r="K15" s="14">
        <f t="shared" si="7"/>
        <v>0</v>
      </c>
      <c r="L15" s="14">
        <f t="shared" si="7"/>
        <v>0</v>
      </c>
      <c r="M15" s="14">
        <f t="shared" si="7"/>
        <v>0</v>
      </c>
      <c r="N15" s="14">
        <f t="shared" si="7"/>
        <v>0</v>
      </c>
      <c r="O15" s="14">
        <f t="shared" si="7"/>
        <v>0</v>
      </c>
      <c r="P15" s="14">
        <f t="shared" si="7"/>
        <v>0</v>
      </c>
      <c r="Q15" s="14">
        <f t="shared" si="7"/>
        <v>0</v>
      </c>
      <c r="R15" s="14">
        <f t="shared" si="7"/>
        <v>0</v>
      </c>
    </row>
    <row r="16" spans="1:18" ht="15.75">
      <c r="A16" s="65"/>
      <c r="B16" s="4" t="s">
        <v>22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</row>
    <row r="17" spans="1:18" ht="19.5">
      <c r="A17" s="67">
        <v>23</v>
      </c>
      <c r="B17" s="67"/>
      <c r="C17" s="15">
        <f t="shared" ref="C17:R17" si="8">C14-C16</f>
        <v>0</v>
      </c>
      <c r="D17" s="15">
        <f t="shared" si="8"/>
        <v>0</v>
      </c>
      <c r="E17" s="15">
        <f t="shared" si="8"/>
        <v>0</v>
      </c>
      <c r="F17" s="15">
        <f t="shared" si="8"/>
        <v>0</v>
      </c>
      <c r="G17" s="15">
        <f t="shared" si="8"/>
        <v>0</v>
      </c>
      <c r="H17" s="15">
        <f t="shared" si="8"/>
        <v>0</v>
      </c>
      <c r="I17" s="15">
        <f t="shared" si="8"/>
        <v>0</v>
      </c>
      <c r="J17" s="15">
        <f t="shared" si="8"/>
        <v>0</v>
      </c>
      <c r="K17" s="15">
        <f t="shared" si="8"/>
        <v>0</v>
      </c>
      <c r="L17" s="15">
        <f t="shared" si="8"/>
        <v>0</v>
      </c>
      <c r="M17" s="15">
        <f t="shared" si="8"/>
        <v>0</v>
      </c>
      <c r="N17" s="15">
        <f t="shared" si="8"/>
        <v>0</v>
      </c>
      <c r="O17" s="15">
        <f t="shared" si="8"/>
        <v>0</v>
      </c>
      <c r="P17" s="15">
        <f t="shared" si="8"/>
        <v>0</v>
      </c>
      <c r="Q17" s="15">
        <f t="shared" si="8"/>
        <v>0</v>
      </c>
      <c r="R17" s="15">
        <f t="shared" si="8"/>
        <v>0</v>
      </c>
    </row>
    <row r="18" spans="1:18" ht="19.5">
      <c r="A18" s="65">
        <v>5</v>
      </c>
      <c r="B18" s="1" t="s">
        <v>21</v>
      </c>
      <c r="C18" s="16">
        <f t="shared" ref="C18:R18" si="9">C17/23</f>
        <v>0</v>
      </c>
      <c r="D18" s="16">
        <f t="shared" si="9"/>
        <v>0</v>
      </c>
      <c r="E18" s="16">
        <f t="shared" si="9"/>
        <v>0</v>
      </c>
      <c r="F18" s="16">
        <f t="shared" si="9"/>
        <v>0</v>
      </c>
      <c r="G18" s="16">
        <f t="shared" si="9"/>
        <v>0</v>
      </c>
      <c r="H18" s="16">
        <f t="shared" si="9"/>
        <v>0</v>
      </c>
      <c r="I18" s="16">
        <f t="shared" si="9"/>
        <v>0</v>
      </c>
      <c r="J18" s="16">
        <f t="shared" si="9"/>
        <v>0</v>
      </c>
      <c r="K18" s="16">
        <f t="shared" si="9"/>
        <v>0</v>
      </c>
      <c r="L18" s="16">
        <f t="shared" si="9"/>
        <v>0</v>
      </c>
      <c r="M18" s="16">
        <f t="shared" si="9"/>
        <v>0</v>
      </c>
      <c r="N18" s="16">
        <f t="shared" si="9"/>
        <v>0</v>
      </c>
      <c r="O18" s="16">
        <f t="shared" si="9"/>
        <v>0</v>
      </c>
      <c r="P18" s="16">
        <f t="shared" si="9"/>
        <v>0</v>
      </c>
      <c r="Q18" s="16">
        <f t="shared" si="9"/>
        <v>0</v>
      </c>
      <c r="R18" s="16">
        <f t="shared" si="9"/>
        <v>0</v>
      </c>
    </row>
    <row r="19" spans="1:18" ht="15.75">
      <c r="A19" s="65"/>
      <c r="B19" s="4" t="s">
        <v>22</v>
      </c>
      <c r="C19" s="17">
        <v>0</v>
      </c>
      <c r="D19" s="17">
        <v>0</v>
      </c>
      <c r="E19" s="17">
        <v>0</v>
      </c>
      <c r="F19" s="17">
        <v>0</v>
      </c>
      <c r="G19" s="17">
        <v>0</v>
      </c>
      <c r="H19" s="17">
        <v>0</v>
      </c>
      <c r="I19" s="17">
        <v>0</v>
      </c>
      <c r="J19" s="17">
        <v>0</v>
      </c>
      <c r="K19" s="17">
        <v>0</v>
      </c>
      <c r="L19" s="17">
        <v>0</v>
      </c>
      <c r="M19" s="17">
        <v>0</v>
      </c>
      <c r="N19" s="17">
        <v>0</v>
      </c>
      <c r="O19" s="17">
        <v>0</v>
      </c>
      <c r="P19" s="17">
        <v>0</v>
      </c>
      <c r="Q19" s="17">
        <v>0</v>
      </c>
      <c r="R19" s="17">
        <v>0</v>
      </c>
    </row>
    <row r="20" spans="1:18" ht="19.5">
      <c r="A20" s="67">
        <v>22</v>
      </c>
      <c r="B20" s="67"/>
      <c r="C20" s="15">
        <f t="shared" ref="C20:R20" si="10">C17-C19</f>
        <v>0</v>
      </c>
      <c r="D20" s="15">
        <f t="shared" si="10"/>
        <v>0</v>
      </c>
      <c r="E20" s="15">
        <f t="shared" si="10"/>
        <v>0</v>
      </c>
      <c r="F20" s="15">
        <f t="shared" si="10"/>
        <v>0</v>
      </c>
      <c r="G20" s="15">
        <f t="shared" si="10"/>
        <v>0</v>
      </c>
      <c r="H20" s="15">
        <f t="shared" si="10"/>
        <v>0</v>
      </c>
      <c r="I20" s="15">
        <f t="shared" si="10"/>
        <v>0</v>
      </c>
      <c r="J20" s="15">
        <f t="shared" si="10"/>
        <v>0</v>
      </c>
      <c r="K20" s="15">
        <f t="shared" si="10"/>
        <v>0</v>
      </c>
      <c r="L20" s="15">
        <f t="shared" si="10"/>
        <v>0</v>
      </c>
      <c r="M20" s="15">
        <f t="shared" si="10"/>
        <v>0</v>
      </c>
      <c r="N20" s="15">
        <f t="shared" si="10"/>
        <v>0</v>
      </c>
      <c r="O20" s="15">
        <f t="shared" si="10"/>
        <v>0</v>
      </c>
      <c r="P20" s="15">
        <f t="shared" si="10"/>
        <v>0</v>
      </c>
      <c r="Q20" s="15">
        <f t="shared" si="10"/>
        <v>0</v>
      </c>
      <c r="R20" s="15">
        <f t="shared" si="10"/>
        <v>0</v>
      </c>
    </row>
    <row r="21" spans="1:18" ht="19.5">
      <c r="A21" s="65">
        <v>6</v>
      </c>
      <c r="B21" s="1" t="s">
        <v>21</v>
      </c>
      <c r="C21" s="16">
        <f t="shared" ref="C21:R21" si="11">C20/22</f>
        <v>0</v>
      </c>
      <c r="D21" s="16">
        <f t="shared" si="11"/>
        <v>0</v>
      </c>
      <c r="E21" s="16">
        <f t="shared" si="11"/>
        <v>0</v>
      </c>
      <c r="F21" s="16">
        <f t="shared" si="11"/>
        <v>0</v>
      </c>
      <c r="G21" s="16">
        <f t="shared" si="11"/>
        <v>0</v>
      </c>
      <c r="H21" s="16">
        <f t="shared" si="11"/>
        <v>0</v>
      </c>
      <c r="I21" s="16">
        <f t="shared" si="11"/>
        <v>0</v>
      </c>
      <c r="J21" s="16">
        <f t="shared" si="11"/>
        <v>0</v>
      </c>
      <c r="K21" s="16">
        <f t="shared" si="11"/>
        <v>0</v>
      </c>
      <c r="L21" s="16">
        <f t="shared" si="11"/>
        <v>0</v>
      </c>
      <c r="M21" s="16">
        <f t="shared" si="11"/>
        <v>0</v>
      </c>
      <c r="N21" s="16">
        <f t="shared" si="11"/>
        <v>0</v>
      </c>
      <c r="O21" s="16">
        <f t="shared" si="11"/>
        <v>0</v>
      </c>
      <c r="P21" s="16">
        <f t="shared" si="11"/>
        <v>0</v>
      </c>
      <c r="Q21" s="16">
        <f t="shared" si="11"/>
        <v>0</v>
      </c>
      <c r="R21" s="16">
        <f t="shared" si="11"/>
        <v>0</v>
      </c>
    </row>
    <row r="22" spans="1:18" ht="15.75">
      <c r="A22" s="65"/>
      <c r="B22" s="4" t="s">
        <v>22</v>
      </c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</row>
    <row r="23" spans="1:18" ht="19.5">
      <c r="A23" s="67">
        <v>21</v>
      </c>
      <c r="B23" s="67"/>
      <c r="C23" s="15">
        <f t="shared" ref="C23:R23" si="12">C20-C22</f>
        <v>0</v>
      </c>
      <c r="D23" s="15">
        <f t="shared" si="12"/>
        <v>0</v>
      </c>
      <c r="E23" s="15">
        <f t="shared" si="12"/>
        <v>0</v>
      </c>
      <c r="F23" s="15">
        <f t="shared" si="12"/>
        <v>0</v>
      </c>
      <c r="G23" s="15">
        <f t="shared" si="12"/>
        <v>0</v>
      </c>
      <c r="H23" s="15">
        <f t="shared" si="12"/>
        <v>0</v>
      </c>
      <c r="I23" s="15">
        <f t="shared" si="12"/>
        <v>0</v>
      </c>
      <c r="J23" s="15">
        <f t="shared" si="12"/>
        <v>0</v>
      </c>
      <c r="K23" s="15">
        <f t="shared" si="12"/>
        <v>0</v>
      </c>
      <c r="L23" s="15">
        <f t="shared" si="12"/>
        <v>0</v>
      </c>
      <c r="M23" s="15">
        <f t="shared" si="12"/>
        <v>0</v>
      </c>
      <c r="N23" s="15">
        <f t="shared" si="12"/>
        <v>0</v>
      </c>
      <c r="O23" s="15">
        <f t="shared" si="12"/>
        <v>0</v>
      </c>
      <c r="P23" s="15">
        <f t="shared" si="12"/>
        <v>0</v>
      </c>
      <c r="Q23" s="15">
        <f t="shared" si="12"/>
        <v>0</v>
      </c>
      <c r="R23" s="15">
        <f t="shared" si="12"/>
        <v>0</v>
      </c>
    </row>
    <row r="24" spans="1:18" ht="19.5">
      <c r="A24" s="41">
        <v>7</v>
      </c>
      <c r="B24" s="1" t="s">
        <v>21</v>
      </c>
      <c r="C24" s="16">
        <f t="shared" ref="C24:R24" si="13">C23/21</f>
        <v>0</v>
      </c>
      <c r="D24" s="16">
        <f t="shared" si="13"/>
        <v>0</v>
      </c>
      <c r="E24" s="16">
        <f t="shared" si="13"/>
        <v>0</v>
      </c>
      <c r="F24" s="16">
        <f t="shared" si="13"/>
        <v>0</v>
      </c>
      <c r="G24" s="16">
        <f t="shared" si="13"/>
        <v>0</v>
      </c>
      <c r="H24" s="16">
        <f t="shared" si="13"/>
        <v>0</v>
      </c>
      <c r="I24" s="16">
        <f t="shared" si="13"/>
        <v>0</v>
      </c>
      <c r="J24" s="16">
        <f t="shared" si="13"/>
        <v>0</v>
      </c>
      <c r="K24" s="16">
        <f t="shared" si="13"/>
        <v>0</v>
      </c>
      <c r="L24" s="16">
        <f t="shared" si="13"/>
        <v>0</v>
      </c>
      <c r="M24" s="16">
        <f t="shared" si="13"/>
        <v>0</v>
      </c>
      <c r="N24" s="16">
        <f t="shared" si="13"/>
        <v>0</v>
      </c>
      <c r="O24" s="16">
        <f t="shared" si="13"/>
        <v>0</v>
      </c>
      <c r="P24" s="16">
        <f t="shared" si="13"/>
        <v>0</v>
      </c>
      <c r="Q24" s="16">
        <f t="shared" si="13"/>
        <v>0</v>
      </c>
      <c r="R24" s="16">
        <f t="shared" si="13"/>
        <v>0</v>
      </c>
    </row>
    <row r="25" spans="1:18" ht="15.75">
      <c r="A25" s="41"/>
      <c r="B25" s="4" t="s">
        <v>22</v>
      </c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</row>
    <row r="26" spans="1:18" ht="19.5">
      <c r="A26" s="67">
        <v>20</v>
      </c>
      <c r="B26" s="67"/>
      <c r="C26" s="6">
        <f t="shared" ref="C26:R26" si="14">C23-C25</f>
        <v>0</v>
      </c>
      <c r="D26" s="6">
        <f t="shared" si="14"/>
        <v>0</v>
      </c>
      <c r="E26" s="6">
        <f t="shared" si="14"/>
        <v>0</v>
      </c>
      <c r="F26" s="6">
        <f t="shared" si="14"/>
        <v>0</v>
      </c>
      <c r="G26" s="6">
        <f t="shared" si="14"/>
        <v>0</v>
      </c>
      <c r="H26" s="6">
        <f t="shared" si="14"/>
        <v>0</v>
      </c>
      <c r="I26" s="6">
        <f t="shared" si="14"/>
        <v>0</v>
      </c>
      <c r="J26" s="6">
        <f t="shared" si="14"/>
        <v>0</v>
      </c>
      <c r="K26" s="6">
        <f t="shared" si="14"/>
        <v>0</v>
      </c>
      <c r="L26" s="6">
        <f t="shared" si="14"/>
        <v>0</v>
      </c>
      <c r="M26" s="6">
        <f t="shared" si="14"/>
        <v>0</v>
      </c>
      <c r="N26" s="6">
        <f t="shared" si="14"/>
        <v>0</v>
      </c>
      <c r="O26" s="6">
        <f t="shared" si="14"/>
        <v>0</v>
      </c>
      <c r="P26" s="6">
        <f t="shared" si="14"/>
        <v>0</v>
      </c>
      <c r="Q26" s="6">
        <f t="shared" si="14"/>
        <v>0</v>
      </c>
      <c r="R26" s="6">
        <f t="shared" si="14"/>
        <v>0</v>
      </c>
    </row>
    <row r="27" spans="1:18" ht="18.75">
      <c r="A27" s="41">
        <v>8</v>
      </c>
      <c r="B27" s="1" t="s">
        <v>21</v>
      </c>
      <c r="C27" s="8">
        <f t="shared" ref="C27:R27" si="15">C26/20</f>
        <v>0</v>
      </c>
      <c r="D27" s="8">
        <f t="shared" si="15"/>
        <v>0</v>
      </c>
      <c r="E27" s="8">
        <f t="shared" si="15"/>
        <v>0</v>
      </c>
      <c r="F27" s="8">
        <f t="shared" si="15"/>
        <v>0</v>
      </c>
      <c r="G27" s="8">
        <f t="shared" si="15"/>
        <v>0</v>
      </c>
      <c r="H27" s="8">
        <f t="shared" si="15"/>
        <v>0</v>
      </c>
      <c r="I27" s="8">
        <f t="shared" si="15"/>
        <v>0</v>
      </c>
      <c r="J27" s="8">
        <f t="shared" si="15"/>
        <v>0</v>
      </c>
      <c r="K27" s="8">
        <f t="shared" si="15"/>
        <v>0</v>
      </c>
      <c r="L27" s="8">
        <f t="shared" si="15"/>
        <v>0</v>
      </c>
      <c r="M27" s="8">
        <f t="shared" si="15"/>
        <v>0</v>
      </c>
      <c r="N27" s="8">
        <f t="shared" si="15"/>
        <v>0</v>
      </c>
      <c r="O27" s="8">
        <f t="shared" si="15"/>
        <v>0</v>
      </c>
      <c r="P27" s="8">
        <f t="shared" si="15"/>
        <v>0</v>
      </c>
      <c r="Q27" s="8">
        <f t="shared" si="15"/>
        <v>0</v>
      </c>
      <c r="R27" s="8">
        <f t="shared" si="15"/>
        <v>0</v>
      </c>
    </row>
    <row r="28" spans="1:18" ht="15.75">
      <c r="A28" s="41"/>
      <c r="B28" s="2" t="s">
        <v>22</v>
      </c>
      <c r="C28" s="9">
        <v>0</v>
      </c>
      <c r="D28" s="9">
        <v>0</v>
      </c>
      <c r="E28" s="9">
        <v>0</v>
      </c>
      <c r="F28" s="9">
        <v>0</v>
      </c>
      <c r="G28" s="9">
        <v>0</v>
      </c>
      <c r="H28" s="9">
        <v>0</v>
      </c>
      <c r="I28" s="9">
        <v>0</v>
      </c>
      <c r="J28" s="9">
        <v>0</v>
      </c>
      <c r="K28" s="9">
        <v>0</v>
      </c>
      <c r="L28" s="9">
        <v>0</v>
      </c>
      <c r="M28" s="9">
        <v>0</v>
      </c>
      <c r="N28" s="9">
        <v>0</v>
      </c>
      <c r="O28" s="9">
        <v>0</v>
      </c>
      <c r="P28" s="9">
        <v>0</v>
      </c>
      <c r="Q28" s="9">
        <v>0</v>
      </c>
      <c r="R28" s="9">
        <v>0</v>
      </c>
    </row>
    <row r="29" spans="1:18" ht="19.5">
      <c r="A29" s="67">
        <v>19</v>
      </c>
      <c r="B29" s="67"/>
      <c r="C29" s="6">
        <f t="shared" ref="C29:R29" si="16">C26-C28</f>
        <v>0</v>
      </c>
      <c r="D29" s="6">
        <f t="shared" si="16"/>
        <v>0</v>
      </c>
      <c r="E29" s="6">
        <f t="shared" si="16"/>
        <v>0</v>
      </c>
      <c r="F29" s="6">
        <f t="shared" si="16"/>
        <v>0</v>
      </c>
      <c r="G29" s="6">
        <f t="shared" si="16"/>
        <v>0</v>
      </c>
      <c r="H29" s="6">
        <f t="shared" si="16"/>
        <v>0</v>
      </c>
      <c r="I29" s="6">
        <f t="shared" si="16"/>
        <v>0</v>
      </c>
      <c r="J29" s="6">
        <f t="shared" si="16"/>
        <v>0</v>
      </c>
      <c r="K29" s="6">
        <f t="shared" si="16"/>
        <v>0</v>
      </c>
      <c r="L29" s="6">
        <f t="shared" si="16"/>
        <v>0</v>
      </c>
      <c r="M29" s="6">
        <f t="shared" si="16"/>
        <v>0</v>
      </c>
      <c r="N29" s="6">
        <f t="shared" si="16"/>
        <v>0</v>
      </c>
      <c r="O29" s="6">
        <f t="shared" si="16"/>
        <v>0</v>
      </c>
      <c r="P29" s="6">
        <f t="shared" si="16"/>
        <v>0</v>
      </c>
      <c r="Q29" s="6">
        <f t="shared" si="16"/>
        <v>0</v>
      </c>
      <c r="R29" s="6">
        <f t="shared" si="16"/>
        <v>0</v>
      </c>
    </row>
    <row r="30" spans="1:18" ht="18.75">
      <c r="A30" s="41">
        <v>9</v>
      </c>
      <c r="B30" s="3" t="s">
        <v>21</v>
      </c>
      <c r="C30" s="10">
        <f t="shared" ref="C30:R30" si="17">C29/19</f>
        <v>0</v>
      </c>
      <c r="D30" s="10">
        <f t="shared" si="17"/>
        <v>0</v>
      </c>
      <c r="E30" s="10">
        <f t="shared" si="17"/>
        <v>0</v>
      </c>
      <c r="F30" s="10">
        <f t="shared" si="17"/>
        <v>0</v>
      </c>
      <c r="G30" s="10">
        <f t="shared" si="17"/>
        <v>0</v>
      </c>
      <c r="H30" s="10">
        <f t="shared" si="17"/>
        <v>0</v>
      </c>
      <c r="I30" s="10">
        <f t="shared" si="17"/>
        <v>0</v>
      </c>
      <c r="J30" s="10">
        <f t="shared" si="17"/>
        <v>0</v>
      </c>
      <c r="K30" s="10">
        <f t="shared" si="17"/>
        <v>0</v>
      </c>
      <c r="L30" s="10">
        <f t="shared" si="17"/>
        <v>0</v>
      </c>
      <c r="M30" s="10">
        <f t="shared" si="17"/>
        <v>0</v>
      </c>
      <c r="N30" s="10">
        <f t="shared" si="17"/>
        <v>0</v>
      </c>
      <c r="O30" s="10">
        <f t="shared" si="17"/>
        <v>0</v>
      </c>
      <c r="P30" s="10">
        <f t="shared" si="17"/>
        <v>0</v>
      </c>
      <c r="Q30" s="10">
        <f t="shared" si="17"/>
        <v>0</v>
      </c>
      <c r="R30" s="10">
        <f t="shared" si="17"/>
        <v>0</v>
      </c>
    </row>
    <row r="31" spans="1:18" ht="15.75">
      <c r="A31" s="41"/>
      <c r="B31" s="4" t="s">
        <v>22</v>
      </c>
      <c r="C31" s="7">
        <v>0</v>
      </c>
      <c r="D31" s="7">
        <v>0</v>
      </c>
      <c r="E31" s="7">
        <v>0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</row>
    <row r="32" spans="1:18" ht="19.5">
      <c r="A32" s="67">
        <v>18</v>
      </c>
      <c r="B32" s="67"/>
      <c r="C32" s="6">
        <f t="shared" ref="C32:R32" si="18">C29-C31</f>
        <v>0</v>
      </c>
      <c r="D32" s="6">
        <f t="shared" si="18"/>
        <v>0</v>
      </c>
      <c r="E32" s="6">
        <f t="shared" si="18"/>
        <v>0</v>
      </c>
      <c r="F32" s="6">
        <f t="shared" si="18"/>
        <v>0</v>
      </c>
      <c r="G32" s="6">
        <f t="shared" si="18"/>
        <v>0</v>
      </c>
      <c r="H32" s="6">
        <f t="shared" si="18"/>
        <v>0</v>
      </c>
      <c r="I32" s="6">
        <f t="shared" si="18"/>
        <v>0</v>
      </c>
      <c r="J32" s="6">
        <f t="shared" si="18"/>
        <v>0</v>
      </c>
      <c r="K32" s="6">
        <f t="shared" si="18"/>
        <v>0</v>
      </c>
      <c r="L32" s="6">
        <f t="shared" si="18"/>
        <v>0</v>
      </c>
      <c r="M32" s="6">
        <f t="shared" si="18"/>
        <v>0</v>
      </c>
      <c r="N32" s="6">
        <f t="shared" si="18"/>
        <v>0</v>
      </c>
      <c r="O32" s="6">
        <f t="shared" si="18"/>
        <v>0</v>
      </c>
      <c r="P32" s="6">
        <f t="shared" si="18"/>
        <v>0</v>
      </c>
      <c r="Q32" s="6">
        <f t="shared" si="18"/>
        <v>0</v>
      </c>
      <c r="R32" s="6">
        <f t="shared" si="18"/>
        <v>0</v>
      </c>
    </row>
    <row r="33" spans="1:18" ht="18.75">
      <c r="A33" s="41">
        <v>10</v>
      </c>
      <c r="B33" s="3" t="s">
        <v>21</v>
      </c>
      <c r="C33" s="11">
        <f t="shared" ref="C33:R33" si="19">C32/18</f>
        <v>0</v>
      </c>
      <c r="D33" s="11">
        <f t="shared" si="19"/>
        <v>0</v>
      </c>
      <c r="E33" s="11">
        <f t="shared" si="19"/>
        <v>0</v>
      </c>
      <c r="F33" s="11">
        <f t="shared" si="19"/>
        <v>0</v>
      </c>
      <c r="G33" s="11">
        <f t="shared" si="19"/>
        <v>0</v>
      </c>
      <c r="H33" s="11">
        <f t="shared" si="19"/>
        <v>0</v>
      </c>
      <c r="I33" s="11">
        <f t="shared" si="19"/>
        <v>0</v>
      </c>
      <c r="J33" s="11">
        <f t="shared" si="19"/>
        <v>0</v>
      </c>
      <c r="K33" s="11">
        <f t="shared" si="19"/>
        <v>0</v>
      </c>
      <c r="L33" s="11">
        <f t="shared" si="19"/>
        <v>0</v>
      </c>
      <c r="M33" s="11">
        <f t="shared" si="19"/>
        <v>0</v>
      </c>
      <c r="N33" s="11">
        <f t="shared" si="19"/>
        <v>0</v>
      </c>
      <c r="O33" s="11">
        <f t="shared" si="19"/>
        <v>0</v>
      </c>
      <c r="P33" s="11">
        <f t="shared" si="19"/>
        <v>0</v>
      </c>
      <c r="Q33" s="11">
        <f t="shared" si="19"/>
        <v>0</v>
      </c>
      <c r="R33" s="11">
        <f t="shared" si="19"/>
        <v>0</v>
      </c>
    </row>
    <row r="34" spans="1:18" ht="15.75">
      <c r="A34" s="42"/>
      <c r="B34" s="4" t="s">
        <v>22</v>
      </c>
      <c r="C34" s="12">
        <v>0</v>
      </c>
      <c r="D34" s="12">
        <v>0</v>
      </c>
      <c r="E34" s="12">
        <v>0</v>
      </c>
      <c r="F34" s="12">
        <v>0</v>
      </c>
      <c r="G34" s="12"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</row>
    <row r="35" spans="1:18" ht="19.5">
      <c r="A35" s="67">
        <v>17</v>
      </c>
      <c r="B35" s="67"/>
      <c r="C35" s="13">
        <f t="shared" ref="C35:R35" si="20">C32-C34</f>
        <v>0</v>
      </c>
      <c r="D35" s="13">
        <f t="shared" si="20"/>
        <v>0</v>
      </c>
      <c r="E35" s="13">
        <f t="shared" si="20"/>
        <v>0</v>
      </c>
      <c r="F35" s="13">
        <f t="shared" si="20"/>
        <v>0</v>
      </c>
      <c r="G35" s="13">
        <f t="shared" si="20"/>
        <v>0</v>
      </c>
      <c r="H35" s="13">
        <f t="shared" si="20"/>
        <v>0</v>
      </c>
      <c r="I35" s="13">
        <f t="shared" si="20"/>
        <v>0</v>
      </c>
      <c r="J35" s="13">
        <f t="shared" si="20"/>
        <v>0</v>
      </c>
      <c r="K35" s="13">
        <f t="shared" si="20"/>
        <v>0</v>
      </c>
      <c r="L35" s="13">
        <f t="shared" si="20"/>
        <v>0</v>
      </c>
      <c r="M35" s="13">
        <f t="shared" si="20"/>
        <v>0</v>
      </c>
      <c r="N35" s="13">
        <f t="shared" si="20"/>
        <v>0</v>
      </c>
      <c r="O35" s="13">
        <f t="shared" si="20"/>
        <v>0</v>
      </c>
      <c r="P35" s="13">
        <f t="shared" si="20"/>
        <v>0</v>
      </c>
      <c r="Q35" s="13">
        <f t="shared" si="20"/>
        <v>0</v>
      </c>
      <c r="R35" s="13">
        <f t="shared" si="20"/>
        <v>0</v>
      </c>
    </row>
    <row r="36" spans="1:18" ht="18.75">
      <c r="A36" s="41">
        <v>11</v>
      </c>
      <c r="B36" s="1" t="s">
        <v>21</v>
      </c>
      <c r="C36" s="14">
        <f t="shared" ref="C36:R36" si="21">C35/17</f>
        <v>0</v>
      </c>
      <c r="D36" s="14">
        <f t="shared" si="21"/>
        <v>0</v>
      </c>
      <c r="E36" s="14">
        <f t="shared" si="21"/>
        <v>0</v>
      </c>
      <c r="F36" s="14">
        <f t="shared" si="21"/>
        <v>0</v>
      </c>
      <c r="G36" s="14">
        <f t="shared" si="21"/>
        <v>0</v>
      </c>
      <c r="H36" s="14">
        <f t="shared" si="21"/>
        <v>0</v>
      </c>
      <c r="I36" s="14">
        <f t="shared" si="21"/>
        <v>0</v>
      </c>
      <c r="J36" s="14">
        <f t="shared" si="21"/>
        <v>0</v>
      </c>
      <c r="K36" s="14">
        <f t="shared" si="21"/>
        <v>0</v>
      </c>
      <c r="L36" s="14">
        <f t="shared" si="21"/>
        <v>0</v>
      </c>
      <c r="M36" s="14">
        <f t="shared" si="21"/>
        <v>0</v>
      </c>
      <c r="N36" s="14">
        <f t="shared" si="21"/>
        <v>0</v>
      </c>
      <c r="O36" s="14">
        <f t="shared" si="21"/>
        <v>0</v>
      </c>
      <c r="P36" s="14">
        <f t="shared" si="21"/>
        <v>0</v>
      </c>
      <c r="Q36" s="14">
        <f t="shared" si="21"/>
        <v>0</v>
      </c>
      <c r="R36" s="14">
        <f t="shared" si="21"/>
        <v>0</v>
      </c>
    </row>
    <row r="37" spans="1:18" ht="15.75">
      <c r="A37" s="41"/>
      <c r="B37" s="4" t="s">
        <v>22</v>
      </c>
      <c r="C37" s="12">
        <v>0</v>
      </c>
      <c r="D37" s="12">
        <v>0</v>
      </c>
      <c r="E37" s="12">
        <v>0</v>
      </c>
      <c r="F37" s="12">
        <v>0</v>
      </c>
      <c r="G37" s="12"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</row>
    <row r="38" spans="1:18" ht="19.5">
      <c r="A38" s="67">
        <v>16</v>
      </c>
      <c r="B38" s="67"/>
      <c r="C38" s="15">
        <f t="shared" ref="C38:R38" si="22">C35-C37</f>
        <v>0</v>
      </c>
      <c r="D38" s="15">
        <f t="shared" si="22"/>
        <v>0</v>
      </c>
      <c r="E38" s="15">
        <f t="shared" si="22"/>
        <v>0</v>
      </c>
      <c r="F38" s="15">
        <f t="shared" si="22"/>
        <v>0</v>
      </c>
      <c r="G38" s="15">
        <f t="shared" si="22"/>
        <v>0</v>
      </c>
      <c r="H38" s="15">
        <f t="shared" si="22"/>
        <v>0</v>
      </c>
      <c r="I38" s="15">
        <f t="shared" si="22"/>
        <v>0</v>
      </c>
      <c r="J38" s="15">
        <f t="shared" si="22"/>
        <v>0</v>
      </c>
      <c r="K38" s="15">
        <f t="shared" si="22"/>
        <v>0</v>
      </c>
      <c r="L38" s="15">
        <f t="shared" si="22"/>
        <v>0</v>
      </c>
      <c r="M38" s="15">
        <f t="shared" si="22"/>
        <v>0</v>
      </c>
      <c r="N38" s="15">
        <f t="shared" si="22"/>
        <v>0</v>
      </c>
      <c r="O38" s="15">
        <f t="shared" si="22"/>
        <v>0</v>
      </c>
      <c r="P38" s="15">
        <f t="shared" si="22"/>
        <v>0</v>
      </c>
      <c r="Q38" s="15">
        <f t="shared" si="22"/>
        <v>0</v>
      </c>
      <c r="R38" s="15">
        <f t="shared" si="22"/>
        <v>0</v>
      </c>
    </row>
    <row r="39" spans="1:18" ht="19.5">
      <c r="A39" s="41">
        <v>12</v>
      </c>
      <c r="B39" s="1" t="s">
        <v>21</v>
      </c>
      <c r="C39" s="16">
        <f t="shared" ref="C39:R39" si="23">C38/16</f>
        <v>0</v>
      </c>
      <c r="D39" s="16">
        <f t="shared" si="23"/>
        <v>0</v>
      </c>
      <c r="E39" s="16">
        <f t="shared" si="23"/>
        <v>0</v>
      </c>
      <c r="F39" s="16">
        <f t="shared" si="23"/>
        <v>0</v>
      </c>
      <c r="G39" s="16">
        <f t="shared" si="23"/>
        <v>0</v>
      </c>
      <c r="H39" s="16">
        <f t="shared" si="23"/>
        <v>0</v>
      </c>
      <c r="I39" s="16">
        <f t="shared" si="23"/>
        <v>0</v>
      </c>
      <c r="J39" s="16">
        <f t="shared" si="23"/>
        <v>0</v>
      </c>
      <c r="K39" s="16">
        <f t="shared" si="23"/>
        <v>0</v>
      </c>
      <c r="L39" s="16">
        <f t="shared" si="23"/>
        <v>0</v>
      </c>
      <c r="M39" s="16">
        <f t="shared" si="23"/>
        <v>0</v>
      </c>
      <c r="N39" s="16">
        <f t="shared" si="23"/>
        <v>0</v>
      </c>
      <c r="O39" s="16">
        <f t="shared" si="23"/>
        <v>0</v>
      </c>
      <c r="P39" s="16">
        <f t="shared" si="23"/>
        <v>0</v>
      </c>
      <c r="Q39" s="16">
        <f t="shared" si="23"/>
        <v>0</v>
      </c>
      <c r="R39" s="16">
        <f t="shared" si="23"/>
        <v>0</v>
      </c>
    </row>
    <row r="40" spans="1:18" ht="15.75">
      <c r="A40" s="41"/>
      <c r="B40" s="4" t="s">
        <v>22</v>
      </c>
      <c r="C40" s="17">
        <v>0</v>
      </c>
      <c r="D40" s="17">
        <v>0</v>
      </c>
      <c r="E40" s="17">
        <v>0</v>
      </c>
      <c r="F40" s="17">
        <v>0</v>
      </c>
      <c r="G40" s="17">
        <v>0</v>
      </c>
      <c r="H40" s="17">
        <v>0</v>
      </c>
      <c r="I40" s="17">
        <v>0</v>
      </c>
      <c r="J40" s="17">
        <v>0</v>
      </c>
      <c r="K40" s="17">
        <v>0</v>
      </c>
      <c r="L40" s="17">
        <v>0</v>
      </c>
      <c r="M40" s="17">
        <v>0</v>
      </c>
      <c r="N40" s="17">
        <v>0</v>
      </c>
      <c r="O40" s="17">
        <v>0</v>
      </c>
      <c r="P40" s="17">
        <v>0</v>
      </c>
      <c r="Q40" s="17">
        <v>0</v>
      </c>
      <c r="R40" s="17">
        <v>0</v>
      </c>
    </row>
    <row r="41" spans="1:18" ht="19.5">
      <c r="A41" s="67">
        <v>15</v>
      </c>
      <c r="B41" s="67"/>
      <c r="C41" s="15">
        <f t="shared" ref="C41:R41" si="24">C38-C40</f>
        <v>0</v>
      </c>
      <c r="D41" s="15">
        <f t="shared" si="24"/>
        <v>0</v>
      </c>
      <c r="E41" s="15">
        <f t="shared" si="24"/>
        <v>0</v>
      </c>
      <c r="F41" s="15">
        <f t="shared" si="24"/>
        <v>0</v>
      </c>
      <c r="G41" s="15">
        <f t="shared" si="24"/>
        <v>0</v>
      </c>
      <c r="H41" s="15">
        <f t="shared" si="24"/>
        <v>0</v>
      </c>
      <c r="I41" s="15">
        <f t="shared" si="24"/>
        <v>0</v>
      </c>
      <c r="J41" s="15">
        <f t="shared" si="24"/>
        <v>0</v>
      </c>
      <c r="K41" s="15">
        <f t="shared" si="24"/>
        <v>0</v>
      </c>
      <c r="L41" s="15">
        <f t="shared" si="24"/>
        <v>0</v>
      </c>
      <c r="M41" s="15">
        <f t="shared" si="24"/>
        <v>0</v>
      </c>
      <c r="N41" s="15">
        <f t="shared" si="24"/>
        <v>0</v>
      </c>
      <c r="O41" s="15">
        <f t="shared" si="24"/>
        <v>0</v>
      </c>
      <c r="P41" s="15">
        <f t="shared" si="24"/>
        <v>0</v>
      </c>
      <c r="Q41" s="15">
        <f t="shared" si="24"/>
        <v>0</v>
      </c>
      <c r="R41" s="15">
        <f t="shared" si="24"/>
        <v>0</v>
      </c>
    </row>
    <row r="42" spans="1:18" ht="19.5">
      <c r="A42" s="41">
        <v>13</v>
      </c>
      <c r="B42" s="1" t="s">
        <v>21</v>
      </c>
      <c r="C42" s="16">
        <f t="shared" ref="C42:R42" si="25">C41/15</f>
        <v>0</v>
      </c>
      <c r="D42" s="16">
        <f t="shared" si="25"/>
        <v>0</v>
      </c>
      <c r="E42" s="16">
        <f t="shared" si="25"/>
        <v>0</v>
      </c>
      <c r="F42" s="16">
        <f t="shared" si="25"/>
        <v>0</v>
      </c>
      <c r="G42" s="16">
        <f t="shared" si="25"/>
        <v>0</v>
      </c>
      <c r="H42" s="16">
        <f t="shared" si="25"/>
        <v>0</v>
      </c>
      <c r="I42" s="16">
        <f t="shared" si="25"/>
        <v>0</v>
      </c>
      <c r="J42" s="16">
        <f t="shared" si="25"/>
        <v>0</v>
      </c>
      <c r="K42" s="16">
        <f t="shared" si="25"/>
        <v>0</v>
      </c>
      <c r="L42" s="16">
        <f t="shared" si="25"/>
        <v>0</v>
      </c>
      <c r="M42" s="16">
        <f t="shared" si="25"/>
        <v>0</v>
      </c>
      <c r="N42" s="16">
        <f t="shared" si="25"/>
        <v>0</v>
      </c>
      <c r="O42" s="16">
        <f t="shared" si="25"/>
        <v>0</v>
      </c>
      <c r="P42" s="16">
        <f t="shared" si="25"/>
        <v>0</v>
      </c>
      <c r="Q42" s="16">
        <f t="shared" si="25"/>
        <v>0</v>
      </c>
      <c r="R42" s="16">
        <f t="shared" si="25"/>
        <v>0</v>
      </c>
    </row>
    <row r="43" spans="1:18" ht="15.75">
      <c r="A43" s="41"/>
      <c r="B43" s="4" t="s">
        <v>22</v>
      </c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</row>
    <row r="44" spans="1:18" ht="19.5">
      <c r="A44" s="67">
        <v>14</v>
      </c>
      <c r="B44" s="67"/>
      <c r="C44" s="15">
        <f t="shared" ref="C44:R44" si="26">C41-C43</f>
        <v>0</v>
      </c>
      <c r="D44" s="15">
        <f t="shared" si="26"/>
        <v>0</v>
      </c>
      <c r="E44" s="15">
        <f t="shared" si="26"/>
        <v>0</v>
      </c>
      <c r="F44" s="15">
        <f t="shared" si="26"/>
        <v>0</v>
      </c>
      <c r="G44" s="15">
        <f t="shared" si="26"/>
        <v>0</v>
      </c>
      <c r="H44" s="15">
        <f t="shared" si="26"/>
        <v>0</v>
      </c>
      <c r="I44" s="15">
        <f t="shared" si="26"/>
        <v>0</v>
      </c>
      <c r="J44" s="15">
        <f t="shared" si="26"/>
        <v>0</v>
      </c>
      <c r="K44" s="15">
        <f t="shared" si="26"/>
        <v>0</v>
      </c>
      <c r="L44" s="15">
        <f t="shared" si="26"/>
        <v>0</v>
      </c>
      <c r="M44" s="15">
        <f t="shared" si="26"/>
        <v>0</v>
      </c>
      <c r="N44" s="15">
        <f t="shared" si="26"/>
        <v>0</v>
      </c>
      <c r="O44" s="15">
        <f t="shared" si="26"/>
        <v>0</v>
      </c>
      <c r="P44" s="15">
        <f t="shared" si="26"/>
        <v>0</v>
      </c>
      <c r="Q44" s="15">
        <f t="shared" si="26"/>
        <v>0</v>
      </c>
      <c r="R44" s="15">
        <f t="shared" si="26"/>
        <v>0</v>
      </c>
    </row>
    <row r="45" spans="1:18" ht="19.5">
      <c r="A45" s="41">
        <v>14</v>
      </c>
      <c r="B45" s="1" t="s">
        <v>21</v>
      </c>
      <c r="C45" s="16">
        <f t="shared" ref="C45:R45" si="27">C44/14</f>
        <v>0</v>
      </c>
      <c r="D45" s="16">
        <f t="shared" si="27"/>
        <v>0</v>
      </c>
      <c r="E45" s="16">
        <f t="shared" si="27"/>
        <v>0</v>
      </c>
      <c r="F45" s="16">
        <f t="shared" si="27"/>
        <v>0</v>
      </c>
      <c r="G45" s="16">
        <f t="shared" si="27"/>
        <v>0</v>
      </c>
      <c r="H45" s="16">
        <f t="shared" si="27"/>
        <v>0</v>
      </c>
      <c r="I45" s="16">
        <f t="shared" si="27"/>
        <v>0</v>
      </c>
      <c r="J45" s="16">
        <f t="shared" si="27"/>
        <v>0</v>
      </c>
      <c r="K45" s="16">
        <f t="shared" si="27"/>
        <v>0</v>
      </c>
      <c r="L45" s="16">
        <f t="shared" si="27"/>
        <v>0</v>
      </c>
      <c r="M45" s="16">
        <f t="shared" si="27"/>
        <v>0</v>
      </c>
      <c r="N45" s="16">
        <f t="shared" si="27"/>
        <v>0</v>
      </c>
      <c r="O45" s="16">
        <f t="shared" si="27"/>
        <v>0</v>
      </c>
      <c r="P45" s="16">
        <f t="shared" si="27"/>
        <v>0</v>
      </c>
      <c r="Q45" s="16">
        <f t="shared" si="27"/>
        <v>0</v>
      </c>
      <c r="R45" s="16">
        <f t="shared" si="27"/>
        <v>0</v>
      </c>
    </row>
    <row r="46" spans="1:18" ht="15.75">
      <c r="A46" s="41"/>
      <c r="B46" s="4" t="s">
        <v>22</v>
      </c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</row>
    <row r="47" spans="1:18" ht="19.5">
      <c r="A47" s="67">
        <v>13</v>
      </c>
      <c r="B47" s="67"/>
      <c r="C47" s="15">
        <f t="shared" ref="C47:R47" si="28">C44-C46</f>
        <v>0</v>
      </c>
      <c r="D47" s="15">
        <f t="shared" si="28"/>
        <v>0</v>
      </c>
      <c r="E47" s="15">
        <f t="shared" si="28"/>
        <v>0</v>
      </c>
      <c r="F47" s="15">
        <f t="shared" si="28"/>
        <v>0</v>
      </c>
      <c r="G47" s="15">
        <f t="shared" si="28"/>
        <v>0</v>
      </c>
      <c r="H47" s="15">
        <f t="shared" si="28"/>
        <v>0</v>
      </c>
      <c r="I47" s="15">
        <f t="shared" si="28"/>
        <v>0</v>
      </c>
      <c r="J47" s="15">
        <f t="shared" si="28"/>
        <v>0</v>
      </c>
      <c r="K47" s="15">
        <f t="shared" si="28"/>
        <v>0</v>
      </c>
      <c r="L47" s="15">
        <f t="shared" si="28"/>
        <v>0</v>
      </c>
      <c r="M47" s="15">
        <f t="shared" si="28"/>
        <v>0</v>
      </c>
      <c r="N47" s="15">
        <f t="shared" si="28"/>
        <v>0</v>
      </c>
      <c r="O47" s="15">
        <f t="shared" si="28"/>
        <v>0</v>
      </c>
      <c r="P47" s="15">
        <f t="shared" si="28"/>
        <v>0</v>
      </c>
      <c r="Q47" s="15">
        <f t="shared" si="28"/>
        <v>0</v>
      </c>
      <c r="R47" s="15">
        <f t="shared" si="28"/>
        <v>0</v>
      </c>
    </row>
    <row r="48" spans="1:18" ht="19.5">
      <c r="A48" s="41">
        <v>15</v>
      </c>
      <c r="B48" s="1" t="s">
        <v>21</v>
      </c>
      <c r="C48" s="16">
        <f t="shared" ref="C48:R48" si="29">C47/13</f>
        <v>0</v>
      </c>
      <c r="D48" s="16">
        <f t="shared" si="29"/>
        <v>0</v>
      </c>
      <c r="E48" s="16">
        <f t="shared" si="29"/>
        <v>0</v>
      </c>
      <c r="F48" s="16">
        <f t="shared" si="29"/>
        <v>0</v>
      </c>
      <c r="G48" s="16">
        <f t="shared" si="29"/>
        <v>0</v>
      </c>
      <c r="H48" s="16">
        <f t="shared" si="29"/>
        <v>0</v>
      </c>
      <c r="I48" s="16">
        <f t="shared" si="29"/>
        <v>0</v>
      </c>
      <c r="J48" s="16">
        <f t="shared" si="29"/>
        <v>0</v>
      </c>
      <c r="K48" s="16">
        <f t="shared" si="29"/>
        <v>0</v>
      </c>
      <c r="L48" s="16">
        <f t="shared" si="29"/>
        <v>0</v>
      </c>
      <c r="M48" s="16">
        <f t="shared" si="29"/>
        <v>0</v>
      </c>
      <c r="N48" s="16">
        <f t="shared" si="29"/>
        <v>0</v>
      </c>
      <c r="O48" s="16">
        <f t="shared" si="29"/>
        <v>0</v>
      </c>
      <c r="P48" s="16">
        <f t="shared" si="29"/>
        <v>0</v>
      </c>
      <c r="Q48" s="16">
        <f t="shared" si="29"/>
        <v>0</v>
      </c>
      <c r="R48" s="16">
        <f t="shared" si="29"/>
        <v>0</v>
      </c>
    </row>
    <row r="49" spans="1:18" ht="15.75">
      <c r="A49" s="41"/>
      <c r="B49" s="4" t="s">
        <v>22</v>
      </c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</row>
    <row r="50" spans="1:18" ht="19.5">
      <c r="A50" s="67">
        <v>12</v>
      </c>
      <c r="B50" s="67"/>
      <c r="C50" s="15">
        <f t="shared" ref="C50:R50" si="30">C47-C49</f>
        <v>0</v>
      </c>
      <c r="D50" s="15">
        <f t="shared" si="30"/>
        <v>0</v>
      </c>
      <c r="E50" s="15">
        <f t="shared" si="30"/>
        <v>0</v>
      </c>
      <c r="F50" s="15">
        <f t="shared" si="30"/>
        <v>0</v>
      </c>
      <c r="G50" s="15">
        <f t="shared" si="30"/>
        <v>0</v>
      </c>
      <c r="H50" s="15">
        <f t="shared" si="30"/>
        <v>0</v>
      </c>
      <c r="I50" s="15">
        <f t="shared" si="30"/>
        <v>0</v>
      </c>
      <c r="J50" s="15">
        <f t="shared" si="30"/>
        <v>0</v>
      </c>
      <c r="K50" s="15">
        <f t="shared" si="30"/>
        <v>0</v>
      </c>
      <c r="L50" s="15">
        <f t="shared" si="30"/>
        <v>0</v>
      </c>
      <c r="M50" s="15">
        <f t="shared" si="30"/>
        <v>0</v>
      </c>
      <c r="N50" s="15">
        <f t="shared" si="30"/>
        <v>0</v>
      </c>
      <c r="O50" s="15">
        <f t="shared" si="30"/>
        <v>0</v>
      </c>
      <c r="P50" s="15">
        <f t="shared" si="30"/>
        <v>0</v>
      </c>
      <c r="Q50" s="15">
        <f t="shared" si="30"/>
        <v>0</v>
      </c>
      <c r="R50" s="15">
        <f t="shared" si="30"/>
        <v>0</v>
      </c>
    </row>
    <row r="51" spans="1:18" ht="19.5">
      <c r="A51" s="41">
        <v>16</v>
      </c>
      <c r="B51" s="1" t="s">
        <v>21</v>
      </c>
      <c r="C51" s="16">
        <f t="shared" ref="C51:R51" si="31">C50/12</f>
        <v>0</v>
      </c>
      <c r="D51" s="16">
        <f t="shared" si="31"/>
        <v>0</v>
      </c>
      <c r="E51" s="16">
        <f t="shared" si="31"/>
        <v>0</v>
      </c>
      <c r="F51" s="16">
        <f t="shared" si="31"/>
        <v>0</v>
      </c>
      <c r="G51" s="16">
        <f t="shared" si="31"/>
        <v>0</v>
      </c>
      <c r="H51" s="16">
        <f t="shared" si="31"/>
        <v>0</v>
      </c>
      <c r="I51" s="16">
        <f t="shared" si="31"/>
        <v>0</v>
      </c>
      <c r="J51" s="16">
        <f t="shared" si="31"/>
        <v>0</v>
      </c>
      <c r="K51" s="16">
        <f t="shared" si="31"/>
        <v>0</v>
      </c>
      <c r="L51" s="16">
        <f t="shared" si="31"/>
        <v>0</v>
      </c>
      <c r="M51" s="16">
        <f t="shared" si="31"/>
        <v>0</v>
      </c>
      <c r="N51" s="16">
        <f t="shared" si="31"/>
        <v>0</v>
      </c>
      <c r="O51" s="16">
        <f t="shared" si="31"/>
        <v>0</v>
      </c>
      <c r="P51" s="16">
        <f t="shared" si="31"/>
        <v>0</v>
      </c>
      <c r="Q51" s="16">
        <f t="shared" si="31"/>
        <v>0</v>
      </c>
      <c r="R51" s="16">
        <f t="shared" si="31"/>
        <v>0</v>
      </c>
    </row>
    <row r="52" spans="1:18" ht="15.75">
      <c r="A52" s="41"/>
      <c r="B52" s="4" t="s">
        <v>22</v>
      </c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</row>
    <row r="53" spans="1:18" ht="19.5">
      <c r="A53" s="67">
        <v>11</v>
      </c>
      <c r="B53" s="67"/>
      <c r="C53" s="15">
        <f t="shared" ref="C53:R53" si="32">C50-C52</f>
        <v>0</v>
      </c>
      <c r="D53" s="15">
        <f t="shared" si="32"/>
        <v>0</v>
      </c>
      <c r="E53" s="15">
        <f t="shared" si="32"/>
        <v>0</v>
      </c>
      <c r="F53" s="15">
        <f t="shared" si="32"/>
        <v>0</v>
      </c>
      <c r="G53" s="15">
        <f t="shared" si="32"/>
        <v>0</v>
      </c>
      <c r="H53" s="15">
        <f t="shared" si="32"/>
        <v>0</v>
      </c>
      <c r="I53" s="15">
        <f t="shared" si="32"/>
        <v>0</v>
      </c>
      <c r="J53" s="15">
        <f t="shared" si="32"/>
        <v>0</v>
      </c>
      <c r="K53" s="15">
        <f t="shared" si="32"/>
        <v>0</v>
      </c>
      <c r="L53" s="15">
        <f t="shared" si="32"/>
        <v>0</v>
      </c>
      <c r="M53" s="15">
        <f t="shared" si="32"/>
        <v>0</v>
      </c>
      <c r="N53" s="15">
        <f t="shared" si="32"/>
        <v>0</v>
      </c>
      <c r="O53" s="15">
        <f t="shared" si="32"/>
        <v>0</v>
      </c>
      <c r="P53" s="15">
        <f t="shared" si="32"/>
        <v>0</v>
      </c>
      <c r="Q53" s="15">
        <f t="shared" si="32"/>
        <v>0</v>
      </c>
      <c r="R53" s="15">
        <f t="shared" si="32"/>
        <v>0</v>
      </c>
    </row>
    <row r="54" spans="1:18" ht="19.5">
      <c r="A54" s="41">
        <v>17</v>
      </c>
      <c r="B54" s="1" t="s">
        <v>21</v>
      </c>
      <c r="C54" s="16">
        <f t="shared" ref="C54:R54" si="33">C53/11</f>
        <v>0</v>
      </c>
      <c r="D54" s="16">
        <f t="shared" si="33"/>
        <v>0</v>
      </c>
      <c r="E54" s="16">
        <f t="shared" si="33"/>
        <v>0</v>
      </c>
      <c r="F54" s="16">
        <f t="shared" si="33"/>
        <v>0</v>
      </c>
      <c r="G54" s="16">
        <f t="shared" si="33"/>
        <v>0</v>
      </c>
      <c r="H54" s="16">
        <f t="shared" si="33"/>
        <v>0</v>
      </c>
      <c r="I54" s="16">
        <f t="shared" si="33"/>
        <v>0</v>
      </c>
      <c r="J54" s="16">
        <f t="shared" si="33"/>
        <v>0</v>
      </c>
      <c r="K54" s="16">
        <f t="shared" si="33"/>
        <v>0</v>
      </c>
      <c r="L54" s="16">
        <f t="shared" si="33"/>
        <v>0</v>
      </c>
      <c r="M54" s="16">
        <f t="shared" si="33"/>
        <v>0</v>
      </c>
      <c r="N54" s="16">
        <f t="shared" si="33"/>
        <v>0</v>
      </c>
      <c r="O54" s="16">
        <f t="shared" si="33"/>
        <v>0</v>
      </c>
      <c r="P54" s="16">
        <f t="shared" si="33"/>
        <v>0</v>
      </c>
      <c r="Q54" s="16">
        <f t="shared" si="33"/>
        <v>0</v>
      </c>
      <c r="R54" s="16">
        <f t="shared" si="33"/>
        <v>0</v>
      </c>
    </row>
    <row r="55" spans="1:18" ht="15.75">
      <c r="A55" s="41"/>
      <c r="B55" s="4" t="s">
        <v>22</v>
      </c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</row>
    <row r="56" spans="1:18" ht="19.5">
      <c r="A56" s="67">
        <v>10</v>
      </c>
      <c r="B56" s="67"/>
      <c r="C56" s="15">
        <f t="shared" ref="C56:R56" si="34">C53-C55</f>
        <v>0</v>
      </c>
      <c r="D56" s="15">
        <f t="shared" si="34"/>
        <v>0</v>
      </c>
      <c r="E56" s="15">
        <f t="shared" si="34"/>
        <v>0</v>
      </c>
      <c r="F56" s="15">
        <f t="shared" si="34"/>
        <v>0</v>
      </c>
      <c r="G56" s="15">
        <f t="shared" si="34"/>
        <v>0</v>
      </c>
      <c r="H56" s="15">
        <f t="shared" si="34"/>
        <v>0</v>
      </c>
      <c r="I56" s="15">
        <f t="shared" si="34"/>
        <v>0</v>
      </c>
      <c r="J56" s="15">
        <f t="shared" si="34"/>
        <v>0</v>
      </c>
      <c r="K56" s="15">
        <f t="shared" si="34"/>
        <v>0</v>
      </c>
      <c r="L56" s="15">
        <f t="shared" si="34"/>
        <v>0</v>
      </c>
      <c r="M56" s="15">
        <f t="shared" si="34"/>
        <v>0</v>
      </c>
      <c r="N56" s="15">
        <f t="shared" si="34"/>
        <v>0</v>
      </c>
      <c r="O56" s="15">
        <f t="shared" si="34"/>
        <v>0</v>
      </c>
      <c r="P56" s="15">
        <f t="shared" si="34"/>
        <v>0</v>
      </c>
      <c r="Q56" s="15">
        <f t="shared" si="34"/>
        <v>0</v>
      </c>
      <c r="R56" s="15">
        <f t="shared" si="34"/>
        <v>0</v>
      </c>
    </row>
    <row r="57" spans="1:18" ht="19.5">
      <c r="A57" s="41">
        <v>18</v>
      </c>
      <c r="B57" s="1" t="s">
        <v>21</v>
      </c>
      <c r="C57" s="16">
        <f t="shared" ref="C57:R57" si="35">C56/10</f>
        <v>0</v>
      </c>
      <c r="D57" s="16">
        <f t="shared" si="35"/>
        <v>0</v>
      </c>
      <c r="E57" s="16">
        <f t="shared" si="35"/>
        <v>0</v>
      </c>
      <c r="F57" s="16">
        <f t="shared" si="35"/>
        <v>0</v>
      </c>
      <c r="G57" s="16">
        <f t="shared" si="35"/>
        <v>0</v>
      </c>
      <c r="H57" s="16">
        <f t="shared" si="35"/>
        <v>0</v>
      </c>
      <c r="I57" s="16">
        <f t="shared" si="35"/>
        <v>0</v>
      </c>
      <c r="J57" s="16">
        <f t="shared" si="35"/>
        <v>0</v>
      </c>
      <c r="K57" s="16">
        <f t="shared" si="35"/>
        <v>0</v>
      </c>
      <c r="L57" s="16">
        <f t="shared" si="35"/>
        <v>0</v>
      </c>
      <c r="M57" s="16">
        <f t="shared" si="35"/>
        <v>0</v>
      </c>
      <c r="N57" s="16">
        <f t="shared" si="35"/>
        <v>0</v>
      </c>
      <c r="O57" s="16">
        <f t="shared" si="35"/>
        <v>0</v>
      </c>
      <c r="P57" s="16">
        <f t="shared" si="35"/>
        <v>0</v>
      </c>
      <c r="Q57" s="16">
        <f t="shared" si="35"/>
        <v>0</v>
      </c>
      <c r="R57" s="16">
        <f t="shared" si="35"/>
        <v>0</v>
      </c>
    </row>
    <row r="58" spans="1:18" ht="15.75">
      <c r="A58" s="41"/>
      <c r="B58" s="4" t="s">
        <v>22</v>
      </c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</row>
    <row r="59" spans="1:18" ht="19.5">
      <c r="A59" s="67">
        <v>9</v>
      </c>
      <c r="B59" s="67"/>
      <c r="C59" s="15">
        <f t="shared" ref="C59:R59" si="36">C56-C58</f>
        <v>0</v>
      </c>
      <c r="D59" s="15">
        <f t="shared" si="36"/>
        <v>0</v>
      </c>
      <c r="E59" s="15">
        <f t="shared" si="36"/>
        <v>0</v>
      </c>
      <c r="F59" s="15">
        <f t="shared" si="36"/>
        <v>0</v>
      </c>
      <c r="G59" s="15">
        <f t="shared" si="36"/>
        <v>0</v>
      </c>
      <c r="H59" s="15">
        <f t="shared" si="36"/>
        <v>0</v>
      </c>
      <c r="I59" s="15">
        <f t="shared" si="36"/>
        <v>0</v>
      </c>
      <c r="J59" s="15">
        <f t="shared" si="36"/>
        <v>0</v>
      </c>
      <c r="K59" s="15">
        <f t="shared" si="36"/>
        <v>0</v>
      </c>
      <c r="L59" s="15">
        <f t="shared" si="36"/>
        <v>0</v>
      </c>
      <c r="M59" s="15">
        <f t="shared" si="36"/>
        <v>0</v>
      </c>
      <c r="N59" s="15">
        <f t="shared" si="36"/>
        <v>0</v>
      </c>
      <c r="O59" s="15">
        <f t="shared" si="36"/>
        <v>0</v>
      </c>
      <c r="P59" s="15">
        <f t="shared" si="36"/>
        <v>0</v>
      </c>
      <c r="Q59" s="15">
        <f t="shared" si="36"/>
        <v>0</v>
      </c>
      <c r="R59" s="15">
        <f t="shared" si="36"/>
        <v>0</v>
      </c>
    </row>
    <row r="60" spans="1:18" ht="19.5">
      <c r="A60" s="41">
        <v>19</v>
      </c>
      <c r="B60" s="1" t="s">
        <v>21</v>
      </c>
      <c r="C60" s="16">
        <f t="shared" ref="C60:R60" si="37">C59/9</f>
        <v>0</v>
      </c>
      <c r="D60" s="16">
        <f t="shared" si="37"/>
        <v>0</v>
      </c>
      <c r="E60" s="16">
        <f t="shared" si="37"/>
        <v>0</v>
      </c>
      <c r="F60" s="16">
        <f t="shared" si="37"/>
        <v>0</v>
      </c>
      <c r="G60" s="16">
        <f t="shared" si="37"/>
        <v>0</v>
      </c>
      <c r="H60" s="16">
        <f t="shared" si="37"/>
        <v>0</v>
      </c>
      <c r="I60" s="16">
        <f t="shared" si="37"/>
        <v>0</v>
      </c>
      <c r="J60" s="16">
        <f t="shared" si="37"/>
        <v>0</v>
      </c>
      <c r="K60" s="16">
        <f t="shared" si="37"/>
        <v>0</v>
      </c>
      <c r="L60" s="16">
        <f t="shared" si="37"/>
        <v>0</v>
      </c>
      <c r="M60" s="16">
        <f t="shared" si="37"/>
        <v>0</v>
      </c>
      <c r="N60" s="16">
        <f t="shared" si="37"/>
        <v>0</v>
      </c>
      <c r="O60" s="16">
        <f t="shared" si="37"/>
        <v>0</v>
      </c>
      <c r="P60" s="16">
        <f t="shared" si="37"/>
        <v>0</v>
      </c>
      <c r="Q60" s="16">
        <f t="shared" si="37"/>
        <v>0</v>
      </c>
      <c r="R60" s="16">
        <f t="shared" si="37"/>
        <v>0</v>
      </c>
    </row>
    <row r="61" spans="1:18" ht="15.75">
      <c r="A61" s="41"/>
      <c r="B61" s="4" t="s">
        <v>22</v>
      </c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</row>
    <row r="62" spans="1:18" ht="19.5">
      <c r="A62" s="67">
        <v>8</v>
      </c>
      <c r="B62" s="67"/>
      <c r="C62" s="15">
        <f t="shared" ref="C62:R62" si="38">C59-C61</f>
        <v>0</v>
      </c>
      <c r="D62" s="15">
        <f t="shared" si="38"/>
        <v>0</v>
      </c>
      <c r="E62" s="15">
        <f t="shared" si="38"/>
        <v>0</v>
      </c>
      <c r="F62" s="15">
        <f t="shared" si="38"/>
        <v>0</v>
      </c>
      <c r="G62" s="15">
        <f t="shared" si="38"/>
        <v>0</v>
      </c>
      <c r="H62" s="15">
        <f t="shared" si="38"/>
        <v>0</v>
      </c>
      <c r="I62" s="15">
        <f t="shared" si="38"/>
        <v>0</v>
      </c>
      <c r="J62" s="15">
        <f t="shared" si="38"/>
        <v>0</v>
      </c>
      <c r="K62" s="15">
        <f t="shared" si="38"/>
        <v>0</v>
      </c>
      <c r="L62" s="15">
        <f t="shared" si="38"/>
        <v>0</v>
      </c>
      <c r="M62" s="15">
        <f t="shared" si="38"/>
        <v>0</v>
      </c>
      <c r="N62" s="15">
        <f t="shared" si="38"/>
        <v>0</v>
      </c>
      <c r="O62" s="15">
        <f t="shared" si="38"/>
        <v>0</v>
      </c>
      <c r="P62" s="15">
        <f t="shared" si="38"/>
        <v>0</v>
      </c>
      <c r="Q62" s="15">
        <f t="shared" si="38"/>
        <v>0</v>
      </c>
      <c r="R62" s="15">
        <f t="shared" si="38"/>
        <v>0</v>
      </c>
    </row>
    <row r="63" spans="1:18" ht="19.5">
      <c r="A63" s="41">
        <v>20</v>
      </c>
      <c r="B63" s="1" t="s">
        <v>21</v>
      </c>
      <c r="C63" s="16">
        <f t="shared" ref="C63:R63" si="39">C62/8</f>
        <v>0</v>
      </c>
      <c r="D63" s="16">
        <f t="shared" si="39"/>
        <v>0</v>
      </c>
      <c r="E63" s="16">
        <f t="shared" si="39"/>
        <v>0</v>
      </c>
      <c r="F63" s="16">
        <f t="shared" si="39"/>
        <v>0</v>
      </c>
      <c r="G63" s="16">
        <f t="shared" si="39"/>
        <v>0</v>
      </c>
      <c r="H63" s="16">
        <f t="shared" si="39"/>
        <v>0</v>
      </c>
      <c r="I63" s="16">
        <f t="shared" si="39"/>
        <v>0</v>
      </c>
      <c r="J63" s="16">
        <f t="shared" si="39"/>
        <v>0</v>
      </c>
      <c r="K63" s="16">
        <f t="shared" si="39"/>
        <v>0</v>
      </c>
      <c r="L63" s="16">
        <f t="shared" si="39"/>
        <v>0</v>
      </c>
      <c r="M63" s="16">
        <f t="shared" si="39"/>
        <v>0</v>
      </c>
      <c r="N63" s="16">
        <f t="shared" si="39"/>
        <v>0</v>
      </c>
      <c r="O63" s="16">
        <f t="shared" si="39"/>
        <v>0</v>
      </c>
      <c r="P63" s="16">
        <f t="shared" si="39"/>
        <v>0</v>
      </c>
      <c r="Q63" s="16">
        <f t="shared" si="39"/>
        <v>0</v>
      </c>
      <c r="R63" s="16">
        <f t="shared" si="39"/>
        <v>0</v>
      </c>
    </row>
    <row r="64" spans="1:18" ht="15.75">
      <c r="A64" s="41"/>
      <c r="B64" s="4" t="s">
        <v>22</v>
      </c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</row>
    <row r="65" spans="1:18" ht="19.5">
      <c r="A65" s="67">
        <v>7</v>
      </c>
      <c r="B65" s="67"/>
      <c r="C65" s="15">
        <f t="shared" ref="C65:R65" si="40">C62-C64</f>
        <v>0</v>
      </c>
      <c r="D65" s="15">
        <f t="shared" si="40"/>
        <v>0</v>
      </c>
      <c r="E65" s="15">
        <f t="shared" si="40"/>
        <v>0</v>
      </c>
      <c r="F65" s="15">
        <f t="shared" si="40"/>
        <v>0</v>
      </c>
      <c r="G65" s="15">
        <f t="shared" si="40"/>
        <v>0</v>
      </c>
      <c r="H65" s="15">
        <f t="shared" si="40"/>
        <v>0</v>
      </c>
      <c r="I65" s="15">
        <f t="shared" si="40"/>
        <v>0</v>
      </c>
      <c r="J65" s="15">
        <f t="shared" si="40"/>
        <v>0</v>
      </c>
      <c r="K65" s="15">
        <f t="shared" si="40"/>
        <v>0</v>
      </c>
      <c r="L65" s="15">
        <f t="shared" si="40"/>
        <v>0</v>
      </c>
      <c r="M65" s="15">
        <f t="shared" si="40"/>
        <v>0</v>
      </c>
      <c r="N65" s="15">
        <f t="shared" si="40"/>
        <v>0</v>
      </c>
      <c r="O65" s="15">
        <f t="shared" si="40"/>
        <v>0</v>
      </c>
      <c r="P65" s="15">
        <f t="shared" si="40"/>
        <v>0</v>
      </c>
      <c r="Q65" s="15">
        <f t="shared" si="40"/>
        <v>0</v>
      </c>
      <c r="R65" s="15">
        <f t="shared" si="40"/>
        <v>0</v>
      </c>
    </row>
    <row r="66" spans="1:18" ht="19.5">
      <c r="A66" s="41">
        <v>21</v>
      </c>
      <c r="B66" s="1" t="s">
        <v>21</v>
      </c>
      <c r="C66" s="16">
        <f t="shared" ref="C66:R66" si="41">C65/7</f>
        <v>0</v>
      </c>
      <c r="D66" s="16">
        <f t="shared" si="41"/>
        <v>0</v>
      </c>
      <c r="E66" s="16">
        <f t="shared" si="41"/>
        <v>0</v>
      </c>
      <c r="F66" s="16">
        <f t="shared" si="41"/>
        <v>0</v>
      </c>
      <c r="G66" s="16">
        <f t="shared" si="41"/>
        <v>0</v>
      </c>
      <c r="H66" s="16">
        <f t="shared" si="41"/>
        <v>0</v>
      </c>
      <c r="I66" s="16">
        <f t="shared" si="41"/>
        <v>0</v>
      </c>
      <c r="J66" s="16">
        <f t="shared" si="41"/>
        <v>0</v>
      </c>
      <c r="K66" s="16">
        <f t="shared" si="41"/>
        <v>0</v>
      </c>
      <c r="L66" s="16">
        <f t="shared" si="41"/>
        <v>0</v>
      </c>
      <c r="M66" s="16">
        <f t="shared" si="41"/>
        <v>0</v>
      </c>
      <c r="N66" s="16">
        <f t="shared" si="41"/>
        <v>0</v>
      </c>
      <c r="O66" s="16">
        <f t="shared" si="41"/>
        <v>0</v>
      </c>
      <c r="P66" s="16">
        <f t="shared" si="41"/>
        <v>0</v>
      </c>
      <c r="Q66" s="16">
        <f t="shared" si="41"/>
        <v>0</v>
      </c>
      <c r="R66" s="16">
        <f t="shared" si="41"/>
        <v>0</v>
      </c>
    </row>
    <row r="67" spans="1:18" ht="15.75">
      <c r="A67" s="41"/>
      <c r="B67" s="4" t="s">
        <v>22</v>
      </c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</row>
    <row r="68" spans="1:18" ht="19.5">
      <c r="A68" s="67">
        <v>6</v>
      </c>
      <c r="B68" s="67"/>
      <c r="C68" s="15">
        <f t="shared" ref="C68:R68" si="42">C65-C67</f>
        <v>0</v>
      </c>
      <c r="D68" s="15">
        <f t="shared" si="42"/>
        <v>0</v>
      </c>
      <c r="E68" s="15">
        <f t="shared" si="42"/>
        <v>0</v>
      </c>
      <c r="F68" s="15">
        <f t="shared" si="42"/>
        <v>0</v>
      </c>
      <c r="G68" s="15">
        <f t="shared" si="42"/>
        <v>0</v>
      </c>
      <c r="H68" s="15">
        <f t="shared" si="42"/>
        <v>0</v>
      </c>
      <c r="I68" s="15">
        <f t="shared" si="42"/>
        <v>0</v>
      </c>
      <c r="J68" s="15">
        <f t="shared" si="42"/>
        <v>0</v>
      </c>
      <c r="K68" s="15">
        <f t="shared" si="42"/>
        <v>0</v>
      </c>
      <c r="L68" s="15">
        <f t="shared" si="42"/>
        <v>0</v>
      </c>
      <c r="M68" s="15">
        <f t="shared" si="42"/>
        <v>0</v>
      </c>
      <c r="N68" s="15">
        <f t="shared" si="42"/>
        <v>0</v>
      </c>
      <c r="O68" s="15">
        <f t="shared" si="42"/>
        <v>0</v>
      </c>
      <c r="P68" s="15">
        <f t="shared" si="42"/>
        <v>0</v>
      </c>
      <c r="Q68" s="15">
        <f t="shared" si="42"/>
        <v>0</v>
      </c>
      <c r="R68" s="15">
        <f t="shared" si="42"/>
        <v>0</v>
      </c>
    </row>
    <row r="69" spans="1:18" ht="19.5">
      <c r="A69" s="41">
        <v>22</v>
      </c>
      <c r="B69" s="1" t="s">
        <v>21</v>
      </c>
      <c r="C69" s="16">
        <f t="shared" ref="C69:R69" si="43">C68/6</f>
        <v>0</v>
      </c>
      <c r="D69" s="16">
        <f t="shared" si="43"/>
        <v>0</v>
      </c>
      <c r="E69" s="16">
        <f t="shared" si="43"/>
        <v>0</v>
      </c>
      <c r="F69" s="16">
        <f t="shared" si="43"/>
        <v>0</v>
      </c>
      <c r="G69" s="16">
        <f t="shared" si="43"/>
        <v>0</v>
      </c>
      <c r="H69" s="16">
        <f t="shared" si="43"/>
        <v>0</v>
      </c>
      <c r="I69" s="16">
        <f t="shared" si="43"/>
        <v>0</v>
      </c>
      <c r="J69" s="16">
        <f t="shared" si="43"/>
        <v>0</v>
      </c>
      <c r="K69" s="16">
        <f t="shared" si="43"/>
        <v>0</v>
      </c>
      <c r="L69" s="16">
        <f t="shared" si="43"/>
        <v>0</v>
      </c>
      <c r="M69" s="16">
        <f t="shared" si="43"/>
        <v>0</v>
      </c>
      <c r="N69" s="16">
        <f t="shared" si="43"/>
        <v>0</v>
      </c>
      <c r="O69" s="16">
        <f t="shared" si="43"/>
        <v>0</v>
      </c>
      <c r="P69" s="16">
        <f t="shared" si="43"/>
        <v>0</v>
      </c>
      <c r="Q69" s="16">
        <f t="shared" si="43"/>
        <v>0</v>
      </c>
      <c r="R69" s="16">
        <f t="shared" si="43"/>
        <v>0</v>
      </c>
    </row>
    <row r="70" spans="1:18" ht="15.75">
      <c r="A70" s="41"/>
      <c r="B70" s="4" t="s">
        <v>22</v>
      </c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</row>
    <row r="71" spans="1:18" ht="19.5">
      <c r="A71" s="67">
        <v>5</v>
      </c>
      <c r="B71" s="67"/>
      <c r="C71" s="15">
        <f t="shared" ref="C71:R71" si="44">C68-C70</f>
        <v>0</v>
      </c>
      <c r="D71" s="15">
        <f t="shared" si="44"/>
        <v>0</v>
      </c>
      <c r="E71" s="15">
        <f t="shared" si="44"/>
        <v>0</v>
      </c>
      <c r="F71" s="15">
        <f t="shared" si="44"/>
        <v>0</v>
      </c>
      <c r="G71" s="15">
        <f t="shared" si="44"/>
        <v>0</v>
      </c>
      <c r="H71" s="15">
        <f t="shared" si="44"/>
        <v>0</v>
      </c>
      <c r="I71" s="15">
        <f t="shared" si="44"/>
        <v>0</v>
      </c>
      <c r="J71" s="15">
        <f t="shared" si="44"/>
        <v>0</v>
      </c>
      <c r="K71" s="15">
        <f t="shared" si="44"/>
        <v>0</v>
      </c>
      <c r="L71" s="15">
        <f t="shared" si="44"/>
        <v>0</v>
      </c>
      <c r="M71" s="15">
        <f t="shared" si="44"/>
        <v>0</v>
      </c>
      <c r="N71" s="15">
        <f t="shared" si="44"/>
        <v>0</v>
      </c>
      <c r="O71" s="15">
        <f t="shared" si="44"/>
        <v>0</v>
      </c>
      <c r="P71" s="15">
        <f t="shared" si="44"/>
        <v>0</v>
      </c>
      <c r="Q71" s="15">
        <f t="shared" si="44"/>
        <v>0</v>
      </c>
      <c r="R71" s="15">
        <f t="shared" si="44"/>
        <v>0</v>
      </c>
    </row>
    <row r="72" spans="1:18" ht="19.5">
      <c r="A72" s="41">
        <v>23</v>
      </c>
      <c r="B72" s="1" t="s">
        <v>21</v>
      </c>
      <c r="C72" s="16">
        <f t="shared" ref="C72:R72" si="45">C71/5</f>
        <v>0</v>
      </c>
      <c r="D72" s="16">
        <f t="shared" si="45"/>
        <v>0</v>
      </c>
      <c r="E72" s="16">
        <f t="shared" si="45"/>
        <v>0</v>
      </c>
      <c r="F72" s="16">
        <f t="shared" si="45"/>
        <v>0</v>
      </c>
      <c r="G72" s="16">
        <f t="shared" si="45"/>
        <v>0</v>
      </c>
      <c r="H72" s="16">
        <f t="shared" si="45"/>
        <v>0</v>
      </c>
      <c r="I72" s="16">
        <f t="shared" si="45"/>
        <v>0</v>
      </c>
      <c r="J72" s="16">
        <f t="shared" si="45"/>
        <v>0</v>
      </c>
      <c r="K72" s="16">
        <f t="shared" si="45"/>
        <v>0</v>
      </c>
      <c r="L72" s="16">
        <f t="shared" si="45"/>
        <v>0</v>
      </c>
      <c r="M72" s="16">
        <f t="shared" si="45"/>
        <v>0</v>
      </c>
      <c r="N72" s="16">
        <f t="shared" si="45"/>
        <v>0</v>
      </c>
      <c r="O72" s="16">
        <f t="shared" si="45"/>
        <v>0</v>
      </c>
      <c r="P72" s="16">
        <f t="shared" si="45"/>
        <v>0</v>
      </c>
      <c r="Q72" s="16">
        <f t="shared" si="45"/>
        <v>0</v>
      </c>
      <c r="R72" s="16">
        <f t="shared" si="45"/>
        <v>0</v>
      </c>
    </row>
    <row r="73" spans="1:18" ht="15.75">
      <c r="A73" s="41"/>
      <c r="B73" s="4" t="s">
        <v>22</v>
      </c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</row>
    <row r="74" spans="1:18" ht="19.5">
      <c r="A74" s="67">
        <v>4</v>
      </c>
      <c r="B74" s="67"/>
      <c r="C74" s="15">
        <f t="shared" ref="C74:R74" si="46">C71-C73</f>
        <v>0</v>
      </c>
      <c r="D74" s="15">
        <f t="shared" si="46"/>
        <v>0</v>
      </c>
      <c r="E74" s="15">
        <f t="shared" si="46"/>
        <v>0</v>
      </c>
      <c r="F74" s="15">
        <f t="shared" si="46"/>
        <v>0</v>
      </c>
      <c r="G74" s="15">
        <f t="shared" si="46"/>
        <v>0</v>
      </c>
      <c r="H74" s="15">
        <f t="shared" si="46"/>
        <v>0</v>
      </c>
      <c r="I74" s="15">
        <f t="shared" si="46"/>
        <v>0</v>
      </c>
      <c r="J74" s="15">
        <f t="shared" si="46"/>
        <v>0</v>
      </c>
      <c r="K74" s="15">
        <f t="shared" si="46"/>
        <v>0</v>
      </c>
      <c r="L74" s="15">
        <f t="shared" si="46"/>
        <v>0</v>
      </c>
      <c r="M74" s="15">
        <f t="shared" si="46"/>
        <v>0</v>
      </c>
      <c r="N74" s="15">
        <f t="shared" si="46"/>
        <v>0</v>
      </c>
      <c r="O74" s="15">
        <f t="shared" si="46"/>
        <v>0</v>
      </c>
      <c r="P74" s="15">
        <f t="shared" si="46"/>
        <v>0</v>
      </c>
      <c r="Q74" s="15">
        <f t="shared" si="46"/>
        <v>0</v>
      </c>
      <c r="R74" s="15">
        <f t="shared" si="46"/>
        <v>0</v>
      </c>
    </row>
    <row r="75" spans="1:18" ht="19.5">
      <c r="A75" s="41">
        <v>24</v>
      </c>
      <c r="B75" s="1" t="s">
        <v>21</v>
      </c>
      <c r="C75" s="16">
        <f t="shared" ref="C75:R75" si="47">C74/4</f>
        <v>0</v>
      </c>
      <c r="D75" s="16">
        <f t="shared" si="47"/>
        <v>0</v>
      </c>
      <c r="E75" s="16">
        <f t="shared" si="47"/>
        <v>0</v>
      </c>
      <c r="F75" s="16">
        <f t="shared" si="47"/>
        <v>0</v>
      </c>
      <c r="G75" s="16">
        <f t="shared" si="47"/>
        <v>0</v>
      </c>
      <c r="H75" s="16">
        <f t="shared" si="47"/>
        <v>0</v>
      </c>
      <c r="I75" s="16">
        <f t="shared" si="47"/>
        <v>0</v>
      </c>
      <c r="J75" s="16">
        <f t="shared" si="47"/>
        <v>0</v>
      </c>
      <c r="K75" s="16">
        <f t="shared" si="47"/>
        <v>0</v>
      </c>
      <c r="L75" s="16">
        <f t="shared" si="47"/>
        <v>0</v>
      </c>
      <c r="M75" s="16">
        <f t="shared" si="47"/>
        <v>0</v>
      </c>
      <c r="N75" s="16">
        <f t="shared" si="47"/>
        <v>0</v>
      </c>
      <c r="O75" s="16">
        <f t="shared" si="47"/>
        <v>0</v>
      </c>
      <c r="P75" s="16">
        <f t="shared" si="47"/>
        <v>0</v>
      </c>
      <c r="Q75" s="16">
        <f t="shared" si="47"/>
        <v>0</v>
      </c>
      <c r="R75" s="16">
        <f t="shared" si="47"/>
        <v>0</v>
      </c>
    </row>
    <row r="76" spans="1:18" ht="15.75">
      <c r="A76" s="41"/>
      <c r="B76" s="4" t="s">
        <v>22</v>
      </c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</row>
    <row r="77" spans="1:18" ht="19.5">
      <c r="A77" s="67">
        <v>3</v>
      </c>
      <c r="B77" s="67"/>
      <c r="C77" s="15">
        <f t="shared" ref="C77:R77" si="48">C74-C76</f>
        <v>0</v>
      </c>
      <c r="D77" s="15">
        <f t="shared" si="48"/>
        <v>0</v>
      </c>
      <c r="E77" s="15">
        <f t="shared" si="48"/>
        <v>0</v>
      </c>
      <c r="F77" s="15">
        <f t="shared" si="48"/>
        <v>0</v>
      </c>
      <c r="G77" s="15">
        <f t="shared" si="48"/>
        <v>0</v>
      </c>
      <c r="H77" s="15">
        <f t="shared" si="48"/>
        <v>0</v>
      </c>
      <c r="I77" s="15">
        <f t="shared" si="48"/>
        <v>0</v>
      </c>
      <c r="J77" s="15">
        <f t="shared" si="48"/>
        <v>0</v>
      </c>
      <c r="K77" s="15">
        <f t="shared" si="48"/>
        <v>0</v>
      </c>
      <c r="L77" s="15">
        <f t="shared" si="48"/>
        <v>0</v>
      </c>
      <c r="M77" s="15">
        <f t="shared" si="48"/>
        <v>0</v>
      </c>
      <c r="N77" s="15">
        <f t="shared" si="48"/>
        <v>0</v>
      </c>
      <c r="O77" s="15">
        <f t="shared" si="48"/>
        <v>0</v>
      </c>
      <c r="P77" s="15">
        <f t="shared" si="48"/>
        <v>0</v>
      </c>
      <c r="Q77" s="15">
        <f t="shared" si="48"/>
        <v>0</v>
      </c>
      <c r="R77" s="15">
        <f t="shared" si="48"/>
        <v>0</v>
      </c>
    </row>
    <row r="78" spans="1:18" ht="19.5">
      <c r="A78" s="41">
        <v>25</v>
      </c>
      <c r="B78" s="1" t="s">
        <v>21</v>
      </c>
      <c r="C78" s="16">
        <f t="shared" ref="C78:R78" si="49">C77/3</f>
        <v>0</v>
      </c>
      <c r="D78" s="16">
        <f t="shared" si="49"/>
        <v>0</v>
      </c>
      <c r="E78" s="16">
        <f t="shared" si="49"/>
        <v>0</v>
      </c>
      <c r="F78" s="16">
        <f t="shared" si="49"/>
        <v>0</v>
      </c>
      <c r="G78" s="16">
        <f t="shared" si="49"/>
        <v>0</v>
      </c>
      <c r="H78" s="16">
        <f t="shared" si="49"/>
        <v>0</v>
      </c>
      <c r="I78" s="16">
        <f t="shared" si="49"/>
        <v>0</v>
      </c>
      <c r="J78" s="16">
        <f t="shared" si="49"/>
        <v>0</v>
      </c>
      <c r="K78" s="16">
        <f t="shared" si="49"/>
        <v>0</v>
      </c>
      <c r="L78" s="16">
        <f t="shared" si="49"/>
        <v>0</v>
      </c>
      <c r="M78" s="16">
        <f t="shared" si="49"/>
        <v>0</v>
      </c>
      <c r="N78" s="16">
        <f t="shared" si="49"/>
        <v>0</v>
      </c>
      <c r="O78" s="16">
        <f t="shared" si="49"/>
        <v>0</v>
      </c>
      <c r="P78" s="16">
        <f t="shared" si="49"/>
        <v>0</v>
      </c>
      <c r="Q78" s="16">
        <f t="shared" si="49"/>
        <v>0</v>
      </c>
      <c r="R78" s="16">
        <f t="shared" si="49"/>
        <v>0</v>
      </c>
    </row>
    <row r="79" spans="1:18" ht="15.75">
      <c r="A79" s="41"/>
      <c r="B79" s="4" t="s">
        <v>22</v>
      </c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</row>
    <row r="80" spans="1:18" ht="19.5">
      <c r="A80" s="67">
        <v>2</v>
      </c>
      <c r="B80" s="67"/>
      <c r="C80" s="15">
        <f t="shared" ref="C80:R80" si="50">C77-C79</f>
        <v>0</v>
      </c>
      <c r="D80" s="15">
        <f t="shared" si="50"/>
        <v>0</v>
      </c>
      <c r="E80" s="15">
        <f t="shared" si="50"/>
        <v>0</v>
      </c>
      <c r="F80" s="15">
        <f t="shared" si="50"/>
        <v>0</v>
      </c>
      <c r="G80" s="15">
        <f t="shared" si="50"/>
        <v>0</v>
      </c>
      <c r="H80" s="15">
        <f t="shared" si="50"/>
        <v>0</v>
      </c>
      <c r="I80" s="15">
        <f t="shared" si="50"/>
        <v>0</v>
      </c>
      <c r="J80" s="15">
        <f t="shared" si="50"/>
        <v>0</v>
      </c>
      <c r="K80" s="15">
        <f t="shared" si="50"/>
        <v>0</v>
      </c>
      <c r="L80" s="15">
        <f t="shared" si="50"/>
        <v>0</v>
      </c>
      <c r="M80" s="15">
        <f t="shared" si="50"/>
        <v>0</v>
      </c>
      <c r="N80" s="15">
        <f t="shared" si="50"/>
        <v>0</v>
      </c>
      <c r="O80" s="15">
        <f t="shared" si="50"/>
        <v>0</v>
      </c>
      <c r="P80" s="15">
        <f t="shared" si="50"/>
        <v>0</v>
      </c>
      <c r="Q80" s="15">
        <f t="shared" si="50"/>
        <v>0</v>
      </c>
      <c r="R80" s="15">
        <f t="shared" si="50"/>
        <v>0</v>
      </c>
    </row>
    <row r="81" spans="1:18" ht="19.5">
      <c r="A81" s="41">
        <v>26</v>
      </c>
      <c r="B81" s="1" t="s">
        <v>21</v>
      </c>
      <c r="C81" s="16">
        <f t="shared" ref="C81:R81" si="51">C80/2</f>
        <v>0</v>
      </c>
      <c r="D81" s="16">
        <f t="shared" si="51"/>
        <v>0</v>
      </c>
      <c r="E81" s="16">
        <f t="shared" si="51"/>
        <v>0</v>
      </c>
      <c r="F81" s="16">
        <f t="shared" si="51"/>
        <v>0</v>
      </c>
      <c r="G81" s="16">
        <f t="shared" si="51"/>
        <v>0</v>
      </c>
      <c r="H81" s="16">
        <f t="shared" si="51"/>
        <v>0</v>
      </c>
      <c r="I81" s="16">
        <f t="shared" si="51"/>
        <v>0</v>
      </c>
      <c r="J81" s="16">
        <f t="shared" si="51"/>
        <v>0</v>
      </c>
      <c r="K81" s="16">
        <f t="shared" si="51"/>
        <v>0</v>
      </c>
      <c r="L81" s="16">
        <f t="shared" si="51"/>
        <v>0</v>
      </c>
      <c r="M81" s="16">
        <f t="shared" si="51"/>
        <v>0</v>
      </c>
      <c r="N81" s="16">
        <f t="shared" si="51"/>
        <v>0</v>
      </c>
      <c r="O81" s="16">
        <f t="shared" si="51"/>
        <v>0</v>
      </c>
      <c r="P81" s="16">
        <f t="shared" si="51"/>
        <v>0</v>
      </c>
      <c r="Q81" s="16">
        <f t="shared" si="51"/>
        <v>0</v>
      </c>
      <c r="R81" s="16">
        <f t="shared" si="51"/>
        <v>0</v>
      </c>
    </row>
    <row r="82" spans="1:18" ht="15.75">
      <c r="A82" s="41"/>
      <c r="B82" s="4" t="s">
        <v>22</v>
      </c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</row>
    <row r="83" spans="1:18" ht="19.5">
      <c r="A83" s="67">
        <v>1</v>
      </c>
      <c r="B83" s="67"/>
      <c r="C83" s="15">
        <f t="shared" ref="C83:R83" si="52">C80-C82</f>
        <v>0</v>
      </c>
      <c r="D83" s="15">
        <f t="shared" si="52"/>
        <v>0</v>
      </c>
      <c r="E83" s="15">
        <f t="shared" si="52"/>
        <v>0</v>
      </c>
      <c r="F83" s="15">
        <f t="shared" si="52"/>
        <v>0</v>
      </c>
      <c r="G83" s="15">
        <f t="shared" si="52"/>
        <v>0</v>
      </c>
      <c r="H83" s="15">
        <f t="shared" si="52"/>
        <v>0</v>
      </c>
      <c r="I83" s="15">
        <f t="shared" si="52"/>
        <v>0</v>
      </c>
      <c r="J83" s="15">
        <f t="shared" si="52"/>
        <v>0</v>
      </c>
      <c r="K83" s="15">
        <f t="shared" si="52"/>
        <v>0</v>
      </c>
      <c r="L83" s="15">
        <f t="shared" si="52"/>
        <v>0</v>
      </c>
      <c r="M83" s="15">
        <f t="shared" si="52"/>
        <v>0</v>
      </c>
      <c r="N83" s="15">
        <f t="shared" si="52"/>
        <v>0</v>
      </c>
      <c r="O83" s="15">
        <f t="shared" si="52"/>
        <v>0</v>
      </c>
      <c r="P83" s="15">
        <f t="shared" si="52"/>
        <v>0</v>
      </c>
      <c r="Q83" s="15">
        <f t="shared" si="52"/>
        <v>0</v>
      </c>
      <c r="R83" s="15">
        <f t="shared" si="52"/>
        <v>0</v>
      </c>
    </row>
    <row r="84" spans="1:18" ht="19.5">
      <c r="A84" s="41">
        <v>27</v>
      </c>
      <c r="B84" s="1" t="s">
        <v>21</v>
      </c>
      <c r="C84" s="16">
        <f t="shared" ref="C84:R84" si="53">C83/1</f>
        <v>0</v>
      </c>
      <c r="D84" s="16">
        <f t="shared" si="53"/>
        <v>0</v>
      </c>
      <c r="E84" s="16">
        <f t="shared" si="53"/>
        <v>0</v>
      </c>
      <c r="F84" s="16">
        <f t="shared" si="53"/>
        <v>0</v>
      </c>
      <c r="G84" s="16">
        <f t="shared" si="53"/>
        <v>0</v>
      </c>
      <c r="H84" s="16">
        <f t="shared" si="53"/>
        <v>0</v>
      </c>
      <c r="I84" s="16">
        <f t="shared" si="53"/>
        <v>0</v>
      </c>
      <c r="J84" s="16">
        <f t="shared" si="53"/>
        <v>0</v>
      </c>
      <c r="K84" s="16">
        <f t="shared" si="53"/>
        <v>0</v>
      </c>
      <c r="L84" s="16">
        <f t="shared" si="53"/>
        <v>0</v>
      </c>
      <c r="M84" s="16">
        <f t="shared" si="53"/>
        <v>0</v>
      </c>
      <c r="N84" s="16">
        <f t="shared" si="53"/>
        <v>0</v>
      </c>
      <c r="O84" s="16">
        <f t="shared" si="53"/>
        <v>0</v>
      </c>
      <c r="P84" s="16">
        <f t="shared" si="53"/>
        <v>0</v>
      </c>
      <c r="Q84" s="16">
        <f t="shared" si="53"/>
        <v>0</v>
      </c>
      <c r="R84" s="16">
        <f t="shared" si="53"/>
        <v>0</v>
      </c>
    </row>
    <row r="85" spans="1:18" ht="15.75">
      <c r="A85" s="41"/>
      <c r="B85" s="4" t="s">
        <v>22</v>
      </c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</row>
    <row r="86" spans="1:18" ht="19.5">
      <c r="A86" s="41">
        <v>28</v>
      </c>
      <c r="B86" s="1" t="s">
        <v>21</v>
      </c>
      <c r="C86" s="16">
        <f t="shared" ref="C86:R86" si="54">C85/4</f>
        <v>0</v>
      </c>
      <c r="D86" s="16">
        <f t="shared" si="54"/>
        <v>0</v>
      </c>
      <c r="E86" s="16">
        <f t="shared" si="54"/>
        <v>0</v>
      </c>
      <c r="F86" s="16">
        <f t="shared" si="54"/>
        <v>0</v>
      </c>
      <c r="G86" s="16">
        <f t="shared" si="54"/>
        <v>0</v>
      </c>
      <c r="H86" s="16">
        <f t="shared" si="54"/>
        <v>0</v>
      </c>
      <c r="I86" s="16">
        <f t="shared" si="54"/>
        <v>0</v>
      </c>
      <c r="J86" s="16">
        <f t="shared" si="54"/>
        <v>0</v>
      </c>
      <c r="K86" s="16">
        <f t="shared" si="54"/>
        <v>0</v>
      </c>
      <c r="L86" s="16">
        <f t="shared" si="54"/>
        <v>0</v>
      </c>
      <c r="M86" s="16">
        <f t="shared" si="54"/>
        <v>0</v>
      </c>
      <c r="N86" s="16">
        <f t="shared" si="54"/>
        <v>0</v>
      </c>
      <c r="O86" s="16">
        <f t="shared" si="54"/>
        <v>0</v>
      </c>
      <c r="P86" s="16">
        <f t="shared" si="54"/>
        <v>0</v>
      </c>
      <c r="Q86" s="16">
        <f t="shared" si="54"/>
        <v>0</v>
      </c>
      <c r="R86" s="16">
        <f t="shared" si="54"/>
        <v>0</v>
      </c>
    </row>
    <row r="87" spans="1:18" ht="15.75">
      <c r="A87" s="41"/>
      <c r="B87" s="4" t="s">
        <v>22</v>
      </c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</row>
    <row r="88" spans="1:18" ht="19.5">
      <c r="A88" s="67">
        <v>3</v>
      </c>
      <c r="B88" s="67"/>
      <c r="C88" s="15">
        <f t="shared" ref="C88:R88" si="55">C85-C87</f>
        <v>0</v>
      </c>
      <c r="D88" s="15">
        <f t="shared" si="55"/>
        <v>0</v>
      </c>
      <c r="E88" s="15">
        <f t="shared" si="55"/>
        <v>0</v>
      </c>
      <c r="F88" s="15">
        <f t="shared" si="55"/>
        <v>0</v>
      </c>
      <c r="G88" s="15">
        <f t="shared" si="55"/>
        <v>0</v>
      </c>
      <c r="H88" s="15">
        <f t="shared" si="55"/>
        <v>0</v>
      </c>
      <c r="I88" s="15">
        <f t="shared" si="55"/>
        <v>0</v>
      </c>
      <c r="J88" s="15">
        <f t="shared" si="55"/>
        <v>0</v>
      </c>
      <c r="K88" s="15">
        <f t="shared" si="55"/>
        <v>0</v>
      </c>
      <c r="L88" s="15">
        <f t="shared" si="55"/>
        <v>0</v>
      </c>
      <c r="M88" s="15">
        <f t="shared" si="55"/>
        <v>0</v>
      </c>
      <c r="N88" s="15">
        <f t="shared" si="55"/>
        <v>0</v>
      </c>
      <c r="O88" s="15">
        <f t="shared" si="55"/>
        <v>0</v>
      </c>
      <c r="P88" s="15">
        <f t="shared" si="55"/>
        <v>0</v>
      </c>
      <c r="Q88" s="15">
        <f t="shared" si="55"/>
        <v>0</v>
      </c>
      <c r="R88" s="15">
        <f t="shared" si="55"/>
        <v>0</v>
      </c>
    </row>
    <row r="89" spans="1:18" ht="19.5">
      <c r="A89" s="41">
        <v>29</v>
      </c>
      <c r="B89" s="1" t="s">
        <v>21</v>
      </c>
      <c r="C89" s="16">
        <f t="shared" ref="C89:R89" si="56">C88/3</f>
        <v>0</v>
      </c>
      <c r="D89" s="16">
        <f t="shared" si="56"/>
        <v>0</v>
      </c>
      <c r="E89" s="16">
        <f t="shared" si="56"/>
        <v>0</v>
      </c>
      <c r="F89" s="16">
        <f t="shared" si="56"/>
        <v>0</v>
      </c>
      <c r="G89" s="16">
        <f t="shared" si="56"/>
        <v>0</v>
      </c>
      <c r="H89" s="16">
        <f t="shared" si="56"/>
        <v>0</v>
      </c>
      <c r="I89" s="16">
        <f t="shared" si="56"/>
        <v>0</v>
      </c>
      <c r="J89" s="16">
        <f t="shared" si="56"/>
        <v>0</v>
      </c>
      <c r="K89" s="16">
        <f t="shared" si="56"/>
        <v>0</v>
      </c>
      <c r="L89" s="16">
        <f t="shared" si="56"/>
        <v>0</v>
      </c>
      <c r="M89" s="16">
        <f t="shared" si="56"/>
        <v>0</v>
      </c>
      <c r="N89" s="16">
        <f t="shared" si="56"/>
        <v>0</v>
      </c>
      <c r="O89" s="16">
        <f t="shared" si="56"/>
        <v>0</v>
      </c>
      <c r="P89" s="16">
        <f t="shared" si="56"/>
        <v>0</v>
      </c>
      <c r="Q89" s="16">
        <f t="shared" si="56"/>
        <v>0</v>
      </c>
      <c r="R89" s="16">
        <f t="shared" si="56"/>
        <v>0</v>
      </c>
    </row>
    <row r="90" spans="1:18" ht="15.75">
      <c r="A90" s="41"/>
      <c r="B90" s="4" t="s">
        <v>22</v>
      </c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</row>
    <row r="91" spans="1:18" ht="19.5">
      <c r="A91" s="67">
        <v>2</v>
      </c>
      <c r="B91" s="67"/>
      <c r="C91" s="15">
        <f t="shared" ref="C91:R91" si="57">C88-C90</f>
        <v>0</v>
      </c>
      <c r="D91" s="15">
        <f t="shared" si="57"/>
        <v>0</v>
      </c>
      <c r="E91" s="15">
        <f t="shared" si="57"/>
        <v>0</v>
      </c>
      <c r="F91" s="15">
        <f t="shared" si="57"/>
        <v>0</v>
      </c>
      <c r="G91" s="15">
        <f t="shared" si="57"/>
        <v>0</v>
      </c>
      <c r="H91" s="15">
        <f t="shared" si="57"/>
        <v>0</v>
      </c>
      <c r="I91" s="15">
        <f t="shared" si="57"/>
        <v>0</v>
      </c>
      <c r="J91" s="15">
        <f t="shared" si="57"/>
        <v>0</v>
      </c>
      <c r="K91" s="15">
        <f t="shared" si="57"/>
        <v>0</v>
      </c>
      <c r="L91" s="15">
        <f t="shared" si="57"/>
        <v>0</v>
      </c>
      <c r="M91" s="15">
        <f t="shared" si="57"/>
        <v>0</v>
      </c>
      <c r="N91" s="15">
        <f t="shared" si="57"/>
        <v>0</v>
      </c>
      <c r="O91" s="15">
        <f t="shared" si="57"/>
        <v>0</v>
      </c>
      <c r="P91" s="15">
        <f t="shared" si="57"/>
        <v>0</v>
      </c>
      <c r="Q91" s="15">
        <f t="shared" si="57"/>
        <v>0</v>
      </c>
      <c r="R91" s="15">
        <f t="shared" si="57"/>
        <v>0</v>
      </c>
    </row>
    <row r="92" spans="1:18" ht="19.5">
      <c r="A92" s="41">
        <v>30</v>
      </c>
      <c r="B92" s="1" t="s">
        <v>21</v>
      </c>
      <c r="C92" s="16">
        <f t="shared" ref="C92:R92" si="58">C91/2</f>
        <v>0</v>
      </c>
      <c r="D92" s="16">
        <f t="shared" si="58"/>
        <v>0</v>
      </c>
      <c r="E92" s="16">
        <f t="shared" si="58"/>
        <v>0</v>
      </c>
      <c r="F92" s="16">
        <f t="shared" si="58"/>
        <v>0</v>
      </c>
      <c r="G92" s="16">
        <f t="shared" si="58"/>
        <v>0</v>
      </c>
      <c r="H92" s="16">
        <f t="shared" si="58"/>
        <v>0</v>
      </c>
      <c r="I92" s="16">
        <f t="shared" si="58"/>
        <v>0</v>
      </c>
      <c r="J92" s="16">
        <f t="shared" si="58"/>
        <v>0</v>
      </c>
      <c r="K92" s="16">
        <f t="shared" si="58"/>
        <v>0</v>
      </c>
      <c r="L92" s="16">
        <f t="shared" si="58"/>
        <v>0</v>
      </c>
      <c r="M92" s="16">
        <f t="shared" si="58"/>
        <v>0</v>
      </c>
      <c r="N92" s="16">
        <f t="shared" si="58"/>
        <v>0</v>
      </c>
      <c r="O92" s="16">
        <f t="shared" si="58"/>
        <v>0</v>
      </c>
      <c r="P92" s="16">
        <f t="shared" si="58"/>
        <v>0</v>
      </c>
      <c r="Q92" s="16">
        <f t="shared" si="58"/>
        <v>0</v>
      </c>
      <c r="R92" s="16">
        <f t="shared" si="58"/>
        <v>0</v>
      </c>
    </row>
    <row r="93" spans="1:18" ht="15.75">
      <c r="A93" s="41"/>
      <c r="B93" s="4" t="s">
        <v>22</v>
      </c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</row>
    <row r="94" spans="1:18" ht="19.5">
      <c r="A94" s="67">
        <v>1</v>
      </c>
      <c r="B94" s="67"/>
      <c r="C94" s="15">
        <f t="shared" ref="C94:R94" si="59">C91-C93</f>
        <v>0</v>
      </c>
      <c r="D94" s="15">
        <f t="shared" si="59"/>
        <v>0</v>
      </c>
      <c r="E94" s="15">
        <f t="shared" si="59"/>
        <v>0</v>
      </c>
      <c r="F94" s="15">
        <f t="shared" si="59"/>
        <v>0</v>
      </c>
      <c r="G94" s="15">
        <f t="shared" si="59"/>
        <v>0</v>
      </c>
      <c r="H94" s="15">
        <f t="shared" si="59"/>
        <v>0</v>
      </c>
      <c r="I94" s="15">
        <f t="shared" si="59"/>
        <v>0</v>
      </c>
      <c r="J94" s="15">
        <f t="shared" si="59"/>
        <v>0</v>
      </c>
      <c r="K94" s="15">
        <f t="shared" si="59"/>
        <v>0</v>
      </c>
      <c r="L94" s="15">
        <f t="shared" si="59"/>
        <v>0</v>
      </c>
      <c r="M94" s="15">
        <f t="shared" si="59"/>
        <v>0</v>
      </c>
      <c r="N94" s="15">
        <f t="shared" si="59"/>
        <v>0</v>
      </c>
      <c r="O94" s="15">
        <f t="shared" si="59"/>
        <v>0</v>
      </c>
      <c r="P94" s="15">
        <f t="shared" si="59"/>
        <v>0</v>
      </c>
      <c r="Q94" s="15">
        <f t="shared" si="59"/>
        <v>0</v>
      </c>
      <c r="R94" s="15">
        <f t="shared" si="59"/>
        <v>0</v>
      </c>
    </row>
    <row r="95" spans="1:18" ht="19.5">
      <c r="A95" s="41">
        <v>31</v>
      </c>
      <c r="B95" s="1" t="s">
        <v>21</v>
      </c>
      <c r="C95" s="16">
        <f t="shared" ref="C95:R95" si="60">C94/1</f>
        <v>0</v>
      </c>
      <c r="D95" s="16">
        <f t="shared" si="60"/>
        <v>0</v>
      </c>
      <c r="E95" s="16">
        <f t="shared" si="60"/>
        <v>0</v>
      </c>
      <c r="F95" s="16">
        <f t="shared" si="60"/>
        <v>0</v>
      </c>
      <c r="G95" s="16">
        <f t="shared" si="60"/>
        <v>0</v>
      </c>
      <c r="H95" s="16">
        <f t="shared" si="60"/>
        <v>0</v>
      </c>
      <c r="I95" s="16">
        <f t="shared" si="60"/>
        <v>0</v>
      </c>
      <c r="J95" s="16">
        <f t="shared" si="60"/>
        <v>0</v>
      </c>
      <c r="K95" s="16">
        <f t="shared" si="60"/>
        <v>0</v>
      </c>
      <c r="L95" s="16">
        <f t="shared" si="60"/>
        <v>0</v>
      </c>
      <c r="M95" s="16">
        <f t="shared" si="60"/>
        <v>0</v>
      </c>
      <c r="N95" s="16">
        <f t="shared" si="60"/>
        <v>0</v>
      </c>
      <c r="O95" s="16">
        <f t="shared" si="60"/>
        <v>0</v>
      </c>
      <c r="P95" s="16">
        <f t="shared" si="60"/>
        <v>0</v>
      </c>
      <c r="Q95" s="16">
        <f t="shared" si="60"/>
        <v>0</v>
      </c>
      <c r="R95" s="16">
        <f t="shared" si="60"/>
        <v>0</v>
      </c>
    </row>
    <row r="96" spans="1:18" ht="15.75">
      <c r="A96" s="41"/>
      <c r="B96" s="4" t="s">
        <v>22</v>
      </c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</row>
  </sheetData>
  <mergeCells count="70">
    <mergeCell ref="A9:A10"/>
    <mergeCell ref="A1:B1"/>
    <mergeCell ref="C1:R1"/>
    <mergeCell ref="A2:B2"/>
    <mergeCell ref="C2:F2"/>
    <mergeCell ref="G2:J2"/>
    <mergeCell ref="K2:N2"/>
    <mergeCell ref="O2:R2"/>
    <mergeCell ref="A3:B3"/>
    <mergeCell ref="A4:B4"/>
    <mergeCell ref="A5:B5"/>
    <mergeCell ref="A6:A7"/>
    <mergeCell ref="A8:B8"/>
    <mergeCell ref="A27:A28"/>
    <mergeCell ref="A11:B11"/>
    <mergeCell ref="A12:A13"/>
    <mergeCell ref="A14:B14"/>
    <mergeCell ref="A15:A16"/>
    <mergeCell ref="A17:B17"/>
    <mergeCell ref="A18:A19"/>
    <mergeCell ref="A20:B20"/>
    <mergeCell ref="A21:A22"/>
    <mergeCell ref="A23:B23"/>
    <mergeCell ref="A24:A25"/>
    <mergeCell ref="A26:B26"/>
    <mergeCell ref="A45:A46"/>
    <mergeCell ref="A29:B29"/>
    <mergeCell ref="A30:A31"/>
    <mergeCell ref="A32:B32"/>
    <mergeCell ref="A33:A34"/>
    <mergeCell ref="A35:B35"/>
    <mergeCell ref="A36:A37"/>
    <mergeCell ref="A38:B38"/>
    <mergeCell ref="A39:A40"/>
    <mergeCell ref="A41:B41"/>
    <mergeCell ref="A42:A43"/>
    <mergeCell ref="A44:B44"/>
    <mergeCell ref="A63:A64"/>
    <mergeCell ref="A47:B47"/>
    <mergeCell ref="A48:A49"/>
    <mergeCell ref="A50:B50"/>
    <mergeCell ref="A51:A52"/>
    <mergeCell ref="A53:B53"/>
    <mergeCell ref="A54:A55"/>
    <mergeCell ref="A56:B56"/>
    <mergeCell ref="A57:A58"/>
    <mergeCell ref="A59:B59"/>
    <mergeCell ref="A60:A61"/>
    <mergeCell ref="A62:B62"/>
    <mergeCell ref="A81:A82"/>
    <mergeCell ref="A65:B65"/>
    <mergeCell ref="A66:A67"/>
    <mergeCell ref="A68:B68"/>
    <mergeCell ref="A69:A70"/>
    <mergeCell ref="A71:B71"/>
    <mergeCell ref="A72:A73"/>
    <mergeCell ref="A74:B74"/>
    <mergeCell ref="A75:A76"/>
    <mergeCell ref="A77:B77"/>
    <mergeCell ref="A78:A79"/>
    <mergeCell ref="A80:B80"/>
    <mergeCell ref="A92:A93"/>
    <mergeCell ref="A94:B94"/>
    <mergeCell ref="A95:A96"/>
    <mergeCell ref="A83:B83"/>
    <mergeCell ref="A84:A85"/>
    <mergeCell ref="A86:A87"/>
    <mergeCell ref="A88:B88"/>
    <mergeCell ref="A89:A90"/>
    <mergeCell ref="A91:B91"/>
  </mergeCells>
  <conditionalFormatting sqref="A1:XFD1048576">
    <cfRule type="cellIs" dxfId="0" priority="1" operator="equal">
      <formula>"Target"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Smartphone Target &amp; Achivement</vt:lpstr>
      <vt:lpstr>Sheet2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Tulip - 2</cp:lastModifiedBy>
  <dcterms:created xsi:type="dcterms:W3CDTF">2015-06-05T18:17:20Z</dcterms:created>
  <dcterms:modified xsi:type="dcterms:W3CDTF">2019-12-28T05:37:02Z</dcterms:modified>
</cp:coreProperties>
</file>