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11.11.2020" sheetId="1" r:id="rId1"/>
  </sheets>
  <externalReferences>
    <externalReference r:id="rId2"/>
  </externalReferences>
  <definedNames>
    <definedName name="_xlnm._FilterDatabase" localSheetId="0" hidden="1">'11.11.2020'!$A$5:$L$126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5" i="1"/>
  <c r="I125"/>
  <c r="H125"/>
  <c r="G125"/>
  <c r="J124"/>
  <c r="I124"/>
  <c r="H124"/>
  <c r="G124"/>
  <c r="E123"/>
  <c r="F119"/>
  <c r="F109"/>
  <c r="F105"/>
  <c r="F101"/>
  <c r="E94"/>
  <c r="E64"/>
  <c r="F54"/>
  <c r="F50"/>
  <c r="E29"/>
  <c r="E28"/>
  <c r="E80" l="1"/>
  <c r="H126"/>
  <c r="E35"/>
  <c r="E39"/>
  <c r="E51"/>
  <c r="E55"/>
  <c r="F65"/>
  <c r="E67"/>
  <c r="F81"/>
  <c r="F102"/>
  <c r="F106"/>
  <c r="F116"/>
  <c r="F120"/>
  <c r="I126"/>
  <c r="E26"/>
  <c r="E30"/>
  <c r="F48"/>
  <c r="F52"/>
  <c r="E66"/>
  <c r="E72"/>
  <c r="E74"/>
  <c r="E82"/>
  <c r="E99"/>
  <c r="F103"/>
  <c r="F107"/>
  <c r="F121"/>
  <c r="J126"/>
  <c r="E33"/>
  <c r="E37"/>
  <c r="E41"/>
  <c r="E49"/>
  <c r="E53"/>
  <c r="F87"/>
  <c r="F100"/>
  <c r="F104"/>
  <c r="F108"/>
  <c r="F118"/>
  <c r="F56"/>
  <c r="E60"/>
  <c r="E63"/>
  <c r="E65"/>
  <c r="F110"/>
  <c r="F111"/>
  <c r="F112"/>
  <c r="F113"/>
  <c r="F115"/>
  <c r="F78"/>
  <c r="F95"/>
  <c r="E96"/>
  <c r="F97"/>
  <c r="E114"/>
  <c r="E21"/>
  <c r="E22"/>
  <c r="E23"/>
  <c r="E24"/>
  <c r="E25"/>
  <c r="E31"/>
  <c r="E32"/>
  <c r="F33"/>
  <c r="E34"/>
  <c r="F35"/>
  <c r="E36"/>
  <c r="F37"/>
  <c r="E38"/>
  <c r="F39"/>
  <c r="E40"/>
  <c r="F41"/>
  <c r="F45"/>
  <c r="E48"/>
  <c r="E50"/>
  <c r="E52"/>
  <c r="E54"/>
  <c r="E56"/>
  <c r="F67"/>
  <c r="E68"/>
  <c r="F84"/>
  <c r="E85"/>
  <c r="F90"/>
  <c r="E93"/>
  <c r="E116"/>
  <c r="F7"/>
  <c r="E8"/>
  <c r="F9"/>
  <c r="F13"/>
  <c r="E14"/>
  <c r="F15"/>
  <c r="E16"/>
  <c r="F17"/>
  <c r="E27"/>
  <c r="E70"/>
  <c r="F75"/>
  <c r="E92"/>
  <c r="F27"/>
  <c r="F29"/>
  <c r="F36"/>
  <c r="F42"/>
  <c r="F46"/>
  <c r="F55"/>
  <c r="F57"/>
  <c r="F61"/>
  <c r="F70"/>
  <c r="E71"/>
  <c r="F73"/>
  <c r="E76"/>
  <c r="E78"/>
  <c r="F79"/>
  <c r="F88"/>
  <c r="E90"/>
  <c r="F91"/>
  <c r="F93"/>
  <c r="E97"/>
  <c r="F98"/>
  <c r="E102"/>
  <c r="E104"/>
  <c r="E106"/>
  <c r="E108"/>
  <c r="E110"/>
  <c r="E112"/>
  <c r="E117"/>
  <c r="E119"/>
  <c r="E121"/>
  <c r="F122"/>
  <c r="E91"/>
  <c r="E18"/>
  <c r="F25"/>
  <c r="F11"/>
  <c r="F14"/>
  <c r="F16"/>
  <c r="E19"/>
  <c r="F32"/>
  <c r="F34"/>
  <c r="F38"/>
  <c r="F40"/>
  <c r="F43"/>
  <c r="F47"/>
  <c r="F49"/>
  <c r="F51"/>
  <c r="F53"/>
  <c r="E58"/>
  <c r="F62"/>
  <c r="F64"/>
  <c r="F66"/>
  <c r="F68"/>
  <c r="F71"/>
  <c r="E77"/>
  <c r="F82"/>
  <c r="F85"/>
  <c r="E89"/>
  <c r="F96"/>
  <c r="E115"/>
  <c r="E122"/>
  <c r="F123"/>
  <c r="F72"/>
  <c r="F117"/>
  <c r="E7"/>
  <c r="E9"/>
  <c r="E10"/>
  <c r="E15"/>
  <c r="E17"/>
  <c r="F21"/>
  <c r="F23"/>
  <c r="F6"/>
  <c r="F8"/>
  <c r="E6"/>
  <c r="G126"/>
  <c r="E12"/>
  <c r="F20"/>
  <c r="F22"/>
  <c r="F24"/>
  <c r="F26"/>
  <c r="F28"/>
  <c r="F30"/>
  <c r="F44"/>
  <c r="F59"/>
  <c r="F63"/>
  <c r="F69"/>
  <c r="F74"/>
  <c r="F80"/>
  <c r="F83"/>
  <c r="F86"/>
  <c r="F92"/>
  <c r="F94"/>
  <c r="F99"/>
  <c r="E100"/>
  <c r="E101"/>
  <c r="E103"/>
  <c r="E105"/>
  <c r="E107"/>
  <c r="E109"/>
  <c r="E111"/>
  <c r="E113"/>
  <c r="F114"/>
  <c r="E118"/>
  <c r="E120"/>
  <c r="E13"/>
  <c r="E42"/>
  <c r="E43"/>
  <c r="E44"/>
  <c r="E45"/>
  <c r="E46"/>
  <c r="E47"/>
  <c r="E57"/>
  <c r="E59"/>
  <c r="E62"/>
  <c r="E73"/>
  <c r="E81"/>
  <c r="E83"/>
  <c r="E84"/>
  <c r="E86"/>
  <c r="E87"/>
  <c r="E88"/>
  <c r="E95"/>
  <c r="E98"/>
  <c r="F10"/>
  <c r="F12"/>
  <c r="F18"/>
  <c r="F31"/>
  <c r="F76"/>
  <c r="F77"/>
  <c r="F89"/>
  <c r="E69"/>
  <c r="E75"/>
  <c r="E79"/>
  <c r="F19"/>
  <c r="F58"/>
  <c r="F60"/>
  <c r="E11"/>
  <c r="E20"/>
  <c r="E61"/>
  <c r="F126" l="1"/>
  <c r="E126"/>
</calcChain>
</file>

<file path=xl/sharedStrings.xml><?xml version="1.0" encoding="utf-8"?>
<sst xmlns="http://schemas.openxmlformats.org/spreadsheetml/2006/main" count="488" uniqueCount="291">
  <si>
    <t>DealerID</t>
  </si>
  <si>
    <t>DealerName</t>
  </si>
  <si>
    <t>Region</t>
  </si>
  <si>
    <t>ZONE</t>
  </si>
  <si>
    <t>Quantity</t>
  </si>
  <si>
    <t>NOV'20 target</t>
  </si>
  <si>
    <t>BL96</t>
  </si>
  <si>
    <t>L135_SKD</t>
  </si>
  <si>
    <t>i74_SKD</t>
  </si>
  <si>
    <t>Z50_SKD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</si>
  <si>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</si>
  <si>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</si>
  <si>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</si>
  <si>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</si>
  <si>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</si>
  <si>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</si>
  <si>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</si>
  <si>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</si>
  <si>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</si>
  <si>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</si>
  <si>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</si>
  <si>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</si>
  <si>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</si>
  <si>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</si>
  <si>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</si>
  <si>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</si>
  <si>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</si>
  <si>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</si>
  <si>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</si>
  <si>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</si>
  <si>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</si>
  <si>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</si>
  <si>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</si>
  <si>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</si>
  <si>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</si>
  <si>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</si>
  <si>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</si>
  <si>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</si>
  <si>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</si>
  <si>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</si>
  <si>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</si>
  <si>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</si>
  <si>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</si>
  <si>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</si>
  <si>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</si>
  <si>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</si>
  <si>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</si>
  <si>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</si>
  <si>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</si>
  <si>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</si>
  <si>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</si>
  <si>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</si>
  <si>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</si>
  <si>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</si>
  <si>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</si>
  <si>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</si>
  <si>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</si>
  <si>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</si>
  <si>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</si>
  <si>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</si>
  <si>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</si>
  <si>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</si>
  <si>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</si>
  <si>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</si>
  <si>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</si>
  <si>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</si>
  <si>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</si>
  <si>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</si>
  <si>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</si>
  <si>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</si>
  <si>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</si>
  <si>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</si>
  <si>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</si>
  <si>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</si>
  <si>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</si>
  <si>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</si>
  <si>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</si>
  <si>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</si>
  <si>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</si>
  <si>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</si>
  <si>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</si>
  <si>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</si>
  <si>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</si>
  <si>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</si>
  <si>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</si>
  <si>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</si>
  <si>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</si>
  <si>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</si>
  <si>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</si>
  <si>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</si>
  <si>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</si>
  <si>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</si>
  <si>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</si>
  <si>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</si>
  <si>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</si>
  <si>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</si>
  <si>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</si>
  <si>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</si>
  <si>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</si>
  <si>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</si>
  <si>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</si>
  <si>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</si>
  <si>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</si>
  <si>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</si>
  <si>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</si>
  <si>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</si>
  <si>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</si>
  <si>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</si>
  <si>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</si>
  <si>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</si>
  <si>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</si>
  <si>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</si>
  <si>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DEL-0084</t>
  </si>
  <si>
    <t>Saif Telecom</t>
  </si>
  <si>
    <t>Dhaka South</t>
  </si>
  <si>
    <t>Dhanmondi</t>
  </si>
  <si>
    <t>DEL-0006</t>
  </si>
  <si>
    <t>Ananda Electronics</t>
  </si>
  <si>
    <t>DEL-0123</t>
  </si>
  <si>
    <t>Nishat Telecom</t>
  </si>
  <si>
    <t>DEL-0103</t>
  </si>
  <si>
    <t>Taj Telecom</t>
  </si>
  <si>
    <t>DEL-0178</t>
  </si>
  <si>
    <t>Anika Traders</t>
  </si>
  <si>
    <t>Paltan</t>
  </si>
  <si>
    <t>DEL-0070</t>
  </si>
  <si>
    <t>One Telecom</t>
  </si>
  <si>
    <t>DEL-0124</t>
  </si>
  <si>
    <t>One Telecom* Jatrabari</t>
  </si>
  <si>
    <t>DEL-0022</t>
  </si>
  <si>
    <t>Dohar Enterprise</t>
  </si>
  <si>
    <t>Munshiganj</t>
  </si>
  <si>
    <t>DEL-0121</t>
  </si>
  <si>
    <t>Mehereen Telecom</t>
  </si>
  <si>
    <t>DEL-0063</t>
  </si>
  <si>
    <t>Nandan World Link</t>
  </si>
  <si>
    <t>DEL-0072</t>
  </si>
  <si>
    <t>One Telecom (CTG Road)</t>
  </si>
  <si>
    <t>Ctg. Road</t>
  </si>
  <si>
    <t>DEL-0071</t>
  </si>
  <si>
    <t>One Telecom* Narayangonj</t>
  </si>
  <si>
    <t>Narayanganj</t>
  </si>
  <si>
    <t>DEL-0171</t>
  </si>
  <si>
    <t>Tahia Enterprise</t>
  </si>
  <si>
    <t>DEL-0160</t>
  </si>
  <si>
    <t>M K Trading Co.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</si>
  <si>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</si>
  <si>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</si>
  <si>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</si>
  <si>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</si>
  <si>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</si>
  <si>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</si>
  <si>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</si>
  <si>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DEL-0115</t>
  </si>
  <si>
    <t>Zeshan Telecom</t>
  </si>
  <si>
    <t>Hobiganj</t>
  </si>
  <si>
    <t>DEL-0091</t>
  </si>
  <si>
    <t>Satata Mobile Centre</t>
  </si>
  <si>
    <t>DEL-0066</t>
  </si>
  <si>
    <t>New Era Telecom</t>
  </si>
  <si>
    <t>Sylhet</t>
  </si>
  <si>
    <t>DEL-0027</t>
  </si>
  <si>
    <t>Gopa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</si>
  <si>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</si>
  <si>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</si>
  <si>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</si>
  <si>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</si>
  <si>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</si>
  <si>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</si>
  <si>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</si>
  <si>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</si>
  <si>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</si>
  <si>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</si>
  <si>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</si>
  <si>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</si>
  <si>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</si>
  <si>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</si>
  <si>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</si>
  <si>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</si>
  <si>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</si>
  <si>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</si>
  <si>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</si>
  <si>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</si>
  <si>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</si>
  <si>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</si>
  <si>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</si>
  <si>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</si>
  <si>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</si>
  <si>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</si>
  <si>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</si>
  <si>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</si>
  <si>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</si>
  <si>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</si>
  <si>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</si>
  <si>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</si>
  <si>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</si>
  <si>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</si>
  <si>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</si>
  <si>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</si>
  <si>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</si>
  <si>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</si>
  <si>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</si>
  <si>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</si>
  <si>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</si>
  <si>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</si>
  <si>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</si>
  <si>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</si>
  <si>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</si>
  <si>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</si>
  <si>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</si>
  <si>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</si>
  <si>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</si>
  <si>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</si>
  <si>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</si>
  <si>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</si>
  <si>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</si>
  <si>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</si>
  <si>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</si>
  <si>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</si>
  <si>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</si>
  <si>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</si>
  <si>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</si>
  <si>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</si>
  <si>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</si>
  <si>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</si>
  <si>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</si>
  <si>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</si>
  <si>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</si>
  <si>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</si>
  <si>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</si>
  <si>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</si>
  <si>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</si>
  <si>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</si>
  <si>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</si>
  <si>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</si>
  <si>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</si>
  <si>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</si>
  <si>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</si>
  <si>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</si>
  <si>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</si>
  <si>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</si>
  <si>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</si>
  <si>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</si>
  <si>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</si>
  <si>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</si>
  <si>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</si>
  <si>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</si>
  <si>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</si>
  <si>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</si>
  <si>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</si>
  <si>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</si>
  <si>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</si>
  <si>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</si>
  <si>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</si>
  <si>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</si>
  <si>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</si>
  <si>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</si>
  <si>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</si>
  <si>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</si>
  <si>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</si>
  <si>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</si>
  <si>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</si>
  <si>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</si>
  <si>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</si>
  <si>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</si>
  <si>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</si>
  <si>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</si>
  <si>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</si>
  <si>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</si>
  <si>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</si>
  <si>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</si>
  <si>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</si>
  <si>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</si>
  <si>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</si>
  <si>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</si>
  <si>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</si>
  <si>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</si>
  <si>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</si>
  <si>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</si>
  <si>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</si>
  <si>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</si>
  <si>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</si>
  <si>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</si>
  <si>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</si>
  <si>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</si>
  <si>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</si>
  <si>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</si>
  <si>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</si>
  <si>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Operator</t>
  </si>
  <si>
    <t>Corporate</t>
  </si>
  <si>
    <t>Total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</si>
</sst>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;\-0.0;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0" fontId="0" fillId="5" borderId="1" xfId="0" applyFill="1" applyBorder="1" applyAlignment="1">
      <alignment horizontal="center"/>
    </xf>
    <xf numFmtId="165" fontId="0" fillId="4" borderId="1" xfId="1" applyNumberFormat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1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165" fontId="0" fillId="0" borderId="2" xfId="0" applyNumberFormat="1" applyBorder="1"/>
    <xf numFmtId="165" fontId="0" fillId="3" borderId="2" xfId="1" applyNumberFormat="1" applyFont="1" applyFill="1" applyBorder="1"/>
    <xf numFmtId="0" fontId="0" fillId="0" borderId="1" xfId="0" applyFill="1" applyBorder="1"/>
    <xf numFmtId="165" fontId="0" fillId="0" borderId="0" xfId="0" applyNumberForma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SB%20TEL/November/National%20Allocation%20Sheet%20November%20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"/>
      <sheetName val="DSR"/>
      <sheetName val="Contribution"/>
      <sheetName val="Allocation"/>
      <sheetName val="Round"/>
    </sheetNames>
    <sheetDataSet>
      <sheetData sheetId="0"/>
      <sheetData sheetId="1"/>
      <sheetData sheetId="2"/>
      <sheetData sheetId="3">
        <row r="124">
          <cell r="J124">
            <v>0</v>
          </cell>
          <cell r="T124">
            <v>0</v>
          </cell>
          <cell r="AF124">
            <v>0</v>
          </cell>
          <cell r="AJ124">
            <v>0</v>
          </cell>
        </row>
        <row r="125">
          <cell r="J125">
            <v>0</v>
          </cell>
          <cell r="T125">
            <v>0</v>
          </cell>
          <cell r="AF125">
            <v>0</v>
          </cell>
          <cell r="AJ12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J127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O133" sqref="O133"/>
    </sheetView>
  </sheetViews>
  <sheetFormatPr defaultRowHeight="15"/>
  <cols>
    <col min="1" max="1" width="8.8554687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9" bestFit="1" customWidth="1"/>
    <col min="6" max="6" width="14.28515625" bestFit="1" customWidth="1"/>
    <col min="7" max="8" width="9.5703125" bestFit="1" customWidth="1"/>
    <col min="9" max="9" width="8" bestFit="1" customWidth="1"/>
    <col min="10" max="10" width="8.42578125" bestFit="1" customWidth="1"/>
  </cols>
  <sheetData>
    <row r="2" spans="1:10">
      <c r="G2" s="1"/>
      <c r="H2" s="1"/>
      <c r="I2" s="1"/>
      <c r="J2" s="1"/>
    </row>
    <row r="3" spans="1:10">
      <c r="A3" s="22" t="s">
        <v>0</v>
      </c>
      <c r="B3" s="22" t="s">
        <v>1</v>
      </c>
      <c r="C3" s="22" t="s">
        <v>2</v>
      </c>
      <c r="D3" s="22" t="s">
        <v>3</v>
      </c>
      <c r="E3" s="23" t="s">
        <v>4</v>
      </c>
      <c r="F3" s="26" t="s">
        <v>5</v>
      </c>
      <c r="G3" s="20"/>
      <c r="H3" s="2"/>
      <c r="I3" s="18"/>
      <c r="J3" s="19"/>
    </row>
    <row r="4" spans="1:10">
      <c r="A4" s="22"/>
      <c r="B4" s="22"/>
      <c r="C4" s="22"/>
      <c r="D4" s="22"/>
      <c r="E4" s="24"/>
      <c r="F4" s="26"/>
      <c r="G4" s="3">
        <v>814.03</v>
      </c>
      <c r="H4" s="3">
        <v>1120.6600000000001</v>
      </c>
      <c r="I4" s="3">
        <v>5793.4475000000002</v>
      </c>
      <c r="J4" s="3">
        <v>10133.069</v>
      </c>
    </row>
    <row r="5" spans="1:10">
      <c r="A5" s="22"/>
      <c r="B5" s="22"/>
      <c r="C5" s="22"/>
      <c r="D5" s="22"/>
      <c r="E5" s="25"/>
      <c r="F5" s="26"/>
      <c r="G5" s="4" t="s">
        <v>6</v>
      </c>
      <c r="H5" s="5" t="s">
        <v>7</v>
      </c>
      <c r="I5" s="6" t="s">
        <v>8</v>
      </c>
      <c r="J5" s="7" t="s">
        <v>9</v>
      </c>
    </row>
    <row r="6" spans="1:10" hidden="1">
      <c r="A6" s="8" t="s">
        <v>10</v>
      </c>
      <c r="B6" s="8" t="s">
        <v>11</v>
      </c>
      <c r="C6" s="8" t="s">
        <v>12</v>
      </c>
      <c r="D6" s="8" t="s">
        <v>12</v>
      </c>
      <c r="E6" s="9">
        <f t="shared" ref="E6:E37" si="0">SUM(G6:J6)</f>
        <v>1062</v>
      </c>
      <c r="F6" s="10">
        <f t="shared" ref="F6:F37" si="1">SUMPRODUCT(G6:J6,$G$4:$J$4)</f>
        <v>1410444.3565</v>
      </c>
      <c r="G6" s="11">
        <v>529</v>
      </c>
      <c r="H6" s="11">
        <v>466</v>
      </c>
      <c r="I6" s="11">
        <v>51</v>
      </c>
      <c r="J6" s="11">
        <v>16</v>
      </c>
    </row>
    <row r="7" spans="1:10" hidden="1">
      <c r="A7" s="8" t="s">
        <v>13</v>
      </c>
      <c r="B7" s="8" t="s">
        <v>14</v>
      </c>
      <c r="C7" s="8" t="s">
        <v>12</v>
      </c>
      <c r="D7" s="8" t="s">
        <v>12</v>
      </c>
      <c r="E7" s="9">
        <f t="shared" si="0"/>
        <v>797</v>
      </c>
      <c r="F7" s="10">
        <f t="shared" si="1"/>
        <v>1682152.7565000001</v>
      </c>
      <c r="G7" s="11">
        <v>354</v>
      </c>
      <c r="H7" s="11">
        <v>289</v>
      </c>
      <c r="I7" s="11">
        <v>113</v>
      </c>
      <c r="J7" s="11">
        <v>41</v>
      </c>
    </row>
    <row r="8" spans="1:10" hidden="1">
      <c r="A8" s="8" t="s">
        <v>15</v>
      </c>
      <c r="B8" s="8" t="s">
        <v>16</v>
      </c>
      <c r="C8" s="8" t="s">
        <v>12</v>
      </c>
      <c r="D8" s="8" t="s">
        <v>12</v>
      </c>
      <c r="E8" s="9">
        <f t="shared" si="0"/>
        <v>141</v>
      </c>
      <c r="F8" s="10">
        <f t="shared" si="1"/>
        <v>257015.40100000001</v>
      </c>
      <c r="G8" s="11">
        <v>69</v>
      </c>
      <c r="H8" s="11">
        <v>50</v>
      </c>
      <c r="I8" s="11">
        <v>18</v>
      </c>
      <c r="J8" s="11">
        <v>4</v>
      </c>
    </row>
    <row r="9" spans="1:10" hidden="1">
      <c r="A9" s="8" t="s">
        <v>17</v>
      </c>
      <c r="B9" s="8" t="s">
        <v>18</v>
      </c>
      <c r="C9" s="8" t="s">
        <v>12</v>
      </c>
      <c r="D9" s="8" t="s">
        <v>19</v>
      </c>
      <c r="E9" s="9">
        <f t="shared" si="0"/>
        <v>337</v>
      </c>
      <c r="F9" s="10">
        <f t="shared" si="1"/>
        <v>464553.22149999999</v>
      </c>
      <c r="G9" s="11">
        <v>213</v>
      </c>
      <c r="H9" s="11">
        <v>97</v>
      </c>
      <c r="I9" s="11">
        <v>21</v>
      </c>
      <c r="J9" s="11">
        <v>6</v>
      </c>
    </row>
    <row r="10" spans="1:10" hidden="1">
      <c r="A10" s="8" t="s">
        <v>20</v>
      </c>
      <c r="B10" s="8" t="s">
        <v>21</v>
      </c>
      <c r="C10" s="8" t="s">
        <v>12</v>
      </c>
      <c r="D10" s="8" t="s">
        <v>19</v>
      </c>
      <c r="E10" s="9">
        <f t="shared" si="0"/>
        <v>117</v>
      </c>
      <c r="F10" s="10">
        <f t="shared" si="1"/>
        <v>175885.891</v>
      </c>
      <c r="G10" s="11">
        <v>63</v>
      </c>
      <c r="H10" s="11">
        <v>44</v>
      </c>
      <c r="I10" s="11">
        <v>6</v>
      </c>
      <c r="J10" s="11">
        <v>4</v>
      </c>
    </row>
    <row r="11" spans="1:10" hidden="1">
      <c r="A11" s="8" t="s">
        <v>22</v>
      </c>
      <c r="B11" s="8" t="s">
        <v>23</v>
      </c>
      <c r="C11" s="8" t="s">
        <v>12</v>
      </c>
      <c r="D11" s="8" t="s">
        <v>19</v>
      </c>
      <c r="E11" s="9">
        <f t="shared" si="0"/>
        <v>176</v>
      </c>
      <c r="F11" s="10">
        <f t="shared" si="1"/>
        <v>257422.92450000002</v>
      </c>
      <c r="G11" s="11">
        <v>90</v>
      </c>
      <c r="H11" s="11">
        <v>70</v>
      </c>
      <c r="I11" s="11">
        <v>13</v>
      </c>
      <c r="J11" s="11">
        <v>3</v>
      </c>
    </row>
    <row r="12" spans="1:10" hidden="1">
      <c r="A12" s="8" t="s">
        <v>24</v>
      </c>
      <c r="B12" s="8" t="s">
        <v>25</v>
      </c>
      <c r="C12" s="8" t="s">
        <v>12</v>
      </c>
      <c r="D12" s="8" t="s">
        <v>19</v>
      </c>
      <c r="E12" s="9">
        <f t="shared" si="0"/>
        <v>165</v>
      </c>
      <c r="F12" s="10">
        <f t="shared" si="1"/>
        <v>274919.09750000003</v>
      </c>
      <c r="G12" s="11">
        <v>82</v>
      </c>
      <c r="H12" s="11">
        <v>63</v>
      </c>
      <c r="I12" s="11">
        <v>15</v>
      </c>
      <c r="J12" s="11">
        <v>5</v>
      </c>
    </row>
    <row r="13" spans="1:10" hidden="1">
      <c r="A13" s="8" t="s">
        <v>26</v>
      </c>
      <c r="B13" s="8" t="s">
        <v>27</v>
      </c>
      <c r="C13" s="8" t="s">
        <v>12</v>
      </c>
      <c r="D13" s="8" t="s">
        <v>19</v>
      </c>
      <c r="E13" s="9">
        <f t="shared" si="0"/>
        <v>84</v>
      </c>
      <c r="F13" s="10">
        <f t="shared" si="1"/>
        <v>153415.59450000001</v>
      </c>
      <c r="G13" s="11">
        <v>32</v>
      </c>
      <c r="H13" s="11">
        <v>40</v>
      </c>
      <c r="I13" s="11">
        <v>9</v>
      </c>
      <c r="J13" s="11">
        <v>3</v>
      </c>
    </row>
    <row r="14" spans="1:10" hidden="1">
      <c r="A14" s="8" t="s">
        <v>28</v>
      </c>
      <c r="B14" s="8" t="s">
        <v>29</v>
      </c>
      <c r="C14" s="8" t="s">
        <v>12</v>
      </c>
      <c r="D14" s="8" t="s">
        <v>30</v>
      </c>
      <c r="E14" s="9">
        <f t="shared" si="0"/>
        <v>155</v>
      </c>
      <c r="F14" s="10">
        <f t="shared" si="1"/>
        <v>280823.696</v>
      </c>
      <c r="G14" s="11">
        <v>73</v>
      </c>
      <c r="H14" s="11">
        <v>58</v>
      </c>
      <c r="I14" s="11">
        <v>20</v>
      </c>
      <c r="J14" s="11">
        <v>4</v>
      </c>
    </row>
    <row r="15" spans="1:10" hidden="1">
      <c r="A15" s="8" t="s">
        <v>31</v>
      </c>
      <c r="B15" s="8" t="s">
        <v>32</v>
      </c>
      <c r="C15" s="8" t="s">
        <v>12</v>
      </c>
      <c r="D15" s="8" t="s">
        <v>30</v>
      </c>
      <c r="E15" s="9">
        <f t="shared" si="0"/>
        <v>148</v>
      </c>
      <c r="F15" s="10">
        <f t="shared" si="1"/>
        <v>283498.09899999999</v>
      </c>
      <c r="G15" s="11">
        <v>67</v>
      </c>
      <c r="H15" s="11">
        <v>57</v>
      </c>
      <c r="I15" s="11">
        <v>18</v>
      </c>
      <c r="J15" s="11">
        <v>6</v>
      </c>
    </row>
    <row r="16" spans="1:10" hidden="1">
      <c r="A16" s="8" t="s">
        <v>33</v>
      </c>
      <c r="B16" s="8" t="s">
        <v>34</v>
      </c>
      <c r="C16" s="8" t="s">
        <v>12</v>
      </c>
      <c r="D16" s="8" t="s">
        <v>30</v>
      </c>
      <c r="E16" s="9">
        <f t="shared" si="0"/>
        <v>212</v>
      </c>
      <c r="F16" s="10">
        <f t="shared" si="1"/>
        <v>344674.78</v>
      </c>
      <c r="G16" s="11">
        <v>72</v>
      </c>
      <c r="H16" s="11">
        <v>117</v>
      </c>
      <c r="I16" s="11">
        <v>18</v>
      </c>
      <c r="J16" s="11">
        <v>5</v>
      </c>
    </row>
    <row r="17" spans="1:10" hidden="1">
      <c r="A17" s="8" t="s">
        <v>35</v>
      </c>
      <c r="B17" s="8" t="s">
        <v>36</v>
      </c>
      <c r="C17" s="8" t="s">
        <v>12</v>
      </c>
      <c r="D17" s="8" t="s">
        <v>30</v>
      </c>
      <c r="E17" s="9">
        <f t="shared" si="0"/>
        <v>316</v>
      </c>
      <c r="F17" s="10">
        <f t="shared" si="1"/>
        <v>504572.09450000001</v>
      </c>
      <c r="G17" s="11">
        <v>95</v>
      </c>
      <c r="H17" s="11">
        <v>190</v>
      </c>
      <c r="I17" s="11">
        <v>23</v>
      </c>
      <c r="J17" s="11">
        <v>8</v>
      </c>
    </row>
    <row r="18" spans="1:10" hidden="1">
      <c r="A18" s="8" t="s">
        <v>37</v>
      </c>
      <c r="B18" s="8" t="s">
        <v>38</v>
      </c>
      <c r="C18" s="8" t="s">
        <v>12</v>
      </c>
      <c r="D18" s="8" t="s">
        <v>39</v>
      </c>
      <c r="E18" s="9">
        <f t="shared" si="0"/>
        <v>414</v>
      </c>
      <c r="F18" s="10">
        <f t="shared" si="1"/>
        <v>815881.26950000005</v>
      </c>
      <c r="G18" s="11">
        <v>189</v>
      </c>
      <c r="H18" s="11">
        <v>154</v>
      </c>
      <c r="I18" s="11">
        <v>53</v>
      </c>
      <c r="J18" s="11">
        <v>18</v>
      </c>
    </row>
    <row r="19" spans="1:10" hidden="1">
      <c r="A19" s="8" t="s">
        <v>40</v>
      </c>
      <c r="B19" s="8" t="s">
        <v>41</v>
      </c>
      <c r="C19" s="8" t="s">
        <v>12</v>
      </c>
      <c r="D19" s="8" t="s">
        <v>39</v>
      </c>
      <c r="E19" s="9">
        <f t="shared" si="0"/>
        <v>386</v>
      </c>
      <c r="F19" s="10">
        <f t="shared" si="1"/>
        <v>801693.59600000002</v>
      </c>
      <c r="G19" s="11">
        <v>183</v>
      </c>
      <c r="H19" s="11">
        <v>125</v>
      </c>
      <c r="I19" s="11">
        <v>64</v>
      </c>
      <c r="J19" s="11">
        <v>14</v>
      </c>
    </row>
    <row r="20" spans="1:10" hidden="1">
      <c r="A20" s="8" t="s">
        <v>42</v>
      </c>
      <c r="B20" s="8" t="s">
        <v>43</v>
      </c>
      <c r="C20" s="8" t="s">
        <v>12</v>
      </c>
      <c r="D20" s="8" t="s">
        <v>39</v>
      </c>
      <c r="E20" s="9">
        <f t="shared" si="0"/>
        <v>212</v>
      </c>
      <c r="F20" s="10">
        <f t="shared" si="1"/>
        <v>515995.69050000003</v>
      </c>
      <c r="G20" s="11">
        <v>100</v>
      </c>
      <c r="H20" s="11">
        <v>57</v>
      </c>
      <c r="I20" s="11">
        <v>43</v>
      </c>
      <c r="J20" s="11">
        <v>12</v>
      </c>
    </row>
    <row r="21" spans="1:10" hidden="1">
      <c r="A21" s="8" t="s">
        <v>44</v>
      </c>
      <c r="B21" s="8" t="s">
        <v>45</v>
      </c>
      <c r="C21" s="8" t="s">
        <v>12</v>
      </c>
      <c r="D21" s="8" t="s">
        <v>39</v>
      </c>
      <c r="E21" s="9">
        <f t="shared" si="0"/>
        <v>114</v>
      </c>
      <c r="F21" s="10">
        <f t="shared" si="1"/>
        <v>159711.80300000001</v>
      </c>
      <c r="G21" s="11">
        <v>46</v>
      </c>
      <c r="H21" s="11">
        <v>60</v>
      </c>
      <c r="I21" s="11">
        <v>6</v>
      </c>
      <c r="J21" s="11">
        <v>2</v>
      </c>
    </row>
    <row r="22" spans="1:10" hidden="1">
      <c r="A22" s="8" t="s">
        <v>46</v>
      </c>
      <c r="B22" s="8" t="s">
        <v>47</v>
      </c>
      <c r="C22" s="8" t="s">
        <v>12</v>
      </c>
      <c r="D22" s="8" t="s">
        <v>48</v>
      </c>
      <c r="E22" s="9">
        <f t="shared" si="0"/>
        <v>193</v>
      </c>
      <c r="F22" s="10">
        <f t="shared" si="1"/>
        <v>427477.152</v>
      </c>
      <c r="G22" s="11">
        <v>95</v>
      </c>
      <c r="H22" s="11">
        <v>54</v>
      </c>
      <c r="I22" s="11">
        <v>36</v>
      </c>
      <c r="J22" s="11">
        <v>8</v>
      </c>
    </row>
    <row r="23" spans="1:10" hidden="1">
      <c r="A23" s="8" t="s">
        <v>49</v>
      </c>
      <c r="B23" s="8" t="s">
        <v>50</v>
      </c>
      <c r="C23" s="8" t="s">
        <v>12</v>
      </c>
      <c r="D23" s="8" t="s">
        <v>48</v>
      </c>
      <c r="E23" s="9">
        <f t="shared" si="0"/>
        <v>288</v>
      </c>
      <c r="F23" s="10">
        <f t="shared" si="1"/>
        <v>666958.57250000001</v>
      </c>
      <c r="G23" s="11">
        <v>126</v>
      </c>
      <c r="H23" s="11">
        <v>94</v>
      </c>
      <c r="I23" s="11">
        <v>53</v>
      </c>
      <c r="J23" s="11">
        <v>15</v>
      </c>
    </row>
    <row r="24" spans="1:10" hidden="1">
      <c r="A24" s="8" t="s">
        <v>51</v>
      </c>
      <c r="B24" s="8" t="s">
        <v>52</v>
      </c>
      <c r="C24" s="8" t="s">
        <v>12</v>
      </c>
      <c r="D24" s="8" t="s">
        <v>48</v>
      </c>
      <c r="E24" s="9">
        <f t="shared" si="0"/>
        <v>323</v>
      </c>
      <c r="F24" s="10">
        <f t="shared" si="1"/>
        <v>758928.99399999995</v>
      </c>
      <c r="G24" s="11">
        <v>151</v>
      </c>
      <c r="H24" s="11">
        <v>92</v>
      </c>
      <c r="I24" s="11">
        <v>64</v>
      </c>
      <c r="J24" s="11">
        <v>16</v>
      </c>
    </row>
    <row r="25" spans="1:10" hidden="1">
      <c r="A25" s="8" t="s">
        <v>53</v>
      </c>
      <c r="B25" s="8" t="s">
        <v>54</v>
      </c>
      <c r="C25" s="8" t="s">
        <v>12</v>
      </c>
      <c r="D25" s="8" t="s">
        <v>48</v>
      </c>
      <c r="E25" s="9">
        <f t="shared" si="0"/>
        <v>221</v>
      </c>
      <c r="F25" s="10">
        <f t="shared" si="1"/>
        <v>483466.35500000004</v>
      </c>
      <c r="G25" s="11">
        <v>104</v>
      </c>
      <c r="H25" s="11">
        <v>69</v>
      </c>
      <c r="I25" s="11">
        <v>38</v>
      </c>
      <c r="J25" s="11">
        <v>10</v>
      </c>
    </row>
    <row r="26" spans="1:10" hidden="1">
      <c r="A26" s="8" t="s">
        <v>55</v>
      </c>
      <c r="B26" s="8" t="s">
        <v>56</v>
      </c>
      <c r="C26" s="8" t="s">
        <v>12</v>
      </c>
      <c r="D26" s="8" t="s">
        <v>57</v>
      </c>
      <c r="E26" s="9">
        <f t="shared" si="0"/>
        <v>434</v>
      </c>
      <c r="F26" s="10">
        <f t="shared" si="1"/>
        <v>925310.98950000003</v>
      </c>
      <c r="G26" s="11">
        <v>210</v>
      </c>
      <c r="H26" s="11">
        <v>133</v>
      </c>
      <c r="I26" s="11">
        <v>73</v>
      </c>
      <c r="J26" s="11">
        <v>18</v>
      </c>
    </row>
    <row r="27" spans="1:10" hidden="1">
      <c r="A27" s="8" t="s">
        <v>58</v>
      </c>
      <c r="B27" s="8" t="s">
        <v>59</v>
      </c>
      <c r="C27" s="8" t="s">
        <v>12</v>
      </c>
      <c r="D27" s="8" t="s">
        <v>57</v>
      </c>
      <c r="E27" s="9">
        <f t="shared" si="0"/>
        <v>198</v>
      </c>
      <c r="F27" s="10">
        <f t="shared" si="1"/>
        <v>488127.86800000002</v>
      </c>
      <c r="G27" s="11">
        <v>94</v>
      </c>
      <c r="H27" s="11">
        <v>52</v>
      </c>
      <c r="I27" s="11">
        <v>40</v>
      </c>
      <c r="J27" s="11">
        <v>12</v>
      </c>
    </row>
    <row r="28" spans="1:10" hidden="1">
      <c r="A28" s="8" t="s">
        <v>60</v>
      </c>
      <c r="B28" s="8" t="s">
        <v>61</v>
      </c>
      <c r="C28" s="8" t="s">
        <v>12</v>
      </c>
      <c r="D28" s="8" t="s">
        <v>57</v>
      </c>
      <c r="E28" s="9">
        <f t="shared" si="0"/>
        <v>130</v>
      </c>
      <c r="F28" s="10">
        <f t="shared" si="1"/>
        <v>282963.79499999998</v>
      </c>
      <c r="G28" s="11">
        <v>65</v>
      </c>
      <c r="H28" s="11">
        <v>36</v>
      </c>
      <c r="I28" s="11">
        <v>24</v>
      </c>
      <c r="J28" s="11">
        <v>5</v>
      </c>
    </row>
    <row r="29" spans="1:10" hidden="1">
      <c r="A29" s="8" t="s">
        <v>62</v>
      </c>
      <c r="B29" s="8" t="s">
        <v>63</v>
      </c>
      <c r="C29" s="8" t="s">
        <v>64</v>
      </c>
      <c r="D29" s="8" t="s">
        <v>65</v>
      </c>
      <c r="E29" s="9">
        <f t="shared" si="0"/>
        <v>170</v>
      </c>
      <c r="F29" s="10">
        <f t="shared" si="1"/>
        <v>317571.53149999998</v>
      </c>
      <c r="G29" s="11">
        <v>82</v>
      </c>
      <c r="H29" s="11">
        <v>61</v>
      </c>
      <c r="I29" s="11">
        <v>21</v>
      </c>
      <c r="J29" s="11">
        <v>6</v>
      </c>
    </row>
    <row r="30" spans="1:10" hidden="1">
      <c r="A30" s="8" t="s">
        <v>66</v>
      </c>
      <c r="B30" s="8" t="s">
        <v>67</v>
      </c>
      <c r="C30" s="8" t="s">
        <v>64</v>
      </c>
      <c r="D30" s="8" t="s">
        <v>65</v>
      </c>
      <c r="E30" s="9">
        <f t="shared" si="0"/>
        <v>1125</v>
      </c>
      <c r="F30" s="10">
        <f t="shared" si="1"/>
        <v>2418423.4965000004</v>
      </c>
      <c r="G30" s="11">
        <v>521</v>
      </c>
      <c r="H30" s="11">
        <v>388</v>
      </c>
      <c r="I30" s="11">
        <v>145</v>
      </c>
      <c r="J30" s="11">
        <v>71</v>
      </c>
    </row>
    <row r="31" spans="1:10" hidden="1">
      <c r="A31" s="8" t="s">
        <v>68</v>
      </c>
      <c r="B31" s="8" t="s">
        <v>69</v>
      </c>
      <c r="C31" s="8" t="s">
        <v>64</v>
      </c>
      <c r="D31" s="8" t="s">
        <v>70</v>
      </c>
      <c r="E31" s="9">
        <f t="shared" si="0"/>
        <v>704</v>
      </c>
      <c r="F31" s="10">
        <f t="shared" si="1"/>
        <v>1640444.7955</v>
      </c>
      <c r="G31" s="11">
        <v>296</v>
      </c>
      <c r="H31" s="11">
        <v>250</v>
      </c>
      <c r="I31" s="11">
        <v>111</v>
      </c>
      <c r="J31" s="11">
        <v>47</v>
      </c>
    </row>
    <row r="32" spans="1:10" hidden="1">
      <c r="A32" s="8" t="s">
        <v>71</v>
      </c>
      <c r="B32" s="8" t="s">
        <v>72</v>
      </c>
      <c r="C32" s="8" t="s">
        <v>64</v>
      </c>
      <c r="D32" s="8" t="s">
        <v>73</v>
      </c>
      <c r="E32" s="9">
        <f t="shared" si="0"/>
        <v>269</v>
      </c>
      <c r="F32" s="10">
        <f t="shared" si="1"/>
        <v>414438.42749999999</v>
      </c>
      <c r="G32" s="11">
        <v>129</v>
      </c>
      <c r="H32" s="11">
        <v>112</v>
      </c>
      <c r="I32" s="11">
        <v>23</v>
      </c>
      <c r="J32" s="11">
        <v>5</v>
      </c>
    </row>
    <row r="33" spans="1:10" hidden="1">
      <c r="A33" s="8" t="s">
        <v>74</v>
      </c>
      <c r="B33" s="8" t="s">
        <v>75</v>
      </c>
      <c r="C33" s="8" t="s">
        <v>64</v>
      </c>
      <c r="D33" s="8" t="s">
        <v>73</v>
      </c>
      <c r="E33" s="9">
        <f t="shared" si="0"/>
        <v>302</v>
      </c>
      <c r="F33" s="10">
        <f t="shared" si="1"/>
        <v>456393.35450000002</v>
      </c>
      <c r="G33" s="11">
        <v>140</v>
      </c>
      <c r="H33" s="11">
        <v>135</v>
      </c>
      <c r="I33" s="11">
        <v>19</v>
      </c>
      <c r="J33" s="11">
        <v>8</v>
      </c>
    </row>
    <row r="34" spans="1:10" hidden="1">
      <c r="A34" s="8" t="s">
        <v>76</v>
      </c>
      <c r="B34" s="8" t="s">
        <v>77</v>
      </c>
      <c r="C34" s="8" t="s">
        <v>64</v>
      </c>
      <c r="D34" s="8" t="s">
        <v>73</v>
      </c>
      <c r="E34" s="9">
        <f t="shared" si="0"/>
        <v>679</v>
      </c>
      <c r="F34" s="10">
        <f t="shared" si="1"/>
        <v>1175916.4724999999</v>
      </c>
      <c r="G34" s="11">
        <v>311</v>
      </c>
      <c r="H34" s="11">
        <v>282</v>
      </c>
      <c r="I34" s="11">
        <v>61</v>
      </c>
      <c r="J34" s="11">
        <v>25</v>
      </c>
    </row>
    <row r="35" spans="1:10" hidden="1">
      <c r="A35" s="8" t="s">
        <v>78</v>
      </c>
      <c r="B35" s="8" t="s">
        <v>79</v>
      </c>
      <c r="C35" s="8" t="s">
        <v>64</v>
      </c>
      <c r="D35" s="8" t="s">
        <v>80</v>
      </c>
      <c r="E35" s="9">
        <f t="shared" si="0"/>
        <v>478</v>
      </c>
      <c r="F35" s="10">
        <f t="shared" si="1"/>
        <v>883590.04449999996</v>
      </c>
      <c r="G35" s="11">
        <v>238</v>
      </c>
      <c r="H35" s="11">
        <v>162</v>
      </c>
      <c r="I35" s="11">
        <v>65</v>
      </c>
      <c r="J35" s="11">
        <v>13</v>
      </c>
    </row>
    <row r="36" spans="1:10" hidden="1">
      <c r="A36" s="8" t="s">
        <v>81</v>
      </c>
      <c r="B36" s="8" t="s">
        <v>82</v>
      </c>
      <c r="C36" s="8" t="s">
        <v>64</v>
      </c>
      <c r="D36" s="8" t="s">
        <v>80</v>
      </c>
      <c r="E36" s="9">
        <f t="shared" si="0"/>
        <v>511</v>
      </c>
      <c r="F36" s="10">
        <f t="shared" si="1"/>
        <v>862538.45550000004</v>
      </c>
      <c r="G36" s="11">
        <v>215</v>
      </c>
      <c r="H36" s="11">
        <v>231</v>
      </c>
      <c r="I36" s="11">
        <v>53</v>
      </c>
      <c r="J36" s="11">
        <v>12</v>
      </c>
    </row>
    <row r="37" spans="1:10" hidden="1">
      <c r="A37" s="8" t="s">
        <v>83</v>
      </c>
      <c r="B37" s="8" t="s">
        <v>84</v>
      </c>
      <c r="C37" s="8" t="s">
        <v>64</v>
      </c>
      <c r="D37" s="8" t="s">
        <v>80</v>
      </c>
      <c r="E37" s="9">
        <f t="shared" si="0"/>
        <v>186</v>
      </c>
      <c r="F37" s="10">
        <f t="shared" si="1"/>
        <v>338235.2255</v>
      </c>
      <c r="G37" s="11">
        <v>72</v>
      </c>
      <c r="H37" s="11">
        <v>88</v>
      </c>
      <c r="I37" s="11">
        <v>19</v>
      </c>
      <c r="J37" s="11">
        <v>7</v>
      </c>
    </row>
    <row r="38" spans="1:10" hidden="1">
      <c r="A38" s="8" t="s">
        <v>85</v>
      </c>
      <c r="B38" s="8" t="s">
        <v>86</v>
      </c>
      <c r="C38" s="8" t="s">
        <v>64</v>
      </c>
      <c r="D38" s="8" t="s">
        <v>87</v>
      </c>
      <c r="E38" s="9">
        <f t="shared" ref="E38:E69" si="2">SUM(G38:J38)</f>
        <v>454</v>
      </c>
      <c r="F38" s="10">
        <f t="shared" ref="F38:F69" si="3">SUMPRODUCT(G38:J38,$G$4:$J$4)</f>
        <v>902216.56400000001</v>
      </c>
      <c r="G38" s="11">
        <v>218</v>
      </c>
      <c r="H38" s="11">
        <v>157</v>
      </c>
      <c r="I38" s="11">
        <v>58</v>
      </c>
      <c r="J38" s="11">
        <v>21</v>
      </c>
    </row>
    <row r="39" spans="1:10" hidden="1">
      <c r="A39" s="8" t="s">
        <v>88</v>
      </c>
      <c r="B39" s="8" t="s">
        <v>89</v>
      </c>
      <c r="C39" s="8" t="s">
        <v>64</v>
      </c>
      <c r="D39" s="8" t="s">
        <v>90</v>
      </c>
      <c r="E39" s="9">
        <f t="shared" si="2"/>
        <v>789</v>
      </c>
      <c r="F39" s="10">
        <f t="shared" si="3"/>
        <v>1904642.8425000003</v>
      </c>
      <c r="G39" s="11">
        <v>310</v>
      </c>
      <c r="H39" s="11">
        <v>296</v>
      </c>
      <c r="I39" s="11">
        <v>123</v>
      </c>
      <c r="J39" s="11">
        <v>60</v>
      </c>
    </row>
    <row r="40" spans="1:10" hidden="1">
      <c r="A40" s="8" t="s">
        <v>91</v>
      </c>
      <c r="B40" s="8" t="s">
        <v>92</v>
      </c>
      <c r="C40" s="8" t="s">
        <v>64</v>
      </c>
      <c r="D40" s="8" t="s">
        <v>90</v>
      </c>
      <c r="E40" s="9">
        <f t="shared" si="2"/>
        <v>229</v>
      </c>
      <c r="F40" s="10">
        <f t="shared" si="3"/>
        <v>511016.64100000006</v>
      </c>
      <c r="G40" s="11">
        <v>100</v>
      </c>
      <c r="H40" s="11">
        <v>81</v>
      </c>
      <c r="I40" s="11">
        <v>34</v>
      </c>
      <c r="J40" s="11">
        <v>14</v>
      </c>
    </row>
    <row r="41" spans="1:10" hidden="1">
      <c r="A41" s="8" t="s">
        <v>93</v>
      </c>
      <c r="B41" s="8" t="s">
        <v>94</v>
      </c>
      <c r="C41" s="8" t="s">
        <v>64</v>
      </c>
      <c r="D41" s="8" t="s">
        <v>95</v>
      </c>
      <c r="E41" s="9">
        <f t="shared" si="2"/>
        <v>199</v>
      </c>
      <c r="F41" s="10">
        <f t="shared" si="3"/>
        <v>357576.46649999998</v>
      </c>
      <c r="G41" s="11">
        <v>88</v>
      </c>
      <c r="H41" s="11">
        <v>82</v>
      </c>
      <c r="I41" s="11">
        <v>23</v>
      </c>
      <c r="J41" s="11">
        <v>6</v>
      </c>
    </row>
    <row r="42" spans="1:10" hidden="1">
      <c r="A42" s="8" t="s">
        <v>96</v>
      </c>
      <c r="B42" s="8" t="s">
        <v>97</v>
      </c>
      <c r="C42" s="8" t="s">
        <v>64</v>
      </c>
      <c r="D42" s="8" t="s">
        <v>95</v>
      </c>
      <c r="E42" s="9">
        <f t="shared" si="2"/>
        <v>621</v>
      </c>
      <c r="F42" s="10">
        <f t="shared" si="3"/>
        <v>1278505.7560000001</v>
      </c>
      <c r="G42" s="11">
        <v>263</v>
      </c>
      <c r="H42" s="11">
        <v>243</v>
      </c>
      <c r="I42" s="11">
        <v>86</v>
      </c>
      <c r="J42" s="11">
        <v>29</v>
      </c>
    </row>
    <row r="43" spans="1:10" hidden="1">
      <c r="A43" s="8" t="s">
        <v>98</v>
      </c>
      <c r="B43" s="8" t="s">
        <v>99</v>
      </c>
      <c r="C43" s="8" t="s">
        <v>64</v>
      </c>
      <c r="D43" s="8" t="s">
        <v>95</v>
      </c>
      <c r="E43" s="9">
        <f t="shared" si="2"/>
        <v>334</v>
      </c>
      <c r="F43" s="10">
        <f t="shared" si="3"/>
        <v>561193.10450000002</v>
      </c>
      <c r="G43" s="11">
        <v>159</v>
      </c>
      <c r="H43" s="11">
        <v>132</v>
      </c>
      <c r="I43" s="11">
        <v>35</v>
      </c>
      <c r="J43" s="11">
        <v>8</v>
      </c>
    </row>
    <row r="44" spans="1:10" hidden="1">
      <c r="A44" s="8" t="s">
        <v>100</v>
      </c>
      <c r="B44" s="8" t="s">
        <v>101</v>
      </c>
      <c r="C44" s="8" t="s">
        <v>64</v>
      </c>
      <c r="D44" s="8" t="s">
        <v>102</v>
      </c>
      <c r="E44" s="9">
        <f t="shared" si="2"/>
        <v>609</v>
      </c>
      <c r="F44" s="10">
        <f t="shared" si="3"/>
        <v>1203918.351</v>
      </c>
      <c r="G44" s="11">
        <v>310</v>
      </c>
      <c r="H44" s="11">
        <v>194</v>
      </c>
      <c r="I44" s="11">
        <v>76</v>
      </c>
      <c r="J44" s="11">
        <v>29</v>
      </c>
    </row>
    <row r="45" spans="1:10" hidden="1">
      <c r="A45" s="8" t="s">
        <v>103</v>
      </c>
      <c r="B45" s="8" t="s">
        <v>104</v>
      </c>
      <c r="C45" s="8" t="s">
        <v>64</v>
      </c>
      <c r="D45" s="8" t="s">
        <v>102</v>
      </c>
      <c r="E45" s="9">
        <f t="shared" si="2"/>
        <v>279</v>
      </c>
      <c r="F45" s="10">
        <f t="shared" si="3"/>
        <v>520601.12099999998</v>
      </c>
      <c r="G45" s="11">
        <v>135</v>
      </c>
      <c r="H45" s="11">
        <v>99</v>
      </c>
      <c r="I45" s="11">
        <v>36</v>
      </c>
      <c r="J45" s="11">
        <v>9</v>
      </c>
    </row>
    <row r="46" spans="1:10" hidden="1">
      <c r="A46" s="8" t="s">
        <v>105</v>
      </c>
      <c r="B46" s="8" t="s">
        <v>106</v>
      </c>
      <c r="C46" s="8" t="s">
        <v>64</v>
      </c>
      <c r="D46" s="8" t="s">
        <v>102</v>
      </c>
      <c r="E46" s="9">
        <f t="shared" si="2"/>
        <v>344</v>
      </c>
      <c r="F46" s="10">
        <f t="shared" si="3"/>
        <v>662877.22600000002</v>
      </c>
      <c r="G46" s="11">
        <v>172</v>
      </c>
      <c r="H46" s="11">
        <v>119</v>
      </c>
      <c r="I46" s="11">
        <v>34</v>
      </c>
      <c r="J46" s="11">
        <v>19</v>
      </c>
    </row>
    <row r="47" spans="1:10" hidden="1">
      <c r="A47" s="8" t="s">
        <v>107</v>
      </c>
      <c r="B47" s="8" t="s">
        <v>108</v>
      </c>
      <c r="C47" s="8" t="s">
        <v>64</v>
      </c>
      <c r="D47" s="8" t="s">
        <v>109</v>
      </c>
      <c r="E47" s="9">
        <f t="shared" si="2"/>
        <v>413</v>
      </c>
      <c r="F47" s="10">
        <f t="shared" si="3"/>
        <v>992235.12450000003</v>
      </c>
      <c r="G47" s="11">
        <v>173</v>
      </c>
      <c r="H47" s="11">
        <v>146</v>
      </c>
      <c r="I47" s="11">
        <v>61</v>
      </c>
      <c r="J47" s="11">
        <v>33</v>
      </c>
    </row>
    <row r="48" spans="1:10" hidden="1">
      <c r="A48" s="8" t="s">
        <v>110</v>
      </c>
      <c r="B48" s="8" t="s">
        <v>111</v>
      </c>
      <c r="C48" s="8" t="s">
        <v>64</v>
      </c>
      <c r="D48" s="8" t="s">
        <v>109</v>
      </c>
      <c r="E48" s="9">
        <f t="shared" si="2"/>
        <v>363</v>
      </c>
      <c r="F48" s="10">
        <f t="shared" si="3"/>
        <v>959026.87849999999</v>
      </c>
      <c r="G48" s="11">
        <v>153</v>
      </c>
      <c r="H48" s="11">
        <v>118</v>
      </c>
      <c r="I48" s="11">
        <v>53</v>
      </c>
      <c r="J48" s="11">
        <v>39</v>
      </c>
    </row>
    <row r="49" spans="1:10" hidden="1">
      <c r="A49" s="8" t="s">
        <v>112</v>
      </c>
      <c r="B49" s="12" t="s">
        <v>113</v>
      </c>
      <c r="C49" s="8" t="s">
        <v>114</v>
      </c>
      <c r="D49" s="8" t="s">
        <v>115</v>
      </c>
      <c r="E49" s="9">
        <f t="shared" si="2"/>
        <v>460</v>
      </c>
      <c r="F49" s="10">
        <f t="shared" si="3"/>
        <v>858179.65749999997</v>
      </c>
      <c r="G49" s="11">
        <v>217</v>
      </c>
      <c r="H49" s="11">
        <v>174</v>
      </c>
      <c r="I49" s="11">
        <v>49</v>
      </c>
      <c r="J49" s="11">
        <v>20</v>
      </c>
    </row>
    <row r="50" spans="1:10" hidden="1">
      <c r="A50" s="8" t="s">
        <v>116</v>
      </c>
      <c r="B50" s="12" t="s">
        <v>117</v>
      </c>
      <c r="C50" s="8" t="s">
        <v>114</v>
      </c>
      <c r="D50" s="8" t="s">
        <v>115</v>
      </c>
      <c r="E50" s="9">
        <f t="shared" si="2"/>
        <v>239</v>
      </c>
      <c r="F50" s="10">
        <f t="shared" si="3"/>
        <v>582303.14650000003</v>
      </c>
      <c r="G50" s="11">
        <v>100</v>
      </c>
      <c r="H50" s="11">
        <v>80</v>
      </c>
      <c r="I50" s="11">
        <v>43</v>
      </c>
      <c r="J50" s="11">
        <v>16</v>
      </c>
    </row>
    <row r="51" spans="1:10" hidden="1">
      <c r="A51" s="8" t="s">
        <v>118</v>
      </c>
      <c r="B51" s="12" t="s">
        <v>119</v>
      </c>
      <c r="C51" s="8" t="s">
        <v>114</v>
      </c>
      <c r="D51" s="8" t="s">
        <v>115</v>
      </c>
      <c r="E51" s="9">
        <f t="shared" si="2"/>
        <v>402</v>
      </c>
      <c r="F51" s="10">
        <f t="shared" si="3"/>
        <v>779349.50600000005</v>
      </c>
      <c r="G51" s="11">
        <v>187</v>
      </c>
      <c r="H51" s="11">
        <v>150</v>
      </c>
      <c r="I51" s="11">
        <v>46</v>
      </c>
      <c r="J51" s="11">
        <v>19</v>
      </c>
    </row>
    <row r="52" spans="1:10" hidden="1">
      <c r="A52" s="8" t="s">
        <v>120</v>
      </c>
      <c r="B52" s="12" t="s">
        <v>121</v>
      </c>
      <c r="C52" s="8" t="s">
        <v>114</v>
      </c>
      <c r="D52" s="8" t="s">
        <v>115</v>
      </c>
      <c r="E52" s="9">
        <f t="shared" si="2"/>
        <v>0</v>
      </c>
      <c r="F52" s="10">
        <f t="shared" si="3"/>
        <v>0</v>
      </c>
      <c r="G52" s="11">
        <v>0</v>
      </c>
      <c r="H52" s="11">
        <v>0</v>
      </c>
      <c r="I52" s="11">
        <v>0</v>
      </c>
      <c r="J52" s="11">
        <v>0</v>
      </c>
    </row>
    <row r="53" spans="1:10" hidden="1">
      <c r="A53" s="8" t="s">
        <v>122</v>
      </c>
      <c r="B53" s="12" t="s">
        <v>123</v>
      </c>
      <c r="C53" s="8" t="s">
        <v>114</v>
      </c>
      <c r="D53" s="8" t="s">
        <v>124</v>
      </c>
      <c r="E53" s="9">
        <f t="shared" si="2"/>
        <v>148</v>
      </c>
      <c r="F53" s="10">
        <f t="shared" si="3"/>
        <v>447393.56150000001</v>
      </c>
      <c r="G53" s="11">
        <v>55</v>
      </c>
      <c r="H53" s="11">
        <v>44</v>
      </c>
      <c r="I53" s="11">
        <v>33</v>
      </c>
      <c r="J53" s="11">
        <v>16</v>
      </c>
    </row>
    <row r="54" spans="1:10" hidden="1">
      <c r="A54" s="8" t="s">
        <v>125</v>
      </c>
      <c r="B54" s="12" t="s">
        <v>126</v>
      </c>
      <c r="C54" s="8" t="s">
        <v>114</v>
      </c>
      <c r="D54" s="8" t="s">
        <v>124</v>
      </c>
      <c r="E54" s="9">
        <f t="shared" si="2"/>
        <v>618</v>
      </c>
      <c r="F54" s="10">
        <f t="shared" si="3"/>
        <v>1130487.1105</v>
      </c>
      <c r="G54" s="11">
        <v>295</v>
      </c>
      <c r="H54" s="11">
        <v>235</v>
      </c>
      <c r="I54" s="11">
        <v>61</v>
      </c>
      <c r="J54" s="11">
        <v>27</v>
      </c>
    </row>
    <row r="55" spans="1:10" hidden="1">
      <c r="A55" s="8" t="s">
        <v>127</v>
      </c>
      <c r="B55" t="s">
        <v>128</v>
      </c>
      <c r="C55" s="8" t="s">
        <v>114</v>
      </c>
      <c r="D55" s="8" t="s">
        <v>124</v>
      </c>
      <c r="E55" s="9">
        <f t="shared" si="2"/>
        <v>306</v>
      </c>
      <c r="F55" s="10">
        <f t="shared" si="3"/>
        <v>660033.88300000003</v>
      </c>
      <c r="G55" s="11">
        <v>136</v>
      </c>
      <c r="H55" s="11">
        <v>109</v>
      </c>
      <c r="I55" s="11">
        <v>44</v>
      </c>
      <c r="J55" s="11">
        <v>17</v>
      </c>
    </row>
    <row r="56" spans="1:10" hidden="1">
      <c r="A56" s="8" t="s">
        <v>129</v>
      </c>
      <c r="B56" s="12" t="s">
        <v>130</v>
      </c>
      <c r="C56" s="8" t="s">
        <v>114</v>
      </c>
      <c r="D56" s="8" t="s">
        <v>131</v>
      </c>
      <c r="E56" s="9">
        <f t="shared" si="2"/>
        <v>152</v>
      </c>
      <c r="F56" s="10">
        <f t="shared" si="3"/>
        <v>315710.83399999997</v>
      </c>
      <c r="G56" s="11">
        <v>68</v>
      </c>
      <c r="H56" s="11">
        <v>54</v>
      </c>
      <c r="I56" s="11">
        <v>24</v>
      </c>
      <c r="J56" s="11">
        <v>6</v>
      </c>
    </row>
    <row r="57" spans="1:10" hidden="1">
      <c r="A57" s="8" t="s">
        <v>132</v>
      </c>
      <c r="B57" s="12" t="s">
        <v>133</v>
      </c>
      <c r="C57" s="8" t="s">
        <v>114</v>
      </c>
      <c r="D57" s="8" t="s">
        <v>131</v>
      </c>
      <c r="E57" s="9">
        <f t="shared" si="2"/>
        <v>392</v>
      </c>
      <c r="F57" s="10">
        <f t="shared" si="3"/>
        <v>724333.91700000002</v>
      </c>
      <c r="G57" s="11">
        <v>184</v>
      </c>
      <c r="H57" s="11">
        <v>147</v>
      </c>
      <c r="I57" s="11">
        <v>48</v>
      </c>
      <c r="J57" s="11">
        <v>13</v>
      </c>
    </row>
    <row r="58" spans="1:10" hidden="1">
      <c r="A58" s="8" t="s">
        <v>134</v>
      </c>
      <c r="B58" s="12" t="s">
        <v>135</v>
      </c>
      <c r="C58" s="8" t="s">
        <v>114</v>
      </c>
      <c r="D58" s="8" t="s">
        <v>131</v>
      </c>
      <c r="E58" s="9">
        <f t="shared" si="2"/>
        <v>320</v>
      </c>
      <c r="F58" s="10">
        <f t="shared" si="3"/>
        <v>655911.59699999995</v>
      </c>
      <c r="G58" s="11">
        <v>144</v>
      </c>
      <c r="H58" s="11">
        <v>115</v>
      </c>
      <c r="I58" s="11">
        <v>48</v>
      </c>
      <c r="J58" s="11">
        <v>13</v>
      </c>
    </row>
    <row r="59" spans="1:10" hidden="1">
      <c r="A59" s="8" t="s">
        <v>136</v>
      </c>
      <c r="B59" s="12" t="s">
        <v>137</v>
      </c>
      <c r="C59" s="8" t="s">
        <v>114</v>
      </c>
      <c r="D59" s="8" t="s">
        <v>138</v>
      </c>
      <c r="E59" s="9">
        <f t="shared" si="2"/>
        <v>426</v>
      </c>
      <c r="F59" s="10">
        <f t="shared" si="3"/>
        <v>915806.52600000007</v>
      </c>
      <c r="G59" s="11">
        <v>190</v>
      </c>
      <c r="H59" s="11">
        <v>152</v>
      </c>
      <c r="I59" s="11">
        <v>60</v>
      </c>
      <c r="J59" s="11">
        <v>24</v>
      </c>
    </row>
    <row r="60" spans="1:10" hidden="1">
      <c r="A60" s="8" t="s">
        <v>139</v>
      </c>
      <c r="B60" t="s">
        <v>140</v>
      </c>
      <c r="C60" s="8" t="s">
        <v>114</v>
      </c>
      <c r="D60" s="8" t="s">
        <v>141</v>
      </c>
      <c r="E60" s="9">
        <f t="shared" si="2"/>
        <v>290</v>
      </c>
      <c r="F60" s="10">
        <f t="shared" si="3"/>
        <v>746812.23399999994</v>
      </c>
      <c r="G60" s="11">
        <v>120</v>
      </c>
      <c r="H60" s="11">
        <v>96</v>
      </c>
      <c r="I60" s="11">
        <v>48</v>
      </c>
      <c r="J60" s="11">
        <v>26</v>
      </c>
    </row>
    <row r="61" spans="1:10" hidden="1">
      <c r="A61" s="8" t="s">
        <v>142</v>
      </c>
      <c r="B61" s="12" t="s">
        <v>143</v>
      </c>
      <c r="C61" s="8" t="s">
        <v>114</v>
      </c>
      <c r="D61" s="8" t="s">
        <v>141</v>
      </c>
      <c r="E61" s="9">
        <f t="shared" si="2"/>
        <v>288</v>
      </c>
      <c r="F61" s="10">
        <f t="shared" si="3"/>
        <v>625569.81700000004</v>
      </c>
      <c r="G61" s="11">
        <v>126</v>
      </c>
      <c r="H61" s="11">
        <v>101</v>
      </c>
      <c r="I61" s="11">
        <v>48</v>
      </c>
      <c r="J61" s="11">
        <v>13</v>
      </c>
    </row>
    <row r="62" spans="1:10" hidden="1">
      <c r="A62" s="8" t="s">
        <v>144</v>
      </c>
      <c r="B62" s="12" t="s">
        <v>145</v>
      </c>
      <c r="C62" s="8" t="s">
        <v>114</v>
      </c>
      <c r="D62" s="8" t="s">
        <v>138</v>
      </c>
      <c r="E62" s="9">
        <f t="shared" si="2"/>
        <v>252</v>
      </c>
      <c r="F62" s="10">
        <f t="shared" si="3"/>
        <v>490523.52150000003</v>
      </c>
      <c r="G62" s="11">
        <v>117</v>
      </c>
      <c r="H62" s="11">
        <v>93</v>
      </c>
      <c r="I62" s="11">
        <v>31</v>
      </c>
      <c r="J62" s="11">
        <v>11</v>
      </c>
    </row>
    <row r="63" spans="1:10" hidden="1">
      <c r="A63" s="8" t="s">
        <v>146</v>
      </c>
      <c r="B63" s="12" t="s">
        <v>147</v>
      </c>
      <c r="C63" s="8" t="s">
        <v>114</v>
      </c>
      <c r="D63" s="8" t="s">
        <v>148</v>
      </c>
      <c r="E63" s="9">
        <f t="shared" si="2"/>
        <v>157</v>
      </c>
      <c r="F63" s="10">
        <f t="shared" si="3"/>
        <v>348684.527</v>
      </c>
      <c r="G63" s="11">
        <v>68</v>
      </c>
      <c r="H63" s="11">
        <v>55</v>
      </c>
      <c r="I63" s="11">
        <v>26</v>
      </c>
      <c r="J63" s="11">
        <v>8</v>
      </c>
    </row>
    <row r="64" spans="1:10" hidden="1">
      <c r="A64" s="8" t="s">
        <v>149</v>
      </c>
      <c r="B64" s="12" t="s">
        <v>150</v>
      </c>
      <c r="C64" s="8" t="s">
        <v>114</v>
      </c>
      <c r="D64" s="8" t="s">
        <v>148</v>
      </c>
      <c r="E64" s="9">
        <f t="shared" si="2"/>
        <v>400</v>
      </c>
      <c r="F64" s="10">
        <f t="shared" si="3"/>
        <v>849626.50250000006</v>
      </c>
      <c r="G64" s="11">
        <v>178</v>
      </c>
      <c r="H64" s="11">
        <v>143</v>
      </c>
      <c r="I64" s="11">
        <v>59</v>
      </c>
      <c r="J64" s="11">
        <v>20</v>
      </c>
    </row>
    <row r="65" spans="1:10" hidden="1">
      <c r="A65" s="8" t="s">
        <v>151</v>
      </c>
      <c r="B65" s="12" t="s">
        <v>152</v>
      </c>
      <c r="C65" s="8" t="s">
        <v>114</v>
      </c>
      <c r="D65" s="8" t="s">
        <v>148</v>
      </c>
      <c r="E65" s="9">
        <f t="shared" si="2"/>
        <v>184</v>
      </c>
      <c r="F65" s="10">
        <f t="shared" si="3"/>
        <v>373703.10099999997</v>
      </c>
      <c r="G65" s="11">
        <v>84</v>
      </c>
      <c r="H65" s="11">
        <v>67</v>
      </c>
      <c r="I65" s="11">
        <v>24</v>
      </c>
      <c r="J65" s="11">
        <v>9</v>
      </c>
    </row>
    <row r="66" spans="1:10" hidden="1">
      <c r="A66" s="8" t="s">
        <v>153</v>
      </c>
      <c r="B66" s="12" t="s">
        <v>154</v>
      </c>
      <c r="C66" s="8" t="s">
        <v>114</v>
      </c>
      <c r="D66" s="8" t="s">
        <v>155</v>
      </c>
      <c r="E66" s="9">
        <f t="shared" si="2"/>
        <v>332</v>
      </c>
      <c r="F66" s="10">
        <f t="shared" si="3"/>
        <v>639869.25</v>
      </c>
      <c r="G66" s="11">
        <v>152</v>
      </c>
      <c r="H66" s="11">
        <v>122</v>
      </c>
      <c r="I66" s="11">
        <v>48</v>
      </c>
      <c r="J66" s="11">
        <v>10</v>
      </c>
    </row>
    <row r="67" spans="1:10" hidden="1">
      <c r="A67" s="8" t="s">
        <v>156</v>
      </c>
      <c r="B67" s="12" t="s">
        <v>157</v>
      </c>
      <c r="C67" s="8" t="s">
        <v>114</v>
      </c>
      <c r="D67" s="8" t="s">
        <v>155</v>
      </c>
      <c r="E67" s="9">
        <f t="shared" si="2"/>
        <v>316</v>
      </c>
      <c r="F67" s="10">
        <f t="shared" si="3"/>
        <v>587728.83399999992</v>
      </c>
      <c r="G67" s="11">
        <v>146</v>
      </c>
      <c r="H67" s="11">
        <v>116</v>
      </c>
      <c r="I67" s="11">
        <v>48</v>
      </c>
      <c r="J67" s="11">
        <v>6</v>
      </c>
    </row>
    <row r="68" spans="1:10" hidden="1">
      <c r="A68" s="8" t="s">
        <v>158</v>
      </c>
      <c r="B68" s="12" t="s">
        <v>159</v>
      </c>
      <c r="C68" s="8" t="s">
        <v>114</v>
      </c>
      <c r="D68" s="8" t="s">
        <v>160</v>
      </c>
      <c r="E68" s="9">
        <f t="shared" si="2"/>
        <v>211</v>
      </c>
      <c r="F68" s="10">
        <f t="shared" si="3"/>
        <v>457581.33100000001</v>
      </c>
      <c r="G68" s="11">
        <v>92</v>
      </c>
      <c r="H68" s="11">
        <v>74</v>
      </c>
      <c r="I68" s="11">
        <v>36</v>
      </c>
      <c r="J68" s="11">
        <v>9</v>
      </c>
    </row>
    <row r="69" spans="1:10" hidden="1">
      <c r="A69" s="8" t="s">
        <v>161</v>
      </c>
      <c r="B69" s="12" t="s">
        <v>162</v>
      </c>
      <c r="C69" s="8" t="s">
        <v>114</v>
      </c>
      <c r="D69" s="8" t="s">
        <v>160</v>
      </c>
      <c r="E69" s="9">
        <f t="shared" si="2"/>
        <v>443</v>
      </c>
      <c r="F69" s="10">
        <f t="shared" si="3"/>
        <v>727559.79799999995</v>
      </c>
      <c r="G69" s="11">
        <v>214</v>
      </c>
      <c r="H69" s="11">
        <v>172</v>
      </c>
      <c r="I69" s="11">
        <v>50</v>
      </c>
      <c r="J69" s="11">
        <v>7</v>
      </c>
    </row>
    <row r="70" spans="1:10" hidden="1">
      <c r="A70" s="8" t="s">
        <v>163</v>
      </c>
      <c r="B70" s="12" t="s">
        <v>164</v>
      </c>
      <c r="C70" s="8" t="s">
        <v>114</v>
      </c>
      <c r="D70" s="8" t="s">
        <v>160</v>
      </c>
      <c r="E70" s="9">
        <f t="shared" ref="E70:E101" si="4">SUM(G70:J70)</f>
        <v>576</v>
      </c>
      <c r="F70" s="10">
        <f t="shared" ref="F70:F101" si="5">SUMPRODUCT(G70:J70,$G$4:$J$4)</f>
        <v>1097064.0560000001</v>
      </c>
      <c r="G70" s="11">
        <v>269</v>
      </c>
      <c r="H70" s="11">
        <v>215</v>
      </c>
      <c r="I70" s="11">
        <v>68</v>
      </c>
      <c r="J70" s="11">
        <v>24</v>
      </c>
    </row>
    <row r="71" spans="1:10" hidden="1">
      <c r="A71" s="8" t="s">
        <v>165</v>
      </c>
      <c r="B71" s="12" t="s">
        <v>166</v>
      </c>
      <c r="C71" s="8" t="s">
        <v>114</v>
      </c>
      <c r="D71" s="8" t="s">
        <v>160</v>
      </c>
      <c r="E71" s="9">
        <f t="shared" si="4"/>
        <v>196</v>
      </c>
      <c r="F71" s="10">
        <f t="shared" si="5"/>
        <v>343029.13150000002</v>
      </c>
      <c r="G71" s="11">
        <v>94</v>
      </c>
      <c r="H71" s="11">
        <v>75</v>
      </c>
      <c r="I71" s="11">
        <v>21</v>
      </c>
      <c r="J71" s="11">
        <v>6</v>
      </c>
    </row>
    <row r="72" spans="1:10" hidden="1">
      <c r="A72" s="8" t="s">
        <v>167</v>
      </c>
      <c r="B72" s="8" t="s">
        <v>168</v>
      </c>
      <c r="C72" s="8" t="s">
        <v>169</v>
      </c>
      <c r="D72" s="8" t="s">
        <v>170</v>
      </c>
      <c r="E72" s="9">
        <f t="shared" si="4"/>
        <v>466</v>
      </c>
      <c r="F72" s="10">
        <f t="shared" si="5"/>
        <v>814228.62950000004</v>
      </c>
      <c r="G72" s="11">
        <v>207</v>
      </c>
      <c r="H72" s="11">
        <v>195</v>
      </c>
      <c r="I72" s="11">
        <v>51</v>
      </c>
      <c r="J72" s="11">
        <v>13</v>
      </c>
    </row>
    <row r="73" spans="1:10" hidden="1">
      <c r="A73" s="8" t="s">
        <v>171</v>
      </c>
      <c r="B73" s="8" t="s">
        <v>172</v>
      </c>
      <c r="C73" s="8" t="s">
        <v>169</v>
      </c>
      <c r="D73" s="8" t="s">
        <v>170</v>
      </c>
      <c r="E73" s="9">
        <f t="shared" si="4"/>
        <v>181</v>
      </c>
      <c r="F73" s="10">
        <f t="shared" si="5"/>
        <v>333625.15300000005</v>
      </c>
      <c r="G73" s="11">
        <v>84</v>
      </c>
      <c r="H73" s="11">
        <v>70</v>
      </c>
      <c r="I73" s="11">
        <v>20</v>
      </c>
      <c r="J73" s="11">
        <v>7</v>
      </c>
    </row>
    <row r="74" spans="1:10" hidden="1">
      <c r="A74" s="8" t="s">
        <v>173</v>
      </c>
      <c r="B74" s="8" t="s">
        <v>174</v>
      </c>
      <c r="C74" s="8" t="s">
        <v>169</v>
      </c>
      <c r="D74" s="8" t="s">
        <v>170</v>
      </c>
      <c r="E74" s="9">
        <f t="shared" si="4"/>
        <v>106</v>
      </c>
      <c r="F74" s="10">
        <f t="shared" si="5"/>
        <v>201814.01949999999</v>
      </c>
      <c r="G74" s="11">
        <v>46</v>
      </c>
      <c r="H74" s="11">
        <v>42</v>
      </c>
      <c r="I74" s="11">
        <v>15</v>
      </c>
      <c r="J74" s="11">
        <v>3</v>
      </c>
    </row>
    <row r="75" spans="1:10" hidden="1">
      <c r="A75" s="8" t="s">
        <v>175</v>
      </c>
      <c r="B75" s="8" t="s">
        <v>176</v>
      </c>
      <c r="C75" s="8" t="s">
        <v>169</v>
      </c>
      <c r="D75" s="8" t="s">
        <v>177</v>
      </c>
      <c r="E75" s="9">
        <f t="shared" si="4"/>
        <v>398</v>
      </c>
      <c r="F75" s="10">
        <f t="shared" si="5"/>
        <v>748189.34100000001</v>
      </c>
      <c r="G75" s="11">
        <v>188</v>
      </c>
      <c r="H75" s="11">
        <v>146</v>
      </c>
      <c r="I75" s="11">
        <v>50</v>
      </c>
      <c r="J75" s="11">
        <v>14</v>
      </c>
    </row>
    <row r="76" spans="1:10" hidden="1">
      <c r="A76" s="8" t="s">
        <v>178</v>
      </c>
      <c r="B76" s="8" t="s">
        <v>179</v>
      </c>
      <c r="C76" s="8" t="s">
        <v>169</v>
      </c>
      <c r="D76" s="8" t="s">
        <v>177</v>
      </c>
      <c r="E76" s="9">
        <f t="shared" si="4"/>
        <v>348</v>
      </c>
      <c r="F76" s="10">
        <f t="shared" si="5"/>
        <v>552291.8870000001</v>
      </c>
      <c r="G76" s="11">
        <v>163</v>
      </c>
      <c r="H76" s="11">
        <v>147</v>
      </c>
      <c r="I76" s="11">
        <v>30</v>
      </c>
      <c r="J76" s="11">
        <v>8</v>
      </c>
    </row>
    <row r="77" spans="1:10" hidden="1">
      <c r="A77" s="8" t="s">
        <v>180</v>
      </c>
      <c r="B77" s="8" t="s">
        <v>181</v>
      </c>
      <c r="C77" s="8" t="s">
        <v>169</v>
      </c>
      <c r="D77" s="8" t="s">
        <v>177</v>
      </c>
      <c r="E77" s="9">
        <f t="shared" si="4"/>
        <v>123</v>
      </c>
      <c r="F77" s="10">
        <f t="shared" si="5"/>
        <v>231764.23</v>
      </c>
      <c r="G77" s="11">
        <v>54</v>
      </c>
      <c r="H77" s="11">
        <v>50</v>
      </c>
      <c r="I77" s="11">
        <v>14</v>
      </c>
      <c r="J77" s="11">
        <v>5</v>
      </c>
    </row>
    <row r="78" spans="1:10" hidden="1">
      <c r="A78" s="8" t="s">
        <v>182</v>
      </c>
      <c r="B78" s="8" t="s">
        <v>183</v>
      </c>
      <c r="C78" s="8" t="s">
        <v>169</v>
      </c>
      <c r="D78" s="8" t="s">
        <v>177</v>
      </c>
      <c r="E78" s="9">
        <f t="shared" si="4"/>
        <v>244</v>
      </c>
      <c r="F78" s="10">
        <f t="shared" si="5"/>
        <v>429930.55700000003</v>
      </c>
      <c r="G78" s="11">
        <v>121</v>
      </c>
      <c r="H78" s="11">
        <v>89</v>
      </c>
      <c r="I78" s="11">
        <v>26</v>
      </c>
      <c r="J78" s="11">
        <v>8</v>
      </c>
    </row>
    <row r="79" spans="1:10" hidden="1">
      <c r="A79" s="8" t="s">
        <v>184</v>
      </c>
      <c r="B79" s="8" t="s">
        <v>185</v>
      </c>
      <c r="C79" s="8" t="s">
        <v>169</v>
      </c>
      <c r="D79" s="8" t="s">
        <v>186</v>
      </c>
      <c r="E79" s="9">
        <f t="shared" si="4"/>
        <v>175</v>
      </c>
      <c r="F79" s="10">
        <f t="shared" si="5"/>
        <v>334666.81649999996</v>
      </c>
      <c r="G79" s="11">
        <v>75</v>
      </c>
      <c r="H79" s="11">
        <v>71</v>
      </c>
      <c r="I79" s="11">
        <v>23</v>
      </c>
      <c r="J79" s="11">
        <v>6</v>
      </c>
    </row>
    <row r="80" spans="1:10" hidden="1">
      <c r="A80" s="8" t="s">
        <v>187</v>
      </c>
      <c r="B80" s="8" t="s">
        <v>188</v>
      </c>
      <c r="C80" s="8" t="s">
        <v>169</v>
      </c>
      <c r="D80" s="8" t="s">
        <v>186</v>
      </c>
      <c r="E80" s="9">
        <f t="shared" si="4"/>
        <v>770</v>
      </c>
      <c r="F80" s="10">
        <f t="shared" si="5"/>
        <v>1671306.2294999999</v>
      </c>
      <c r="G80" s="11">
        <v>319</v>
      </c>
      <c r="H80" s="11">
        <v>297</v>
      </c>
      <c r="I80" s="11">
        <v>111</v>
      </c>
      <c r="J80" s="11">
        <v>43</v>
      </c>
    </row>
    <row r="81" spans="1:10" hidden="1">
      <c r="A81" s="8" t="s">
        <v>189</v>
      </c>
      <c r="B81" s="8" t="s">
        <v>190</v>
      </c>
      <c r="C81" s="8" t="s">
        <v>169</v>
      </c>
      <c r="D81" s="8" t="s">
        <v>191</v>
      </c>
      <c r="E81" s="9">
        <f t="shared" si="4"/>
        <v>596</v>
      </c>
      <c r="F81" s="10">
        <f t="shared" si="5"/>
        <v>1316388.861</v>
      </c>
      <c r="G81" s="11">
        <v>256</v>
      </c>
      <c r="H81" s="11">
        <v>216</v>
      </c>
      <c r="I81" s="11">
        <v>90</v>
      </c>
      <c r="J81" s="11">
        <v>34</v>
      </c>
    </row>
    <row r="82" spans="1:10" hidden="1">
      <c r="A82" s="8" t="s">
        <v>192</v>
      </c>
      <c r="B82" s="8" t="s">
        <v>193</v>
      </c>
      <c r="C82" s="8" t="s">
        <v>169</v>
      </c>
      <c r="D82" s="8" t="s">
        <v>191</v>
      </c>
      <c r="E82" s="9">
        <f t="shared" si="4"/>
        <v>266</v>
      </c>
      <c r="F82" s="10">
        <f t="shared" si="5"/>
        <v>543822.08350000007</v>
      </c>
      <c r="G82" s="11">
        <v>113</v>
      </c>
      <c r="H82" s="11">
        <v>106</v>
      </c>
      <c r="I82" s="11">
        <v>33</v>
      </c>
      <c r="J82" s="11">
        <v>14</v>
      </c>
    </row>
    <row r="83" spans="1:10" hidden="1">
      <c r="A83" s="8" t="s">
        <v>194</v>
      </c>
      <c r="B83" s="8" t="s">
        <v>195</v>
      </c>
      <c r="C83" s="8" t="s">
        <v>169</v>
      </c>
      <c r="D83" s="8" t="s">
        <v>169</v>
      </c>
      <c r="E83" s="9">
        <f t="shared" si="4"/>
        <v>349</v>
      </c>
      <c r="F83" s="10">
        <f t="shared" si="5"/>
        <v>618345.46050000004</v>
      </c>
      <c r="G83" s="11">
        <v>145</v>
      </c>
      <c r="H83" s="11">
        <v>157</v>
      </c>
      <c r="I83" s="11">
        <v>35</v>
      </c>
      <c r="J83" s="11">
        <v>12</v>
      </c>
    </row>
    <row r="84" spans="1:10" hidden="1">
      <c r="A84" s="8" t="s">
        <v>196</v>
      </c>
      <c r="B84" s="8" t="s">
        <v>197</v>
      </c>
      <c r="C84" s="8" t="s">
        <v>169</v>
      </c>
      <c r="D84" s="8" t="s">
        <v>169</v>
      </c>
      <c r="E84" s="9">
        <f t="shared" si="4"/>
        <v>764</v>
      </c>
      <c r="F84" s="10">
        <f t="shared" si="5"/>
        <v>1535310.176</v>
      </c>
      <c r="G84" s="11">
        <v>303</v>
      </c>
      <c r="H84" s="11">
        <v>332</v>
      </c>
      <c r="I84" s="11">
        <v>90</v>
      </c>
      <c r="J84" s="11">
        <v>39</v>
      </c>
    </row>
    <row r="85" spans="1:10" hidden="1">
      <c r="A85" s="8" t="s">
        <v>198</v>
      </c>
      <c r="B85" s="8" t="s">
        <v>199</v>
      </c>
      <c r="C85" s="8" t="s">
        <v>169</v>
      </c>
      <c r="D85" s="8" t="s">
        <v>169</v>
      </c>
      <c r="E85" s="9">
        <f t="shared" si="4"/>
        <v>284</v>
      </c>
      <c r="F85" s="10">
        <f t="shared" si="5"/>
        <v>514359.00450000004</v>
      </c>
      <c r="G85" s="11">
        <v>129</v>
      </c>
      <c r="H85" s="11">
        <v>112</v>
      </c>
      <c r="I85" s="11">
        <v>35</v>
      </c>
      <c r="J85" s="11">
        <v>8</v>
      </c>
    </row>
    <row r="86" spans="1:10" hidden="1">
      <c r="A86" s="8" t="s">
        <v>200</v>
      </c>
      <c r="B86" s="8" t="s">
        <v>201</v>
      </c>
      <c r="C86" s="8" t="s">
        <v>169</v>
      </c>
      <c r="D86" s="8" t="s">
        <v>202</v>
      </c>
      <c r="E86" s="9">
        <f t="shared" si="4"/>
        <v>133</v>
      </c>
      <c r="F86" s="10">
        <f t="shared" si="5"/>
        <v>254816.24650000001</v>
      </c>
      <c r="G86" s="11">
        <v>60</v>
      </c>
      <c r="H86" s="11">
        <v>52</v>
      </c>
      <c r="I86" s="11">
        <v>15</v>
      </c>
      <c r="J86" s="11">
        <v>6</v>
      </c>
    </row>
    <row r="87" spans="1:10" hidden="1">
      <c r="A87" s="8" t="s">
        <v>203</v>
      </c>
      <c r="B87" s="8" t="s">
        <v>204</v>
      </c>
      <c r="C87" s="8" t="s">
        <v>169</v>
      </c>
      <c r="D87" s="8" t="s">
        <v>202</v>
      </c>
      <c r="E87" s="9">
        <f t="shared" si="4"/>
        <v>194</v>
      </c>
      <c r="F87" s="10">
        <f t="shared" si="5"/>
        <v>355419.43400000001</v>
      </c>
      <c r="G87" s="11">
        <v>92</v>
      </c>
      <c r="H87" s="11">
        <v>72</v>
      </c>
      <c r="I87" s="11">
        <v>24</v>
      </c>
      <c r="J87" s="11">
        <v>6</v>
      </c>
    </row>
    <row r="88" spans="1:10" hidden="1">
      <c r="A88" s="8" t="s">
        <v>205</v>
      </c>
      <c r="B88" s="8" t="s">
        <v>206</v>
      </c>
      <c r="C88" s="8" t="s">
        <v>169</v>
      </c>
      <c r="D88" s="8" t="s">
        <v>202</v>
      </c>
      <c r="E88" s="9">
        <f t="shared" si="4"/>
        <v>245</v>
      </c>
      <c r="F88" s="10">
        <f t="shared" si="5"/>
        <v>460901.18600000005</v>
      </c>
      <c r="G88" s="11">
        <v>114</v>
      </c>
      <c r="H88" s="11">
        <v>92</v>
      </c>
      <c r="I88" s="11">
        <v>30</v>
      </c>
      <c r="J88" s="11">
        <v>9</v>
      </c>
    </row>
    <row r="89" spans="1:10" hidden="1">
      <c r="A89" s="8" t="s">
        <v>207</v>
      </c>
      <c r="B89" s="8" t="s">
        <v>208</v>
      </c>
      <c r="C89" s="8" t="s">
        <v>169</v>
      </c>
      <c r="D89" s="8" t="s">
        <v>202</v>
      </c>
      <c r="E89" s="9">
        <f t="shared" si="4"/>
        <v>190</v>
      </c>
      <c r="F89" s="10">
        <f t="shared" si="5"/>
        <v>313247.864</v>
      </c>
      <c r="G89" s="11">
        <v>93</v>
      </c>
      <c r="H89" s="11">
        <v>75</v>
      </c>
      <c r="I89" s="11">
        <v>16</v>
      </c>
      <c r="J89" s="11">
        <v>6</v>
      </c>
    </row>
    <row r="90" spans="1:10" hidden="1">
      <c r="A90" s="8" t="s">
        <v>209</v>
      </c>
      <c r="B90" s="8" t="s">
        <v>210</v>
      </c>
      <c r="C90" s="8" t="s">
        <v>169</v>
      </c>
      <c r="D90" s="8" t="s">
        <v>211</v>
      </c>
      <c r="E90" s="9">
        <f t="shared" si="4"/>
        <v>469</v>
      </c>
      <c r="F90" s="10">
        <f t="shared" si="5"/>
        <v>676859.33750000002</v>
      </c>
      <c r="G90" s="11">
        <v>187</v>
      </c>
      <c r="H90" s="11">
        <v>242</v>
      </c>
      <c r="I90" s="11">
        <v>35</v>
      </c>
      <c r="J90" s="11">
        <v>5</v>
      </c>
    </row>
    <row r="91" spans="1:10" hidden="1">
      <c r="A91" s="8" t="s">
        <v>212</v>
      </c>
      <c r="B91" s="8" t="s">
        <v>213</v>
      </c>
      <c r="C91" s="8" t="s">
        <v>169</v>
      </c>
      <c r="D91" s="8" t="s">
        <v>211</v>
      </c>
      <c r="E91" s="9">
        <f t="shared" si="4"/>
        <v>529</v>
      </c>
      <c r="F91" s="10">
        <f t="shared" si="5"/>
        <v>841595.40350000001</v>
      </c>
      <c r="G91" s="11">
        <v>225</v>
      </c>
      <c r="H91" s="11">
        <v>249</v>
      </c>
      <c r="I91" s="11">
        <v>41</v>
      </c>
      <c r="J91" s="11">
        <v>14</v>
      </c>
    </row>
    <row r="92" spans="1:10" hidden="1">
      <c r="A92" s="8" t="s">
        <v>214</v>
      </c>
      <c r="B92" s="8" t="s">
        <v>215</v>
      </c>
      <c r="C92" s="8" t="s">
        <v>169</v>
      </c>
      <c r="D92" s="8" t="s">
        <v>211</v>
      </c>
      <c r="E92" s="9">
        <f t="shared" si="4"/>
        <v>257</v>
      </c>
      <c r="F92" s="10">
        <f t="shared" si="5"/>
        <v>400070.61749999993</v>
      </c>
      <c r="G92" s="11">
        <v>132</v>
      </c>
      <c r="H92" s="11">
        <v>97</v>
      </c>
      <c r="I92" s="11">
        <v>23</v>
      </c>
      <c r="J92" s="11">
        <v>5</v>
      </c>
    </row>
    <row r="93" spans="1:10" hidden="1">
      <c r="A93" s="8" t="s">
        <v>216</v>
      </c>
      <c r="B93" s="8" t="s">
        <v>217</v>
      </c>
      <c r="C93" s="8" t="s">
        <v>169</v>
      </c>
      <c r="D93" s="8" t="s">
        <v>218</v>
      </c>
      <c r="E93" s="9">
        <f t="shared" si="4"/>
        <v>554</v>
      </c>
      <c r="F93" s="10">
        <f t="shared" si="5"/>
        <v>1140862.7934999999</v>
      </c>
      <c r="G93" s="11">
        <v>233</v>
      </c>
      <c r="H93" s="11">
        <v>226</v>
      </c>
      <c r="I93" s="11">
        <v>61</v>
      </c>
      <c r="J93" s="11">
        <v>34</v>
      </c>
    </row>
    <row r="94" spans="1:10" hidden="1">
      <c r="A94" s="8" t="s">
        <v>219</v>
      </c>
      <c r="B94" s="8" t="s">
        <v>220</v>
      </c>
      <c r="C94" s="8" t="s">
        <v>221</v>
      </c>
      <c r="D94" s="8" t="s">
        <v>222</v>
      </c>
      <c r="E94" s="9">
        <f t="shared" si="4"/>
        <v>187</v>
      </c>
      <c r="F94" s="10">
        <f t="shared" si="5"/>
        <v>307745.74450000003</v>
      </c>
      <c r="G94" s="11">
        <v>88</v>
      </c>
      <c r="H94" s="11">
        <v>75</v>
      </c>
      <c r="I94" s="11">
        <v>21</v>
      </c>
      <c r="J94" s="11">
        <v>3</v>
      </c>
    </row>
    <row r="95" spans="1:10" hidden="1">
      <c r="A95" s="8" t="s">
        <v>223</v>
      </c>
      <c r="B95" s="8" t="s">
        <v>224</v>
      </c>
      <c r="C95" s="8" t="s">
        <v>221</v>
      </c>
      <c r="D95" s="8" t="s">
        <v>222</v>
      </c>
      <c r="E95" s="9">
        <f t="shared" si="4"/>
        <v>554</v>
      </c>
      <c r="F95" s="10">
        <f t="shared" si="5"/>
        <v>1174757.5560000001</v>
      </c>
      <c r="G95" s="11">
        <v>240</v>
      </c>
      <c r="H95" s="11">
        <v>202</v>
      </c>
      <c r="I95" s="11">
        <v>88</v>
      </c>
      <c r="J95" s="11">
        <v>24</v>
      </c>
    </row>
    <row r="96" spans="1:10" hidden="1">
      <c r="A96" s="8" t="s">
        <v>225</v>
      </c>
      <c r="B96" s="8" t="s">
        <v>226</v>
      </c>
      <c r="C96" s="8" t="s">
        <v>221</v>
      </c>
      <c r="D96" s="8" t="s">
        <v>227</v>
      </c>
      <c r="E96" s="9">
        <f t="shared" si="4"/>
        <v>175</v>
      </c>
      <c r="F96" s="10">
        <f t="shared" si="5"/>
        <v>375135.68200000003</v>
      </c>
      <c r="G96" s="11">
        <v>78</v>
      </c>
      <c r="H96" s="11">
        <v>61</v>
      </c>
      <c r="I96" s="11">
        <v>28</v>
      </c>
      <c r="J96" s="11">
        <v>8</v>
      </c>
    </row>
    <row r="97" spans="1:10" hidden="1">
      <c r="A97" s="8" t="s">
        <v>228</v>
      </c>
      <c r="B97" s="8" t="s">
        <v>229</v>
      </c>
      <c r="C97" s="8" t="s">
        <v>221</v>
      </c>
      <c r="D97" s="8" t="s">
        <v>227</v>
      </c>
      <c r="E97" s="9">
        <f t="shared" si="4"/>
        <v>323</v>
      </c>
      <c r="F97" s="10">
        <f t="shared" si="5"/>
        <v>659860.30099999998</v>
      </c>
      <c r="G97" s="11">
        <v>141</v>
      </c>
      <c r="H97" s="11">
        <v>122</v>
      </c>
      <c r="I97" s="11">
        <v>46</v>
      </c>
      <c r="J97" s="11">
        <v>14</v>
      </c>
    </row>
    <row r="98" spans="1:10" hidden="1">
      <c r="A98" s="8" t="s">
        <v>230</v>
      </c>
      <c r="B98" s="8" t="s">
        <v>231</v>
      </c>
      <c r="C98" s="8" t="s">
        <v>221</v>
      </c>
      <c r="D98" s="8" t="s">
        <v>227</v>
      </c>
      <c r="E98" s="9">
        <f t="shared" si="4"/>
        <v>337</v>
      </c>
      <c r="F98" s="10">
        <f t="shared" si="5"/>
        <v>696740.53250000009</v>
      </c>
      <c r="G98" s="11">
        <v>147</v>
      </c>
      <c r="H98" s="11">
        <v>126</v>
      </c>
      <c r="I98" s="11">
        <v>49</v>
      </c>
      <c r="J98" s="11">
        <v>15</v>
      </c>
    </row>
    <row r="99" spans="1:10" hidden="1">
      <c r="A99" s="8" t="s">
        <v>232</v>
      </c>
      <c r="B99" s="8" t="s">
        <v>233</v>
      </c>
      <c r="C99" s="8" t="s">
        <v>221</v>
      </c>
      <c r="D99" s="8" t="s">
        <v>221</v>
      </c>
      <c r="E99" s="9">
        <f t="shared" si="4"/>
        <v>147</v>
      </c>
      <c r="F99" s="10">
        <f t="shared" si="5"/>
        <v>178482.274</v>
      </c>
      <c r="G99" s="11">
        <v>76</v>
      </c>
      <c r="H99" s="11">
        <v>64</v>
      </c>
      <c r="I99" s="11">
        <v>6</v>
      </c>
      <c r="J99" s="11">
        <v>1</v>
      </c>
    </row>
    <row r="100" spans="1:10" hidden="1">
      <c r="A100" s="8" t="s">
        <v>234</v>
      </c>
      <c r="B100" s="8" t="s">
        <v>235</v>
      </c>
      <c r="C100" s="8" t="s">
        <v>221</v>
      </c>
      <c r="D100" s="8" t="s">
        <v>236</v>
      </c>
      <c r="E100" s="9">
        <f t="shared" si="4"/>
        <v>293</v>
      </c>
      <c r="F100" s="10">
        <f t="shared" si="5"/>
        <v>433262.01400000002</v>
      </c>
      <c r="G100" s="11">
        <v>139</v>
      </c>
      <c r="H100" s="11">
        <v>128</v>
      </c>
      <c r="I100" s="11">
        <v>20</v>
      </c>
      <c r="J100" s="11">
        <v>6</v>
      </c>
    </row>
    <row r="101" spans="1:10" hidden="1">
      <c r="A101" s="8" t="s">
        <v>237</v>
      </c>
      <c r="B101" s="8" t="s">
        <v>238</v>
      </c>
      <c r="C101" s="8" t="s">
        <v>221</v>
      </c>
      <c r="D101" s="8" t="s">
        <v>239</v>
      </c>
      <c r="E101" s="9">
        <f t="shared" si="4"/>
        <v>384</v>
      </c>
      <c r="F101" s="10">
        <f t="shared" si="5"/>
        <v>433146.87299999996</v>
      </c>
      <c r="G101" s="11">
        <v>202</v>
      </c>
      <c r="H101" s="11">
        <v>170</v>
      </c>
      <c r="I101" s="11">
        <v>10</v>
      </c>
      <c r="J101" s="11">
        <v>2</v>
      </c>
    </row>
    <row r="102" spans="1:10" hidden="1">
      <c r="A102" s="8" t="s">
        <v>240</v>
      </c>
      <c r="B102" s="8" t="s">
        <v>241</v>
      </c>
      <c r="C102" s="8" t="s">
        <v>221</v>
      </c>
      <c r="D102" s="8" t="s">
        <v>236</v>
      </c>
      <c r="E102" s="9">
        <f t="shared" ref="E102:E123" si="6">SUM(G102:J102)</f>
        <v>279</v>
      </c>
      <c r="F102" s="10">
        <f t="shared" ref="F102:F133" si="7">SUMPRODUCT(G102:J102,$G$4:$J$4)</f>
        <v>527087.15250000008</v>
      </c>
      <c r="G102" s="11">
        <v>128</v>
      </c>
      <c r="H102" s="11">
        <v>106</v>
      </c>
      <c r="I102" s="11">
        <v>35</v>
      </c>
      <c r="J102" s="11">
        <v>10</v>
      </c>
    </row>
    <row r="103" spans="1:10" hidden="1">
      <c r="A103" s="8" t="s">
        <v>242</v>
      </c>
      <c r="B103" t="s">
        <v>243</v>
      </c>
      <c r="C103" s="8" t="s">
        <v>221</v>
      </c>
      <c r="D103" s="8" t="s">
        <v>236</v>
      </c>
      <c r="E103" s="9">
        <f t="shared" si="6"/>
        <v>278</v>
      </c>
      <c r="F103" s="10">
        <f t="shared" si="7"/>
        <v>585380.06599999999</v>
      </c>
      <c r="G103" s="11">
        <v>128</v>
      </c>
      <c r="H103" s="11">
        <v>96</v>
      </c>
      <c r="I103" s="11">
        <v>40</v>
      </c>
      <c r="J103" s="11">
        <v>14</v>
      </c>
    </row>
    <row r="104" spans="1:10">
      <c r="A104" s="8" t="s">
        <v>244</v>
      </c>
      <c r="B104" s="8" t="s">
        <v>245</v>
      </c>
      <c r="C104" s="8" t="s">
        <v>221</v>
      </c>
      <c r="D104" s="8" t="s">
        <v>221</v>
      </c>
      <c r="E104" s="9">
        <f t="shared" si="6"/>
        <v>496</v>
      </c>
      <c r="F104" s="10">
        <f t="shared" si="7"/>
        <v>946191.44799999986</v>
      </c>
      <c r="G104" s="11">
        <v>227</v>
      </c>
      <c r="H104" s="11">
        <v>191</v>
      </c>
      <c r="I104" s="11">
        <v>56</v>
      </c>
      <c r="J104" s="11">
        <v>22</v>
      </c>
    </row>
    <row r="105" spans="1:10" hidden="1">
      <c r="A105" s="8" t="s">
        <v>246</v>
      </c>
      <c r="B105" s="8" t="s">
        <v>247</v>
      </c>
      <c r="C105" s="8" t="s">
        <v>221</v>
      </c>
      <c r="D105" s="8" t="s">
        <v>236</v>
      </c>
      <c r="E105" s="9">
        <f t="shared" si="6"/>
        <v>342</v>
      </c>
      <c r="F105" s="10">
        <f t="shared" si="7"/>
        <v>591243.23200000008</v>
      </c>
      <c r="G105" s="11">
        <v>161</v>
      </c>
      <c r="H105" s="11">
        <v>138</v>
      </c>
      <c r="I105" s="11">
        <v>30</v>
      </c>
      <c r="J105" s="11">
        <v>13</v>
      </c>
    </row>
    <row r="106" spans="1:10" hidden="1">
      <c r="A106" s="8" t="s">
        <v>248</v>
      </c>
      <c r="B106" s="8" t="s">
        <v>249</v>
      </c>
      <c r="C106" s="8" t="s">
        <v>221</v>
      </c>
      <c r="D106" s="8" t="s">
        <v>221</v>
      </c>
      <c r="E106" s="9">
        <f t="shared" si="6"/>
        <v>297</v>
      </c>
      <c r="F106" s="10">
        <f t="shared" si="7"/>
        <v>525194.95250000001</v>
      </c>
      <c r="G106" s="11">
        <v>139</v>
      </c>
      <c r="H106" s="11">
        <v>117</v>
      </c>
      <c r="I106" s="11">
        <v>31</v>
      </c>
      <c r="J106" s="11">
        <v>10</v>
      </c>
    </row>
    <row r="107" spans="1:10" hidden="1">
      <c r="A107" s="8" t="s">
        <v>250</v>
      </c>
      <c r="B107" s="8" t="s">
        <v>251</v>
      </c>
      <c r="C107" s="8" t="s">
        <v>221</v>
      </c>
      <c r="D107" s="8" t="s">
        <v>239</v>
      </c>
      <c r="E107" s="9">
        <f t="shared" si="6"/>
        <v>456</v>
      </c>
      <c r="F107" s="10">
        <f t="shared" si="7"/>
        <v>795536.50000000012</v>
      </c>
      <c r="G107" s="11">
        <v>214</v>
      </c>
      <c r="H107" s="11">
        <v>181</v>
      </c>
      <c r="I107" s="11">
        <v>46</v>
      </c>
      <c r="J107" s="11">
        <v>15</v>
      </c>
    </row>
    <row r="108" spans="1:10" hidden="1">
      <c r="A108" s="8" t="s">
        <v>252</v>
      </c>
      <c r="B108" t="s">
        <v>253</v>
      </c>
      <c r="C108" s="8" t="s">
        <v>221</v>
      </c>
      <c r="D108" s="8" t="s">
        <v>254</v>
      </c>
      <c r="E108" s="9">
        <f t="shared" si="6"/>
        <v>207</v>
      </c>
      <c r="F108" s="10">
        <f t="shared" si="7"/>
        <v>435993.76300000004</v>
      </c>
      <c r="G108" s="11">
        <v>89</v>
      </c>
      <c r="H108" s="11">
        <v>75</v>
      </c>
      <c r="I108" s="11">
        <v>36</v>
      </c>
      <c r="J108" s="11">
        <v>7</v>
      </c>
    </row>
    <row r="109" spans="1:10" hidden="1">
      <c r="A109" s="8" t="s">
        <v>255</v>
      </c>
      <c r="B109" s="8" t="s">
        <v>256</v>
      </c>
      <c r="C109" s="8" t="s">
        <v>221</v>
      </c>
      <c r="D109" s="8" t="s">
        <v>254</v>
      </c>
      <c r="E109" s="9">
        <f t="shared" si="6"/>
        <v>229</v>
      </c>
      <c r="F109" s="10">
        <f t="shared" si="7"/>
        <v>465647.96599999996</v>
      </c>
      <c r="G109" s="11">
        <v>101</v>
      </c>
      <c r="H109" s="11">
        <v>85</v>
      </c>
      <c r="I109" s="11">
        <v>34</v>
      </c>
      <c r="J109" s="11">
        <v>9</v>
      </c>
    </row>
    <row r="110" spans="1:10" hidden="1">
      <c r="A110" s="8" t="s">
        <v>257</v>
      </c>
      <c r="B110" s="8" t="s">
        <v>258</v>
      </c>
      <c r="C110" s="8" t="s">
        <v>221</v>
      </c>
      <c r="D110" s="8" t="s">
        <v>254</v>
      </c>
      <c r="E110" s="9">
        <f t="shared" si="6"/>
        <v>538</v>
      </c>
      <c r="F110" s="10">
        <f t="shared" si="7"/>
        <v>1206874.7290000001</v>
      </c>
      <c r="G110" s="11">
        <v>227</v>
      </c>
      <c r="H110" s="11">
        <v>191</v>
      </c>
      <c r="I110" s="11">
        <v>94</v>
      </c>
      <c r="J110" s="11">
        <v>26</v>
      </c>
    </row>
    <row r="111" spans="1:10" hidden="1">
      <c r="A111" s="8" t="s">
        <v>259</v>
      </c>
      <c r="B111" s="8" t="s">
        <v>260</v>
      </c>
      <c r="C111" s="8" t="s">
        <v>261</v>
      </c>
      <c r="D111" s="8" t="s">
        <v>262</v>
      </c>
      <c r="E111" s="9">
        <f t="shared" si="6"/>
        <v>108</v>
      </c>
      <c r="F111" s="10">
        <f t="shared" si="7"/>
        <v>237325.04</v>
      </c>
      <c r="G111" s="11">
        <v>42</v>
      </c>
      <c r="H111" s="11">
        <v>43</v>
      </c>
      <c r="I111" s="11">
        <v>18</v>
      </c>
      <c r="J111" s="11">
        <v>5</v>
      </c>
    </row>
    <row r="112" spans="1:10" hidden="1">
      <c r="A112" s="8" t="s">
        <v>263</v>
      </c>
      <c r="B112" s="8" t="s">
        <v>264</v>
      </c>
      <c r="C112" s="8" t="s">
        <v>261</v>
      </c>
      <c r="D112" s="8" t="s">
        <v>262</v>
      </c>
      <c r="E112" s="9">
        <f t="shared" si="6"/>
        <v>573</v>
      </c>
      <c r="F112" s="10">
        <f t="shared" si="7"/>
        <v>1041974.5179999999</v>
      </c>
      <c r="G112" s="11">
        <v>257</v>
      </c>
      <c r="H112" s="11">
        <v>234</v>
      </c>
      <c r="I112" s="11">
        <v>60</v>
      </c>
      <c r="J112" s="11">
        <v>22</v>
      </c>
    </row>
    <row r="113" spans="1:10" hidden="1">
      <c r="A113" s="8" t="s">
        <v>265</v>
      </c>
      <c r="B113" s="8" t="s">
        <v>266</v>
      </c>
      <c r="C113" s="8" t="s">
        <v>261</v>
      </c>
      <c r="D113" s="8" t="s">
        <v>262</v>
      </c>
      <c r="E113" s="9">
        <f t="shared" si="6"/>
        <v>238</v>
      </c>
      <c r="F113" s="10">
        <f t="shared" si="7"/>
        <v>430612.51850000001</v>
      </c>
      <c r="G113" s="11">
        <v>111</v>
      </c>
      <c r="H113" s="11">
        <v>93</v>
      </c>
      <c r="I113" s="11">
        <v>25</v>
      </c>
      <c r="J113" s="11">
        <v>9</v>
      </c>
    </row>
    <row r="114" spans="1:10" hidden="1">
      <c r="A114" s="8" t="s">
        <v>267</v>
      </c>
      <c r="B114" s="8" t="s">
        <v>268</v>
      </c>
      <c r="C114" s="8" t="s">
        <v>261</v>
      </c>
      <c r="D114" s="8" t="s">
        <v>262</v>
      </c>
      <c r="E114" s="9">
        <f t="shared" si="6"/>
        <v>391</v>
      </c>
      <c r="F114" s="10">
        <f t="shared" si="7"/>
        <v>779900.70600000001</v>
      </c>
      <c r="G114" s="11">
        <v>145</v>
      </c>
      <c r="H114" s="11">
        <v>181</v>
      </c>
      <c r="I114" s="11">
        <v>46</v>
      </c>
      <c r="J114" s="11">
        <v>19</v>
      </c>
    </row>
    <row r="115" spans="1:10" hidden="1">
      <c r="A115" s="8" t="s">
        <v>269</v>
      </c>
      <c r="B115" s="8" t="s">
        <v>270</v>
      </c>
      <c r="C115" s="8" t="s">
        <v>261</v>
      </c>
      <c r="D115" s="8" t="s">
        <v>271</v>
      </c>
      <c r="E115" s="9">
        <f t="shared" si="6"/>
        <v>303</v>
      </c>
      <c r="F115" s="10">
        <f t="shared" si="7"/>
        <v>489043.80849999998</v>
      </c>
      <c r="G115" s="11">
        <v>158</v>
      </c>
      <c r="H115" s="11">
        <v>111</v>
      </c>
      <c r="I115" s="11">
        <v>25</v>
      </c>
      <c r="J115" s="11">
        <v>9</v>
      </c>
    </row>
    <row r="116" spans="1:10" hidden="1">
      <c r="A116" s="8" t="s">
        <v>272</v>
      </c>
      <c r="B116" s="8" t="s">
        <v>273</v>
      </c>
      <c r="C116" s="8" t="s">
        <v>261</v>
      </c>
      <c r="D116" s="8" t="s">
        <v>271</v>
      </c>
      <c r="E116" s="9">
        <f t="shared" si="6"/>
        <v>261</v>
      </c>
      <c r="F116" s="10">
        <f t="shared" si="7"/>
        <v>482278.0135</v>
      </c>
      <c r="G116" s="11">
        <v>118</v>
      </c>
      <c r="H116" s="11">
        <v>103</v>
      </c>
      <c r="I116" s="11">
        <v>31</v>
      </c>
      <c r="J116" s="11">
        <v>9</v>
      </c>
    </row>
    <row r="117" spans="1:10" hidden="1">
      <c r="A117" s="8" t="s">
        <v>274</v>
      </c>
      <c r="B117" s="8" t="s">
        <v>275</v>
      </c>
      <c r="C117" s="8" t="s">
        <v>261</v>
      </c>
      <c r="D117" s="8" t="s">
        <v>261</v>
      </c>
      <c r="E117" s="9">
        <f t="shared" si="6"/>
        <v>429</v>
      </c>
      <c r="F117" s="10">
        <f t="shared" si="7"/>
        <v>716390.39999999991</v>
      </c>
      <c r="G117" s="11">
        <v>196</v>
      </c>
      <c r="H117" s="11">
        <v>179</v>
      </c>
      <c r="I117" s="11">
        <v>44</v>
      </c>
      <c r="J117" s="11">
        <v>10</v>
      </c>
    </row>
    <row r="118" spans="1:10" hidden="1">
      <c r="A118" s="8" t="s">
        <v>276</v>
      </c>
      <c r="B118" s="8" t="s">
        <v>277</v>
      </c>
      <c r="C118" s="8" t="s">
        <v>261</v>
      </c>
      <c r="D118" s="8" t="s">
        <v>261</v>
      </c>
      <c r="E118" s="9">
        <f t="shared" si="6"/>
        <v>244</v>
      </c>
      <c r="F118" s="10">
        <f t="shared" si="7"/>
        <v>705212.98450000002</v>
      </c>
      <c r="G118" s="11">
        <v>81</v>
      </c>
      <c r="H118" s="11">
        <v>82</v>
      </c>
      <c r="I118" s="11">
        <v>63</v>
      </c>
      <c r="J118" s="11">
        <v>18</v>
      </c>
    </row>
    <row r="119" spans="1:10" hidden="1">
      <c r="A119" s="8" t="s">
        <v>278</v>
      </c>
      <c r="B119" s="8" t="s">
        <v>279</v>
      </c>
      <c r="C119" s="8" t="s">
        <v>261</v>
      </c>
      <c r="D119" s="8" t="s">
        <v>261</v>
      </c>
      <c r="E119" s="9">
        <f t="shared" si="6"/>
        <v>485</v>
      </c>
      <c r="F119" s="10">
        <f t="shared" si="7"/>
        <v>912626.39500000002</v>
      </c>
      <c r="G119" s="11">
        <v>207</v>
      </c>
      <c r="H119" s="11">
        <v>204</v>
      </c>
      <c r="I119" s="11">
        <v>54</v>
      </c>
      <c r="J119" s="11">
        <v>20</v>
      </c>
    </row>
    <row r="120" spans="1:10" hidden="1">
      <c r="A120" s="8" t="s">
        <v>280</v>
      </c>
      <c r="B120" s="8" t="s">
        <v>281</v>
      </c>
      <c r="C120" s="8" t="s">
        <v>261</v>
      </c>
      <c r="D120" s="8" t="s">
        <v>261</v>
      </c>
      <c r="E120" s="9">
        <f t="shared" si="6"/>
        <v>268</v>
      </c>
      <c r="F120" s="10">
        <f t="shared" si="7"/>
        <v>418857.37300000002</v>
      </c>
      <c r="G120" s="11">
        <v>124</v>
      </c>
      <c r="H120" s="11">
        <v>117</v>
      </c>
      <c r="I120" s="11">
        <v>20</v>
      </c>
      <c r="J120" s="11">
        <v>7</v>
      </c>
    </row>
    <row r="121" spans="1:10" hidden="1">
      <c r="A121" s="8" t="s">
        <v>282</v>
      </c>
      <c r="B121" s="8" t="s">
        <v>283</v>
      </c>
      <c r="C121" s="8" t="s">
        <v>261</v>
      </c>
      <c r="D121" s="8" t="s">
        <v>284</v>
      </c>
      <c r="E121" s="9">
        <f t="shared" si="6"/>
        <v>408</v>
      </c>
      <c r="F121" s="10">
        <f t="shared" si="7"/>
        <v>804951.10699999996</v>
      </c>
      <c r="G121" s="11">
        <v>157</v>
      </c>
      <c r="H121" s="11">
        <v>183</v>
      </c>
      <c r="I121" s="11">
        <v>50</v>
      </c>
      <c r="J121" s="11">
        <v>18</v>
      </c>
    </row>
    <row r="122" spans="1:10" hidden="1">
      <c r="A122" s="8" t="s">
        <v>285</v>
      </c>
      <c r="B122" s="13" t="s">
        <v>286</v>
      </c>
      <c r="C122" s="8" t="s">
        <v>261</v>
      </c>
      <c r="D122" s="8" t="s">
        <v>284</v>
      </c>
      <c r="E122" s="14">
        <f t="shared" si="6"/>
        <v>305</v>
      </c>
      <c r="F122" s="15">
        <f t="shared" si="7"/>
        <v>531093.9325</v>
      </c>
      <c r="G122" s="11">
        <v>149</v>
      </c>
      <c r="H122" s="11">
        <v>115</v>
      </c>
      <c r="I122" s="11">
        <v>31</v>
      </c>
      <c r="J122" s="11">
        <v>10</v>
      </c>
    </row>
    <row r="123" spans="1:10" hidden="1">
      <c r="A123" s="8"/>
      <c r="B123" s="16" t="s">
        <v>287</v>
      </c>
      <c r="C123" s="16" t="s">
        <v>287</v>
      </c>
      <c r="D123" s="16" t="s">
        <v>287</v>
      </c>
      <c r="E123" s="9">
        <f t="shared" si="6"/>
        <v>675</v>
      </c>
      <c r="F123" s="10">
        <f t="shared" si="7"/>
        <v>1292180.3675000002</v>
      </c>
      <c r="G123" s="11">
        <v>308</v>
      </c>
      <c r="H123" s="11">
        <v>260</v>
      </c>
      <c r="I123" s="11">
        <v>77</v>
      </c>
      <c r="J123" s="11">
        <v>30</v>
      </c>
    </row>
    <row r="124" spans="1:10" hidden="1">
      <c r="A124" s="8"/>
      <c r="B124" s="16" t="s">
        <v>288</v>
      </c>
      <c r="C124" s="16" t="s">
        <v>288</v>
      </c>
      <c r="D124" s="16" t="s">
        <v>288</v>
      </c>
      <c r="E124" s="9"/>
      <c r="F124" s="10">
        <v>3000000</v>
      </c>
      <c r="G124" s="11">
        <f>ROUND([1]Allocation!J124,0)</f>
        <v>0</v>
      </c>
      <c r="H124" s="11">
        <f>ROUND([1]Allocation!T124,0)</f>
        <v>0</v>
      </c>
      <c r="I124" s="11">
        <f>ROUND([1]Allocation!AF124,0)</f>
        <v>0</v>
      </c>
      <c r="J124" s="11">
        <f>ROUND([1]Allocation!AJ124,0)</f>
        <v>0</v>
      </c>
    </row>
    <row r="125" spans="1:10" hidden="1">
      <c r="A125" s="8"/>
      <c r="B125" s="16" t="s">
        <v>289</v>
      </c>
      <c r="C125" s="16" t="s">
        <v>289</v>
      </c>
      <c r="D125" s="16" t="s">
        <v>289</v>
      </c>
      <c r="E125" s="9"/>
      <c r="F125" s="10">
        <v>4000000</v>
      </c>
      <c r="G125" s="11">
        <f>ROUND([1]Allocation!J125,0)</f>
        <v>0</v>
      </c>
      <c r="H125" s="11">
        <f>ROUND([1]Allocation!T125,0)</f>
        <v>0</v>
      </c>
      <c r="I125" s="11">
        <f>ROUND([1]Allocation!AF125,0)</f>
        <v>0</v>
      </c>
      <c r="J125" s="11">
        <f>ROUND([1]Allocation!AJ125,0)</f>
        <v>0</v>
      </c>
    </row>
    <row r="126" spans="1:10" hidden="1">
      <c r="A126" s="21" t="s">
        <v>290</v>
      </c>
      <c r="B126" s="21"/>
      <c r="C126" s="21"/>
      <c r="D126" s="21"/>
      <c r="E126" s="9">
        <f>SUM(E6:E123)</f>
        <v>40640</v>
      </c>
      <c r="F126" s="9">
        <f>SUM(F6:F125)</f>
        <v>85605061.000000045</v>
      </c>
      <c r="G126" s="9">
        <f t="shared" ref="G126:J126" si="8">SUM(G6:G125)</f>
        <v>18340</v>
      </c>
      <c r="H126" s="9">
        <f t="shared" si="8"/>
        <v>15600</v>
      </c>
      <c r="I126" s="9">
        <f t="shared" si="8"/>
        <v>5000</v>
      </c>
      <c r="J126" s="9">
        <f t="shared" si="8"/>
        <v>1700</v>
      </c>
    </row>
    <row r="127" spans="1:10">
      <c r="E127" s="17"/>
    </row>
  </sheetData>
  <mergeCells count="7">
    <mergeCell ref="E3:E5"/>
    <mergeCell ref="F3:F5"/>
    <mergeCell ref="A126:D126"/>
    <mergeCell ref="A3:A5"/>
    <mergeCell ref="B3:B5"/>
    <mergeCell ref="C3:C5"/>
    <mergeCell ref="D3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11.11.2020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2020-11-10T12:38:06Z</dcterms:created>
  <dcterms:modified xsi:type="dcterms:W3CDTF">2020-11-10T13:08:11Z</dcterms:modified>
</cp:coreProperties>
</file>