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sabil.hasan\AppData\Local\Microsoft\Windows\INetCache\Content.Outlook\OW1X4VD4\"/>
    </mc:Choice>
  </mc:AlternateContent>
  <bookViews>
    <workbookView xWindow="0" yWindow="0" windowWidth="20490" windowHeight="7455" tabRatio="728" firstSheet="1" activeTab="1"/>
  </bookViews>
  <sheets>
    <sheet name="Sheet2" sheetId="12" state="hidden" r:id="rId1"/>
    <sheet name="DSR BM Oct'20_bkash KPI_OK" sheetId="33" r:id="rId2"/>
    <sheet name="DSR BM Oct'20_bkash KPI fail" sheetId="31" r:id="rId3"/>
    <sheet name="Region Wise" sheetId="6" state="hidden" r:id="rId4"/>
    <sheet name="Zone Wise" sheetId="7" state="hidden" r:id="rId5"/>
    <sheet name="Sheet1" sheetId="10" state="hidden" r:id="rId6"/>
  </sheets>
  <definedNames>
    <definedName name="_xlnm._FilterDatabase" localSheetId="2" hidden="1">'DSR BM Oct''20_bkash KPI fail'!$A$1:$X$4</definedName>
    <definedName name="_xlnm._FilterDatabase" localSheetId="1" hidden="1">'DSR BM Oct''20_bkash KPI_OK'!$A$1:$X$351</definedName>
    <definedName name="_xlnm._FilterDatabase" localSheetId="5" hidden="1">Sheet1!$A$1:$D$1</definedName>
    <definedName name="_xlnm._FilterDatabase" localSheetId="4" hidden="1">'Zone Wise'!$B$2:$F$53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1" i="33" l="1"/>
  <c r="K351" i="33"/>
  <c r="M351" i="33" s="1"/>
  <c r="J351" i="33"/>
  <c r="L351" i="33" s="1"/>
  <c r="N351" i="33" s="1"/>
  <c r="O350" i="33"/>
  <c r="K350" i="33"/>
  <c r="M350" i="33" s="1"/>
  <c r="J350" i="33"/>
  <c r="L350" i="33" s="1"/>
  <c r="O349" i="33"/>
  <c r="L349" i="33"/>
  <c r="K349" i="33"/>
  <c r="M349" i="33" s="1"/>
  <c r="J349" i="33"/>
  <c r="O348" i="33"/>
  <c r="K348" i="33"/>
  <c r="M348" i="33" s="1"/>
  <c r="J348" i="33"/>
  <c r="L348" i="33" s="1"/>
  <c r="O347" i="33"/>
  <c r="K347" i="33"/>
  <c r="M347" i="33" s="1"/>
  <c r="J347" i="33"/>
  <c r="L347" i="33" s="1"/>
  <c r="O346" i="33"/>
  <c r="K346" i="33"/>
  <c r="M346" i="33" s="1"/>
  <c r="N346" i="33" s="1"/>
  <c r="J346" i="33"/>
  <c r="L346" i="33" s="1"/>
  <c r="O345" i="33"/>
  <c r="K345" i="33"/>
  <c r="M345" i="33" s="1"/>
  <c r="J345" i="33"/>
  <c r="L345" i="33" s="1"/>
  <c r="O344" i="33"/>
  <c r="K344" i="33"/>
  <c r="M344" i="33" s="1"/>
  <c r="J344" i="33"/>
  <c r="L344" i="33" s="1"/>
  <c r="O343" i="33"/>
  <c r="K343" i="33"/>
  <c r="M343" i="33" s="1"/>
  <c r="J343" i="33"/>
  <c r="L343" i="33" s="1"/>
  <c r="O342" i="33"/>
  <c r="K342" i="33"/>
  <c r="M342" i="33" s="1"/>
  <c r="J342" i="33"/>
  <c r="L342" i="33" s="1"/>
  <c r="O341" i="33"/>
  <c r="K341" i="33"/>
  <c r="M341" i="33" s="1"/>
  <c r="J341" i="33"/>
  <c r="L341" i="33" s="1"/>
  <c r="O340" i="33"/>
  <c r="K340" i="33"/>
  <c r="M340" i="33" s="1"/>
  <c r="J340" i="33"/>
  <c r="L340" i="33" s="1"/>
  <c r="O339" i="33"/>
  <c r="K339" i="33"/>
  <c r="M339" i="33" s="1"/>
  <c r="J339" i="33"/>
  <c r="L339" i="33" s="1"/>
  <c r="N339" i="33" s="1"/>
  <c r="O338" i="33"/>
  <c r="K338" i="33"/>
  <c r="M338" i="33" s="1"/>
  <c r="J338" i="33"/>
  <c r="L338" i="33" s="1"/>
  <c r="O337" i="33"/>
  <c r="K337" i="33"/>
  <c r="M337" i="33" s="1"/>
  <c r="J337" i="33"/>
  <c r="L337" i="33" s="1"/>
  <c r="N337" i="33" s="1"/>
  <c r="O336" i="33"/>
  <c r="K336" i="33"/>
  <c r="M336" i="33" s="1"/>
  <c r="J336" i="33"/>
  <c r="L336" i="33" s="1"/>
  <c r="O335" i="33"/>
  <c r="K335" i="33"/>
  <c r="M335" i="33" s="1"/>
  <c r="J335" i="33"/>
  <c r="L335" i="33" s="1"/>
  <c r="O334" i="33"/>
  <c r="K334" i="33"/>
  <c r="M334" i="33" s="1"/>
  <c r="J334" i="33"/>
  <c r="L334" i="33" s="1"/>
  <c r="O333" i="33"/>
  <c r="K333" i="33"/>
  <c r="M333" i="33" s="1"/>
  <c r="J333" i="33"/>
  <c r="L333" i="33" s="1"/>
  <c r="O332" i="33"/>
  <c r="K332" i="33"/>
  <c r="M332" i="33" s="1"/>
  <c r="J332" i="33"/>
  <c r="L332" i="33" s="1"/>
  <c r="O331" i="33"/>
  <c r="K331" i="33"/>
  <c r="M331" i="33" s="1"/>
  <c r="J331" i="33"/>
  <c r="L331" i="33" s="1"/>
  <c r="O330" i="33"/>
  <c r="K330" i="33"/>
  <c r="M330" i="33" s="1"/>
  <c r="J330" i="33"/>
  <c r="L330" i="33" s="1"/>
  <c r="O329" i="33"/>
  <c r="K329" i="33"/>
  <c r="M329" i="33" s="1"/>
  <c r="J329" i="33"/>
  <c r="L329" i="33" s="1"/>
  <c r="N329" i="33" s="1"/>
  <c r="O328" i="33"/>
  <c r="K328" i="33"/>
  <c r="M328" i="33" s="1"/>
  <c r="J328" i="33"/>
  <c r="L328" i="33" s="1"/>
  <c r="O327" i="33"/>
  <c r="K327" i="33"/>
  <c r="M327" i="33" s="1"/>
  <c r="J327" i="33"/>
  <c r="L327" i="33" s="1"/>
  <c r="O326" i="33"/>
  <c r="K326" i="33"/>
  <c r="M326" i="33" s="1"/>
  <c r="J326" i="33"/>
  <c r="L326" i="33" s="1"/>
  <c r="O325" i="33"/>
  <c r="K325" i="33"/>
  <c r="M325" i="33" s="1"/>
  <c r="J325" i="33"/>
  <c r="L325" i="33" s="1"/>
  <c r="O324" i="33"/>
  <c r="K324" i="33"/>
  <c r="M324" i="33" s="1"/>
  <c r="N324" i="33" s="1"/>
  <c r="J324" i="33"/>
  <c r="L324" i="33" s="1"/>
  <c r="O323" i="33"/>
  <c r="L323" i="33"/>
  <c r="K323" i="33"/>
  <c r="M323" i="33" s="1"/>
  <c r="J323" i="33"/>
  <c r="O322" i="33"/>
  <c r="K322" i="33"/>
  <c r="M322" i="33" s="1"/>
  <c r="N322" i="33" s="1"/>
  <c r="J322" i="33"/>
  <c r="L322" i="33" s="1"/>
  <c r="O321" i="33"/>
  <c r="L321" i="33"/>
  <c r="K321" i="33"/>
  <c r="M321" i="33" s="1"/>
  <c r="J321" i="33"/>
  <c r="O320" i="33"/>
  <c r="K320" i="33"/>
  <c r="M320" i="33" s="1"/>
  <c r="J320" i="33"/>
  <c r="L320" i="33" s="1"/>
  <c r="O319" i="33"/>
  <c r="K319" i="33"/>
  <c r="M319" i="33" s="1"/>
  <c r="J319" i="33"/>
  <c r="L319" i="33" s="1"/>
  <c r="O318" i="33"/>
  <c r="K318" i="33"/>
  <c r="M318" i="33" s="1"/>
  <c r="J318" i="33"/>
  <c r="L318" i="33" s="1"/>
  <c r="O317" i="33"/>
  <c r="K317" i="33"/>
  <c r="M317" i="33" s="1"/>
  <c r="J317" i="33"/>
  <c r="L317" i="33" s="1"/>
  <c r="O316" i="33"/>
  <c r="K316" i="33"/>
  <c r="M316" i="33" s="1"/>
  <c r="J316" i="33"/>
  <c r="L316" i="33" s="1"/>
  <c r="O315" i="33"/>
  <c r="K315" i="33"/>
  <c r="M315" i="33" s="1"/>
  <c r="J315" i="33"/>
  <c r="L315" i="33" s="1"/>
  <c r="O314" i="33"/>
  <c r="K314" i="33"/>
  <c r="M314" i="33" s="1"/>
  <c r="J314" i="33"/>
  <c r="L314" i="33" s="1"/>
  <c r="N314" i="33" s="1"/>
  <c r="O313" i="33"/>
  <c r="K313" i="33"/>
  <c r="M313" i="33" s="1"/>
  <c r="J313" i="33"/>
  <c r="L313" i="33" s="1"/>
  <c r="O312" i="33"/>
  <c r="K312" i="33"/>
  <c r="M312" i="33" s="1"/>
  <c r="J312" i="33"/>
  <c r="L312" i="33" s="1"/>
  <c r="O311" i="33"/>
  <c r="K311" i="33"/>
  <c r="M311" i="33" s="1"/>
  <c r="J311" i="33"/>
  <c r="L311" i="33" s="1"/>
  <c r="O310" i="33"/>
  <c r="K310" i="33"/>
  <c r="M310" i="33" s="1"/>
  <c r="J310" i="33"/>
  <c r="L310" i="33" s="1"/>
  <c r="N310" i="33" s="1"/>
  <c r="O309" i="33"/>
  <c r="K309" i="33"/>
  <c r="M309" i="33" s="1"/>
  <c r="J309" i="33"/>
  <c r="L309" i="33" s="1"/>
  <c r="O308" i="33"/>
  <c r="K308" i="33"/>
  <c r="M308" i="33" s="1"/>
  <c r="N308" i="33" s="1"/>
  <c r="J308" i="33"/>
  <c r="L308" i="33" s="1"/>
  <c r="O307" i="33"/>
  <c r="K307" i="33"/>
  <c r="M307" i="33" s="1"/>
  <c r="J307" i="33"/>
  <c r="L307" i="33" s="1"/>
  <c r="N307" i="33" s="1"/>
  <c r="O306" i="33"/>
  <c r="M306" i="33"/>
  <c r="K306" i="33"/>
  <c r="J306" i="33"/>
  <c r="L306" i="33" s="1"/>
  <c r="N306" i="33" s="1"/>
  <c r="O305" i="33"/>
  <c r="L305" i="33"/>
  <c r="N305" i="33" s="1"/>
  <c r="K305" i="33"/>
  <c r="M305" i="33" s="1"/>
  <c r="J305" i="33"/>
  <c r="O304" i="33"/>
  <c r="M304" i="33"/>
  <c r="K304" i="33"/>
  <c r="J304" i="33"/>
  <c r="L304" i="33" s="1"/>
  <c r="O303" i="33"/>
  <c r="L303" i="33"/>
  <c r="K303" i="33"/>
  <c r="M303" i="33" s="1"/>
  <c r="J303" i="33"/>
  <c r="O302" i="33"/>
  <c r="M302" i="33"/>
  <c r="K302" i="33"/>
  <c r="J302" i="33"/>
  <c r="L302" i="33" s="1"/>
  <c r="O301" i="33"/>
  <c r="L301" i="33"/>
  <c r="K301" i="33"/>
  <c r="M301" i="33" s="1"/>
  <c r="J301" i="33"/>
  <c r="O300" i="33"/>
  <c r="M300" i="33"/>
  <c r="N300" i="33" s="1"/>
  <c r="K300" i="33"/>
  <c r="J300" i="33"/>
  <c r="L300" i="33" s="1"/>
  <c r="O299" i="33"/>
  <c r="L299" i="33"/>
  <c r="N299" i="33" s="1"/>
  <c r="K299" i="33"/>
  <c r="M299" i="33" s="1"/>
  <c r="J299" i="33"/>
  <c r="O298" i="33"/>
  <c r="N298" i="33"/>
  <c r="K298" i="33"/>
  <c r="M298" i="33" s="1"/>
  <c r="J298" i="33"/>
  <c r="L298" i="33" s="1"/>
  <c r="O297" i="33"/>
  <c r="K297" i="33"/>
  <c r="M297" i="33" s="1"/>
  <c r="J297" i="33"/>
  <c r="L297" i="33" s="1"/>
  <c r="O296" i="33"/>
  <c r="K296" i="33"/>
  <c r="M296" i="33" s="1"/>
  <c r="J296" i="33"/>
  <c r="L296" i="33" s="1"/>
  <c r="O295" i="33"/>
  <c r="K295" i="33"/>
  <c r="M295" i="33" s="1"/>
  <c r="J295" i="33"/>
  <c r="L295" i="33" s="1"/>
  <c r="O294" i="33"/>
  <c r="K294" i="33"/>
  <c r="M294" i="33" s="1"/>
  <c r="J294" i="33"/>
  <c r="L294" i="33" s="1"/>
  <c r="N294" i="33" s="1"/>
  <c r="O293" i="33"/>
  <c r="K293" i="33"/>
  <c r="M293" i="33" s="1"/>
  <c r="J293" i="33"/>
  <c r="L293" i="33" s="1"/>
  <c r="O292" i="33"/>
  <c r="K292" i="33"/>
  <c r="M292" i="33" s="1"/>
  <c r="J292" i="33"/>
  <c r="L292" i="33" s="1"/>
  <c r="O291" i="33"/>
  <c r="K291" i="33"/>
  <c r="M291" i="33" s="1"/>
  <c r="J291" i="33"/>
  <c r="L291" i="33" s="1"/>
  <c r="O290" i="33"/>
  <c r="K290" i="33"/>
  <c r="M290" i="33" s="1"/>
  <c r="J290" i="33"/>
  <c r="L290" i="33" s="1"/>
  <c r="N290" i="33" s="1"/>
  <c r="O289" i="33"/>
  <c r="K289" i="33"/>
  <c r="M289" i="33" s="1"/>
  <c r="J289" i="33"/>
  <c r="L289" i="33" s="1"/>
  <c r="O288" i="33"/>
  <c r="K288" i="33"/>
  <c r="M288" i="33" s="1"/>
  <c r="J288" i="33"/>
  <c r="L288" i="33" s="1"/>
  <c r="O287" i="33"/>
  <c r="K287" i="33"/>
  <c r="M287" i="33" s="1"/>
  <c r="J287" i="33"/>
  <c r="L287" i="33" s="1"/>
  <c r="O286" i="33"/>
  <c r="K286" i="33"/>
  <c r="M286" i="33" s="1"/>
  <c r="J286" i="33"/>
  <c r="L286" i="33" s="1"/>
  <c r="N286" i="33" s="1"/>
  <c r="O285" i="33"/>
  <c r="K285" i="33"/>
  <c r="M285" i="33" s="1"/>
  <c r="J285" i="33"/>
  <c r="L285" i="33" s="1"/>
  <c r="O284" i="33"/>
  <c r="K284" i="33"/>
  <c r="M284" i="33" s="1"/>
  <c r="J284" i="33"/>
  <c r="L284" i="33" s="1"/>
  <c r="O283" i="33"/>
  <c r="K283" i="33"/>
  <c r="M283" i="33" s="1"/>
  <c r="J283" i="33"/>
  <c r="L283" i="33" s="1"/>
  <c r="O282" i="33"/>
  <c r="K282" i="33"/>
  <c r="M282" i="33" s="1"/>
  <c r="J282" i="33"/>
  <c r="L282" i="33" s="1"/>
  <c r="O281" i="33"/>
  <c r="L281" i="33"/>
  <c r="K281" i="33"/>
  <c r="M281" i="33" s="1"/>
  <c r="J281" i="33"/>
  <c r="O280" i="33"/>
  <c r="K280" i="33"/>
  <c r="M280" i="33" s="1"/>
  <c r="J280" i="33"/>
  <c r="L280" i="33" s="1"/>
  <c r="O279" i="33"/>
  <c r="K279" i="33"/>
  <c r="M279" i="33" s="1"/>
  <c r="J279" i="33"/>
  <c r="L279" i="33" s="1"/>
  <c r="O278" i="33"/>
  <c r="K278" i="33"/>
  <c r="M278" i="33" s="1"/>
  <c r="J278" i="33"/>
  <c r="L278" i="33" s="1"/>
  <c r="O277" i="33"/>
  <c r="K277" i="33"/>
  <c r="M277" i="33" s="1"/>
  <c r="J277" i="33"/>
  <c r="L277" i="33" s="1"/>
  <c r="O276" i="33"/>
  <c r="K276" i="33"/>
  <c r="M276" i="33" s="1"/>
  <c r="J276" i="33"/>
  <c r="L276" i="33" s="1"/>
  <c r="O275" i="33"/>
  <c r="K275" i="33"/>
  <c r="M275" i="33" s="1"/>
  <c r="J275" i="33"/>
  <c r="L275" i="33" s="1"/>
  <c r="O274" i="33"/>
  <c r="K274" i="33"/>
  <c r="M274" i="33" s="1"/>
  <c r="J274" i="33"/>
  <c r="L274" i="33" s="1"/>
  <c r="O273" i="33"/>
  <c r="K273" i="33"/>
  <c r="M273" i="33" s="1"/>
  <c r="J273" i="33"/>
  <c r="L273" i="33" s="1"/>
  <c r="O272" i="33"/>
  <c r="K272" i="33"/>
  <c r="M272" i="33" s="1"/>
  <c r="J272" i="33"/>
  <c r="L272" i="33" s="1"/>
  <c r="O271" i="33"/>
  <c r="K271" i="33"/>
  <c r="M271" i="33" s="1"/>
  <c r="J271" i="33"/>
  <c r="L271" i="33" s="1"/>
  <c r="O270" i="33"/>
  <c r="K270" i="33"/>
  <c r="M270" i="33" s="1"/>
  <c r="J270" i="33"/>
  <c r="L270" i="33" s="1"/>
  <c r="O269" i="33"/>
  <c r="K269" i="33"/>
  <c r="M269" i="33" s="1"/>
  <c r="J269" i="33"/>
  <c r="L269" i="33" s="1"/>
  <c r="O268" i="33"/>
  <c r="M268" i="33"/>
  <c r="K268" i="33"/>
  <c r="J268" i="33"/>
  <c r="L268" i="33" s="1"/>
  <c r="O267" i="33"/>
  <c r="M267" i="33"/>
  <c r="K267" i="33"/>
  <c r="J267" i="33"/>
  <c r="L267" i="33" s="1"/>
  <c r="O266" i="33"/>
  <c r="K266" i="33"/>
  <c r="M266" i="33" s="1"/>
  <c r="J266" i="33"/>
  <c r="L266" i="33" s="1"/>
  <c r="N266" i="33" s="1"/>
  <c r="O265" i="33"/>
  <c r="K265" i="33"/>
  <c r="M265" i="33" s="1"/>
  <c r="J265" i="33"/>
  <c r="L265" i="33" s="1"/>
  <c r="O264" i="33"/>
  <c r="K264" i="33"/>
  <c r="M264" i="33" s="1"/>
  <c r="J264" i="33"/>
  <c r="L264" i="33" s="1"/>
  <c r="O263" i="33"/>
  <c r="K263" i="33"/>
  <c r="M263" i="33" s="1"/>
  <c r="J263" i="33"/>
  <c r="L263" i="33" s="1"/>
  <c r="O262" i="33"/>
  <c r="K262" i="33"/>
  <c r="M262" i="33" s="1"/>
  <c r="J262" i="33"/>
  <c r="L262" i="33" s="1"/>
  <c r="O261" i="33"/>
  <c r="K261" i="33"/>
  <c r="M261" i="33" s="1"/>
  <c r="J261" i="33"/>
  <c r="L261" i="33" s="1"/>
  <c r="O260" i="33"/>
  <c r="K260" i="33"/>
  <c r="M260" i="33" s="1"/>
  <c r="J260" i="33"/>
  <c r="L260" i="33" s="1"/>
  <c r="O259" i="33"/>
  <c r="K259" i="33"/>
  <c r="M259" i="33" s="1"/>
  <c r="J259" i="33"/>
  <c r="L259" i="33" s="1"/>
  <c r="O258" i="33"/>
  <c r="K258" i="33"/>
  <c r="M258" i="33" s="1"/>
  <c r="J258" i="33"/>
  <c r="L258" i="33" s="1"/>
  <c r="O257" i="33"/>
  <c r="M257" i="33"/>
  <c r="K257" i="33"/>
  <c r="J257" i="33"/>
  <c r="L257" i="33" s="1"/>
  <c r="O256" i="33"/>
  <c r="K256" i="33"/>
  <c r="M256" i="33" s="1"/>
  <c r="J256" i="33"/>
  <c r="L256" i="33" s="1"/>
  <c r="N256" i="33" s="1"/>
  <c r="O255" i="33"/>
  <c r="M255" i="33"/>
  <c r="K255" i="33"/>
  <c r="J255" i="33"/>
  <c r="L255" i="33" s="1"/>
  <c r="O254" i="33"/>
  <c r="K254" i="33"/>
  <c r="M254" i="33" s="1"/>
  <c r="J254" i="33"/>
  <c r="L254" i="33" s="1"/>
  <c r="O253" i="33"/>
  <c r="M253" i="33"/>
  <c r="K253" i="33"/>
  <c r="J253" i="33"/>
  <c r="L253" i="33" s="1"/>
  <c r="O252" i="33"/>
  <c r="K252" i="33"/>
  <c r="M252" i="33" s="1"/>
  <c r="J252" i="33"/>
  <c r="L252" i="33" s="1"/>
  <c r="O251" i="33"/>
  <c r="K251" i="33"/>
  <c r="M251" i="33" s="1"/>
  <c r="J251" i="33"/>
  <c r="L251" i="33" s="1"/>
  <c r="O250" i="33"/>
  <c r="K250" i="33"/>
  <c r="M250" i="33" s="1"/>
  <c r="J250" i="33"/>
  <c r="L250" i="33" s="1"/>
  <c r="N250" i="33" s="1"/>
  <c r="O249" i="33"/>
  <c r="K249" i="33"/>
  <c r="M249" i="33" s="1"/>
  <c r="J249" i="33"/>
  <c r="L249" i="33" s="1"/>
  <c r="O248" i="33"/>
  <c r="K248" i="33"/>
  <c r="M248" i="33" s="1"/>
  <c r="J248" i="33"/>
  <c r="L248" i="33" s="1"/>
  <c r="O247" i="33"/>
  <c r="K247" i="33"/>
  <c r="M247" i="33" s="1"/>
  <c r="J247" i="33"/>
  <c r="L247" i="33" s="1"/>
  <c r="O246" i="33"/>
  <c r="K246" i="33"/>
  <c r="M246" i="33" s="1"/>
  <c r="J246" i="33"/>
  <c r="L246" i="33" s="1"/>
  <c r="O245" i="33"/>
  <c r="K245" i="33"/>
  <c r="M245" i="33" s="1"/>
  <c r="J245" i="33"/>
  <c r="L245" i="33" s="1"/>
  <c r="O244" i="33"/>
  <c r="K244" i="33"/>
  <c r="M244" i="33" s="1"/>
  <c r="J244" i="33"/>
  <c r="L244" i="33" s="1"/>
  <c r="O243" i="33"/>
  <c r="M243" i="33"/>
  <c r="K243" i="33"/>
  <c r="J243" i="33"/>
  <c r="L243" i="33" s="1"/>
  <c r="O242" i="33"/>
  <c r="K242" i="33"/>
  <c r="M242" i="33" s="1"/>
  <c r="J242" i="33"/>
  <c r="L242" i="33" s="1"/>
  <c r="N242" i="33" s="1"/>
  <c r="O241" i="33"/>
  <c r="K241" i="33"/>
  <c r="M241" i="33" s="1"/>
  <c r="J241" i="33"/>
  <c r="L241" i="33" s="1"/>
  <c r="O240" i="33"/>
  <c r="K240" i="33"/>
  <c r="M240" i="33" s="1"/>
  <c r="J240" i="33"/>
  <c r="L240" i="33" s="1"/>
  <c r="N240" i="33" s="1"/>
  <c r="O239" i="33"/>
  <c r="K239" i="33"/>
  <c r="M239" i="33" s="1"/>
  <c r="J239" i="33"/>
  <c r="L239" i="33" s="1"/>
  <c r="O238" i="33"/>
  <c r="K238" i="33"/>
  <c r="M238" i="33" s="1"/>
  <c r="J238" i="33"/>
  <c r="L238" i="33" s="1"/>
  <c r="O237" i="33"/>
  <c r="K237" i="33"/>
  <c r="M237" i="33" s="1"/>
  <c r="J237" i="33"/>
  <c r="L237" i="33" s="1"/>
  <c r="O236" i="33"/>
  <c r="K236" i="33"/>
  <c r="M236" i="33" s="1"/>
  <c r="J236" i="33"/>
  <c r="L236" i="33" s="1"/>
  <c r="O235" i="33"/>
  <c r="K235" i="33"/>
  <c r="M235" i="33" s="1"/>
  <c r="J235" i="33"/>
  <c r="L235" i="33" s="1"/>
  <c r="O234" i="33"/>
  <c r="K234" i="33"/>
  <c r="M234" i="33" s="1"/>
  <c r="J234" i="33"/>
  <c r="L234" i="33" s="1"/>
  <c r="N234" i="33" s="1"/>
  <c r="O233" i="33"/>
  <c r="K233" i="33"/>
  <c r="M233" i="33" s="1"/>
  <c r="J233" i="33"/>
  <c r="L233" i="33" s="1"/>
  <c r="O232" i="33"/>
  <c r="K232" i="33"/>
  <c r="M232" i="33" s="1"/>
  <c r="J232" i="33"/>
  <c r="L232" i="33" s="1"/>
  <c r="O231" i="33"/>
  <c r="K231" i="33"/>
  <c r="M231" i="33" s="1"/>
  <c r="J231" i="33"/>
  <c r="L231" i="33" s="1"/>
  <c r="O230" i="33"/>
  <c r="K230" i="33"/>
  <c r="M230" i="33" s="1"/>
  <c r="J230" i="33"/>
  <c r="L230" i="33" s="1"/>
  <c r="O229" i="33"/>
  <c r="K229" i="33"/>
  <c r="M229" i="33" s="1"/>
  <c r="J229" i="33"/>
  <c r="L229" i="33" s="1"/>
  <c r="O228" i="33"/>
  <c r="K228" i="33"/>
  <c r="M228" i="33" s="1"/>
  <c r="J228" i="33"/>
  <c r="L228" i="33" s="1"/>
  <c r="O227" i="33"/>
  <c r="K227" i="33"/>
  <c r="M227" i="33" s="1"/>
  <c r="J227" i="33"/>
  <c r="L227" i="33" s="1"/>
  <c r="O226" i="33"/>
  <c r="K226" i="33"/>
  <c r="M226" i="33" s="1"/>
  <c r="J226" i="33"/>
  <c r="L226" i="33" s="1"/>
  <c r="N226" i="33" s="1"/>
  <c r="O225" i="33"/>
  <c r="K225" i="33"/>
  <c r="M225" i="33" s="1"/>
  <c r="J225" i="33"/>
  <c r="L225" i="33" s="1"/>
  <c r="O224" i="33"/>
  <c r="K224" i="33"/>
  <c r="M224" i="33" s="1"/>
  <c r="J224" i="33"/>
  <c r="L224" i="33" s="1"/>
  <c r="O223" i="33"/>
  <c r="K223" i="33"/>
  <c r="M223" i="33" s="1"/>
  <c r="J223" i="33"/>
  <c r="L223" i="33" s="1"/>
  <c r="O222" i="33"/>
  <c r="K222" i="33"/>
  <c r="M222" i="33" s="1"/>
  <c r="J222" i="33"/>
  <c r="L222" i="33" s="1"/>
  <c r="O221" i="33"/>
  <c r="K221" i="33"/>
  <c r="M221" i="33" s="1"/>
  <c r="J221" i="33"/>
  <c r="L221" i="33" s="1"/>
  <c r="O220" i="33"/>
  <c r="K220" i="33"/>
  <c r="M220" i="33" s="1"/>
  <c r="J220" i="33"/>
  <c r="L220" i="33" s="1"/>
  <c r="O219" i="33"/>
  <c r="K219" i="33"/>
  <c r="M219" i="33" s="1"/>
  <c r="J219" i="33"/>
  <c r="L219" i="33" s="1"/>
  <c r="O218" i="33"/>
  <c r="K218" i="33"/>
  <c r="M218" i="33" s="1"/>
  <c r="J218" i="33"/>
  <c r="L218" i="33" s="1"/>
  <c r="O217" i="33"/>
  <c r="K217" i="33"/>
  <c r="M217" i="33" s="1"/>
  <c r="J217" i="33"/>
  <c r="L217" i="33" s="1"/>
  <c r="O216" i="33"/>
  <c r="K216" i="33"/>
  <c r="M216" i="33" s="1"/>
  <c r="J216" i="33"/>
  <c r="L216" i="33" s="1"/>
  <c r="N216" i="33" s="1"/>
  <c r="O215" i="33"/>
  <c r="K215" i="33"/>
  <c r="M215" i="33" s="1"/>
  <c r="J215" i="33"/>
  <c r="L215" i="33" s="1"/>
  <c r="O214" i="33"/>
  <c r="K214" i="33"/>
  <c r="M214" i="33" s="1"/>
  <c r="J214" i="33"/>
  <c r="L214" i="33" s="1"/>
  <c r="O213" i="33"/>
  <c r="K213" i="33"/>
  <c r="M213" i="33" s="1"/>
  <c r="J213" i="33"/>
  <c r="L213" i="33" s="1"/>
  <c r="O212" i="33"/>
  <c r="K212" i="33"/>
  <c r="M212" i="33" s="1"/>
  <c r="J212" i="33"/>
  <c r="L212" i="33" s="1"/>
  <c r="O211" i="33"/>
  <c r="K211" i="33"/>
  <c r="M211" i="33" s="1"/>
  <c r="J211" i="33"/>
  <c r="L211" i="33" s="1"/>
  <c r="O210" i="33"/>
  <c r="K210" i="33"/>
  <c r="M210" i="33" s="1"/>
  <c r="J210" i="33"/>
  <c r="L210" i="33" s="1"/>
  <c r="O209" i="33"/>
  <c r="K209" i="33"/>
  <c r="M209" i="33" s="1"/>
  <c r="N209" i="33" s="1"/>
  <c r="J209" i="33"/>
  <c r="L209" i="33" s="1"/>
  <c r="O208" i="33"/>
  <c r="K208" i="33"/>
  <c r="M208" i="33" s="1"/>
  <c r="J208" i="33"/>
  <c r="L208" i="33" s="1"/>
  <c r="O207" i="33"/>
  <c r="K207" i="33"/>
  <c r="M207" i="33" s="1"/>
  <c r="J207" i="33"/>
  <c r="L207" i="33" s="1"/>
  <c r="O206" i="33"/>
  <c r="K206" i="33"/>
  <c r="M206" i="33" s="1"/>
  <c r="J206" i="33"/>
  <c r="L206" i="33" s="1"/>
  <c r="O205" i="33"/>
  <c r="K205" i="33"/>
  <c r="M205" i="33" s="1"/>
  <c r="J205" i="33"/>
  <c r="L205" i="33" s="1"/>
  <c r="O204" i="33"/>
  <c r="K204" i="33"/>
  <c r="M204" i="33" s="1"/>
  <c r="J204" i="33"/>
  <c r="L204" i="33" s="1"/>
  <c r="O203" i="33"/>
  <c r="K203" i="33"/>
  <c r="M203" i="33" s="1"/>
  <c r="N203" i="33" s="1"/>
  <c r="J203" i="33"/>
  <c r="L203" i="33" s="1"/>
  <c r="O202" i="33"/>
  <c r="K202" i="33"/>
  <c r="M202" i="33" s="1"/>
  <c r="J202" i="33"/>
  <c r="L202" i="33" s="1"/>
  <c r="N202" i="33" s="1"/>
  <c r="O201" i="33"/>
  <c r="K201" i="33"/>
  <c r="M201" i="33" s="1"/>
  <c r="J201" i="33"/>
  <c r="L201" i="33" s="1"/>
  <c r="O200" i="33"/>
  <c r="K200" i="33"/>
  <c r="M200" i="33" s="1"/>
  <c r="J200" i="33"/>
  <c r="L200" i="33" s="1"/>
  <c r="O199" i="33"/>
  <c r="K199" i="33"/>
  <c r="M199" i="33" s="1"/>
  <c r="J199" i="33"/>
  <c r="L199" i="33" s="1"/>
  <c r="N199" i="33" s="1"/>
  <c r="O198" i="33"/>
  <c r="K198" i="33"/>
  <c r="M198" i="33" s="1"/>
  <c r="J198" i="33"/>
  <c r="L198" i="33" s="1"/>
  <c r="O197" i="33"/>
  <c r="K197" i="33"/>
  <c r="M197" i="33" s="1"/>
  <c r="J197" i="33"/>
  <c r="L197" i="33" s="1"/>
  <c r="O196" i="33"/>
  <c r="K196" i="33"/>
  <c r="M196" i="33" s="1"/>
  <c r="J196" i="33"/>
  <c r="L196" i="33" s="1"/>
  <c r="O195" i="33"/>
  <c r="K195" i="33"/>
  <c r="M195" i="33" s="1"/>
  <c r="J195" i="33"/>
  <c r="L195" i="33" s="1"/>
  <c r="O194" i="33"/>
  <c r="K194" i="33"/>
  <c r="M194" i="33" s="1"/>
  <c r="J194" i="33"/>
  <c r="L194" i="33" s="1"/>
  <c r="N194" i="33" s="1"/>
  <c r="O193" i="33"/>
  <c r="K193" i="33"/>
  <c r="M193" i="33" s="1"/>
  <c r="J193" i="33"/>
  <c r="L193" i="33" s="1"/>
  <c r="O192" i="33"/>
  <c r="K192" i="33"/>
  <c r="M192" i="33" s="1"/>
  <c r="J192" i="33"/>
  <c r="L192" i="33" s="1"/>
  <c r="O191" i="33"/>
  <c r="K191" i="33"/>
  <c r="M191" i="33" s="1"/>
  <c r="J191" i="33"/>
  <c r="L191" i="33" s="1"/>
  <c r="O190" i="33"/>
  <c r="K190" i="33"/>
  <c r="M190" i="33" s="1"/>
  <c r="J190" i="33"/>
  <c r="L190" i="33" s="1"/>
  <c r="O189" i="33"/>
  <c r="K189" i="33"/>
  <c r="M189" i="33" s="1"/>
  <c r="J189" i="33"/>
  <c r="L189" i="33" s="1"/>
  <c r="O188" i="33"/>
  <c r="K188" i="33"/>
  <c r="M188" i="33" s="1"/>
  <c r="J188" i="33"/>
  <c r="L188" i="33" s="1"/>
  <c r="O187" i="33"/>
  <c r="K187" i="33"/>
  <c r="M187" i="33" s="1"/>
  <c r="J187" i="33"/>
  <c r="L187" i="33" s="1"/>
  <c r="O186" i="33"/>
  <c r="K186" i="33"/>
  <c r="M186" i="33" s="1"/>
  <c r="J186" i="33"/>
  <c r="L186" i="33" s="1"/>
  <c r="N186" i="33" s="1"/>
  <c r="O185" i="33"/>
  <c r="K185" i="33"/>
  <c r="M185" i="33" s="1"/>
  <c r="J185" i="33"/>
  <c r="L185" i="33" s="1"/>
  <c r="O184" i="33"/>
  <c r="K184" i="33"/>
  <c r="M184" i="33" s="1"/>
  <c r="J184" i="33"/>
  <c r="L184" i="33" s="1"/>
  <c r="O183" i="33"/>
  <c r="K183" i="33"/>
  <c r="M183" i="33" s="1"/>
  <c r="J183" i="33"/>
  <c r="L183" i="33" s="1"/>
  <c r="O182" i="33"/>
  <c r="K182" i="33"/>
  <c r="M182" i="33" s="1"/>
  <c r="J182" i="33"/>
  <c r="L182" i="33" s="1"/>
  <c r="O181" i="33"/>
  <c r="M181" i="33"/>
  <c r="K181" i="33"/>
  <c r="J181" i="33"/>
  <c r="L181" i="33" s="1"/>
  <c r="O180" i="33"/>
  <c r="L180" i="33"/>
  <c r="K180" i="33"/>
  <c r="M180" i="33" s="1"/>
  <c r="J180" i="33"/>
  <c r="O179" i="33"/>
  <c r="M179" i="33"/>
  <c r="K179" i="33"/>
  <c r="J179" i="33"/>
  <c r="L179" i="33" s="1"/>
  <c r="O178" i="33"/>
  <c r="L178" i="33"/>
  <c r="N178" i="33" s="1"/>
  <c r="K178" i="33"/>
  <c r="M178" i="33" s="1"/>
  <c r="J178" i="33"/>
  <c r="O177" i="33"/>
  <c r="K177" i="33"/>
  <c r="M177" i="33" s="1"/>
  <c r="J177" i="33"/>
  <c r="L177" i="33" s="1"/>
  <c r="O176" i="33"/>
  <c r="K176" i="33"/>
  <c r="M176" i="33" s="1"/>
  <c r="J176" i="33"/>
  <c r="L176" i="33" s="1"/>
  <c r="O175" i="33"/>
  <c r="K175" i="33"/>
  <c r="M175" i="33" s="1"/>
  <c r="J175" i="33"/>
  <c r="L175" i="33" s="1"/>
  <c r="O174" i="33"/>
  <c r="K174" i="33"/>
  <c r="M174" i="33" s="1"/>
  <c r="J174" i="33"/>
  <c r="L174" i="33" s="1"/>
  <c r="N174" i="33" s="1"/>
  <c r="O173" i="33"/>
  <c r="K173" i="33"/>
  <c r="M173" i="33" s="1"/>
  <c r="J173" i="33"/>
  <c r="L173" i="33" s="1"/>
  <c r="O172" i="33"/>
  <c r="K172" i="33"/>
  <c r="M172" i="33" s="1"/>
  <c r="J172" i="33"/>
  <c r="L172" i="33" s="1"/>
  <c r="O171" i="33"/>
  <c r="M171" i="33"/>
  <c r="K171" i="33"/>
  <c r="J171" i="33"/>
  <c r="L171" i="33" s="1"/>
  <c r="O170" i="33"/>
  <c r="K170" i="33"/>
  <c r="M170" i="33" s="1"/>
  <c r="J170" i="33"/>
  <c r="L170" i="33" s="1"/>
  <c r="O169" i="33"/>
  <c r="K169" i="33"/>
  <c r="M169" i="33" s="1"/>
  <c r="J169" i="33"/>
  <c r="L169" i="33" s="1"/>
  <c r="O168" i="33"/>
  <c r="K168" i="33"/>
  <c r="M168" i="33" s="1"/>
  <c r="J168" i="33"/>
  <c r="L168" i="33" s="1"/>
  <c r="O167" i="33"/>
  <c r="K167" i="33"/>
  <c r="M167" i="33" s="1"/>
  <c r="J167" i="33"/>
  <c r="L167" i="33" s="1"/>
  <c r="O166" i="33"/>
  <c r="K166" i="33"/>
  <c r="M166" i="33" s="1"/>
  <c r="J166" i="33"/>
  <c r="L166" i="33" s="1"/>
  <c r="O165" i="33"/>
  <c r="K165" i="33"/>
  <c r="M165" i="33" s="1"/>
  <c r="J165" i="33"/>
  <c r="L165" i="33" s="1"/>
  <c r="O164" i="33"/>
  <c r="K164" i="33"/>
  <c r="M164" i="33" s="1"/>
  <c r="J164" i="33"/>
  <c r="L164" i="33" s="1"/>
  <c r="O163" i="33"/>
  <c r="K163" i="33"/>
  <c r="M163" i="33" s="1"/>
  <c r="J163" i="33"/>
  <c r="L163" i="33" s="1"/>
  <c r="N163" i="33" s="1"/>
  <c r="O162" i="33"/>
  <c r="K162" i="33"/>
  <c r="M162" i="33" s="1"/>
  <c r="J162" i="33"/>
  <c r="L162" i="33" s="1"/>
  <c r="O161" i="33"/>
  <c r="K161" i="33"/>
  <c r="M161" i="33" s="1"/>
  <c r="N161" i="33" s="1"/>
  <c r="J161" i="33"/>
  <c r="L161" i="33" s="1"/>
  <c r="O160" i="33"/>
  <c r="K160" i="33"/>
  <c r="M160" i="33" s="1"/>
  <c r="J160" i="33"/>
  <c r="L160" i="33" s="1"/>
  <c r="O159" i="33"/>
  <c r="K159" i="33"/>
  <c r="M159" i="33" s="1"/>
  <c r="J159" i="33"/>
  <c r="L159" i="33" s="1"/>
  <c r="O158" i="33"/>
  <c r="K158" i="33"/>
  <c r="M158" i="33" s="1"/>
  <c r="J158" i="33"/>
  <c r="L158" i="33" s="1"/>
  <c r="N158" i="33" s="1"/>
  <c r="O157" i="33"/>
  <c r="K157" i="33"/>
  <c r="M157" i="33" s="1"/>
  <c r="J157" i="33"/>
  <c r="L157" i="33" s="1"/>
  <c r="O156" i="33"/>
  <c r="K156" i="33"/>
  <c r="M156" i="33" s="1"/>
  <c r="J156" i="33"/>
  <c r="L156" i="33" s="1"/>
  <c r="O155" i="33"/>
  <c r="K155" i="33"/>
  <c r="M155" i="33" s="1"/>
  <c r="J155" i="33"/>
  <c r="L155" i="33" s="1"/>
  <c r="O154" i="33"/>
  <c r="K154" i="33"/>
  <c r="M154" i="33" s="1"/>
  <c r="J154" i="33"/>
  <c r="L154" i="33" s="1"/>
  <c r="N154" i="33" s="1"/>
  <c r="O153" i="33"/>
  <c r="M153" i="33"/>
  <c r="K153" i="33"/>
  <c r="J153" i="33"/>
  <c r="L153" i="33" s="1"/>
  <c r="N153" i="33" s="1"/>
  <c r="O152" i="33"/>
  <c r="K152" i="33"/>
  <c r="M152" i="33" s="1"/>
  <c r="J152" i="33"/>
  <c r="L152" i="33" s="1"/>
  <c r="N152" i="33" s="1"/>
  <c r="O151" i="33"/>
  <c r="M151" i="33"/>
  <c r="K151" i="33"/>
  <c r="J151" i="33"/>
  <c r="L151" i="33" s="1"/>
  <c r="O150" i="33"/>
  <c r="K150" i="33"/>
  <c r="M150" i="33" s="1"/>
  <c r="J150" i="33"/>
  <c r="L150" i="33" s="1"/>
  <c r="N150" i="33" s="1"/>
  <c r="O149" i="33"/>
  <c r="M149" i="33"/>
  <c r="K149" i="33"/>
  <c r="J149" i="33"/>
  <c r="L149" i="33" s="1"/>
  <c r="O148" i="33"/>
  <c r="K148" i="33"/>
  <c r="M148" i="33" s="1"/>
  <c r="J148" i="33"/>
  <c r="L148" i="33" s="1"/>
  <c r="O147" i="33"/>
  <c r="M147" i="33"/>
  <c r="K147" i="33"/>
  <c r="J147" i="33"/>
  <c r="L147" i="33" s="1"/>
  <c r="O146" i="33"/>
  <c r="K146" i="33"/>
  <c r="M146" i="33" s="1"/>
  <c r="J146" i="33"/>
  <c r="L146" i="33" s="1"/>
  <c r="N146" i="33" s="1"/>
  <c r="O145" i="33"/>
  <c r="K145" i="33"/>
  <c r="M145" i="33" s="1"/>
  <c r="J145" i="33"/>
  <c r="L145" i="33" s="1"/>
  <c r="N145" i="33" s="1"/>
  <c r="O144" i="33"/>
  <c r="K144" i="33"/>
  <c r="M144" i="33" s="1"/>
  <c r="J144" i="33"/>
  <c r="L144" i="33" s="1"/>
  <c r="O143" i="33"/>
  <c r="K143" i="33"/>
  <c r="M143" i="33" s="1"/>
  <c r="J143" i="33"/>
  <c r="L143" i="33" s="1"/>
  <c r="O142" i="33"/>
  <c r="K142" i="33"/>
  <c r="M142" i="33" s="1"/>
  <c r="J142" i="33"/>
  <c r="L142" i="33" s="1"/>
  <c r="O141" i="33"/>
  <c r="K141" i="33"/>
  <c r="M141" i="33" s="1"/>
  <c r="J141" i="33"/>
  <c r="L141" i="33" s="1"/>
  <c r="N141" i="33" s="1"/>
  <c r="O140" i="33"/>
  <c r="K140" i="33"/>
  <c r="M140" i="33" s="1"/>
  <c r="J140" i="33"/>
  <c r="L140" i="33" s="1"/>
  <c r="O139" i="33"/>
  <c r="M139" i="33"/>
  <c r="K139" i="33"/>
  <c r="J139" i="33"/>
  <c r="L139" i="33" s="1"/>
  <c r="O138" i="33"/>
  <c r="K138" i="33"/>
  <c r="M138" i="33" s="1"/>
  <c r="J138" i="33"/>
  <c r="L138" i="33" s="1"/>
  <c r="N138" i="33" s="1"/>
  <c r="O137" i="33"/>
  <c r="K137" i="33"/>
  <c r="M137" i="33" s="1"/>
  <c r="J137" i="33"/>
  <c r="L137" i="33" s="1"/>
  <c r="O136" i="33"/>
  <c r="K136" i="33"/>
  <c r="M136" i="33" s="1"/>
  <c r="J136" i="33"/>
  <c r="L136" i="33" s="1"/>
  <c r="O135" i="33"/>
  <c r="K135" i="33"/>
  <c r="M135" i="33" s="1"/>
  <c r="J135" i="33"/>
  <c r="L135" i="33" s="1"/>
  <c r="O134" i="33"/>
  <c r="K134" i="33"/>
  <c r="M134" i="33" s="1"/>
  <c r="J134" i="33"/>
  <c r="L134" i="33" s="1"/>
  <c r="O133" i="33"/>
  <c r="K133" i="33"/>
  <c r="M133" i="33" s="1"/>
  <c r="J133" i="33"/>
  <c r="L133" i="33" s="1"/>
  <c r="O132" i="33"/>
  <c r="K132" i="33"/>
  <c r="M132" i="33" s="1"/>
  <c r="J132" i="33"/>
  <c r="L132" i="33" s="1"/>
  <c r="O131" i="33"/>
  <c r="K131" i="33"/>
  <c r="M131" i="33" s="1"/>
  <c r="J131" i="33"/>
  <c r="L131" i="33" s="1"/>
  <c r="O130" i="33"/>
  <c r="K130" i="33"/>
  <c r="M130" i="33" s="1"/>
  <c r="J130" i="33"/>
  <c r="L130" i="33" s="1"/>
  <c r="N130" i="33" s="1"/>
  <c r="O129" i="33"/>
  <c r="K129" i="33"/>
  <c r="M129" i="33" s="1"/>
  <c r="J129" i="33"/>
  <c r="L129" i="33" s="1"/>
  <c r="O128" i="33"/>
  <c r="K128" i="33"/>
  <c r="M128" i="33" s="1"/>
  <c r="J128" i="33"/>
  <c r="L128" i="33" s="1"/>
  <c r="O127" i="33"/>
  <c r="K127" i="33"/>
  <c r="M127" i="33" s="1"/>
  <c r="J127" i="33"/>
  <c r="L127" i="33" s="1"/>
  <c r="O126" i="33"/>
  <c r="K126" i="33"/>
  <c r="M126" i="33" s="1"/>
  <c r="J126" i="33"/>
  <c r="L126" i="33" s="1"/>
  <c r="N126" i="33" s="1"/>
  <c r="O125" i="33"/>
  <c r="K125" i="33"/>
  <c r="M125" i="33" s="1"/>
  <c r="J125" i="33"/>
  <c r="L125" i="33" s="1"/>
  <c r="O124" i="33"/>
  <c r="K124" i="33"/>
  <c r="M124" i="33" s="1"/>
  <c r="J124" i="33"/>
  <c r="L124" i="33" s="1"/>
  <c r="O123" i="33"/>
  <c r="K123" i="33"/>
  <c r="M123" i="33" s="1"/>
  <c r="J123" i="33"/>
  <c r="L123" i="33" s="1"/>
  <c r="O122" i="33"/>
  <c r="K122" i="33"/>
  <c r="M122" i="33" s="1"/>
  <c r="J122" i="33"/>
  <c r="L122" i="33" s="1"/>
  <c r="N122" i="33" s="1"/>
  <c r="O121" i="33"/>
  <c r="K121" i="33"/>
  <c r="M121" i="33" s="1"/>
  <c r="J121" i="33"/>
  <c r="L121" i="33" s="1"/>
  <c r="O120" i="33"/>
  <c r="K120" i="33"/>
  <c r="M120" i="33" s="1"/>
  <c r="J120" i="33"/>
  <c r="L120" i="33" s="1"/>
  <c r="O119" i="33"/>
  <c r="K119" i="33"/>
  <c r="M119" i="33" s="1"/>
  <c r="J119" i="33"/>
  <c r="L119" i="33" s="1"/>
  <c r="O118" i="33"/>
  <c r="K118" i="33"/>
  <c r="M118" i="33" s="1"/>
  <c r="J118" i="33"/>
  <c r="L118" i="33" s="1"/>
  <c r="N118" i="33" s="1"/>
  <c r="O117" i="33"/>
  <c r="K117" i="33"/>
  <c r="M117" i="33" s="1"/>
  <c r="J117" i="33"/>
  <c r="L117" i="33" s="1"/>
  <c r="O116" i="33"/>
  <c r="K116" i="33"/>
  <c r="M116" i="33" s="1"/>
  <c r="J116" i="33"/>
  <c r="L116" i="33" s="1"/>
  <c r="O115" i="33"/>
  <c r="K115" i="33"/>
  <c r="M115" i="33" s="1"/>
  <c r="J115" i="33"/>
  <c r="L115" i="33" s="1"/>
  <c r="O114" i="33"/>
  <c r="K114" i="33"/>
  <c r="M114" i="33" s="1"/>
  <c r="J114" i="33"/>
  <c r="L114" i="33" s="1"/>
  <c r="N114" i="33" s="1"/>
  <c r="O113" i="33"/>
  <c r="K113" i="33"/>
  <c r="M113" i="33" s="1"/>
  <c r="J113" i="33"/>
  <c r="L113" i="33" s="1"/>
  <c r="O112" i="33"/>
  <c r="K112" i="33"/>
  <c r="M112" i="33" s="1"/>
  <c r="J112" i="33"/>
  <c r="L112" i="33" s="1"/>
  <c r="O111" i="33"/>
  <c r="K111" i="33"/>
  <c r="M111" i="33" s="1"/>
  <c r="J111" i="33"/>
  <c r="L111" i="33" s="1"/>
  <c r="O110" i="33"/>
  <c r="K110" i="33"/>
  <c r="M110" i="33" s="1"/>
  <c r="J110" i="33"/>
  <c r="L110" i="33" s="1"/>
  <c r="N110" i="33" s="1"/>
  <c r="O109" i="33"/>
  <c r="K109" i="33"/>
  <c r="M109" i="33" s="1"/>
  <c r="J109" i="33"/>
  <c r="L109" i="33" s="1"/>
  <c r="O108" i="33"/>
  <c r="K108" i="33"/>
  <c r="M108" i="33" s="1"/>
  <c r="J108" i="33"/>
  <c r="L108" i="33" s="1"/>
  <c r="O107" i="33"/>
  <c r="K107" i="33"/>
  <c r="M107" i="33" s="1"/>
  <c r="J107" i="33"/>
  <c r="L107" i="33" s="1"/>
  <c r="O106" i="33"/>
  <c r="K106" i="33"/>
  <c r="M106" i="33" s="1"/>
  <c r="J106" i="33"/>
  <c r="L106" i="33" s="1"/>
  <c r="N106" i="33" s="1"/>
  <c r="O105" i="33"/>
  <c r="K105" i="33"/>
  <c r="M105" i="33" s="1"/>
  <c r="J105" i="33"/>
  <c r="L105" i="33" s="1"/>
  <c r="O104" i="33"/>
  <c r="K104" i="33"/>
  <c r="M104" i="33" s="1"/>
  <c r="J104" i="33"/>
  <c r="L104" i="33" s="1"/>
  <c r="O103" i="33"/>
  <c r="K103" i="33"/>
  <c r="M103" i="33" s="1"/>
  <c r="J103" i="33"/>
  <c r="L103" i="33" s="1"/>
  <c r="O102" i="33"/>
  <c r="K102" i="33"/>
  <c r="M102" i="33" s="1"/>
  <c r="J102" i="33"/>
  <c r="L102" i="33" s="1"/>
  <c r="N102" i="33" s="1"/>
  <c r="O101" i="33"/>
  <c r="K101" i="33"/>
  <c r="M101" i="33" s="1"/>
  <c r="J101" i="33"/>
  <c r="L101" i="33" s="1"/>
  <c r="O100" i="33"/>
  <c r="K100" i="33"/>
  <c r="M100" i="33" s="1"/>
  <c r="J100" i="33"/>
  <c r="L100" i="33" s="1"/>
  <c r="O99" i="33"/>
  <c r="K99" i="33"/>
  <c r="M99" i="33" s="1"/>
  <c r="J99" i="33"/>
  <c r="L99" i="33" s="1"/>
  <c r="O98" i="33"/>
  <c r="K98" i="33"/>
  <c r="M98" i="33" s="1"/>
  <c r="J98" i="33"/>
  <c r="L98" i="33" s="1"/>
  <c r="N98" i="33" s="1"/>
  <c r="O97" i="33"/>
  <c r="K97" i="33"/>
  <c r="M97" i="33" s="1"/>
  <c r="J97" i="33"/>
  <c r="L97" i="33" s="1"/>
  <c r="O96" i="33"/>
  <c r="K96" i="33"/>
  <c r="M96" i="33" s="1"/>
  <c r="J96" i="33"/>
  <c r="L96" i="33" s="1"/>
  <c r="O95" i="33"/>
  <c r="K95" i="33"/>
  <c r="M95" i="33" s="1"/>
  <c r="J95" i="33"/>
  <c r="L95" i="33" s="1"/>
  <c r="O94" i="33"/>
  <c r="K94" i="33"/>
  <c r="M94" i="33" s="1"/>
  <c r="J94" i="33"/>
  <c r="L94" i="33" s="1"/>
  <c r="N94" i="33" s="1"/>
  <c r="O93" i="33"/>
  <c r="K93" i="33"/>
  <c r="M93" i="33" s="1"/>
  <c r="J93" i="33"/>
  <c r="L93" i="33" s="1"/>
  <c r="O92" i="33"/>
  <c r="K92" i="33"/>
  <c r="M92" i="33" s="1"/>
  <c r="J92" i="33"/>
  <c r="L92" i="33" s="1"/>
  <c r="O91" i="33"/>
  <c r="K91" i="33"/>
  <c r="M91" i="33" s="1"/>
  <c r="J91" i="33"/>
  <c r="L91" i="33" s="1"/>
  <c r="O90" i="33"/>
  <c r="K90" i="33"/>
  <c r="M90" i="33" s="1"/>
  <c r="J90" i="33"/>
  <c r="L90" i="33" s="1"/>
  <c r="N90" i="33" s="1"/>
  <c r="O89" i="33"/>
  <c r="K89" i="33"/>
  <c r="M89" i="33" s="1"/>
  <c r="J89" i="33"/>
  <c r="L89" i="33" s="1"/>
  <c r="O88" i="33"/>
  <c r="K88" i="33"/>
  <c r="M88" i="33" s="1"/>
  <c r="J88" i="33"/>
  <c r="L88" i="33" s="1"/>
  <c r="O87" i="33"/>
  <c r="K87" i="33"/>
  <c r="M87" i="33" s="1"/>
  <c r="J87" i="33"/>
  <c r="L87" i="33" s="1"/>
  <c r="O86" i="33"/>
  <c r="K86" i="33"/>
  <c r="M86" i="33" s="1"/>
  <c r="J86" i="33"/>
  <c r="L86" i="33" s="1"/>
  <c r="N86" i="33" s="1"/>
  <c r="O85" i="33"/>
  <c r="K85" i="33"/>
  <c r="M85" i="33" s="1"/>
  <c r="J85" i="33"/>
  <c r="L85" i="33" s="1"/>
  <c r="O84" i="33"/>
  <c r="K84" i="33"/>
  <c r="M84" i="33" s="1"/>
  <c r="J84" i="33"/>
  <c r="L84" i="33" s="1"/>
  <c r="O83" i="33"/>
  <c r="K83" i="33"/>
  <c r="M83" i="33" s="1"/>
  <c r="J83" i="33"/>
  <c r="L83" i="33" s="1"/>
  <c r="O82" i="33"/>
  <c r="K82" i="33"/>
  <c r="M82" i="33" s="1"/>
  <c r="J82" i="33"/>
  <c r="L82" i="33" s="1"/>
  <c r="N82" i="33" s="1"/>
  <c r="O81" i="33"/>
  <c r="K81" i="33"/>
  <c r="M81" i="33" s="1"/>
  <c r="J81" i="33"/>
  <c r="L81" i="33" s="1"/>
  <c r="O80" i="33"/>
  <c r="K80" i="33"/>
  <c r="M80" i="33" s="1"/>
  <c r="J80" i="33"/>
  <c r="L80" i="33" s="1"/>
  <c r="O79" i="33"/>
  <c r="K79" i="33"/>
  <c r="M79" i="33" s="1"/>
  <c r="J79" i="33"/>
  <c r="L79" i="33" s="1"/>
  <c r="O78" i="33"/>
  <c r="K78" i="33"/>
  <c r="M78" i="33" s="1"/>
  <c r="J78" i="33"/>
  <c r="L78" i="33" s="1"/>
  <c r="N78" i="33" s="1"/>
  <c r="O77" i="33"/>
  <c r="K77" i="33"/>
  <c r="M77" i="33" s="1"/>
  <c r="J77" i="33"/>
  <c r="L77" i="33" s="1"/>
  <c r="O76" i="33"/>
  <c r="K76" i="33"/>
  <c r="M76" i="33" s="1"/>
  <c r="J76" i="33"/>
  <c r="L76" i="33" s="1"/>
  <c r="O75" i="33"/>
  <c r="K75" i="33"/>
  <c r="M75" i="33" s="1"/>
  <c r="J75" i="33"/>
  <c r="L75" i="33" s="1"/>
  <c r="O74" i="33"/>
  <c r="K74" i="33"/>
  <c r="M74" i="33" s="1"/>
  <c r="J74" i="33"/>
  <c r="L74" i="33" s="1"/>
  <c r="N74" i="33" s="1"/>
  <c r="O73" i="33"/>
  <c r="K73" i="33"/>
  <c r="M73" i="33" s="1"/>
  <c r="J73" i="33"/>
  <c r="L73" i="33" s="1"/>
  <c r="O72" i="33"/>
  <c r="K72" i="33"/>
  <c r="M72" i="33" s="1"/>
  <c r="J72" i="33"/>
  <c r="L72" i="33" s="1"/>
  <c r="O71" i="33"/>
  <c r="K71" i="33"/>
  <c r="M71" i="33" s="1"/>
  <c r="J71" i="33"/>
  <c r="L71" i="33" s="1"/>
  <c r="O70" i="33"/>
  <c r="K70" i="33"/>
  <c r="M70" i="33" s="1"/>
  <c r="J70" i="33"/>
  <c r="L70" i="33" s="1"/>
  <c r="N70" i="33" s="1"/>
  <c r="O69" i="33"/>
  <c r="K69" i="33"/>
  <c r="M69" i="33" s="1"/>
  <c r="J69" i="33"/>
  <c r="L69" i="33" s="1"/>
  <c r="O68" i="33"/>
  <c r="K68" i="33"/>
  <c r="M68" i="33" s="1"/>
  <c r="J68" i="33"/>
  <c r="L68" i="33" s="1"/>
  <c r="O67" i="33"/>
  <c r="K67" i="33"/>
  <c r="M67" i="33" s="1"/>
  <c r="J67" i="33"/>
  <c r="L67" i="33" s="1"/>
  <c r="O66" i="33"/>
  <c r="K66" i="33"/>
  <c r="M66" i="33" s="1"/>
  <c r="J66" i="33"/>
  <c r="L66" i="33" s="1"/>
  <c r="N66" i="33" s="1"/>
  <c r="O65" i="33"/>
  <c r="K65" i="33"/>
  <c r="M65" i="33" s="1"/>
  <c r="J65" i="33"/>
  <c r="L65" i="33" s="1"/>
  <c r="O64" i="33"/>
  <c r="K64" i="33"/>
  <c r="M64" i="33" s="1"/>
  <c r="J64" i="33"/>
  <c r="L64" i="33" s="1"/>
  <c r="O63" i="33"/>
  <c r="K63" i="33"/>
  <c r="M63" i="33" s="1"/>
  <c r="J63" i="33"/>
  <c r="L63" i="33" s="1"/>
  <c r="O62" i="33"/>
  <c r="K62" i="33"/>
  <c r="M62" i="33" s="1"/>
  <c r="J62" i="33"/>
  <c r="L62" i="33" s="1"/>
  <c r="N62" i="33" s="1"/>
  <c r="O61" i="33"/>
  <c r="K61" i="33"/>
  <c r="M61" i="33" s="1"/>
  <c r="J61" i="33"/>
  <c r="L61" i="33" s="1"/>
  <c r="O60" i="33"/>
  <c r="K60" i="33"/>
  <c r="M60" i="33" s="1"/>
  <c r="J60" i="33"/>
  <c r="L60" i="33" s="1"/>
  <c r="O59" i="33"/>
  <c r="K59" i="33"/>
  <c r="M59" i="33" s="1"/>
  <c r="J59" i="33"/>
  <c r="L59" i="33" s="1"/>
  <c r="O58" i="33"/>
  <c r="K58" i="33"/>
  <c r="M58" i="33" s="1"/>
  <c r="J58" i="33"/>
  <c r="L58" i="33" s="1"/>
  <c r="N58" i="33" s="1"/>
  <c r="O57" i="33"/>
  <c r="K57" i="33"/>
  <c r="M57" i="33" s="1"/>
  <c r="J57" i="33"/>
  <c r="L57" i="33" s="1"/>
  <c r="O56" i="33"/>
  <c r="K56" i="33"/>
  <c r="M56" i="33" s="1"/>
  <c r="J56" i="33"/>
  <c r="L56" i="33" s="1"/>
  <c r="O55" i="33"/>
  <c r="K55" i="33"/>
  <c r="M55" i="33" s="1"/>
  <c r="J55" i="33"/>
  <c r="L55" i="33" s="1"/>
  <c r="O54" i="33"/>
  <c r="K54" i="33"/>
  <c r="M54" i="33" s="1"/>
  <c r="J54" i="33"/>
  <c r="L54" i="33" s="1"/>
  <c r="N54" i="33" s="1"/>
  <c r="O53" i="33"/>
  <c r="K53" i="33"/>
  <c r="M53" i="33" s="1"/>
  <c r="J53" i="33"/>
  <c r="L53" i="33" s="1"/>
  <c r="O52" i="33"/>
  <c r="K52" i="33"/>
  <c r="M52" i="33" s="1"/>
  <c r="J52" i="33"/>
  <c r="L52" i="33" s="1"/>
  <c r="O51" i="33"/>
  <c r="K51" i="33"/>
  <c r="M51" i="33" s="1"/>
  <c r="J51" i="33"/>
  <c r="L51" i="33" s="1"/>
  <c r="O50" i="33"/>
  <c r="K50" i="33"/>
  <c r="M50" i="33" s="1"/>
  <c r="J50" i="33"/>
  <c r="L50" i="33" s="1"/>
  <c r="N50" i="33" s="1"/>
  <c r="O49" i="33"/>
  <c r="K49" i="33"/>
  <c r="M49" i="33" s="1"/>
  <c r="J49" i="33"/>
  <c r="L49" i="33" s="1"/>
  <c r="O48" i="33"/>
  <c r="K48" i="33"/>
  <c r="M48" i="33" s="1"/>
  <c r="J48" i="33"/>
  <c r="L48" i="33" s="1"/>
  <c r="O47" i="33"/>
  <c r="K47" i="33"/>
  <c r="M47" i="33" s="1"/>
  <c r="J47" i="33"/>
  <c r="L47" i="33" s="1"/>
  <c r="O46" i="33"/>
  <c r="K46" i="33"/>
  <c r="M46" i="33" s="1"/>
  <c r="J46" i="33"/>
  <c r="L46" i="33" s="1"/>
  <c r="N46" i="33" s="1"/>
  <c r="O45" i="33"/>
  <c r="K45" i="33"/>
  <c r="M45" i="33" s="1"/>
  <c r="J45" i="33"/>
  <c r="L45" i="33" s="1"/>
  <c r="O44" i="33"/>
  <c r="K44" i="33"/>
  <c r="M44" i="33" s="1"/>
  <c r="J44" i="33"/>
  <c r="L44" i="33" s="1"/>
  <c r="O43" i="33"/>
  <c r="K43" i="33"/>
  <c r="M43" i="33" s="1"/>
  <c r="J43" i="33"/>
  <c r="L43" i="33" s="1"/>
  <c r="O42" i="33"/>
  <c r="K42" i="33"/>
  <c r="M42" i="33" s="1"/>
  <c r="J42" i="33"/>
  <c r="L42" i="33" s="1"/>
  <c r="N42" i="33" s="1"/>
  <c r="O41" i="33"/>
  <c r="K41" i="33"/>
  <c r="M41" i="33" s="1"/>
  <c r="J41" i="33"/>
  <c r="L41" i="33" s="1"/>
  <c r="O40" i="33"/>
  <c r="K40" i="33"/>
  <c r="M40" i="33" s="1"/>
  <c r="J40" i="33"/>
  <c r="L40" i="33" s="1"/>
  <c r="O39" i="33"/>
  <c r="K39" i="33"/>
  <c r="M39" i="33" s="1"/>
  <c r="J39" i="33"/>
  <c r="L39" i="33" s="1"/>
  <c r="O38" i="33"/>
  <c r="K38" i="33"/>
  <c r="M38" i="33" s="1"/>
  <c r="J38" i="33"/>
  <c r="L38" i="33" s="1"/>
  <c r="N38" i="33" s="1"/>
  <c r="O37" i="33"/>
  <c r="K37" i="33"/>
  <c r="M37" i="33" s="1"/>
  <c r="J37" i="33"/>
  <c r="L37" i="33" s="1"/>
  <c r="O36" i="33"/>
  <c r="K36" i="33"/>
  <c r="M36" i="33" s="1"/>
  <c r="J36" i="33"/>
  <c r="L36" i="33" s="1"/>
  <c r="O35" i="33"/>
  <c r="K35" i="33"/>
  <c r="M35" i="33" s="1"/>
  <c r="J35" i="33"/>
  <c r="L35" i="33" s="1"/>
  <c r="O34" i="33"/>
  <c r="K34" i="33"/>
  <c r="M34" i="33" s="1"/>
  <c r="J34" i="33"/>
  <c r="L34" i="33" s="1"/>
  <c r="N34" i="33" s="1"/>
  <c r="O33" i="33"/>
  <c r="K33" i="33"/>
  <c r="M33" i="33" s="1"/>
  <c r="J33" i="33"/>
  <c r="L33" i="33" s="1"/>
  <c r="O32" i="33"/>
  <c r="K32" i="33"/>
  <c r="M32" i="33" s="1"/>
  <c r="J32" i="33"/>
  <c r="L32" i="33" s="1"/>
  <c r="O31" i="33"/>
  <c r="K31" i="33"/>
  <c r="M31" i="33" s="1"/>
  <c r="J31" i="33"/>
  <c r="L31" i="33" s="1"/>
  <c r="O30" i="33"/>
  <c r="K30" i="33"/>
  <c r="M30" i="33" s="1"/>
  <c r="J30" i="33"/>
  <c r="L30" i="33" s="1"/>
  <c r="N30" i="33" s="1"/>
  <c r="O29" i="33"/>
  <c r="K29" i="33"/>
  <c r="M29" i="33" s="1"/>
  <c r="J29" i="33"/>
  <c r="L29" i="33" s="1"/>
  <c r="O28" i="33"/>
  <c r="K28" i="33"/>
  <c r="M28" i="33" s="1"/>
  <c r="J28" i="33"/>
  <c r="L28" i="33" s="1"/>
  <c r="O27" i="33"/>
  <c r="K27" i="33"/>
  <c r="M27" i="33" s="1"/>
  <c r="J27" i="33"/>
  <c r="L27" i="33" s="1"/>
  <c r="O26" i="33"/>
  <c r="K26" i="33"/>
  <c r="M26" i="33" s="1"/>
  <c r="J26" i="33"/>
  <c r="L26" i="33" s="1"/>
  <c r="N26" i="33" s="1"/>
  <c r="O25" i="33"/>
  <c r="K25" i="33"/>
  <c r="M25" i="33" s="1"/>
  <c r="J25" i="33"/>
  <c r="L25" i="33" s="1"/>
  <c r="O24" i="33"/>
  <c r="K24" i="33"/>
  <c r="M24" i="33" s="1"/>
  <c r="J24" i="33"/>
  <c r="L24" i="33" s="1"/>
  <c r="O23" i="33"/>
  <c r="K23" i="33"/>
  <c r="M23" i="33" s="1"/>
  <c r="J23" i="33"/>
  <c r="L23" i="33" s="1"/>
  <c r="O22" i="33"/>
  <c r="K22" i="33"/>
  <c r="M22" i="33" s="1"/>
  <c r="J22" i="33"/>
  <c r="L22" i="33" s="1"/>
  <c r="N22" i="33" s="1"/>
  <c r="O21" i="33"/>
  <c r="K21" i="33"/>
  <c r="M21" i="33" s="1"/>
  <c r="J21" i="33"/>
  <c r="L21" i="33" s="1"/>
  <c r="O20" i="33"/>
  <c r="K20" i="33"/>
  <c r="M20" i="33" s="1"/>
  <c r="J20" i="33"/>
  <c r="L20" i="33" s="1"/>
  <c r="O19" i="33"/>
  <c r="K19" i="33"/>
  <c r="M19" i="33" s="1"/>
  <c r="J19" i="33"/>
  <c r="L19" i="33" s="1"/>
  <c r="O18" i="33"/>
  <c r="K18" i="33"/>
  <c r="M18" i="33" s="1"/>
  <c r="J18" i="33"/>
  <c r="L18" i="33" s="1"/>
  <c r="N18" i="33" s="1"/>
  <c r="O17" i="33"/>
  <c r="K17" i="33"/>
  <c r="M17" i="33" s="1"/>
  <c r="J17" i="33"/>
  <c r="L17" i="33" s="1"/>
  <c r="O16" i="33"/>
  <c r="K16" i="33"/>
  <c r="M16" i="33" s="1"/>
  <c r="J16" i="33"/>
  <c r="L16" i="33" s="1"/>
  <c r="O15" i="33"/>
  <c r="K15" i="33"/>
  <c r="M15" i="33" s="1"/>
  <c r="J15" i="33"/>
  <c r="L15" i="33" s="1"/>
  <c r="O14" i="33"/>
  <c r="K14" i="33"/>
  <c r="M14" i="33" s="1"/>
  <c r="J14" i="33"/>
  <c r="L14" i="33" s="1"/>
  <c r="N14" i="33" s="1"/>
  <c r="O13" i="33"/>
  <c r="K13" i="33"/>
  <c r="M13" i="33" s="1"/>
  <c r="J13" i="33"/>
  <c r="L13" i="33" s="1"/>
  <c r="O12" i="33"/>
  <c r="K12" i="33"/>
  <c r="M12" i="33" s="1"/>
  <c r="J12" i="33"/>
  <c r="L12" i="33" s="1"/>
  <c r="O11" i="33"/>
  <c r="K11" i="33"/>
  <c r="M11" i="33" s="1"/>
  <c r="J11" i="33"/>
  <c r="L11" i="33" s="1"/>
  <c r="O10" i="33"/>
  <c r="K10" i="33"/>
  <c r="M10" i="33" s="1"/>
  <c r="J10" i="33"/>
  <c r="L10" i="33" s="1"/>
  <c r="O9" i="33"/>
  <c r="K9" i="33"/>
  <c r="M9" i="33" s="1"/>
  <c r="J9" i="33"/>
  <c r="L9" i="33" s="1"/>
  <c r="O8" i="33"/>
  <c r="K8" i="33"/>
  <c r="M8" i="33" s="1"/>
  <c r="J8" i="33"/>
  <c r="L8" i="33" s="1"/>
  <c r="O7" i="33"/>
  <c r="K7" i="33"/>
  <c r="M7" i="33" s="1"/>
  <c r="J7" i="33"/>
  <c r="L7" i="33" s="1"/>
  <c r="O6" i="33"/>
  <c r="K6" i="33"/>
  <c r="M6" i="33" s="1"/>
  <c r="J6" i="33"/>
  <c r="L6" i="33" s="1"/>
  <c r="N6" i="33" s="1"/>
  <c r="O5" i="33"/>
  <c r="K5" i="33"/>
  <c r="M5" i="33" s="1"/>
  <c r="J5" i="33"/>
  <c r="L5" i="33" s="1"/>
  <c r="O4" i="33"/>
  <c r="K4" i="33"/>
  <c r="M4" i="33" s="1"/>
  <c r="J4" i="33"/>
  <c r="L4" i="33" s="1"/>
  <c r="N183" i="33" l="1"/>
  <c r="N193" i="33"/>
  <c r="N201" i="33"/>
  <c r="N211" i="33"/>
  <c r="N215" i="33"/>
  <c r="N225" i="33"/>
  <c r="N251" i="33"/>
  <c r="N273" i="33"/>
  <c r="N274" i="33"/>
  <c r="N283" i="33"/>
  <c r="N284" i="33"/>
  <c r="N291" i="33"/>
  <c r="N292" i="33"/>
  <c r="N315" i="33"/>
  <c r="N321" i="33"/>
  <c r="N326" i="33"/>
  <c r="N330" i="33"/>
  <c r="N334" i="33"/>
  <c r="N338" i="33"/>
  <c r="N257" i="33"/>
  <c r="N268" i="33"/>
  <c r="N11" i="33"/>
  <c r="N15" i="33"/>
  <c r="N19" i="33"/>
  <c r="N23" i="33"/>
  <c r="N27" i="33"/>
  <c r="N31" i="33"/>
  <c r="N35" i="33"/>
  <c r="N39" i="33"/>
  <c r="N43" i="33"/>
  <c r="N47" i="33"/>
  <c r="N51" i="33"/>
  <c r="N55" i="33"/>
  <c r="N59" i="33"/>
  <c r="N63" i="33"/>
  <c r="N67" i="33"/>
  <c r="N71" i="33"/>
  <c r="N75" i="33"/>
  <c r="N79" i="33"/>
  <c r="N83" i="33"/>
  <c r="N87" i="33"/>
  <c r="N91" i="33"/>
  <c r="N95" i="33"/>
  <c r="N99" i="33"/>
  <c r="N103" i="33"/>
  <c r="N107" i="33"/>
  <c r="N111" i="33"/>
  <c r="N115" i="33"/>
  <c r="N119" i="33"/>
  <c r="N123" i="33"/>
  <c r="N127" i="33"/>
  <c r="N131" i="33"/>
  <c r="N142" i="33"/>
  <c r="N245" i="33"/>
  <c r="N249" i="33"/>
  <c r="N259" i="33"/>
  <c r="N263" i="33"/>
  <c r="N350" i="33"/>
  <c r="N241" i="33"/>
  <c r="N177" i="33"/>
  <c r="N235" i="33"/>
  <c r="N219" i="33"/>
  <c r="N276" i="33"/>
  <c r="N173" i="33"/>
  <c r="N9" i="33"/>
  <c r="N29" i="33"/>
  <c r="N33" i="33"/>
  <c r="N37" i="33"/>
  <c r="N41" i="33"/>
  <c r="N45" i="33"/>
  <c r="N49" i="33"/>
  <c r="N53" i="33"/>
  <c r="N57" i="33"/>
  <c r="N61" i="33"/>
  <c r="N65" i="33"/>
  <c r="N69" i="33"/>
  <c r="N73" i="33"/>
  <c r="N77" i="33"/>
  <c r="N81" i="33"/>
  <c r="N85" i="33"/>
  <c r="N89" i="33"/>
  <c r="N93" i="33"/>
  <c r="N97" i="33"/>
  <c r="N101" i="33"/>
  <c r="N105" i="33"/>
  <c r="N109" i="33"/>
  <c r="N113" i="33"/>
  <c r="N117" i="33"/>
  <c r="N121" i="33"/>
  <c r="N125" i="33"/>
  <c r="N129" i="33"/>
  <c r="N133" i="33"/>
  <c r="N137" i="33"/>
  <c r="N170" i="33"/>
  <c r="N210" i="33"/>
  <c r="N218" i="33"/>
  <c r="N229" i="33"/>
  <c r="N233" i="33"/>
  <c r="N282" i="33"/>
  <c r="N297" i="33"/>
  <c r="N328" i="33"/>
  <c r="N332" i="33"/>
  <c r="N336" i="33"/>
  <c r="N4" i="33"/>
  <c r="N8" i="33"/>
  <c r="N12" i="33"/>
  <c r="N16" i="33"/>
  <c r="N20" i="33"/>
  <c r="N24" i="33"/>
  <c r="N136" i="33"/>
  <c r="N169" i="33"/>
  <c r="N189" i="33"/>
  <c r="N200" i="33"/>
  <c r="N232" i="33"/>
  <c r="N264" i="33"/>
  <c r="N331" i="33"/>
  <c r="N5" i="33"/>
  <c r="N10" i="33"/>
  <c r="N13" i="33"/>
  <c r="N17" i="33"/>
  <c r="N21" i="33"/>
  <c r="N25" i="33"/>
  <c r="N28" i="33"/>
  <c r="N32" i="33"/>
  <c r="N36" i="33"/>
  <c r="N40" i="33"/>
  <c r="N44" i="33"/>
  <c r="N48" i="33"/>
  <c r="N52" i="33"/>
  <c r="N56" i="33"/>
  <c r="N60" i="33"/>
  <c r="N64" i="33"/>
  <c r="N68" i="33"/>
  <c r="N72" i="33"/>
  <c r="N76" i="33"/>
  <c r="N80" i="33"/>
  <c r="N84" i="33"/>
  <c r="N88" i="33"/>
  <c r="N92" i="33"/>
  <c r="N96" i="33"/>
  <c r="N100" i="33"/>
  <c r="N104" i="33"/>
  <c r="N108" i="33"/>
  <c r="N112" i="33"/>
  <c r="N116" i="33"/>
  <c r="N120" i="33"/>
  <c r="N124" i="33"/>
  <c r="N128" i="33"/>
  <c r="N162" i="33"/>
  <c r="N166" i="33"/>
  <c r="N213" i="33"/>
  <c r="N217" i="33"/>
  <c r="N247" i="33"/>
  <c r="N261" i="33"/>
  <c r="N265" i="33"/>
  <c r="N135" i="33"/>
  <c r="N143" i="33"/>
  <c r="N165" i="33"/>
  <c r="N185" i="33"/>
  <c r="N288" i="33"/>
  <c r="N296" i="33"/>
  <c r="N312" i="33"/>
  <c r="N316" i="33"/>
  <c r="N149" i="33"/>
  <c r="N151" i="33"/>
  <c r="N195" i="33"/>
  <c r="N197" i="33"/>
  <c r="N208" i="33"/>
  <c r="N227" i="33"/>
  <c r="N144" i="33"/>
  <c r="N167" i="33"/>
  <c r="N179" i="33"/>
  <c r="N181" i="33"/>
  <c r="N182" i="33"/>
  <c r="N190" i="33"/>
  <c r="N224" i="33"/>
  <c r="N231" i="33"/>
  <c r="N243" i="33"/>
  <c r="N248" i="33"/>
  <c r="N258" i="33"/>
  <c r="N275" i="33"/>
  <c r="N281" i="33"/>
  <c r="N289" i="33"/>
  <c r="N313" i="33"/>
  <c r="N323" i="33"/>
  <c r="N347" i="33"/>
  <c r="N267" i="33"/>
  <c r="N272" i="33"/>
  <c r="N302" i="33"/>
  <c r="N304" i="33"/>
  <c r="N318" i="33"/>
  <c r="N320" i="33"/>
  <c r="N340" i="33"/>
  <c r="N342" i="33"/>
  <c r="N344" i="33"/>
  <c r="N155" i="33"/>
  <c r="N157" i="33"/>
  <c r="N159" i="33"/>
  <c r="N175" i="33"/>
  <c r="N191" i="33"/>
  <c r="N205" i="33"/>
  <c r="N207" i="33"/>
  <c r="N221" i="33"/>
  <c r="N223" i="33"/>
  <c r="N237" i="33"/>
  <c r="N239" i="33"/>
  <c r="N253" i="33"/>
  <c r="N255" i="33"/>
  <c r="N278" i="33"/>
  <c r="N280" i="33"/>
  <c r="N348" i="33"/>
  <c r="N139" i="33"/>
  <c r="N147" i="33"/>
  <c r="N171" i="33"/>
  <c r="N187" i="33"/>
  <c r="N7" i="33"/>
  <c r="N134" i="33"/>
  <c r="N140" i="33"/>
  <c r="N148" i="33"/>
  <c r="N156" i="33"/>
  <c r="N164" i="33"/>
  <c r="N172" i="33"/>
  <c r="N180" i="33"/>
  <c r="N188" i="33"/>
  <c r="N196" i="33"/>
  <c r="N204" i="33"/>
  <c r="N212" i="33"/>
  <c r="N220" i="33"/>
  <c r="N228" i="33"/>
  <c r="N236" i="33"/>
  <c r="N244" i="33"/>
  <c r="N252" i="33"/>
  <c r="N260" i="33"/>
  <c r="N269" i="33"/>
  <c r="N198" i="33"/>
  <c r="N206" i="33"/>
  <c r="N214" i="33"/>
  <c r="N222" i="33"/>
  <c r="N230" i="33"/>
  <c r="N238" i="33"/>
  <c r="N246" i="33"/>
  <c r="N254" i="33"/>
  <c r="N262" i="33"/>
  <c r="N132" i="33"/>
  <c r="N160" i="33"/>
  <c r="N168" i="33"/>
  <c r="N176" i="33"/>
  <c r="N184" i="33"/>
  <c r="N192" i="33"/>
  <c r="N270" i="33"/>
  <c r="N277" i="33"/>
  <c r="N285" i="33"/>
  <c r="N293" i="33"/>
  <c r="N301" i="33"/>
  <c r="N309" i="33"/>
  <c r="N317" i="33"/>
  <c r="N325" i="33"/>
  <c r="N333" i="33"/>
  <c r="N341" i="33"/>
  <c r="N349" i="33"/>
  <c r="N271" i="33"/>
  <c r="N279" i="33"/>
  <c r="N287" i="33"/>
  <c r="N295" i="33"/>
  <c r="N303" i="33"/>
  <c r="N311" i="33"/>
  <c r="N319" i="33"/>
  <c r="N327" i="33"/>
  <c r="N335" i="33"/>
  <c r="N343" i="33"/>
  <c r="N345" i="33"/>
  <c r="O4" i="31" l="1"/>
  <c r="K4" i="31"/>
  <c r="M4" i="31" s="1"/>
  <c r="J4" i="31"/>
  <c r="L4" i="31" s="1"/>
  <c r="N4" i="31" l="1"/>
  <c r="B8" i="6" l="1"/>
  <c r="B11" i="6"/>
  <c r="D3" i="7" l="1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B12" i="6" l="1"/>
  <c r="C12" i="6" l="1"/>
  <c r="C11" i="6" l="1"/>
  <c r="F31" i="7" l="1"/>
  <c r="D11" i="6"/>
  <c r="F30" i="7"/>
  <c r="C6" i="6" l="1"/>
  <c r="C10" i="6"/>
  <c r="C7" i="6"/>
  <c r="C4" i="6"/>
  <c r="C5" i="6"/>
  <c r="C8" i="6" l="1"/>
  <c r="C3" i="6"/>
  <c r="C9" i="6"/>
  <c r="E53" i="7" l="1"/>
  <c r="C13" i="6"/>
  <c r="B3" i="6" l="1"/>
  <c r="B7" i="6"/>
  <c r="B6" i="6"/>
  <c r="B10" i="6"/>
  <c r="B9" i="6"/>
  <c r="B5" i="6"/>
  <c r="B4" i="6"/>
  <c r="D3" i="6" l="1"/>
  <c r="F3" i="7"/>
  <c r="D53" i="7"/>
  <c r="D5" i="6"/>
  <c r="D4" i="6"/>
  <c r="F21" i="7"/>
  <c r="F27" i="7"/>
  <c r="D10" i="6"/>
  <c r="F8" i="7"/>
  <c r="F38" i="7"/>
  <c r="F35" i="7"/>
  <c r="F7" i="7"/>
  <c r="F41" i="7"/>
  <c r="F51" i="7"/>
  <c r="F19" i="7"/>
  <c r="F52" i="7"/>
  <c r="F32" i="7"/>
  <c r="D9" i="6"/>
  <c r="F50" i="7"/>
  <c r="F4" i="7"/>
  <c r="F5" i="7"/>
  <c r="F12" i="7"/>
  <c r="F34" i="7"/>
  <c r="F48" i="7"/>
  <c r="F49" i="7"/>
  <c r="F15" i="7"/>
  <c r="F13" i="7"/>
  <c r="F23" i="7"/>
  <c r="F44" i="7"/>
  <c r="F22" i="7"/>
  <c r="F28" i="7"/>
  <c r="F29" i="7"/>
  <c r="D8" i="6"/>
  <c r="F39" i="7"/>
  <c r="F42" i="7"/>
  <c r="F43" i="7"/>
  <c r="F45" i="7"/>
  <c r="F47" i="7"/>
  <c r="F14" i="7"/>
  <c r="F16" i="7"/>
  <c r="F26" i="7"/>
  <c r="F46" i="7"/>
  <c r="F6" i="7"/>
  <c r="F10" i="7"/>
  <c r="F17" i="7"/>
  <c r="F18" i="7"/>
  <c r="F20" i="7"/>
  <c r="D6" i="6"/>
  <c r="F24" i="7"/>
  <c r="F25" i="7"/>
  <c r="F40" i="7"/>
  <c r="F37" i="7"/>
  <c r="F9" i="7"/>
  <c r="F11" i="7"/>
  <c r="D7" i="6"/>
  <c r="F33" i="7"/>
  <c r="F36" i="7"/>
  <c r="D12" i="6"/>
  <c r="B13" i="6"/>
  <c r="D13" i="6" s="1"/>
  <c r="F53" i="7" l="1"/>
</calcChain>
</file>

<file path=xl/sharedStrings.xml><?xml version="1.0" encoding="utf-8"?>
<sst xmlns="http://schemas.openxmlformats.org/spreadsheetml/2006/main" count="6099" uniqueCount="1815">
  <si>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</si>
  <si>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</si>
  <si>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</si>
  <si>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</si>
  <si>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</si>
  <si>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</si>
  <si>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</si>
  <si>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</si>
  <si>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</si>
  <si>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</si>
  <si>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</si>
  <si>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</si>
  <si>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</si>
  <si>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</si>
  <si>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</si>
  <si>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</si>
  <si>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</si>
  <si>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</si>
  <si>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</si>
  <si>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</si>
  <si>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</si>
  <si>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</si>
  <si>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</si>
  <si>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</si>
  <si>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</si>
  <si>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</si>
  <si>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</si>
  <si>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</si>
  <si>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</si>
  <si>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</si>
  <si>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</si>
  <si>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</si>
  <si>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</si>
  <si>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</si>
  <si>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</si>
  <si>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</si>
  <si>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</si>
  <si>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</si>
  <si>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</si>
  <si>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</si>
  <si>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</si>
  <si>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</si>
  <si>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</si>
  <si>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</si>
  <si>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</si>
  <si>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</si>
  <si>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</si>
  <si>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</si>
  <si>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</si>
  <si>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</si>
  <si>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</si>
  <si>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</si>
  <si>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</si>
  <si>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</si>
  <si>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</si>
  <si>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</si>
  <si>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</si>
  <si>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</si>
  <si>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</si>
  <si>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</si>
  <si>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</si>
  <si>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</si>
  <si>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</si>
  <si>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</si>
  <si>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</si>
  <si>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</si>
  <si>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</si>
  <si>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</si>
  <si>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</si>
  <si>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</si>
  <si>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</si>
  <si>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</si>
  <si>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</si>
  <si>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</si>
  <si>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</si>
  <si>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</si>
  <si>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</si>
  <si>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</si>
  <si>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</si>
  <si>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</si>
  <si>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</si>
  <si>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</si>
  <si>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</si>
  <si>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</si>
  <si>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</si>
  <si>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</si>
  <si>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</si>
  <si>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</si>
  <si>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</si>
  <si>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</si>
  <si>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</si>
  <si>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</si>
  <si>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</si>
  <si>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</si>
  <si>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</si>
  <si>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</si>
  <si>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</si>
  <si>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</si>
  <si>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</si>
  <si>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</si>
  <si>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</si>
  <si>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</si>
  <si>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</si>
  <si>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</si>
  <si>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</si>
  <si>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</si>
  <si>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</si>
  <si>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</si>
  <si>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</si>
  <si>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</si>
  <si>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</si>
  <si>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</si>
  <si>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</si>
  <si>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</si>
  <si>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</si>
  <si>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</si>
  <si>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</si>
  <si>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</si>
  <si>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</si>
  <si>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</si>
  <si>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</si>
  <si>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</si>
  <si>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</si>
  <si>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</si>
  <si>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</si>
  <si>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</si>
  <si>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</si>
  <si>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</si>
  <si>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</si>
  <si>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</si>
  <si>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</si>
  <si>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</si>
  <si>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</si>
  <si>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</si>
  <si>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</si>
  <si>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</si>
  <si>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</si>
  <si>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</si>
  <si>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</si>
  <si>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</si>
  <si>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</si>
  <si>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</si>
  <si>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</si>
  <si>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</si>
  <si>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</si>
  <si>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</si>
  <si>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</si>
  <si>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</si>
  <si>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</si>
  <si>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</si>
  <si>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</si>
  <si>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</si>
  <si>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</si>
  <si>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</si>
  <si>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</si>
  <si>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</si>
  <si>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</si>
  <si>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</si>
  <si>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</si>
  <si>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</si>
  <si>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</si>
  <si>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</si>
  <si>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</si>
  <si>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</si>
  <si>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</si>
  <si>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</si>
  <si>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</si>
  <si>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</si>
  <si>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</si>
  <si>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</si>
  <si>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</si>
  <si>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</si>
  <si>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</si>
  <si>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</si>
  <si>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Satkhira</t>
  </si>
  <si>
    <t>Tahia Enterprise</t>
  </si>
  <si>
    <t>Edison Electronics Ltd.</t>
  </si>
  <si>
    <t>Dhaka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</si>
  <si>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</si>
  <si>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</si>
  <si>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</si>
  <si>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</si>
  <si>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</si>
  <si>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</si>
  <si>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</si>
  <si>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</si>
  <si>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</si>
  <si>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</si>
  <si>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</si>
  <si>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</si>
  <si>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</si>
  <si>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</si>
  <si>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</si>
  <si>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</si>
  <si>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</si>
  <si>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</si>
  <si>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</si>
  <si>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</si>
  <si>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</si>
  <si>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</si>
  <si>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</si>
  <si>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</si>
  <si>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</si>
  <si>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</si>
  <si>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</si>
  <si>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</si>
  <si>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</si>
  <si>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</si>
  <si>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</si>
  <si>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</si>
  <si>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</si>
  <si>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</si>
  <si>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</si>
  <si>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</si>
  <si>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</si>
  <si>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</si>
  <si>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</si>
  <si>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</si>
  <si>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</si>
  <si>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</si>
  <si>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</si>
  <si>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</si>
  <si>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</si>
  <si>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</si>
  <si>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</si>
  <si>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</si>
  <si>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</si>
  <si>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</si>
  <si>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</si>
  <si>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</si>
  <si>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</si>
  <si>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</si>
  <si>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</si>
  <si>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</si>
  <si>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</si>
  <si>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</si>
  <si>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</si>
  <si>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</si>
  <si>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</si>
  <si>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</si>
  <si>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</si>
  <si>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</si>
  <si>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</si>
  <si>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</si>
  <si>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</si>
  <si>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</si>
  <si>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</si>
  <si>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</si>
  <si>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</si>
  <si>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</si>
  <si>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</si>
  <si>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</si>
  <si>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</si>
  <si>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</si>
  <si>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</si>
  <si>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</si>
  <si>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</si>
  <si>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</si>
  <si>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</si>
  <si>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</si>
  <si>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</si>
  <si>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</si>
  <si>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</si>
  <si>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</si>
  <si>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</si>
  <si>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</si>
  <si>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</si>
  <si>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</si>
  <si>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</si>
  <si>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</si>
  <si>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</si>
  <si>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</si>
  <si>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</si>
  <si>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</si>
  <si>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</si>
  <si>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</si>
  <si>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</si>
  <si>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</si>
  <si>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</si>
  <si>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</si>
  <si>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</si>
  <si>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</si>
  <si>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</si>
  <si>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</si>
  <si>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</si>
  <si>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</si>
  <si>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</si>
  <si>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</si>
  <si>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</si>
  <si>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</si>
  <si>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</si>
  <si>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</si>
  <si>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</si>
  <si>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</si>
  <si>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</si>
  <si>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</si>
  <si>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</si>
  <si>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</si>
  <si>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</si>
  <si>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</si>
  <si>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</si>
  <si>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</si>
  <si>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</si>
  <si>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</si>
  <si>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</si>
  <si>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</si>
  <si>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</si>
  <si>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</si>
  <si>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</si>
  <si>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</si>
  <si>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</si>
  <si>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</si>
  <si>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</si>
  <si>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</si>
  <si>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</si>
  <si>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</si>
  <si>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</si>
  <si>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</si>
  <si>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</si>
  <si>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</si>
  <si>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</si>
  <si>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</si>
  <si>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</si>
  <si>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</si>
  <si>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</si>
  <si>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</si>
  <si>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</si>
  <si>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</si>
  <si>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</si>
  <si>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</si>
  <si>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</si>
  <si>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</si>
  <si>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</si>
  <si>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</si>
  <si>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</si>
  <si>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</si>
  <si>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</si>
  <si>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</si>
  <si>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</si>
  <si>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</si>
  <si>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</si>
  <si>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</si>
  <si>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</si>
  <si>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</si>
  <si>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</si>
  <si>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</si>
  <si>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</si>
  <si>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</si>
  <si>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</si>
  <si>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</si>
  <si>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</si>
  <si>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</si>
  <si>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</si>
  <si>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</si>
  <si>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</si>
  <si>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</si>
  <si>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</si>
  <si>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</si>
  <si>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</si>
  <si>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</si>
  <si>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</si>
  <si>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</si>
  <si>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</si>
  <si>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</si>
  <si>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</si>
  <si>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</si>
  <si>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</si>
  <si>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</si>
  <si>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</si>
  <si>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</si>
  <si>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</si>
  <si>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</si>
  <si>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</si>
  <si>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</si>
  <si>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</si>
  <si>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</si>
  <si>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</si>
  <si>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</si>
  <si>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</si>
  <si>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</si>
  <si>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</si>
  <si>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</si>
  <si>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</si>
  <si>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</si>
  <si>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</si>
  <si>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</si>
  <si>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</si>
  <si>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</si>
  <si>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</si>
  <si>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</si>
  <si>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</si>
  <si>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</si>
  <si>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</si>
  <si>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</si>
  <si>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</si>
  <si>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</si>
  <si>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</si>
  <si>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</si>
  <si>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</si>
  <si>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</si>
  <si>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</si>
  <si>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</si>
  <si>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</si>
  <si>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</si>
  <si>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</si>
  <si>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</si>
  <si>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</si>
  <si>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</si>
  <si>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</si>
  <si>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</si>
  <si>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</si>
  <si>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</si>
  <si>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</si>
  <si>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</si>
  <si>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</si>
  <si>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</si>
  <si>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</si>
  <si>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</si>
  <si>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</si>
  <si>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</si>
  <si>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</si>
  <si>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</si>
  <si>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</si>
  <si>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</si>
  <si>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</si>
  <si>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</si>
  <si>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</si>
  <si>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</si>
  <si>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</si>
  <si>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</si>
  <si>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</si>
  <si>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</si>
  <si>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</si>
  <si>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</si>
  <si>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</si>
  <si>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</si>
  <si>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</si>
  <si>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</si>
  <si>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</si>
  <si>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</si>
  <si>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</si>
  <si>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</si>
  <si>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</si>
  <si>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</si>
  <si>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</si>
  <si>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</si>
  <si>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</si>
  <si>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</si>
  <si>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</si>
  <si>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</si>
  <si>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</si>
  <si>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</si>
  <si>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</si>
  <si>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</si>
  <si>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</si>
  <si>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</si>
  <si>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</si>
  <si>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</si>
  <si>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</si>
  <si>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</si>
  <si>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</si>
  <si>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</si>
  <si>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</si>
  <si>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</si>
  <si>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</si>
  <si>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</si>
  <si>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</si>
  <si>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</si>
  <si>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</si>
  <si>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</si>
  <si>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</si>
  <si>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</si>
  <si>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</si>
  <si>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</si>
  <si>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</si>
  <si>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</si>
  <si>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</si>
  <si>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</si>
  <si>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</si>
  <si>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</si>
  <si>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</si>
  <si>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</si>
  <si>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</si>
  <si>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</si>
  <si>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</si>
  <si>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</si>
  <si>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</si>
  <si>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</si>
  <si>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</si>
  <si>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</si>
  <si>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</si>
  <si>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</si>
  <si>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</si>
  <si>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</si>
  <si>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</si>
  <si>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</si>
  <si>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</si>
  <si>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</si>
  <si>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</si>
  <si>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</si>
  <si>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</si>
  <si>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</si>
  <si>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</si>
  <si>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</si>
  <si>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</si>
  <si>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</si>
  <si>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</si>
  <si>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</si>
  <si>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</si>
  <si>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</si>
  <si>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</si>
  <si>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</si>
  <si>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</si>
  <si>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</si>
  <si>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</si>
  <si>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</si>
  <si>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</si>
  <si>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</si>
  <si>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</si>
  <si>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</si>
  <si>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</si>
  <si>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</si>
  <si>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</si>
  <si>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</si>
  <si>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</si>
  <si>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</si>
  <si>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</si>
  <si>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</si>
  <si>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</si>
  <si>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</si>
  <si>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</si>
  <si>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</si>
  <si>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</si>
  <si>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</si>
  <si>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</si>
  <si>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</si>
  <si>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</si>
  <si>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</si>
  <si>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</si>
  <si>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</si>
  <si>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</si>
  <si>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</si>
  <si>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</si>
  <si>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</si>
  <si>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</si>
  <si>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</si>
  <si>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</si>
  <si>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</si>
  <si>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</si>
  <si>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</si>
  <si>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</si>
  <si>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</si>
  <si>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</si>
  <si>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</si>
  <si>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</si>
  <si>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</si>
  <si>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</si>
  <si>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</si>
  <si>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</si>
  <si>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</si>
  <si>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</si>
  <si>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</si>
  <si>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</si>
  <si>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</si>
  <si>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</si>
  <si>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</si>
  <si>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</si>
  <si>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</si>
  <si>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</si>
  <si>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</si>
  <si>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</si>
  <si>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</si>
  <si>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</si>
  <si>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</si>
  <si>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</si>
  <si>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</si>
  <si>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</si>
  <si>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</si>
  <si>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</si>
  <si>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</si>
  <si>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</si>
  <si>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</si>
  <si>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</si>
  <si>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</si>
  <si>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</si>
  <si>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</si>
  <si>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</si>
  <si>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</si>
  <si>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</si>
  <si>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</si>
  <si>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</si>
  <si>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</si>
  <si>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</si>
  <si>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</si>
  <si>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</si>
  <si>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</si>
  <si>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</si>
  <si>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</si>
  <si>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</si>
  <si>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</si>
  <si>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</si>
  <si>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</si>
  <si>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</si>
  <si>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</si>
  <si>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</si>
  <si>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</si>
  <si>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</si>
  <si>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</si>
  <si>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</si>
  <si>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</si>
  <si>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</si>
  <si>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</si>
  <si>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</si>
  <si>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</si>
  <si>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</si>
  <si>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</si>
  <si>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</si>
  <si>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</si>
  <si>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</si>
  <si>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</si>
  <si>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</si>
  <si>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</si>
  <si>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</si>
  <si>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</si>
  <si>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</si>
  <si>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</si>
  <si>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</si>
  <si>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</si>
  <si>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</si>
  <si>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</si>
  <si>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</si>
  <si>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</si>
  <si>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</si>
  <si>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</si>
  <si>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</si>
  <si>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</si>
  <si>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</si>
  <si>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</si>
  <si>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</si>
  <si>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</si>
  <si>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</si>
  <si>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</si>
  <si>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</si>
  <si>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</si>
  <si>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</si>
  <si>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</si>
  <si>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</si>
  <si>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</si>
  <si>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</si>
  <si>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</si>
  <si>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</si>
  <si>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</si>
  <si>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</si>
  <si>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</si>
  <si>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</si>
  <si>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</si>
  <si>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</si>
  <si>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</si>
  <si>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</si>
  <si>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</si>
  <si>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</si>
  <si>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</si>
  <si>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</si>
  <si>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</si>
  <si>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</si>
  <si>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</si>
  <si>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</si>
  <si>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</si>
  <si>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</si>
  <si>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</si>
  <si>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</si>
  <si>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</si>
  <si>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</si>
  <si>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</si>
  <si>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</si>
  <si>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</si>
  <si>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</si>
  <si>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</si>
  <si>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</si>
  <si>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</si>
  <si>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</si>
  <si>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</si>
  <si>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</si>
  <si>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</si>
  <si>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</si>
  <si>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</si>
  <si>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</si>
  <si>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</si>
  <si>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</si>
  <si>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</si>
  <si>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</si>
  <si>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</si>
  <si>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</si>
  <si>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</si>
  <si>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</si>
  <si>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</si>
  <si>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</si>
  <si>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</si>
  <si>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</si>
  <si>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</si>
  <si>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</si>
  <si>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</si>
  <si>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</si>
  <si>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</si>
  <si>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</si>
  <si>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</si>
  <si>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</si>
  <si>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</si>
  <si>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</si>
  <si>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</si>
  <si>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</si>
  <si>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</si>
  <si>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</si>
  <si>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</si>
  <si>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</si>
  <si>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</si>
  <si>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</si>
  <si>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</si>
  <si>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</si>
  <si>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</si>
  <si>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</si>
  <si>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</si>
  <si>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</si>
  <si>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</si>
  <si>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</si>
  <si>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</si>
  <si>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</si>
  <si>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</si>
  <si>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</si>
  <si>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</si>
  <si>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</si>
  <si>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</si>
  <si>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</si>
  <si>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</si>
  <si>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</si>
  <si>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</si>
  <si>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</si>
  <si>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</si>
  <si>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</si>
  <si>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</si>
  <si>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</si>
  <si>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</si>
  <si>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</si>
  <si>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</si>
  <si>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</si>
  <si>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</si>
  <si>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</si>
  <si>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</si>
  <si>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</si>
  <si>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</si>
  <si>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</si>
  <si>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</si>
  <si>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</si>
  <si>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</si>
  <si>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</si>
  <si>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</si>
  <si>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</si>
  <si>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</si>
  <si>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</si>
  <si>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</si>
  <si>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</si>
  <si>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</si>
  <si>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</si>
  <si>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</si>
  <si>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</si>
  <si>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</si>
  <si>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</si>
  <si>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</si>
  <si>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</si>
  <si>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</si>
  <si>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</si>
  <si>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</si>
  <si>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</si>
  <si>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</si>
  <si>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</si>
  <si>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</si>
  <si>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</si>
  <si>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</si>
  <si>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</si>
  <si>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</si>
  <si>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</si>
  <si>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</si>
  <si>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</si>
  <si>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</si>
  <si>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</si>
  <si>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</si>
  <si>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</si>
  <si>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</si>
  <si>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</si>
  <si>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</si>
  <si>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</si>
  <si>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</si>
  <si>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</si>
  <si>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</si>
  <si>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</si>
  <si>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</si>
  <si>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</si>
  <si>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</si>
  <si>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</si>
  <si>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</si>
  <si>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</si>
  <si>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</si>
  <si>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</si>
  <si>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</si>
  <si>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</si>
  <si>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</si>
  <si>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</si>
  <si>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</si>
  <si>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</si>
  <si>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</si>
  <si>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</si>
  <si>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</si>
  <si>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</si>
  <si>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</si>
  <si>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</si>
  <si>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</si>
  <si>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</si>
  <si>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</si>
  <si>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</si>
  <si>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</si>
  <si>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</si>
  <si>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</si>
  <si>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</si>
  <si>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</si>
  <si>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</si>
  <si>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</si>
  <si>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</si>
  <si>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</si>
  <si>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</si>
  <si>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</si>
  <si>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</si>
  <si>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</si>
  <si>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</si>
  <si>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</si>
  <si>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</si>
  <si>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</si>
  <si>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</si>
  <si>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</si>
  <si>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</si>
  <si>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</si>
  <si>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</si>
  <si>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</si>
  <si>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</si>
  <si>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</si>
  <si>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</si>
  <si>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</si>
  <si>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</si>
  <si>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</si>
  <si>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</si>
  <si>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</si>
  <si>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</si>
  <si>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</si>
  <si>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</si>
  <si>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</si>
  <si>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</si>
  <si>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</si>
  <si>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</si>
  <si>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</si>
  <si>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</si>
  <si>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</si>
  <si>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</si>
  <si>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</si>
  <si>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</si>
  <si>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</si>
  <si>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</si>
  <si>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</si>
  <si>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</si>
  <si>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</si>
  <si>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</si>
  <si>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</si>
  <si>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</si>
  <si>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</si>
  <si>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</si>
  <si>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</si>
  <si>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</si>
  <si>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</si>
  <si>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</si>
  <si>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</si>
  <si>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</si>
  <si>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</si>
  <si>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</si>
  <si>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</si>
  <si>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</si>
  <si>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</si>
  <si>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</si>
  <si>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</si>
  <si>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</si>
  <si>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</si>
  <si>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</si>
  <si>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</si>
  <si>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</si>
  <si>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</si>
  <si>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</si>
  <si>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</si>
  <si>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</si>
  <si>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</si>
  <si>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</si>
  <si>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</si>
  <si>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</si>
  <si>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</si>
  <si>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</si>
  <si>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</si>
  <si>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</si>
  <si>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</si>
  <si>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</si>
  <si>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</si>
  <si>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</si>
  <si>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</si>
  <si>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</si>
  <si>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</si>
  <si>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</si>
  <si>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</si>
  <si>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</si>
  <si>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</si>
  <si>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</si>
  <si>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</si>
  <si>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</si>
  <si>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</si>
  <si>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</si>
  <si>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</si>
  <si>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</si>
  <si>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</si>
  <si>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</si>
  <si>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</si>
  <si>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</si>
  <si>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</si>
  <si>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</si>
  <si>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</si>
  <si>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</si>
  <si>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</si>
  <si>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</si>
  <si>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</si>
  <si>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</si>
  <si>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</si>
  <si>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</si>
  <si>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</si>
  <si>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</si>
  <si>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</si>
  <si>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</si>
  <si>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</si>
  <si>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</si>
  <si>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</si>
  <si>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</si>
  <si>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</si>
  <si>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</si>
  <si>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</si>
  <si>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</si>
  <si>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</si>
  <si>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</si>
  <si>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</si>
  <si>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</si>
  <si>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</si>
  <si>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</si>
  <si>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</si>
  <si>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</si>
  <si>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</si>
  <si>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</si>
  <si>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</si>
  <si>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</si>
  <si>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</si>
  <si>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</si>
  <si>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</si>
  <si>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</si>
  <si>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</si>
  <si>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</si>
  <si>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</si>
  <si>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</si>
  <si>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</si>
  <si>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</si>
  <si>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</si>
  <si>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</si>
  <si>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</si>
  <si>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</si>
  <si>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</si>
  <si>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</si>
  <si>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</si>
  <si>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</si>
  <si>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</si>
  <si>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</si>
  <si>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</si>
  <si>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</si>
  <si>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</si>
  <si>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</si>
  <si>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</si>
  <si>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</si>
  <si>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</si>
  <si>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</si>
  <si>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</si>
  <si>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</si>
  <si>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</si>
  <si>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</si>
  <si>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</si>
  <si>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</si>
  <si>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</si>
  <si>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</si>
  <si>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</si>
  <si>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</si>
  <si>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</si>
  <si>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</si>
  <si>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</si>
  <si>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</si>
  <si>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</si>
  <si>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</si>
  <si>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</si>
  <si>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</si>
  <si>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</si>
  <si>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</si>
  <si>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</si>
  <si>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</si>
  <si>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</si>
  <si>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</si>
  <si>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</si>
  <si>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</si>
  <si>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</si>
  <si>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</si>
  <si>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</si>
  <si>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</si>
  <si>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</si>
  <si>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</si>
  <si>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</si>
  <si>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</si>
  <si>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</si>
  <si>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</si>
  <si>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</si>
  <si>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</si>
  <si>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</si>
  <si>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</si>
  <si>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</si>
  <si>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</si>
  <si>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</si>
  <si>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</si>
  <si>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</si>
  <si>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</si>
  <si>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</si>
  <si>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</si>
  <si>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</si>
  <si>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</si>
  <si>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</si>
  <si>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</si>
  <si>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</si>
  <si>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</si>
  <si>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</si>
  <si>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</si>
  <si>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</si>
  <si>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</si>
  <si>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</si>
  <si>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</si>
  <si>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</si>
  <si>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</si>
  <si>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</si>
  <si>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</si>
  <si>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</si>
  <si>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</si>
  <si>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</si>
  <si>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</si>
  <si>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</si>
  <si>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</si>
  <si>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</si>
  <si>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</si>
  <si>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</si>
  <si>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</si>
  <si>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</si>
  <si>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</si>
  <si>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</si>
  <si>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</si>
  <si>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</si>
  <si>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</si>
  <si>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</si>
  <si>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</si>
  <si>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</si>
  <si>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</si>
  <si>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</si>
  <si>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</si>
  <si>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</si>
  <si>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</si>
  <si>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</si>
  <si>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</si>
  <si>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</si>
  <si>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</si>
  <si>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</si>
  <si>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</si>
  <si>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</si>
  <si>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</si>
  <si>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</si>
  <si>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</si>
  <si>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</si>
  <si>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</si>
  <si>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</si>
  <si>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</si>
  <si>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</si>
  <si>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</si>
  <si>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</si>
  <si>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</si>
  <si>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</si>
  <si>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</si>
  <si>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</si>
  <si>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</si>
  <si>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</si>
  <si>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</si>
  <si>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</si>
  <si>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</si>
  <si>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</si>
  <si>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</si>
  <si>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</si>
  <si>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</si>
  <si>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</si>
  <si>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</si>
  <si>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</si>
  <si>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</si>
  <si>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</si>
  <si>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</si>
  <si>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</si>
  <si>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</si>
  <si>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</si>
  <si>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</si>
  <si>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</si>
  <si>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</si>
  <si>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</si>
  <si>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</si>
  <si>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</si>
  <si>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</si>
  <si>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</si>
  <si>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</si>
  <si>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</si>
  <si>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</si>
  <si>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</si>
  <si>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</si>
  <si>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</si>
  <si>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</si>
  <si>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</si>
  <si>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</si>
  <si>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</si>
  <si>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</si>
  <si>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</si>
  <si>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</si>
  <si>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</si>
  <si>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</si>
  <si>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</si>
  <si>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</si>
  <si>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</si>
  <si>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</si>
  <si>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</si>
  <si>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</si>
  <si>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</si>
  <si>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</si>
  <si>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</si>
  <si>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</si>
  <si>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</si>
  <si>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</si>
  <si>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</si>
  <si>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</si>
  <si>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</si>
  <si>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</si>
  <si>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</si>
  <si>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</si>
  <si>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</si>
  <si>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</si>
  <si>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</si>
  <si>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</si>
  <si>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</si>
  <si>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</si>
  <si>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</si>
  <si>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</si>
  <si>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</si>
  <si>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</si>
  <si>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</si>
  <si>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</si>
  <si>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</si>
  <si>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</si>
  <si>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</si>
  <si>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</si>
  <si>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</si>
  <si>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</si>
  <si>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</si>
  <si>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</si>
  <si>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</si>
  <si>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</si>
  <si>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</si>
  <si>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</si>
  <si>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</si>
  <si>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</si>
  <si>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</si>
  <si>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</si>
  <si>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</si>
  <si>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</si>
  <si>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</si>
  <si>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</si>
  <si>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</si>
  <si>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</si>
  <si>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</si>
  <si>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</si>
  <si>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</si>
  <si>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</si>
  <si>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</si>
  <si>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</si>
  <si>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</si>
  <si>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</si>
  <si>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</si>
  <si>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</si>
  <si>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</si>
  <si>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</si>
  <si>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</si>
  <si>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</si>
  <si>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</si>
  <si>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</si>
  <si>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</si>
  <si>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</si>
  <si>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</si>
  <si>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</si>
  <si>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</si>
  <si>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</si>
  <si>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</si>
  <si>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</si>
  <si>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</si>
  <si>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</si>
  <si>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</si>
  <si>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</si>
  <si>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</si>
  <si>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</si>
  <si>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</si>
  <si>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</si>
  <si>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</si>
  <si>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</si>
  <si>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</si>
  <si>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</si>
  <si>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</si>
  <si>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</si>
  <si>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</si>
  <si>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</si>
  <si>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</si>
  <si>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</si>
  <si>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</si>
  <si>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</si>
  <si>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</si>
  <si>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</si>
  <si>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</si>
  <si>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</si>
  <si>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</si>
  <si>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</si>
  <si>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</si>
  <si>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</si>
  <si>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</si>
  <si>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</si>
  <si>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</si>
  <si>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</si>
  <si>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</si>
  <si>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</si>
  <si>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</si>
  <si>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</si>
  <si>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</si>
  <si>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</si>
  <si>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</si>
  <si>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</si>
  <si>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</si>
  <si>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</si>
  <si>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</si>
  <si>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</si>
  <si>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</si>
  <si>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</si>
  <si>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</si>
  <si>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</si>
  <si>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</si>
  <si>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</si>
  <si>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</si>
  <si>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</si>
  <si>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</si>
  <si>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</si>
  <si>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</si>
  <si>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</si>
  <si>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</si>
  <si>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</si>
  <si>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</si>
  <si>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</si>
  <si>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</si>
  <si>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</si>
  <si>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</si>
  <si>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NilphaAprili</t>
  </si>
  <si>
    <t>Tulip-2</t>
  </si>
  <si>
    <t>M/S. Karachi Store</t>
  </si>
  <si>
    <t>Shifa Enterprise</t>
  </si>
  <si>
    <t>Anika Traders</t>
  </si>
  <si>
    <t>FEB'20 Back margin
Zone Wise Value Achievement Status</t>
  </si>
  <si>
    <t>Amount of SB Tel</t>
  </si>
  <si>
    <t>Amount of EIL</t>
  </si>
  <si>
    <t>DSR Back Margin Amount</t>
  </si>
  <si>
    <t>Achievement %
May'2020</t>
  </si>
  <si>
    <t>Target May'2020</t>
  </si>
  <si>
    <t>Achievement
 May'2020</t>
  </si>
  <si>
    <t>Target 
May'2020</t>
  </si>
  <si>
    <t>Achievement 
May'2020</t>
  </si>
  <si>
    <t>May'20 Back margin
Region Wise Value Achievement Status</t>
  </si>
  <si>
    <t>R.K Mobile Center</t>
  </si>
  <si>
    <t>M/S. Alif Telecom</t>
  </si>
  <si>
    <t>Mugdho Corporation</t>
  </si>
  <si>
    <t>M/S. Sky Tel</t>
  </si>
  <si>
    <t>M/S. MM Trade Link</t>
  </si>
  <si>
    <t>Chattogram</t>
  </si>
  <si>
    <t xml:space="preserve">DSR wise Back margin Oct'2020 </t>
  </si>
  <si>
    <t>Oct'2020 Target</t>
  </si>
  <si>
    <t>Oct'2020 Achievement</t>
  </si>
  <si>
    <t>Mobile Zone*Patia</t>
  </si>
  <si>
    <t>One Telecom* Narayangonj</t>
  </si>
  <si>
    <t>Sarkar Telecom* Sirajgonj</t>
  </si>
  <si>
    <t>Md.Nipon</t>
  </si>
  <si>
    <t>Tarik</t>
  </si>
  <si>
    <t>DSR-0564</t>
  </si>
  <si>
    <t>Md. Alamgir Khokon</t>
  </si>
  <si>
    <t xml:space="preserve">Md Faisal </t>
  </si>
  <si>
    <t>Kafai</t>
  </si>
  <si>
    <t>Md. Shahel</t>
  </si>
  <si>
    <t>Sikandar Hossain Bablu</t>
  </si>
  <si>
    <t>MD. Harun Ur Rashid</t>
  </si>
  <si>
    <t>DSR-0522</t>
  </si>
  <si>
    <t>DSR-0523</t>
  </si>
  <si>
    <t>DSR-0521</t>
  </si>
  <si>
    <t>DSR-0194</t>
  </si>
  <si>
    <t>Nur Mohammad (Rubel)</t>
  </si>
  <si>
    <t>Tausib Bhuiyan</t>
  </si>
  <si>
    <t>Mohammad Tareq Rahman</t>
  </si>
  <si>
    <t>MD. Riad</t>
  </si>
  <si>
    <t>Golam Dostogir Robin</t>
  </si>
  <si>
    <t>Md. Morshed Alam</t>
  </si>
  <si>
    <t>DSR-0604</t>
  </si>
  <si>
    <t>Abdur Rahman</t>
  </si>
  <si>
    <t>DSR-0605</t>
  </si>
  <si>
    <t>Md. Shopon Uddin Johir</t>
  </si>
  <si>
    <t>Md.Riyad Hossain</t>
  </si>
  <si>
    <t>Md. Hadi Miaje</t>
  </si>
  <si>
    <t>Nur Alam Gazi</t>
  </si>
  <si>
    <t>Jakir Hossain</t>
  </si>
  <si>
    <t>DSR-0198</t>
  </si>
  <si>
    <t>Morshed Alam</t>
  </si>
  <si>
    <t>DSR-0199</t>
  </si>
  <si>
    <t>Kopil Uddin Saykot</t>
  </si>
  <si>
    <t>DSR-0200</t>
  </si>
  <si>
    <t>Md.Sumon Hossain</t>
  </si>
  <si>
    <t>Md. Refat</t>
  </si>
  <si>
    <t>Md. Abdullah</t>
  </si>
  <si>
    <t>Md. Hanif</t>
  </si>
  <si>
    <t>Ridoy Chandra</t>
  </si>
  <si>
    <t>Md. Sufian</t>
  </si>
  <si>
    <t>Md. Masud Mia</t>
  </si>
  <si>
    <t>Md. Miraj</t>
  </si>
  <si>
    <t>Md Shohel Rana</t>
  </si>
  <si>
    <t>Md. Shamim</t>
  </si>
  <si>
    <t>Md. Delowar</t>
  </si>
  <si>
    <t>DSR-0581</t>
  </si>
  <si>
    <t>Md.Sadad hossain</t>
  </si>
  <si>
    <t>Sifat</t>
  </si>
  <si>
    <t>Md. Amdadul</t>
  </si>
  <si>
    <t>Rathura Enterprise-2</t>
  </si>
  <si>
    <t>Md. Sumir Hossain</t>
  </si>
  <si>
    <t>Rakib Pathan</t>
  </si>
  <si>
    <t>DSR-0294</t>
  </si>
  <si>
    <t>Sohel Rana</t>
  </si>
  <si>
    <t>Arif Hossain</t>
  </si>
  <si>
    <t>Md. Rakib Pondit</t>
  </si>
  <si>
    <t>Md Salah Uddin</t>
  </si>
  <si>
    <t>Md. Jalal Uddin</t>
  </si>
  <si>
    <t>Md. Babul Hossain</t>
  </si>
  <si>
    <t>Md. Farhaduzzaman</t>
  </si>
  <si>
    <t>Md. Nahidul Islam</t>
  </si>
  <si>
    <t>Md Jihad Ul Islam</t>
  </si>
  <si>
    <t>Md. Zakir Hossain</t>
  </si>
  <si>
    <t>Md. Mehedi Hasan</t>
  </si>
  <si>
    <t>DSR-0654</t>
  </si>
  <si>
    <t>DSR-0154</t>
  </si>
  <si>
    <t>Md. Kamal Hossain</t>
  </si>
  <si>
    <t>Md. Alamin Mia</t>
  </si>
  <si>
    <t>Md. Mahbubur Rahman</t>
  </si>
  <si>
    <t>Md. Jewel Molla</t>
  </si>
  <si>
    <t>Rabbi</t>
  </si>
  <si>
    <t>Nandan world Link</t>
  </si>
  <si>
    <t>jobayer Ahmed Joy</t>
  </si>
  <si>
    <t>Md. Uzzal Hossain</t>
  </si>
  <si>
    <t>Md. Abdul Mannan Shapon</t>
  </si>
  <si>
    <t>Md. Shiplu Hossain</t>
  </si>
  <si>
    <t>Md.Kabir Hossain</t>
  </si>
  <si>
    <t>Md Sajib</t>
  </si>
  <si>
    <t>Md. Al- Amin</t>
  </si>
  <si>
    <t>Md. Rafiul Islam</t>
  </si>
  <si>
    <t>Md. Halim</t>
  </si>
  <si>
    <t>Shipon Sutrodar</t>
  </si>
  <si>
    <t>Zunayed Hasan</t>
  </si>
  <si>
    <t>Sukhdeb Das</t>
  </si>
  <si>
    <t>Md. Faysal Abdin</t>
  </si>
  <si>
    <t>Jamil Ahmed</t>
  </si>
  <si>
    <t>Alamin Khan</t>
  </si>
  <si>
    <t>Md. Sojib</t>
  </si>
  <si>
    <t>Md. Saiful Haque Shifat</t>
  </si>
  <si>
    <t>Md. Shahin Khan</t>
  </si>
  <si>
    <t>Md. Saidul</t>
  </si>
  <si>
    <t>Monir</t>
  </si>
  <si>
    <t>Md. Miraz</t>
  </si>
  <si>
    <t>Kaium</t>
  </si>
  <si>
    <t>SK Momtazul Islam Milon</t>
  </si>
  <si>
    <t xml:space="preserve">Shawpon Kumar Mondol(Shawpon) </t>
  </si>
  <si>
    <t>Md Ruhul Amin</t>
  </si>
  <si>
    <t>Shahin</t>
  </si>
  <si>
    <t>Porimal Kumar</t>
  </si>
  <si>
    <t>Mamun Sheikh</t>
  </si>
  <si>
    <t>Delowar</t>
  </si>
  <si>
    <t>Nayon Hossain</t>
  </si>
  <si>
    <t>Ranojit Sing</t>
  </si>
  <si>
    <t>Hasnain Ahmed</t>
  </si>
  <si>
    <t>Md. Shumon</t>
  </si>
  <si>
    <t>Md. Midul Shikdar</t>
  </si>
  <si>
    <t>Mr. Shimul</t>
  </si>
  <si>
    <t>Md. Samim Ialam</t>
  </si>
  <si>
    <t>Md. Liton Molla</t>
  </si>
  <si>
    <t>Md. Noyon</t>
  </si>
  <si>
    <t>Md. Emu</t>
  </si>
  <si>
    <t xml:space="preserve"> Md. Emon </t>
  </si>
  <si>
    <t>Md. Hamedur Sheik</t>
  </si>
  <si>
    <t xml:space="preserve"> Md. Alauddin Sheikh </t>
  </si>
  <si>
    <t>Md.Sahrear Akhon</t>
  </si>
  <si>
    <t>Arubindhu</t>
  </si>
  <si>
    <t>Hasan Shikder</t>
  </si>
  <si>
    <t>Md. Babu</t>
  </si>
  <si>
    <t xml:space="preserve">Md. Hasan </t>
  </si>
  <si>
    <t>Shuvo Basu</t>
  </si>
  <si>
    <t>Md. Wadud Islam</t>
  </si>
  <si>
    <t>Md. Habubur Rahman</t>
  </si>
  <si>
    <t>Khushi Mohon Ray</t>
  </si>
  <si>
    <t>Shadhin</t>
  </si>
  <si>
    <t>Shohel</t>
  </si>
  <si>
    <t>Sheuly</t>
  </si>
  <si>
    <t>Biplob Hossain</t>
  </si>
  <si>
    <t>Biddut Hossain</t>
  </si>
  <si>
    <t>Md. Abdul Barek</t>
  </si>
  <si>
    <t>Shakib Al Hasan</t>
  </si>
  <si>
    <t>Md. Zahidul Islam</t>
  </si>
  <si>
    <t>Md. Azizul Bari Separ</t>
  </si>
  <si>
    <t>Md. Atikur Rahman</t>
  </si>
  <si>
    <t>Md. Sajedur Rahman</t>
  </si>
  <si>
    <t>Md. Karimul Islam</t>
  </si>
  <si>
    <t>Kamrul</t>
  </si>
  <si>
    <t>Masud Rana</t>
  </si>
  <si>
    <t>Aminul Islam Tutul</t>
  </si>
  <si>
    <t>Md. Estiak Ahmed</t>
  </si>
  <si>
    <t>Pappu Kumer Roy Biddut</t>
  </si>
  <si>
    <t>Bandhan Chandro Roy Bappy</t>
  </si>
  <si>
    <t>Md. Rasheduzzaman Milon</t>
  </si>
  <si>
    <t>Md. Ashikur Rahman</t>
  </si>
  <si>
    <t xml:space="preserve"> Md. Roni Ali</t>
  </si>
  <si>
    <t>Swaranika Enterprise</t>
  </si>
  <si>
    <t>Md.Jahangir Alam</t>
  </si>
  <si>
    <t>Md. Ashik Islam</t>
  </si>
  <si>
    <t>Md.Monsur Rahman</t>
  </si>
  <si>
    <t>Md.Samiul Islam</t>
  </si>
  <si>
    <t>Md.Azaharul Islam</t>
  </si>
  <si>
    <t xml:space="preserve">Md. Fozle Rabbi </t>
  </si>
  <si>
    <t>Md. Razu Mia</t>
  </si>
  <si>
    <t>Md. Nur Alom Islam</t>
  </si>
  <si>
    <t>ERMS</t>
  </si>
  <si>
    <t>Mobile</t>
  </si>
  <si>
    <t>bkash feedback</t>
  </si>
  <si>
    <t>Actual</t>
  </si>
  <si>
    <t>bkash</t>
  </si>
  <si>
    <t>Active</t>
  </si>
  <si>
    <t>bkash_ok</t>
  </si>
  <si>
    <t>Ok</t>
  </si>
  <si>
    <t>Hold Disbursement</t>
  </si>
  <si>
    <t xml:space="preserve">	Success</t>
  </si>
  <si>
    <t>7KU13PT8BP</t>
  </si>
  <si>
    <t>7KU33PT8E9</t>
  </si>
  <si>
    <t>7KU73PT71H</t>
  </si>
  <si>
    <t>7KU13PT941</t>
  </si>
  <si>
    <t>7KU03PT5XK</t>
  </si>
  <si>
    <t>7KU33PT9UH</t>
  </si>
  <si>
    <t>7KU23PTANC</t>
  </si>
  <si>
    <t>7KU83PT82G</t>
  </si>
  <si>
    <t>7KU13PT8TH</t>
  </si>
  <si>
    <t>7KU03PT7FQ</t>
  </si>
  <si>
    <t>7KU03PT8VO</t>
  </si>
  <si>
    <t>7KU53PTAWL</t>
  </si>
  <si>
    <t>7KU23PT9NI</t>
  </si>
  <si>
    <t>7KU53PTBGV</t>
  </si>
  <si>
    <t>7KU93PTC9L</t>
  </si>
  <si>
    <t>7KU53PTCBZ</t>
  </si>
  <si>
    <t>7KU53PTBM5</t>
  </si>
  <si>
    <t>7KU83PTBOG</t>
  </si>
  <si>
    <t>7KU53PTD5P</t>
  </si>
  <si>
    <t>7KU93PTCGJ</t>
  </si>
  <si>
    <t>7KU73PTCIF</t>
  </si>
  <si>
    <t>7KU43PTCKK</t>
  </si>
  <si>
    <t>7KU73PTDC5</t>
  </si>
  <si>
    <t xml:space="preserve">	Failed</t>
  </si>
  <si>
    <t>7KU43PTDGS</t>
  </si>
  <si>
    <t>7KU93PTE5D</t>
  </si>
  <si>
    <t>7KU83PTG2I</t>
  </si>
  <si>
    <t>7KU63PTE9Q</t>
  </si>
  <si>
    <t>7KU43PTGTW</t>
  </si>
  <si>
    <t>7KU83PTFOC</t>
  </si>
  <si>
    <t>7KU63PTGYO</t>
  </si>
  <si>
    <t>7KU43PTFQQ</t>
  </si>
  <si>
    <t>7KU93PTFTD</t>
  </si>
  <si>
    <t>7KU03PTGDE</t>
  </si>
  <si>
    <t>7KU33PTHUJ</t>
  </si>
  <si>
    <t>7KU63PTGIA</t>
  </si>
  <si>
    <t>7KU43PTIL8</t>
  </si>
  <si>
    <t>7KU93PTINV</t>
  </si>
  <si>
    <t>7KU43PTJB2</t>
  </si>
  <si>
    <t>7KU63PTHGG</t>
  </si>
  <si>
    <t>7KU93PTHIR</t>
  </si>
  <si>
    <t>7KU13PTLG7</t>
  </si>
  <si>
    <t>7KU83PTIYE</t>
  </si>
  <si>
    <t>7KU43PTM7I</t>
  </si>
  <si>
    <t>7KU33PTJ0R</t>
  </si>
  <si>
    <t>7KU33PTMXV</t>
  </si>
  <si>
    <t>7KU13PTL0N</t>
  </si>
  <si>
    <t>7KU63PTL2Q</t>
  </si>
  <si>
    <t>7KU03PTJT0</t>
  </si>
  <si>
    <t>7KU43PTNQI</t>
  </si>
  <si>
    <t>7KU33PTOJ3</t>
  </si>
  <si>
    <t>7KU13PTLYT</t>
  </si>
  <si>
    <t>7KU33PTOOD</t>
  </si>
  <si>
    <t>7KU43PTOQW</t>
  </si>
  <si>
    <t>7KU63PTPB8</t>
  </si>
  <si>
    <t>7KU13PTOT1</t>
  </si>
  <si>
    <t>7KU13PTPDV</t>
  </si>
  <si>
    <t>7KU23PTQ5E</t>
  </si>
  <si>
    <t>7KU43PTNM2</t>
  </si>
  <si>
    <t>7KU13PTQ7V</t>
  </si>
  <si>
    <t>7KU43PTQA6</t>
  </si>
  <si>
    <t>7KU93PTODZ</t>
  </si>
  <si>
    <t>7KU73PTR1R</t>
  </si>
  <si>
    <t>7KU83PTQFA</t>
  </si>
  <si>
    <t>7KU13PTT41</t>
  </si>
  <si>
    <t>7KU43PTT5S</t>
  </si>
  <si>
    <t>7KU33PTT5R</t>
  </si>
  <si>
    <t>7KU83PTT8E</t>
  </si>
  <si>
    <t>7KU53PTPY9</t>
  </si>
  <si>
    <t>7KU73PTSMF</t>
  </si>
  <si>
    <t>7KU33PTS49</t>
  </si>
  <si>
    <t>7KU43PTSRC</t>
  </si>
  <si>
    <t>7KU03PTTJK</t>
  </si>
  <si>
    <t>7KU63PTUUO</t>
  </si>
  <si>
    <t>7KU43PTTOO</t>
  </si>
  <si>
    <t>7KU83PTU9M</t>
  </si>
  <si>
    <t>7KU03PTVQQ</t>
  </si>
  <si>
    <t>7KU73PTTTH</t>
  </si>
  <si>
    <t>7KU53PTXQJ</t>
  </si>
  <si>
    <t>7KU33PTV69</t>
  </si>
  <si>
    <t>7KU93PTV83</t>
  </si>
  <si>
    <t>7KU03PTX78</t>
  </si>
  <si>
    <t>7KU13PTW2F</t>
  </si>
  <si>
    <t>7KU93PTW5F</t>
  </si>
  <si>
    <t>7KU53PTY45</t>
  </si>
  <si>
    <t>7KU23PTY6A</t>
  </si>
  <si>
    <t>7KU43PU0TW</t>
  </si>
  <si>
    <t>7KU53PTY9F</t>
  </si>
  <si>
    <t>7KU83PU0A0</t>
  </si>
  <si>
    <t>7KU33PTYVV</t>
  </si>
  <si>
    <t>7KU73PU0Y5</t>
  </si>
  <si>
    <t>7KU43PU10U</t>
  </si>
  <si>
    <t>7KU73PTYYR</t>
  </si>
  <si>
    <t>7KU33PU13B</t>
  </si>
  <si>
    <t>7KU33PU1NL</t>
  </si>
  <si>
    <t>7KU73PU2G1</t>
  </si>
  <si>
    <t>7KU53PU2I7</t>
  </si>
  <si>
    <t>7KU73PTZVT</t>
  </si>
  <si>
    <t>7KU83PU0NC</t>
  </si>
  <si>
    <t>7KU63PU2NS</t>
  </si>
  <si>
    <t>7KU13PU0RV</t>
  </si>
  <si>
    <t>7KU73PU3A1</t>
  </si>
  <si>
    <t>7KU13PU42H</t>
  </si>
  <si>
    <t>7KU03PU3EA</t>
  </si>
  <si>
    <t>7KU33PU299</t>
  </si>
  <si>
    <t>7KU53PU4YJ</t>
  </si>
  <si>
    <t>7KU53PU68X</t>
  </si>
  <si>
    <t>7KU93PU4ED</t>
  </si>
  <si>
    <t>7KU93PU5RT</t>
  </si>
  <si>
    <t>7KU53PU5UR</t>
  </si>
  <si>
    <t>7KU23PU5AO</t>
  </si>
  <si>
    <t>7KU93PU3UN</t>
  </si>
  <si>
    <t>7KU33PU6JP</t>
  </si>
  <si>
    <t>7KU53PU6LZ</t>
  </si>
  <si>
    <t>7KU23PU8MY</t>
  </si>
  <si>
    <t>7KU03PU8OU</t>
  </si>
  <si>
    <t>7KU53PU8RR</t>
  </si>
  <si>
    <t>7KU53PU845</t>
  </si>
  <si>
    <t>7KU53PU9J9</t>
  </si>
  <si>
    <t>7KU63PU86E</t>
  </si>
  <si>
    <t>7KU83PU9LA</t>
  </si>
  <si>
    <t>7KU53PU7QJ</t>
  </si>
  <si>
    <t>7KU73PUBOJ</t>
  </si>
  <si>
    <t>7KU13PU8DH</t>
  </si>
  <si>
    <t>7KU93PUAHJ</t>
  </si>
  <si>
    <t>7KU83PUB54</t>
  </si>
  <si>
    <t>7KU93PU9A7</t>
  </si>
  <si>
    <t>7KU73PUA1N</t>
  </si>
  <si>
    <t>7KU23PUD9M</t>
  </si>
  <si>
    <t>7KU23PUC1Q</t>
  </si>
  <si>
    <t>7KU53PUATN</t>
  </si>
  <si>
    <t>7KU53PUE0X</t>
  </si>
  <si>
    <t>7KU83PUEQU</t>
  </si>
  <si>
    <t>7KU83PUCR6</t>
  </si>
  <si>
    <t>7KU43PUCTK</t>
  </si>
  <si>
    <t>7KU73PUEY1</t>
  </si>
  <si>
    <t>7KU73PUFKT</t>
  </si>
  <si>
    <t>7KU43PUFMO</t>
  </si>
  <si>
    <t>7KU53PUGFL</t>
  </si>
  <si>
    <t>7KU13PUEJP</t>
  </si>
  <si>
    <t>7KU53PUH1J</t>
  </si>
  <si>
    <t>7KU43PUGN2</t>
  </si>
  <si>
    <t>7KU63PUHWO</t>
  </si>
  <si>
    <t>7KU13PUH97</t>
  </si>
  <si>
    <t>7KU93PUJDT</t>
  </si>
  <si>
    <t>7KU13PUI41</t>
  </si>
  <si>
    <t>7KU93PUG7X</t>
  </si>
  <si>
    <t>7KU63PUK4Y</t>
  </si>
  <si>
    <t>7KU93PUIBH</t>
  </si>
  <si>
    <t>7KU23PUL1C</t>
  </si>
  <si>
    <t>7KU23PUL3A</t>
  </si>
  <si>
    <t>7KU03PUJ3U</t>
  </si>
  <si>
    <t>7KU43PUJTS</t>
  </si>
  <si>
    <t>7KU53PUJW1</t>
  </si>
  <si>
    <t>7KU93PUKIX</t>
  </si>
  <si>
    <t>7KU53PUKL1</t>
  </si>
  <si>
    <t>7KU13PULEN</t>
  </si>
  <si>
    <t>7KU73PUMON</t>
  </si>
  <si>
    <t>7KU73PUKSL</t>
  </si>
  <si>
    <t>7KU53PULMJ</t>
  </si>
  <si>
    <t>7KU73PUNKL</t>
  </si>
  <si>
    <t>7KU83PUNKM</t>
  </si>
  <si>
    <t>7KU43PUM86</t>
  </si>
  <si>
    <t>7KU63PUN0K</t>
  </si>
  <si>
    <t>7KU53PUME1</t>
  </si>
  <si>
    <t>7KU23PUN5Q</t>
  </si>
  <si>
    <t>7KU13PUP3Z</t>
  </si>
  <si>
    <t>7KU33PUP69</t>
  </si>
  <si>
    <t>7KU13PURWJ</t>
  </si>
  <si>
    <t>7KU33PUSMF</t>
  </si>
  <si>
    <t>7KU83PUS16</t>
  </si>
  <si>
    <t>7KU13PUS37</t>
  </si>
  <si>
    <t>7KU83PUSSY</t>
  </si>
  <si>
    <t>7KU03PUSVI</t>
  </si>
  <si>
    <t>7KU33PUTHT</t>
  </si>
  <si>
    <t>7KU43PUUB0</t>
  </si>
  <si>
    <t>7KU43PURPO</t>
  </si>
  <si>
    <t>7KU73PUUFJ</t>
  </si>
  <si>
    <t>7KU73PUUHR</t>
  </si>
  <si>
    <t>7KU43PUUK6</t>
  </si>
  <si>
    <t>7KU23PUWGG</t>
  </si>
  <si>
    <t>7KU53PUV3X</t>
  </si>
  <si>
    <t>7KU53PUVVZ</t>
  </si>
  <si>
    <t>7KU63PUX8M</t>
  </si>
  <si>
    <t>7KU63PUV84</t>
  </si>
  <si>
    <t>7KU33PUVAT</t>
  </si>
  <si>
    <t>7KU53PUW2X</t>
  </si>
  <si>
    <t>7KU83PUWU8</t>
  </si>
  <si>
    <t>7KU33PUW85</t>
  </si>
  <si>
    <t>7KU03PUWWS</t>
  </si>
  <si>
    <t>7KU83PUXLQ</t>
  </si>
  <si>
    <t>7KU73PUXOH</t>
  </si>
  <si>
    <t>7KU53PUX3V</t>
  </si>
  <si>
    <t>7KU53PUYE9</t>
  </si>
  <si>
    <t>7KU53PUYGH</t>
  </si>
  <si>
    <t>7KU03PUXZ4</t>
  </si>
  <si>
    <t>7KU23PV0JE</t>
  </si>
  <si>
    <t>7KU63PUZDU</t>
  </si>
  <si>
    <t>7KU73PV0NP</t>
  </si>
  <si>
    <t>7KU53PV2NL</t>
  </si>
  <si>
    <t>7KU63PV1HE</t>
  </si>
  <si>
    <t>7KU53PV1JV</t>
  </si>
  <si>
    <t>7KU83PV07C</t>
  </si>
  <si>
    <t>7KU73PV0ZN</t>
  </si>
  <si>
    <t>7KU33PV2ED</t>
  </si>
  <si>
    <t>7KU93PV11X</t>
  </si>
  <si>
    <t>7KU73PV4YP</t>
  </si>
  <si>
    <t>7KU53PV335</t>
  </si>
  <si>
    <t>7KU73PV5RV</t>
  </si>
  <si>
    <t>7KU83PV5UE</t>
  </si>
  <si>
    <t>7KU43PV6JU</t>
  </si>
  <si>
    <t>7KU73PV43L</t>
  </si>
  <si>
    <t>7KU73PV4N1</t>
  </si>
  <si>
    <t>7KU43PV4P6</t>
  </si>
  <si>
    <t>7KU53PV7EF</t>
  </si>
  <si>
    <t>7KU03PV5I8</t>
  </si>
  <si>
    <t>7KU43PV7IK</t>
  </si>
  <si>
    <t>7KU83PV89W</t>
  </si>
  <si>
    <t>7KU03PV7O0</t>
  </si>
  <si>
    <t>7KU53PV9P7</t>
  </si>
  <si>
    <t>7KU23PV8J6</t>
  </si>
  <si>
    <t>7KU63PVB4C</t>
  </si>
  <si>
    <t>7KU43PVB68</t>
  </si>
  <si>
    <t>7KU83PV95K</t>
  </si>
  <si>
    <t>7KU73PVBWP</t>
  </si>
  <si>
    <t>7KU93PVBZJ</t>
  </si>
  <si>
    <t>7KU73PVATJ</t>
  </si>
  <si>
    <t>7KU63PVCU0</t>
  </si>
  <si>
    <t>7KU83PVCWU</t>
  </si>
  <si>
    <t>7KU43PVCWQ</t>
  </si>
  <si>
    <t>7KU63PVCYQ</t>
  </si>
  <si>
    <t>7KU93PVB3B</t>
  </si>
  <si>
    <t>7KU33PVBSF</t>
  </si>
  <si>
    <t>7KU23PVDN2</t>
  </si>
  <si>
    <t>7KU63PVCH8</t>
  </si>
  <si>
    <t>7KU83PVEG4</t>
  </si>
  <si>
    <t>7KU93PVDBB</t>
  </si>
  <si>
    <t>7KU03PVEKC</t>
  </si>
  <si>
    <t>7KU33PVDFB</t>
  </si>
  <si>
    <t>7KU83PVFEK</t>
  </si>
  <si>
    <t>7KU13PVFGV</t>
  </si>
  <si>
    <t>7KU63PVHH8</t>
  </si>
  <si>
    <t>7KU73PVEUJ</t>
  </si>
  <si>
    <t>7KU53PVG87</t>
  </si>
  <si>
    <t>7KU43PVI2K</t>
  </si>
  <si>
    <t>7KU33PVI4R</t>
  </si>
  <si>
    <t>7KU73PVIVT</t>
  </si>
  <si>
    <t>7KU33PVH3J</t>
  </si>
  <si>
    <t>7KU23PVJPE</t>
  </si>
  <si>
    <t>7KU63PVKF2</t>
  </si>
  <si>
    <t>7KU93PVJVZ</t>
  </si>
  <si>
    <t>7KU53PVL7D</t>
  </si>
  <si>
    <t>7KU63PVKMU</t>
  </si>
  <si>
    <t>7KU53PVLCD</t>
  </si>
  <si>
    <t>7KU93PVLEP</t>
  </si>
  <si>
    <t>7KU13PVM55</t>
  </si>
  <si>
    <t>7KU53PVM7R</t>
  </si>
  <si>
    <t>7KU03PVLM8</t>
  </si>
  <si>
    <t>7KU63PVO8U</t>
  </si>
  <si>
    <t>7KU83PVMEI</t>
  </si>
  <si>
    <t>7KU43PVMVM</t>
  </si>
  <si>
    <t>7KU83PVP0O</t>
  </si>
  <si>
    <t>7KU23PVP2Q</t>
  </si>
  <si>
    <t>7KU93PVNSJ</t>
  </si>
  <si>
    <t>7KU13PVPU7</t>
  </si>
  <si>
    <t>7KU03PVON4</t>
  </si>
  <si>
    <t>7KU63PVPY8</t>
  </si>
  <si>
    <t>7KU33PVOR3</t>
  </si>
  <si>
    <t>7KU23PVQRU</t>
  </si>
  <si>
    <t>7KU13PVOVR</t>
  </si>
  <si>
    <t>7KU63PVRDC</t>
  </si>
  <si>
    <t>7KU53PVQAZ</t>
  </si>
  <si>
    <t>7KU83PVQD0</t>
  </si>
  <si>
    <t>7KU43PVTMY</t>
  </si>
  <si>
    <t>7KU13PVQHJ</t>
  </si>
  <si>
    <t>7KU23PVR88</t>
  </si>
  <si>
    <t>7KU33PVUHH</t>
  </si>
  <si>
    <t>7KU53PVRTP</t>
  </si>
  <si>
    <t>7KU83PVTC8</t>
  </si>
  <si>
    <t>7KU13PVVD3</t>
  </si>
  <si>
    <t>7KU63PVSRC</t>
  </si>
  <si>
    <t>7KU83PVS1A</t>
  </si>
  <si>
    <t>7KU33PVVYT</t>
  </si>
  <si>
    <t>7KU13PVW0Z</t>
  </si>
  <si>
    <t>7KU33PVUYF</t>
  </si>
  <si>
    <t>7KU53PVWVD</t>
  </si>
  <si>
    <t>7KU63PVVQK</t>
  </si>
  <si>
    <t>7KU63PVVTW</t>
  </si>
  <si>
    <t>7KU03PVXPI</t>
  </si>
  <si>
    <t>7KU63PVXRC</t>
  </si>
  <si>
    <t>7KU83PVWES</t>
  </si>
  <si>
    <t>7KU73PVZ67</t>
  </si>
  <si>
    <t>7KU83PVYLE</t>
  </si>
  <si>
    <t>7KU33PVYNR</t>
  </si>
  <si>
    <t>7KU83PVXE2</t>
  </si>
  <si>
    <t>7KU63PVZGQ</t>
  </si>
  <si>
    <t>7KU53PVZIX</t>
  </si>
  <si>
    <t>7KU73PW09N</t>
  </si>
  <si>
    <t>7KU93PW0BD</t>
  </si>
  <si>
    <t>7KU33PW0UD</t>
  </si>
  <si>
    <t>7KU23PW1MO</t>
  </si>
  <si>
    <t>7KU73PW313</t>
  </si>
  <si>
    <t>7KU73PW115</t>
  </si>
  <si>
    <t>7KU23PW3TA</t>
  </si>
  <si>
    <t>7KU33PW1W5</t>
  </si>
  <si>
    <t>7KU93PW4LT</t>
  </si>
  <si>
    <t>7KU53PW4NX</t>
  </si>
  <si>
    <t>7KU43PW4QE</t>
  </si>
  <si>
    <t>7KU53PW4QF</t>
  </si>
  <si>
    <t>7KU53PW2UD</t>
  </si>
  <si>
    <t>7KU23PW5C0</t>
  </si>
  <si>
    <t>7KU23PW3KE</t>
  </si>
  <si>
    <t>7KU33PW5DZ</t>
  </si>
  <si>
    <t>7KU83PW4ZE</t>
  </si>
  <si>
    <t>7KU63PW51U</t>
  </si>
  <si>
    <t>7KU63PW8AS</t>
  </si>
  <si>
    <t>7KU13PW6BJ</t>
  </si>
  <si>
    <t>7KU53PW569</t>
  </si>
  <si>
    <t>7KU83PW74C</t>
  </si>
  <si>
    <t>7KU13PW5SD</t>
  </si>
  <si>
    <t>7KU63PW772</t>
  </si>
  <si>
    <t>7KU23PW5UC</t>
  </si>
  <si>
    <t>7KU63PW6MI</t>
  </si>
  <si>
    <t>7KU03PW81G</t>
  </si>
  <si>
    <t>7KU23PW9WG</t>
  </si>
  <si>
    <t>7KU33PW7HT</t>
  </si>
  <si>
    <t>7KU43PW8T2</t>
  </si>
  <si>
    <t>7KU93PW897</t>
  </si>
  <si>
    <t>7KU33PWC6P</t>
  </si>
  <si>
    <t>7KU33PW9PT</t>
  </si>
  <si>
    <t>7KU33PWCCJ</t>
  </si>
  <si>
    <t>7KU93PWABN</t>
  </si>
  <si>
    <t>7KU03PWD1Q</t>
  </si>
  <si>
    <t>7KU13PWCGX</t>
  </si>
  <si>
    <t>7KU13PWCIV</t>
  </si>
  <si>
    <t>7KU83PWD8M</t>
  </si>
  <si>
    <t>7KU43PWDBA</t>
  </si>
  <si>
    <t>7KU73PWBAL</t>
  </si>
  <si>
    <t>7KU43PWC2A</t>
  </si>
  <si>
    <t>7KU83PWE36</t>
  </si>
  <si>
    <t>7KU33PWE5J</t>
  </si>
  <si>
    <t>7KU03PWG1S</t>
  </si>
  <si>
    <t>7KU53PWEOR</t>
  </si>
  <si>
    <t>7KU13PWFGZ</t>
  </si>
  <si>
    <t>7KU63PWFJ2</t>
  </si>
  <si>
    <t>7KU83PWEVS</t>
  </si>
  <si>
    <t>7KU53PWGD1</t>
  </si>
  <si>
    <t>7KU63PWHQ8</t>
  </si>
  <si>
    <t>7KU73PWFST</t>
  </si>
  <si>
    <t>TransactionID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</si>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</sst>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5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0" fillId="3" borderId="1" xfId="1" applyNumberFormat="1" applyFont="1" applyFill="1" applyBorder="1"/>
    <xf numFmtId="10" fontId="0" fillId="3" borderId="1" xfId="2" applyNumberFormat="1" applyFont="1" applyFill="1" applyBorder="1"/>
    <xf numFmtId="164" fontId="0" fillId="3" borderId="1" xfId="1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/>
    <xf numFmtId="164" fontId="3" fillId="2" borderId="9" xfId="0" applyNumberFormat="1" applyFont="1" applyFill="1" applyBorder="1"/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/>
    <xf numFmtId="164" fontId="0" fillId="0" borderId="0" xfId="0" applyNumberFormat="1"/>
    <xf numFmtId="0" fontId="0" fillId="3" borderId="1" xfId="0" applyFill="1" applyBorder="1"/>
    <xf numFmtId="164" fontId="3" fillId="2" borderId="9" xfId="0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64" fontId="0" fillId="0" borderId="0" xfId="1" applyNumberFormat="1" applyFont="1"/>
    <xf numFmtId="0" fontId="0" fillId="3" borderId="0" xfId="0" applyFill="1"/>
    <xf numFmtId="164" fontId="0" fillId="3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49" fontId="0" fillId="0" borderId="6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center"/>
    </xf>
    <xf numFmtId="49" fontId="0" fillId="3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 vertical="center"/>
    </xf>
    <xf numFmtId="0" fontId="0" fillId="0" borderId="6" xfId="0" applyBorder="1" applyAlignment="1"/>
    <xf numFmtId="0" fontId="0" fillId="3" borderId="6" xfId="0" applyFont="1" applyFill="1" applyBorder="1" applyAlignment="1"/>
    <xf numFmtId="0" fontId="0" fillId="0" borderId="1" xfId="0" applyBorder="1" applyAlignment="1"/>
    <xf numFmtId="0" fontId="0" fillId="3" borderId="1" xfId="0" applyFont="1" applyFill="1" applyBorder="1" applyAlignment="1"/>
    <xf numFmtId="0" fontId="0" fillId="0" borderId="3" xfId="0" applyBorder="1" applyAlignment="1"/>
    <xf numFmtId="0" fontId="0" fillId="3" borderId="3" xfId="0" applyFont="1" applyFill="1" applyBorder="1" applyAlignment="1"/>
    <xf numFmtId="0" fontId="6" fillId="0" borderId="14" xfId="0" applyFont="1" applyBorder="1" applyAlignment="1"/>
    <xf numFmtId="0" fontId="6" fillId="0" borderId="6" xfId="0" applyFont="1" applyBorder="1" applyAlignment="1"/>
    <xf numFmtId="0" fontId="6" fillId="0" borderId="12" xfId="0" applyFont="1" applyBorder="1" applyAlignment="1"/>
    <xf numFmtId="0" fontId="6" fillId="0" borderId="1" xfId="0" applyFont="1" applyBorder="1" applyAlignment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center" vertical="center"/>
    </xf>
    <xf numFmtId="1" fontId="0" fillId="0" borderId="15" xfId="0" applyNumberFormat="1" applyFont="1" applyBorder="1" applyAlignment="1">
      <alignment horizontal="center" vertical="center"/>
    </xf>
    <xf numFmtId="1" fontId="0" fillId="3" borderId="12" xfId="0" applyNumberFormat="1" applyFont="1" applyFill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 vertical="center"/>
    </xf>
    <xf numFmtId="0" fontId="8" fillId="0" borderId="3" xfId="0" applyFont="1" applyBorder="1"/>
    <xf numFmtId="0" fontId="0" fillId="0" borderId="3" xfId="0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10" fontId="0" fillId="0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9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6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6" applyFont="1" applyFill="1" applyBorder="1" applyAlignment="1">
      <alignment horizontal="left" vertical="center"/>
    </xf>
    <xf numFmtId="41" fontId="0" fillId="0" borderId="1" xfId="0" applyNumberFormat="1" applyFont="1" applyBorder="1"/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11" applyNumberFormat="1" applyFont="1" applyFill="1" applyBorder="1" applyAlignment="1">
      <alignment horizontal="left" vertical="center"/>
    </xf>
    <xf numFmtId="164" fontId="0" fillId="0" borderId="1" xfId="0" applyNumberFormat="1" applyFont="1" applyFill="1" applyBorder="1" applyAlignment="1">
      <alignment horizontal="left" vertical="center"/>
    </xf>
    <xf numFmtId="0" fontId="0" fillId="0" borderId="1" xfId="11" applyNumberFormat="1" applyFont="1" applyFill="1" applyBorder="1" applyAlignment="1">
      <alignment horizontal="center" vertical="center"/>
    </xf>
    <xf numFmtId="164" fontId="18" fillId="7" borderId="1" xfId="1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left" vertical="center"/>
    </xf>
    <xf numFmtId="9" fontId="0" fillId="0" borderId="1" xfId="0" applyNumberFormat="1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6" applyFont="1" applyFill="1" applyBorder="1" applyAlignment="1">
      <alignment horizontal="left" vertical="center"/>
    </xf>
    <xf numFmtId="0" fontId="19" fillId="0" borderId="1" xfId="6" applyFont="1" applyFill="1" applyBorder="1" applyAlignment="1">
      <alignment horizontal="center" vertical="center"/>
    </xf>
    <xf numFmtId="164" fontId="19" fillId="0" borderId="1" xfId="1" applyNumberFormat="1" applyFont="1" applyFill="1" applyBorder="1" applyAlignment="1">
      <alignment horizontal="center" vertical="center"/>
    </xf>
    <xf numFmtId="164" fontId="19" fillId="3" borderId="1" xfId="1" applyNumberFormat="1" applyFont="1" applyFill="1" applyBorder="1" applyAlignment="1">
      <alignment horizontal="center" vertical="center"/>
    </xf>
    <xf numFmtId="10" fontId="19" fillId="0" borderId="1" xfId="2" applyNumberFormat="1" applyFont="1" applyFill="1" applyBorder="1" applyAlignment="1">
      <alignment horizontal="center" vertical="center"/>
    </xf>
    <xf numFmtId="10" fontId="19" fillId="0" borderId="1" xfId="0" applyNumberFormat="1" applyFont="1" applyFill="1" applyBorder="1" applyAlignment="1">
      <alignment horizontal="center" vertical="center"/>
    </xf>
    <xf numFmtId="41" fontId="19" fillId="0" borderId="1" xfId="0" applyNumberFormat="1" applyFont="1" applyBorder="1"/>
    <xf numFmtId="164" fontId="19" fillId="0" borderId="1" xfId="1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0" fontId="19" fillId="0" borderId="0" xfId="0" applyFont="1"/>
    <xf numFmtId="0" fontId="2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1278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1236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1145</v>
      </c>
      <c r="B15" t="s">
        <v>172</v>
      </c>
    </row>
    <row r="16" spans="1:2" x14ac:dyDescent="0.25">
      <c r="A16" t="s">
        <v>1074</v>
      </c>
      <c r="B16" t="s">
        <v>172</v>
      </c>
    </row>
    <row r="17" spans="1:2" x14ac:dyDescent="0.25">
      <c r="A17" t="s">
        <v>145</v>
      </c>
      <c r="B17" t="s">
        <v>172</v>
      </c>
    </row>
    <row r="18" spans="1:2" x14ac:dyDescent="0.25">
      <c r="A18" t="s">
        <v>146</v>
      </c>
      <c r="B18" t="s">
        <v>172</v>
      </c>
    </row>
    <row r="19" spans="1:2" x14ac:dyDescent="0.25">
      <c r="A19" t="s">
        <v>143</v>
      </c>
      <c r="B19" t="s">
        <v>172</v>
      </c>
    </row>
    <row r="20" spans="1:2" x14ac:dyDescent="0.25">
      <c r="A20" t="s">
        <v>151</v>
      </c>
      <c r="B20" t="s">
        <v>172</v>
      </c>
    </row>
    <row r="21" spans="1:2" x14ac:dyDescent="0.25">
      <c r="A21" t="s">
        <v>141</v>
      </c>
      <c r="B21" t="s">
        <v>172</v>
      </c>
    </row>
    <row r="22" spans="1:2" x14ac:dyDescent="0.25">
      <c r="A22" t="s">
        <v>147</v>
      </c>
      <c r="B22" t="s">
        <v>172</v>
      </c>
    </row>
    <row r="23" spans="1:2" x14ac:dyDescent="0.25">
      <c r="A23" t="s">
        <v>154</v>
      </c>
      <c r="B23" t="s">
        <v>172</v>
      </c>
    </row>
    <row r="24" spans="1:2" x14ac:dyDescent="0.25">
      <c r="A24" t="s">
        <v>153</v>
      </c>
      <c r="B24" t="s">
        <v>172</v>
      </c>
    </row>
    <row r="25" spans="1:2" x14ac:dyDescent="0.25">
      <c r="A25" t="s">
        <v>152</v>
      </c>
      <c r="B25" t="s">
        <v>172</v>
      </c>
    </row>
    <row r="26" spans="1:2" x14ac:dyDescent="0.25">
      <c r="A26" t="s">
        <v>148</v>
      </c>
      <c r="B26" t="s">
        <v>172</v>
      </c>
    </row>
    <row r="27" spans="1:2" x14ac:dyDescent="0.25">
      <c r="A27" t="s">
        <v>155</v>
      </c>
      <c r="B27" t="s">
        <v>172</v>
      </c>
    </row>
    <row r="28" spans="1:2" x14ac:dyDescent="0.25">
      <c r="A28" t="s">
        <v>156</v>
      </c>
      <c r="B28" t="s">
        <v>172</v>
      </c>
    </row>
    <row r="29" spans="1:2" x14ac:dyDescent="0.25">
      <c r="A29" t="s">
        <v>149</v>
      </c>
      <c r="B29" t="s">
        <v>172</v>
      </c>
    </row>
    <row r="30" spans="1:2" x14ac:dyDescent="0.25">
      <c r="A30" t="s">
        <v>1279</v>
      </c>
      <c r="B30" t="s">
        <v>172</v>
      </c>
    </row>
    <row r="31" spans="1:2" x14ac:dyDescent="0.25">
      <c r="A31" t="s">
        <v>150</v>
      </c>
      <c r="B31" t="s">
        <v>172</v>
      </c>
    </row>
    <row r="32" spans="1:2" x14ac:dyDescent="0.25">
      <c r="A32" t="s">
        <v>144</v>
      </c>
      <c r="B32" t="s">
        <v>172</v>
      </c>
    </row>
    <row r="33" spans="1:2" x14ac:dyDescent="0.25">
      <c r="A33" t="s">
        <v>158</v>
      </c>
      <c r="B33" t="s">
        <v>172</v>
      </c>
    </row>
    <row r="34" spans="1:2" x14ac:dyDescent="0.25">
      <c r="A34" t="s">
        <v>157</v>
      </c>
      <c r="B34" t="s">
        <v>172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175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1280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165</v>
      </c>
      <c r="B57" t="s">
        <v>171</v>
      </c>
    </row>
    <row r="58" spans="1:2" x14ac:dyDescent="0.25">
      <c r="A58" t="s">
        <v>159</v>
      </c>
      <c r="B58" t="s">
        <v>171</v>
      </c>
    </row>
    <row r="59" spans="1:2" x14ac:dyDescent="0.25">
      <c r="A59" t="s">
        <v>162</v>
      </c>
      <c r="B59" t="s">
        <v>171</v>
      </c>
    </row>
    <row r="60" spans="1:2" x14ac:dyDescent="0.25">
      <c r="A60" t="s">
        <v>168</v>
      </c>
      <c r="B60" t="s">
        <v>171</v>
      </c>
    </row>
    <row r="61" spans="1:2" x14ac:dyDescent="0.25">
      <c r="A61" t="s">
        <v>169</v>
      </c>
      <c r="B61" t="s">
        <v>171</v>
      </c>
    </row>
    <row r="62" spans="1:2" x14ac:dyDescent="0.25">
      <c r="A62" t="s">
        <v>167</v>
      </c>
      <c r="B62" t="s">
        <v>171</v>
      </c>
    </row>
    <row r="63" spans="1:2" x14ac:dyDescent="0.25">
      <c r="A63" t="s">
        <v>166</v>
      </c>
      <c r="B63" t="s">
        <v>171</v>
      </c>
    </row>
    <row r="64" spans="1:2" x14ac:dyDescent="0.25">
      <c r="A64" t="s">
        <v>164</v>
      </c>
      <c r="B64" t="s">
        <v>171</v>
      </c>
    </row>
    <row r="65" spans="1:2" x14ac:dyDescent="0.25">
      <c r="A65" t="s">
        <v>161</v>
      </c>
      <c r="B65" t="s">
        <v>171</v>
      </c>
    </row>
    <row r="66" spans="1:2" x14ac:dyDescent="0.25">
      <c r="A66" t="s">
        <v>163</v>
      </c>
      <c r="B66" t="s">
        <v>171</v>
      </c>
    </row>
    <row r="67" spans="1:2" x14ac:dyDescent="0.25">
      <c r="A67" t="s">
        <v>160</v>
      </c>
      <c r="B67" t="s">
        <v>171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1277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170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139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138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140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176</v>
      </c>
      <c r="B122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X352"/>
  <sheetViews>
    <sheetView tabSelected="1" zoomScale="90" zoomScaleNormal="90" workbookViewId="0">
      <pane ySplit="3" topLeftCell="A4" activePane="bottomLeft" state="frozen"/>
      <selection pane="bottomLeft" activeCell="A4" sqref="A4:A351"/>
    </sheetView>
  </sheetViews>
  <sheetFormatPr defaultRowHeight="15" x14ac:dyDescent="0.25"/>
  <cols>
    <col min="1" max="1" width="4.85546875" style="3" customWidth="1"/>
    <col min="2" max="2" width="28" style="26" customWidth="1"/>
    <col min="3" max="3" width="14.28515625" style="26" customWidth="1"/>
    <col min="4" max="4" width="10.7109375" style="109" bestFit="1" customWidth="1"/>
    <col min="5" max="5" width="28.42578125" style="26" customWidth="1"/>
    <col min="6" max="6" width="10.140625" style="25" customWidth="1"/>
    <col min="7" max="7" width="16.28515625" customWidth="1"/>
    <col min="8" max="8" width="10.140625" bestFit="1" customWidth="1"/>
    <col min="9" max="9" width="15.7109375" bestFit="1" customWidth="1"/>
    <col min="10" max="10" width="8.7109375" bestFit="1" customWidth="1"/>
    <col min="11" max="11" width="8.5703125" bestFit="1" customWidth="1"/>
    <col min="12" max="12" width="14.5703125" customWidth="1"/>
    <col min="13" max="13" width="13.28515625" customWidth="1"/>
    <col min="14" max="14" width="8.5703125" bestFit="1" customWidth="1"/>
    <col min="15" max="15" width="23.5703125" bestFit="1" customWidth="1"/>
    <col min="16" max="16" width="16.28515625" bestFit="1" customWidth="1"/>
    <col min="17" max="17" width="13.42578125" bestFit="1" customWidth="1"/>
    <col min="19" max="19" width="12.140625" bestFit="1" customWidth="1"/>
    <col min="22" max="22" width="13.85546875" style="3" customWidth="1"/>
    <col min="24" max="24" width="14.140625" bestFit="1" customWidth="1"/>
  </cols>
  <sheetData>
    <row r="1" spans="1:24" s="4" customFormat="1" ht="15" customHeight="1" x14ac:dyDescent="0.25">
      <c r="A1" s="143" t="s">
        <v>1073</v>
      </c>
      <c r="B1" s="144" t="s">
        <v>178</v>
      </c>
      <c r="C1" s="144" t="s">
        <v>0</v>
      </c>
      <c r="D1" s="144" t="s">
        <v>179</v>
      </c>
      <c r="E1" s="144" t="s">
        <v>180</v>
      </c>
      <c r="F1" s="144" t="s">
        <v>1297</v>
      </c>
      <c r="G1" s="144"/>
      <c r="H1" s="144"/>
      <c r="I1" s="144"/>
      <c r="J1" s="144"/>
      <c r="K1" s="144"/>
      <c r="L1" s="143" t="s">
        <v>181</v>
      </c>
      <c r="M1" s="143"/>
      <c r="N1" s="143" t="s">
        <v>182</v>
      </c>
      <c r="O1" s="142" t="s">
        <v>1284</v>
      </c>
      <c r="P1" s="142" t="s">
        <v>1282</v>
      </c>
      <c r="Q1" s="142" t="s">
        <v>1283</v>
      </c>
      <c r="R1" s="142" t="s">
        <v>1454</v>
      </c>
      <c r="S1" s="142" t="s">
        <v>1455</v>
      </c>
      <c r="T1" s="142" t="s">
        <v>1456</v>
      </c>
      <c r="U1" s="142" t="s">
        <v>1457</v>
      </c>
      <c r="V1" s="142" t="s">
        <v>1462</v>
      </c>
      <c r="W1" s="142" t="s">
        <v>1814</v>
      </c>
      <c r="X1" s="142" t="s">
        <v>1813</v>
      </c>
    </row>
    <row r="2" spans="1:24" s="4" customFormat="1" x14ac:dyDescent="0.25">
      <c r="A2" s="144"/>
      <c r="B2" s="144"/>
      <c r="C2" s="144"/>
      <c r="D2" s="144"/>
      <c r="E2" s="144"/>
      <c r="F2" s="144" t="s">
        <v>1298</v>
      </c>
      <c r="G2" s="144"/>
      <c r="H2" s="144" t="s">
        <v>1299</v>
      </c>
      <c r="I2" s="144"/>
      <c r="J2" s="144" t="s">
        <v>183</v>
      </c>
      <c r="K2" s="144"/>
      <c r="L2" s="143"/>
      <c r="M2" s="143"/>
      <c r="N2" s="143"/>
      <c r="O2" s="142"/>
      <c r="P2" s="142"/>
      <c r="Q2" s="142"/>
      <c r="R2" s="142"/>
      <c r="S2" s="142"/>
      <c r="T2" s="142"/>
      <c r="U2" s="142"/>
      <c r="V2" s="142"/>
      <c r="W2" s="142"/>
      <c r="X2" s="142"/>
    </row>
    <row r="3" spans="1:24" s="4" customFormat="1" x14ac:dyDescent="0.25">
      <c r="A3" s="144"/>
      <c r="B3" s="144"/>
      <c r="C3" s="144"/>
      <c r="D3" s="144"/>
      <c r="E3" s="144"/>
      <c r="F3" s="125" t="s">
        <v>184</v>
      </c>
      <c r="G3" s="129" t="s">
        <v>185</v>
      </c>
      <c r="H3" s="129" t="s">
        <v>184</v>
      </c>
      <c r="I3" s="129" t="s">
        <v>185</v>
      </c>
      <c r="J3" s="129" t="s">
        <v>184</v>
      </c>
      <c r="K3" s="129" t="s">
        <v>185</v>
      </c>
      <c r="L3" s="129" t="s">
        <v>186</v>
      </c>
      <c r="M3" s="129" t="s">
        <v>187</v>
      </c>
      <c r="N3" s="143"/>
      <c r="O3" s="142"/>
      <c r="P3" s="142"/>
      <c r="Q3" s="142"/>
      <c r="R3" s="142"/>
      <c r="S3" s="142"/>
      <c r="T3" s="142"/>
      <c r="U3" s="142"/>
      <c r="V3" s="142"/>
      <c r="W3" s="142"/>
      <c r="X3" s="142"/>
    </row>
    <row r="4" spans="1:24" x14ac:dyDescent="0.25">
      <c r="A4" s="112">
        <v>1</v>
      </c>
      <c r="B4" s="119" t="s">
        <v>157</v>
      </c>
      <c r="C4" s="115" t="s">
        <v>1296</v>
      </c>
      <c r="D4" s="115" t="s">
        <v>280</v>
      </c>
      <c r="E4" s="116" t="s">
        <v>1148</v>
      </c>
      <c r="F4" s="121">
        <v>10194</v>
      </c>
      <c r="G4" s="121">
        <v>13739472.421250001</v>
      </c>
      <c r="H4" s="7">
        <v>12560</v>
      </c>
      <c r="I4" s="7">
        <v>13876095</v>
      </c>
      <c r="J4" s="24">
        <f>IFERROR(H4/F4,0)</f>
        <v>1.2320973121443988</v>
      </c>
      <c r="K4" s="24">
        <f>IFERROR(I4/G4,0)</f>
        <v>1.0099438009379962</v>
      </c>
      <c r="L4" s="24">
        <f>IF((J4*0.3)&gt;30%,30%,(J4*0.3))</f>
        <v>0.3</v>
      </c>
      <c r="M4" s="24">
        <f>IF((K4*0.7)&gt;70%,70%,(K4*0.7))</f>
        <v>0.7</v>
      </c>
      <c r="N4" s="108">
        <f>L4+M4</f>
        <v>1</v>
      </c>
      <c r="O4" s="120">
        <f>SUM(P4:Q4)</f>
        <v>2179.4853851937733</v>
      </c>
      <c r="P4" s="111">
        <v>1555.4172010761065</v>
      </c>
      <c r="Q4" s="111">
        <v>624.06818411766665</v>
      </c>
      <c r="R4" s="2" t="s">
        <v>1458</v>
      </c>
      <c r="S4" s="2">
        <v>1843184440</v>
      </c>
      <c r="T4" s="2" t="s">
        <v>1459</v>
      </c>
      <c r="U4" s="2" t="s">
        <v>1460</v>
      </c>
      <c r="V4" s="1" t="s">
        <v>1461</v>
      </c>
      <c r="W4" s="2" t="s">
        <v>1463</v>
      </c>
      <c r="X4" s="2" t="s">
        <v>1464</v>
      </c>
    </row>
    <row r="5" spans="1:24" x14ac:dyDescent="0.25">
      <c r="A5" s="112">
        <v>2</v>
      </c>
      <c r="B5" s="119" t="s">
        <v>157</v>
      </c>
      <c r="C5" s="115" t="s">
        <v>1296</v>
      </c>
      <c r="D5" s="115" t="s">
        <v>281</v>
      </c>
      <c r="E5" s="116" t="s">
        <v>282</v>
      </c>
      <c r="F5" s="121">
        <v>9575</v>
      </c>
      <c r="G5" s="121">
        <v>12897125.447000001</v>
      </c>
      <c r="H5" s="7">
        <v>10066</v>
      </c>
      <c r="I5" s="7">
        <v>11836285</v>
      </c>
      <c r="J5" s="24">
        <f t="shared" ref="J5:K50" si="0">IFERROR(H5/F5,0)</f>
        <v>1.0512793733681463</v>
      </c>
      <c r="K5" s="24">
        <f t="shared" si="0"/>
        <v>0.91774597747696074</v>
      </c>
      <c r="L5" s="24">
        <f t="shared" ref="L5:L67" si="1">IF((J5*0.3)&gt;30%,30%,(J5*0.3))</f>
        <v>0.3</v>
      </c>
      <c r="M5" s="24">
        <f t="shared" ref="M5:M67" si="2">IF((K5*0.7)&gt;70%,70%,(K5*0.7))</f>
        <v>0.64242218423387243</v>
      </c>
      <c r="N5" s="108">
        <f t="shared" ref="N5:N67" si="3">L5+M5</f>
        <v>0.94242218423387247</v>
      </c>
      <c r="O5" s="120">
        <f t="shared" ref="O5:O67" si="4">SUM(P5:Q5)</f>
        <v>2053.9953772201188</v>
      </c>
      <c r="P5" s="111">
        <v>1345.4482422906535</v>
      </c>
      <c r="Q5" s="111">
        <v>708.5471349294653</v>
      </c>
      <c r="R5" s="2" t="s">
        <v>1458</v>
      </c>
      <c r="S5" s="2">
        <v>1840860000</v>
      </c>
      <c r="T5" s="2" t="s">
        <v>1459</v>
      </c>
      <c r="U5" s="2" t="s">
        <v>1460</v>
      </c>
      <c r="V5" s="1" t="s">
        <v>1461</v>
      </c>
      <c r="W5" s="2" t="s">
        <v>1463</v>
      </c>
      <c r="X5" s="2" t="s">
        <v>1465</v>
      </c>
    </row>
    <row r="6" spans="1:24" x14ac:dyDescent="0.25">
      <c r="A6" s="112">
        <v>3</v>
      </c>
      <c r="B6" s="119" t="s">
        <v>157</v>
      </c>
      <c r="C6" s="115" t="s">
        <v>1296</v>
      </c>
      <c r="D6" s="115" t="s">
        <v>283</v>
      </c>
      <c r="E6" s="116" t="s">
        <v>1303</v>
      </c>
      <c r="F6" s="121">
        <v>823</v>
      </c>
      <c r="G6" s="121">
        <v>1107517.7475000001</v>
      </c>
      <c r="H6" s="7">
        <v>753</v>
      </c>
      <c r="I6" s="7">
        <v>1169280</v>
      </c>
      <c r="J6" s="24">
        <f t="shared" si="0"/>
        <v>0.91494532199270961</v>
      </c>
      <c r="K6" s="24">
        <f t="shared" si="0"/>
        <v>1.0557663772336072</v>
      </c>
      <c r="L6" s="24">
        <f t="shared" si="1"/>
        <v>0.27448359659781285</v>
      </c>
      <c r="M6" s="24">
        <f t="shared" si="2"/>
        <v>0.7</v>
      </c>
      <c r="N6" s="108">
        <f t="shared" si="3"/>
        <v>0.97448359659781281</v>
      </c>
      <c r="O6" s="120">
        <f t="shared" si="4"/>
        <v>2123.8727568959976</v>
      </c>
      <c r="P6" s="111">
        <v>945.72351327780359</v>
      </c>
      <c r="Q6" s="111">
        <v>1178.1492436181941</v>
      </c>
      <c r="R6" s="2" t="s">
        <v>1458</v>
      </c>
      <c r="S6" s="2">
        <v>1848388669</v>
      </c>
      <c r="T6" s="2" t="s">
        <v>1459</v>
      </c>
      <c r="U6" s="2" t="s">
        <v>1460</v>
      </c>
      <c r="V6" s="1" t="s">
        <v>1461</v>
      </c>
      <c r="W6" s="2" t="s">
        <v>1463</v>
      </c>
      <c r="X6" s="2" t="s">
        <v>1466</v>
      </c>
    </row>
    <row r="7" spans="1:24" x14ac:dyDescent="0.25">
      <c r="A7" s="112">
        <v>4</v>
      </c>
      <c r="B7" s="119" t="s">
        <v>158</v>
      </c>
      <c r="C7" s="115" t="s">
        <v>1296</v>
      </c>
      <c r="D7" s="115" t="s">
        <v>278</v>
      </c>
      <c r="E7" s="116" t="s">
        <v>279</v>
      </c>
      <c r="F7" s="121">
        <v>3423</v>
      </c>
      <c r="G7" s="121">
        <v>6172480.5975000001</v>
      </c>
      <c r="H7" s="7">
        <v>3031</v>
      </c>
      <c r="I7" s="7">
        <v>4982410</v>
      </c>
      <c r="J7" s="24">
        <f t="shared" si="0"/>
        <v>0.88548057259713697</v>
      </c>
      <c r="K7" s="24">
        <f t="shared" si="0"/>
        <v>0.80719735304117335</v>
      </c>
      <c r="L7" s="24">
        <f t="shared" si="1"/>
        <v>0.26564417177914107</v>
      </c>
      <c r="M7" s="24">
        <f t="shared" si="2"/>
        <v>0.56503814712882128</v>
      </c>
      <c r="N7" s="108">
        <f t="shared" si="3"/>
        <v>0.8306823189079624</v>
      </c>
      <c r="O7" s="120">
        <f t="shared" si="4"/>
        <v>1810.4599737987771</v>
      </c>
      <c r="P7" s="111">
        <v>893.40773316122909</v>
      </c>
      <c r="Q7" s="111">
        <v>917.05224063754804</v>
      </c>
      <c r="R7" s="2" t="s">
        <v>1458</v>
      </c>
      <c r="S7" s="2">
        <v>1823515152</v>
      </c>
      <c r="T7" s="2" t="s">
        <v>1459</v>
      </c>
      <c r="U7" s="2" t="s">
        <v>1460</v>
      </c>
      <c r="V7" s="1" t="s">
        <v>1461</v>
      </c>
      <c r="W7" s="2" t="s">
        <v>1463</v>
      </c>
      <c r="X7" s="2" t="s">
        <v>1467</v>
      </c>
    </row>
    <row r="8" spans="1:24" x14ac:dyDescent="0.25">
      <c r="A8" s="112">
        <v>5</v>
      </c>
      <c r="B8" s="119" t="s">
        <v>158</v>
      </c>
      <c r="C8" s="115" t="s">
        <v>1296</v>
      </c>
      <c r="D8" s="115" t="s">
        <v>276</v>
      </c>
      <c r="E8" s="116" t="s">
        <v>277</v>
      </c>
      <c r="F8" s="121">
        <v>1416</v>
      </c>
      <c r="G8" s="121">
        <v>2550221.1150000002</v>
      </c>
      <c r="H8" s="7">
        <v>1390</v>
      </c>
      <c r="I8" s="7">
        <v>2464725</v>
      </c>
      <c r="J8" s="24">
        <f t="shared" si="0"/>
        <v>0.98163841807909602</v>
      </c>
      <c r="K8" s="24">
        <f t="shared" si="0"/>
        <v>0.96647501877498954</v>
      </c>
      <c r="L8" s="24">
        <f t="shared" si="1"/>
        <v>0.29449152542372881</v>
      </c>
      <c r="M8" s="24">
        <f t="shared" si="2"/>
        <v>0.67653251314249263</v>
      </c>
      <c r="N8" s="108">
        <f t="shared" si="3"/>
        <v>0.97102403856622144</v>
      </c>
      <c r="O8" s="120">
        <f t="shared" si="4"/>
        <v>2116.3327007269145</v>
      </c>
      <c r="P8" s="111">
        <v>947.23109628758039</v>
      </c>
      <c r="Q8" s="111">
        <v>1169.1016044393341</v>
      </c>
      <c r="R8" s="2" t="s">
        <v>1458</v>
      </c>
      <c r="S8" s="2">
        <v>1785202060</v>
      </c>
      <c r="T8" s="2" t="s">
        <v>1459</v>
      </c>
      <c r="U8" s="2" t="s">
        <v>1460</v>
      </c>
      <c r="V8" s="1" t="s">
        <v>1461</v>
      </c>
      <c r="W8" s="2" t="s">
        <v>1463</v>
      </c>
      <c r="X8" s="2" t="s">
        <v>1468</v>
      </c>
    </row>
    <row r="9" spans="1:24" x14ac:dyDescent="0.25">
      <c r="A9" s="112">
        <v>6</v>
      </c>
      <c r="B9" s="119" t="s">
        <v>158</v>
      </c>
      <c r="C9" s="115" t="s">
        <v>1296</v>
      </c>
      <c r="D9" s="115" t="s">
        <v>274</v>
      </c>
      <c r="E9" s="116" t="s">
        <v>275</v>
      </c>
      <c r="F9" s="121">
        <v>2530</v>
      </c>
      <c r="G9" s="121">
        <v>4559637.8857499994</v>
      </c>
      <c r="H9" s="7">
        <v>2876</v>
      </c>
      <c r="I9" s="7">
        <v>4221295</v>
      </c>
      <c r="J9" s="24">
        <f t="shared" si="0"/>
        <v>1.1367588932806325</v>
      </c>
      <c r="K9" s="24">
        <f t="shared" si="0"/>
        <v>0.92579610613215468</v>
      </c>
      <c r="L9" s="24">
        <f t="shared" si="1"/>
        <v>0.3</v>
      </c>
      <c r="M9" s="24">
        <f t="shared" si="2"/>
        <v>0.64805727429250826</v>
      </c>
      <c r="N9" s="108">
        <f t="shared" si="3"/>
        <v>0.94805727429250819</v>
      </c>
      <c r="O9" s="120">
        <f t="shared" si="4"/>
        <v>2066.2769736471655</v>
      </c>
      <c r="P9" s="111">
        <v>1144.0089425068547</v>
      </c>
      <c r="Q9" s="111">
        <v>922.268031140311</v>
      </c>
      <c r="R9" s="2" t="s">
        <v>1458</v>
      </c>
      <c r="S9" s="2">
        <v>1881410000</v>
      </c>
      <c r="T9" s="2" t="s">
        <v>1459</v>
      </c>
      <c r="U9" s="2" t="s">
        <v>1460</v>
      </c>
      <c r="V9" s="1" t="s">
        <v>1461</v>
      </c>
      <c r="W9" s="2" t="s">
        <v>1463</v>
      </c>
      <c r="X9" s="2" t="s">
        <v>1469</v>
      </c>
    </row>
    <row r="10" spans="1:24" x14ac:dyDescent="0.25">
      <c r="A10" s="112">
        <v>7</v>
      </c>
      <c r="B10" s="119" t="s">
        <v>158</v>
      </c>
      <c r="C10" s="115" t="s">
        <v>1296</v>
      </c>
      <c r="D10" s="115" t="s">
        <v>273</v>
      </c>
      <c r="E10" s="116" t="s">
        <v>1117</v>
      </c>
      <c r="F10" s="121">
        <v>595</v>
      </c>
      <c r="G10" s="121">
        <v>1067823.4745</v>
      </c>
      <c r="H10" s="7">
        <v>501</v>
      </c>
      <c r="I10" s="7">
        <v>929425</v>
      </c>
      <c r="J10" s="24">
        <f t="shared" si="0"/>
        <v>0.84201680672268908</v>
      </c>
      <c r="K10" s="24">
        <f t="shared" si="0"/>
        <v>0.87039199099382603</v>
      </c>
      <c r="L10" s="24">
        <f t="shared" si="1"/>
        <v>0.25260504201680672</v>
      </c>
      <c r="M10" s="24">
        <f t="shared" si="2"/>
        <v>0.60927439369567815</v>
      </c>
      <c r="N10" s="108">
        <f t="shared" si="3"/>
        <v>0.86187943571248482</v>
      </c>
      <c r="O10" s="120">
        <f t="shared" si="4"/>
        <v>1878.453633934417</v>
      </c>
      <c r="P10" s="111">
        <v>686.65597531920116</v>
      </c>
      <c r="Q10" s="111">
        <v>1191.7976586152158</v>
      </c>
      <c r="R10" s="2" t="s">
        <v>1458</v>
      </c>
      <c r="S10" s="2">
        <v>1822272321</v>
      </c>
      <c r="T10" s="2" t="s">
        <v>1459</v>
      </c>
      <c r="U10" s="2" t="s">
        <v>1460</v>
      </c>
      <c r="V10" s="1" t="s">
        <v>1461</v>
      </c>
      <c r="W10" s="2" t="s">
        <v>1463</v>
      </c>
      <c r="X10" s="2" t="s">
        <v>1470</v>
      </c>
    </row>
    <row r="11" spans="1:24" x14ac:dyDescent="0.25">
      <c r="A11" s="112">
        <v>8</v>
      </c>
      <c r="B11" s="119" t="s">
        <v>158</v>
      </c>
      <c r="C11" s="115" t="s">
        <v>1296</v>
      </c>
      <c r="D11" s="115" t="s">
        <v>287</v>
      </c>
      <c r="E11" s="116" t="s">
        <v>421</v>
      </c>
      <c r="F11" s="121">
        <v>2530</v>
      </c>
      <c r="G11" s="121">
        <v>4559637.8857499994</v>
      </c>
      <c r="H11" s="7">
        <v>2081</v>
      </c>
      <c r="I11" s="7">
        <v>3681230</v>
      </c>
      <c r="J11" s="24">
        <f t="shared" si="0"/>
        <v>0.82252964426877473</v>
      </c>
      <c r="K11" s="24">
        <f t="shared" si="0"/>
        <v>0.80735139329918237</v>
      </c>
      <c r="L11" s="24">
        <f t="shared" si="1"/>
        <v>0.24675889328063241</v>
      </c>
      <c r="M11" s="24">
        <f t="shared" si="2"/>
        <v>0.56514597530942767</v>
      </c>
      <c r="N11" s="108">
        <f t="shared" si="3"/>
        <v>0.81190486859006006</v>
      </c>
      <c r="O11" s="120">
        <f t="shared" si="4"/>
        <v>1769.5347952597069</v>
      </c>
      <c r="P11" s="111">
        <v>798.20933671477474</v>
      </c>
      <c r="Q11" s="111">
        <v>971.32545854493219</v>
      </c>
      <c r="R11" s="2" t="s">
        <v>1458</v>
      </c>
      <c r="S11" s="2">
        <v>1778811330</v>
      </c>
      <c r="T11" s="2" t="s">
        <v>1459</v>
      </c>
      <c r="U11" s="2" t="s">
        <v>1460</v>
      </c>
      <c r="V11" s="1" t="s">
        <v>1461</v>
      </c>
      <c r="W11" s="2" t="s">
        <v>1463</v>
      </c>
      <c r="X11" s="2" t="s">
        <v>1471</v>
      </c>
    </row>
    <row r="12" spans="1:24" x14ac:dyDescent="0.25">
      <c r="A12" s="112">
        <v>9</v>
      </c>
      <c r="B12" s="119" t="s">
        <v>158</v>
      </c>
      <c r="C12" s="115" t="s">
        <v>1296</v>
      </c>
      <c r="D12" s="115" t="s">
        <v>285</v>
      </c>
      <c r="E12" s="116" t="s">
        <v>1304</v>
      </c>
      <c r="F12" s="121">
        <v>1189</v>
      </c>
      <c r="G12" s="121">
        <v>2133379.6752499999</v>
      </c>
      <c r="H12" s="7">
        <v>1448</v>
      </c>
      <c r="I12" s="7">
        <v>1806175</v>
      </c>
      <c r="J12" s="24">
        <f t="shared" si="0"/>
        <v>1.2178301093355761</v>
      </c>
      <c r="K12" s="24">
        <f t="shared" si="0"/>
        <v>0.84662614018217064</v>
      </c>
      <c r="L12" s="24">
        <f t="shared" si="1"/>
        <v>0.3</v>
      </c>
      <c r="M12" s="24">
        <f t="shared" si="2"/>
        <v>0.59263829812751945</v>
      </c>
      <c r="N12" s="108">
        <f t="shared" si="3"/>
        <v>0.89263829812751938</v>
      </c>
      <c r="O12" s="120">
        <f t="shared" si="4"/>
        <v>1945.4921250331711</v>
      </c>
      <c r="P12" s="111">
        <v>1252.2865168019794</v>
      </c>
      <c r="Q12" s="111">
        <v>693.20560823119172</v>
      </c>
      <c r="R12" s="2" t="s">
        <v>1458</v>
      </c>
      <c r="S12" s="2">
        <v>1846881363</v>
      </c>
      <c r="T12" s="2" t="s">
        <v>1459</v>
      </c>
      <c r="U12" s="2" t="s">
        <v>1460</v>
      </c>
      <c r="V12" s="1" t="s">
        <v>1461</v>
      </c>
      <c r="W12" s="2" t="s">
        <v>1463</v>
      </c>
      <c r="X12" s="2" t="s">
        <v>1472</v>
      </c>
    </row>
    <row r="13" spans="1:24" x14ac:dyDescent="0.25">
      <c r="A13" s="112">
        <v>10</v>
      </c>
      <c r="B13" s="119" t="s">
        <v>1300</v>
      </c>
      <c r="C13" s="115" t="s">
        <v>1296</v>
      </c>
      <c r="D13" s="115" t="s">
        <v>331</v>
      </c>
      <c r="E13" s="119" t="s">
        <v>332</v>
      </c>
      <c r="F13" s="121">
        <v>1506</v>
      </c>
      <c r="G13" s="121">
        <v>2089119.996</v>
      </c>
      <c r="H13" s="7">
        <v>1347</v>
      </c>
      <c r="I13" s="7">
        <v>1701885</v>
      </c>
      <c r="J13" s="24">
        <f t="shared" si="0"/>
        <v>0.89442231075697209</v>
      </c>
      <c r="K13" s="24">
        <f t="shared" si="0"/>
        <v>0.81464205180103022</v>
      </c>
      <c r="L13" s="24">
        <f t="shared" si="1"/>
        <v>0.26832669322709163</v>
      </c>
      <c r="M13" s="24">
        <f t="shared" si="2"/>
        <v>0.57024943626072111</v>
      </c>
      <c r="N13" s="108">
        <f t="shared" si="3"/>
        <v>0.83857612948781268</v>
      </c>
      <c r="O13" s="120">
        <f t="shared" si="4"/>
        <v>1827.6644185910486</v>
      </c>
      <c r="P13" s="111">
        <v>1074.7006350375061</v>
      </c>
      <c r="Q13" s="111">
        <v>752.96378355354261</v>
      </c>
      <c r="R13" s="2" t="s">
        <v>1458</v>
      </c>
      <c r="S13" s="2">
        <v>1877215021</v>
      </c>
      <c r="T13" s="2" t="s">
        <v>1459</v>
      </c>
      <c r="U13" s="2" t="s">
        <v>1460</v>
      </c>
      <c r="V13" s="1" t="s">
        <v>1461</v>
      </c>
      <c r="W13" s="2" t="s">
        <v>1463</v>
      </c>
      <c r="X13" s="2" t="s">
        <v>1473</v>
      </c>
    </row>
    <row r="14" spans="1:24" x14ac:dyDescent="0.25">
      <c r="A14" s="112">
        <v>11</v>
      </c>
      <c r="B14" s="119" t="s">
        <v>1279</v>
      </c>
      <c r="C14" s="115" t="s">
        <v>1296</v>
      </c>
      <c r="D14" s="115" t="s">
        <v>1305</v>
      </c>
      <c r="E14" s="119" t="s">
        <v>1306</v>
      </c>
      <c r="F14" s="121">
        <v>2294</v>
      </c>
      <c r="G14" s="121">
        <v>2711436.0185000002</v>
      </c>
      <c r="H14" s="7">
        <v>1922</v>
      </c>
      <c r="I14" s="7">
        <v>2271810</v>
      </c>
      <c r="J14" s="24">
        <f t="shared" si="0"/>
        <v>0.83783783783783783</v>
      </c>
      <c r="K14" s="24">
        <f t="shared" si="0"/>
        <v>0.83786229307995741</v>
      </c>
      <c r="L14" s="24">
        <f t="shared" si="1"/>
        <v>0.25135135135135134</v>
      </c>
      <c r="M14" s="24">
        <f t="shared" si="2"/>
        <v>0.58650360515597011</v>
      </c>
      <c r="N14" s="108">
        <f t="shared" si="3"/>
        <v>0.83785495650732145</v>
      </c>
      <c r="O14" s="120">
        <f t="shared" si="4"/>
        <v>1826.0926326198714</v>
      </c>
      <c r="P14" s="111">
        <v>1233.4872679991504</v>
      </c>
      <c r="Q14" s="111">
        <v>592.60536462072105</v>
      </c>
      <c r="R14" s="2" t="s">
        <v>1458</v>
      </c>
      <c r="S14" s="2">
        <v>1852138138</v>
      </c>
      <c r="T14" s="2" t="s">
        <v>1459</v>
      </c>
      <c r="U14" s="2" t="s">
        <v>1460</v>
      </c>
      <c r="V14" s="1" t="s">
        <v>1461</v>
      </c>
      <c r="W14" s="2" t="s">
        <v>1463</v>
      </c>
      <c r="X14" s="2" t="s">
        <v>1474</v>
      </c>
    </row>
    <row r="15" spans="1:24" x14ac:dyDescent="0.25">
      <c r="A15" s="112">
        <v>12</v>
      </c>
      <c r="B15" s="119" t="s">
        <v>1279</v>
      </c>
      <c r="C15" s="115" t="s">
        <v>1296</v>
      </c>
      <c r="D15" s="115" t="s">
        <v>299</v>
      </c>
      <c r="E15" s="119" t="s">
        <v>1307</v>
      </c>
      <c r="F15" s="121">
        <v>2649</v>
      </c>
      <c r="G15" s="121">
        <v>3178496.3034999999</v>
      </c>
      <c r="H15" s="7">
        <v>2893</v>
      </c>
      <c r="I15" s="7">
        <v>2737545</v>
      </c>
      <c r="J15" s="24">
        <f t="shared" si="0"/>
        <v>1.0921102302755756</v>
      </c>
      <c r="K15" s="24">
        <f t="shared" si="0"/>
        <v>0.86127046836126675</v>
      </c>
      <c r="L15" s="24">
        <f t="shared" si="1"/>
        <v>0.3</v>
      </c>
      <c r="M15" s="24">
        <f t="shared" si="2"/>
        <v>0.60288932785288674</v>
      </c>
      <c r="N15" s="108">
        <f t="shared" si="3"/>
        <v>0.90288932785288667</v>
      </c>
      <c r="O15" s="120">
        <f t="shared" si="4"/>
        <v>1967.8340945027958</v>
      </c>
      <c r="P15" s="111">
        <v>1739.7955238237405</v>
      </c>
      <c r="Q15" s="111">
        <v>228.03857067905528</v>
      </c>
      <c r="R15" s="2" t="s">
        <v>1458</v>
      </c>
      <c r="S15" s="2">
        <v>1839728698</v>
      </c>
      <c r="T15" s="2" t="s">
        <v>1459</v>
      </c>
      <c r="U15" s="2" t="s">
        <v>1460</v>
      </c>
      <c r="V15" s="1" t="s">
        <v>1461</v>
      </c>
      <c r="W15" s="2" t="s">
        <v>1463</v>
      </c>
      <c r="X15" s="2" t="s">
        <v>1475</v>
      </c>
    </row>
    <row r="16" spans="1:24" x14ac:dyDescent="0.25">
      <c r="A16" s="112">
        <v>13</v>
      </c>
      <c r="B16" s="119" t="s">
        <v>1279</v>
      </c>
      <c r="C16" s="115" t="s">
        <v>1296</v>
      </c>
      <c r="D16" s="115" t="s">
        <v>304</v>
      </c>
      <c r="E16" s="119" t="s">
        <v>305</v>
      </c>
      <c r="F16" s="121">
        <v>1325</v>
      </c>
      <c r="G16" s="121">
        <v>1552901.6995000001</v>
      </c>
      <c r="H16" s="7">
        <v>997</v>
      </c>
      <c r="I16" s="7">
        <v>1306265</v>
      </c>
      <c r="J16" s="24">
        <f t="shared" si="0"/>
        <v>0.75245283018867926</v>
      </c>
      <c r="K16" s="24">
        <f t="shared" si="0"/>
        <v>0.84117687579361167</v>
      </c>
      <c r="L16" s="24">
        <f t="shared" si="1"/>
        <v>0.22573584905660377</v>
      </c>
      <c r="M16" s="24">
        <f t="shared" si="2"/>
        <v>0.58882381305552811</v>
      </c>
      <c r="N16" s="108">
        <f t="shared" si="3"/>
        <v>0.81455966211213182</v>
      </c>
      <c r="O16" s="120">
        <f t="shared" si="4"/>
        <v>1775.3208789417695</v>
      </c>
      <c r="P16" s="111">
        <v>1010.5384152011712</v>
      </c>
      <c r="Q16" s="111">
        <v>764.78246374059825</v>
      </c>
      <c r="R16" s="2" t="s">
        <v>1458</v>
      </c>
      <c r="S16" s="2">
        <v>1817780063</v>
      </c>
      <c r="T16" s="2" t="s">
        <v>1459</v>
      </c>
      <c r="U16" s="2" t="s">
        <v>1460</v>
      </c>
      <c r="V16" s="1" t="s">
        <v>1461</v>
      </c>
      <c r="W16" s="2" t="s">
        <v>1463</v>
      </c>
      <c r="X16" s="2" t="s">
        <v>1476</v>
      </c>
    </row>
    <row r="17" spans="1:24" x14ac:dyDescent="0.25">
      <c r="A17" s="112">
        <v>14</v>
      </c>
      <c r="B17" s="119" t="s">
        <v>1279</v>
      </c>
      <c r="C17" s="115" t="s">
        <v>1296</v>
      </c>
      <c r="D17" s="115" t="s">
        <v>300</v>
      </c>
      <c r="E17" s="119" t="s">
        <v>301</v>
      </c>
      <c r="F17" s="121">
        <v>2009</v>
      </c>
      <c r="G17" s="121">
        <v>3059662.6864999998</v>
      </c>
      <c r="H17" s="7">
        <v>2938</v>
      </c>
      <c r="I17" s="7">
        <v>2973615</v>
      </c>
      <c r="J17" s="24">
        <f t="shared" si="0"/>
        <v>1.4624191139870582</v>
      </c>
      <c r="K17" s="24">
        <f t="shared" si="0"/>
        <v>0.9718767408970721</v>
      </c>
      <c r="L17" s="24">
        <f t="shared" si="1"/>
        <v>0.3</v>
      </c>
      <c r="M17" s="24">
        <f t="shared" si="2"/>
        <v>0.68031371862795043</v>
      </c>
      <c r="N17" s="108">
        <f t="shared" si="3"/>
        <v>0.98031371862795047</v>
      </c>
      <c r="O17" s="120">
        <f t="shared" si="4"/>
        <v>2136.579422654579</v>
      </c>
      <c r="P17" s="111">
        <v>1727.7961299516335</v>
      </c>
      <c r="Q17" s="111">
        <v>408.78329270294563</v>
      </c>
      <c r="R17" s="2" t="s">
        <v>1458</v>
      </c>
      <c r="S17" s="2">
        <v>1838633533</v>
      </c>
      <c r="T17" s="2" t="s">
        <v>1459</v>
      </c>
      <c r="U17" s="2" t="s">
        <v>1460</v>
      </c>
      <c r="V17" s="1" t="s">
        <v>1461</v>
      </c>
      <c r="W17" s="2" t="s">
        <v>1463</v>
      </c>
      <c r="X17" s="2" t="s">
        <v>1477</v>
      </c>
    </row>
    <row r="18" spans="1:24" x14ac:dyDescent="0.25">
      <c r="A18" s="112">
        <v>15</v>
      </c>
      <c r="B18" s="119" t="s">
        <v>154</v>
      </c>
      <c r="C18" s="115" t="s">
        <v>1296</v>
      </c>
      <c r="D18" s="115" t="s">
        <v>306</v>
      </c>
      <c r="E18" s="119" t="s">
        <v>1308</v>
      </c>
      <c r="F18" s="121">
        <v>1122</v>
      </c>
      <c r="G18" s="121">
        <v>1475650.9975000001</v>
      </c>
      <c r="H18" s="7">
        <v>1045</v>
      </c>
      <c r="I18" s="7">
        <v>1157845</v>
      </c>
      <c r="J18" s="24">
        <f t="shared" si="0"/>
        <v>0.93137254901960786</v>
      </c>
      <c r="K18" s="24">
        <f t="shared" si="0"/>
        <v>0.78463335975890192</v>
      </c>
      <c r="L18" s="24">
        <f t="shared" si="1"/>
        <v>0.27941176470588236</v>
      </c>
      <c r="M18" s="24">
        <f t="shared" si="2"/>
        <v>0.5492433518312313</v>
      </c>
      <c r="N18" s="108">
        <f t="shared" si="3"/>
        <v>0.82865511653711366</v>
      </c>
      <c r="O18" s="120">
        <f t="shared" si="4"/>
        <v>1806.0417158586824</v>
      </c>
      <c r="P18" s="111">
        <v>1277.4464231638999</v>
      </c>
      <c r="Q18" s="111">
        <v>528.59529269478242</v>
      </c>
      <c r="R18" s="2" t="s">
        <v>1458</v>
      </c>
      <c r="S18" s="2">
        <v>1820505959</v>
      </c>
      <c r="T18" s="2" t="s">
        <v>1459</v>
      </c>
      <c r="U18" s="2" t="s">
        <v>1460</v>
      </c>
      <c r="V18" s="1" t="s">
        <v>1461</v>
      </c>
      <c r="W18" s="2" t="s">
        <v>1463</v>
      </c>
      <c r="X18" s="2" t="s">
        <v>1478</v>
      </c>
    </row>
    <row r="19" spans="1:24" x14ac:dyDescent="0.25">
      <c r="A19" s="112">
        <v>16</v>
      </c>
      <c r="B19" s="119" t="s">
        <v>141</v>
      </c>
      <c r="C19" s="115" t="s">
        <v>1296</v>
      </c>
      <c r="D19" s="115" t="s">
        <v>296</v>
      </c>
      <c r="E19" s="119" t="s">
        <v>297</v>
      </c>
      <c r="F19" s="121">
        <v>1121</v>
      </c>
      <c r="G19" s="121">
        <v>1574799.2477500001</v>
      </c>
      <c r="H19" s="7">
        <v>1196</v>
      </c>
      <c r="I19" s="7">
        <v>1349570</v>
      </c>
      <c r="J19" s="24">
        <f t="shared" si="0"/>
        <v>1.0669045495093665</v>
      </c>
      <c r="K19" s="24">
        <f t="shared" si="0"/>
        <v>0.85697907331883916</v>
      </c>
      <c r="L19" s="24">
        <f t="shared" si="1"/>
        <v>0.3</v>
      </c>
      <c r="M19" s="24">
        <f t="shared" si="2"/>
        <v>0.59988535132318732</v>
      </c>
      <c r="N19" s="108">
        <f t="shared" si="3"/>
        <v>0.89988535132318725</v>
      </c>
      <c r="O19" s="120">
        <f t="shared" si="4"/>
        <v>1961.2869715588508</v>
      </c>
      <c r="P19" s="111">
        <v>1349.4611196013561</v>
      </c>
      <c r="Q19" s="111">
        <v>611.82585195749482</v>
      </c>
      <c r="R19" s="2" t="s">
        <v>1458</v>
      </c>
      <c r="S19" s="2">
        <v>1821640640</v>
      </c>
      <c r="T19" s="2" t="s">
        <v>1459</v>
      </c>
      <c r="U19" s="2" t="s">
        <v>1460</v>
      </c>
      <c r="V19" s="1" t="s">
        <v>1461</v>
      </c>
      <c r="W19" s="2" t="s">
        <v>1463</v>
      </c>
      <c r="X19" s="2" t="s">
        <v>1479</v>
      </c>
    </row>
    <row r="20" spans="1:24" x14ac:dyDescent="0.25">
      <c r="A20" s="112">
        <v>17</v>
      </c>
      <c r="B20" s="119" t="s">
        <v>141</v>
      </c>
      <c r="C20" s="115" t="s">
        <v>1296</v>
      </c>
      <c r="D20" s="115" t="s">
        <v>294</v>
      </c>
      <c r="E20" s="119" t="s">
        <v>295</v>
      </c>
      <c r="F20" s="121">
        <v>871</v>
      </c>
      <c r="G20" s="121">
        <v>1150022.87925</v>
      </c>
      <c r="H20" s="7">
        <v>1208</v>
      </c>
      <c r="I20" s="7">
        <v>1138855</v>
      </c>
      <c r="J20" s="24">
        <f t="shared" si="0"/>
        <v>1.3869115958668197</v>
      </c>
      <c r="K20" s="24">
        <f t="shared" si="0"/>
        <v>0.99028899385264124</v>
      </c>
      <c r="L20" s="24">
        <f t="shared" si="1"/>
        <v>0.3</v>
      </c>
      <c r="M20" s="24">
        <f t="shared" si="2"/>
        <v>0.69320229569684888</v>
      </c>
      <c r="N20" s="108">
        <f t="shared" si="3"/>
        <v>0.99320229569684892</v>
      </c>
      <c r="O20" s="120">
        <f t="shared" si="4"/>
        <v>2164.6698880121867</v>
      </c>
      <c r="P20" s="111">
        <v>1891.6092471827301</v>
      </c>
      <c r="Q20" s="111">
        <v>273.06064082945653</v>
      </c>
      <c r="R20" s="2" t="s">
        <v>1458</v>
      </c>
      <c r="S20" s="2">
        <v>1875613530</v>
      </c>
      <c r="T20" s="2" t="s">
        <v>1459</v>
      </c>
      <c r="U20" s="2" t="s">
        <v>1460</v>
      </c>
      <c r="V20" s="1" t="s">
        <v>1461</v>
      </c>
      <c r="W20" s="2" t="s">
        <v>1463</v>
      </c>
      <c r="X20" s="2" t="s">
        <v>1480</v>
      </c>
    </row>
    <row r="21" spans="1:24" x14ac:dyDescent="0.25">
      <c r="A21" s="112">
        <v>18</v>
      </c>
      <c r="B21" s="119" t="s">
        <v>147</v>
      </c>
      <c r="C21" s="115" t="s">
        <v>1296</v>
      </c>
      <c r="D21" s="115" t="s">
        <v>338</v>
      </c>
      <c r="E21" s="119" t="s">
        <v>339</v>
      </c>
      <c r="F21" s="121">
        <v>1659</v>
      </c>
      <c r="G21" s="121">
        <v>2681096.3537499998</v>
      </c>
      <c r="H21" s="7">
        <v>1949</v>
      </c>
      <c r="I21" s="7">
        <v>2279305</v>
      </c>
      <c r="J21" s="24">
        <f t="shared" si="0"/>
        <v>1.1748040988547317</v>
      </c>
      <c r="K21" s="24">
        <f t="shared" si="0"/>
        <v>0.85013915923311678</v>
      </c>
      <c r="L21" s="24">
        <f t="shared" si="1"/>
        <v>0.3</v>
      </c>
      <c r="M21" s="24">
        <f t="shared" si="2"/>
        <v>0.59509741146318174</v>
      </c>
      <c r="N21" s="108">
        <f t="shared" si="3"/>
        <v>0.89509741146318178</v>
      </c>
      <c r="O21" s="120">
        <f t="shared" si="4"/>
        <v>1950.8517266087824</v>
      </c>
      <c r="P21" s="111">
        <v>1273.4943494968161</v>
      </c>
      <c r="Q21" s="111">
        <v>677.35737711196634</v>
      </c>
      <c r="R21" s="2" t="s">
        <v>1458</v>
      </c>
      <c r="S21" s="2">
        <v>1864644014</v>
      </c>
      <c r="T21" s="2" t="s">
        <v>1459</v>
      </c>
      <c r="U21" s="2" t="s">
        <v>1460</v>
      </c>
      <c r="V21" s="1" t="s">
        <v>1461</v>
      </c>
      <c r="W21" s="2" t="s">
        <v>1463</v>
      </c>
      <c r="X21" s="2" t="s">
        <v>1481</v>
      </c>
    </row>
    <row r="22" spans="1:24" x14ac:dyDescent="0.25">
      <c r="A22" s="112">
        <v>19</v>
      </c>
      <c r="B22" s="119" t="s">
        <v>143</v>
      </c>
      <c r="C22" s="115" t="s">
        <v>1296</v>
      </c>
      <c r="D22" s="115" t="s">
        <v>313</v>
      </c>
      <c r="E22" s="119" t="s">
        <v>314</v>
      </c>
      <c r="F22" s="121">
        <v>1761</v>
      </c>
      <c r="G22" s="121">
        <v>2858703.8412500001</v>
      </c>
      <c r="H22" s="7">
        <v>1530</v>
      </c>
      <c r="I22" s="7">
        <v>2468660</v>
      </c>
      <c r="J22" s="24">
        <f t="shared" si="0"/>
        <v>0.868824531516184</v>
      </c>
      <c r="K22" s="24">
        <f t="shared" si="0"/>
        <v>0.86355919923504598</v>
      </c>
      <c r="L22" s="24">
        <f t="shared" si="1"/>
        <v>0.26064735945485518</v>
      </c>
      <c r="M22" s="24">
        <f t="shared" si="2"/>
        <v>0.6044914394645321</v>
      </c>
      <c r="N22" s="108">
        <f t="shared" si="3"/>
        <v>0.86513879891938728</v>
      </c>
      <c r="O22" s="120">
        <f t="shared" si="4"/>
        <v>1885.557368408899</v>
      </c>
      <c r="P22" s="111">
        <v>782.61407977593205</v>
      </c>
      <c r="Q22" s="111">
        <v>1102.9432886329671</v>
      </c>
      <c r="R22" s="2" t="s">
        <v>1458</v>
      </c>
      <c r="S22" s="2">
        <v>1762652244</v>
      </c>
      <c r="T22" s="2" t="s">
        <v>1459</v>
      </c>
      <c r="U22" s="2" t="s">
        <v>1460</v>
      </c>
      <c r="V22" s="1" t="s">
        <v>1461</v>
      </c>
      <c r="W22" s="2" t="s">
        <v>1463</v>
      </c>
      <c r="X22" s="2" t="s">
        <v>1482</v>
      </c>
    </row>
    <row r="23" spans="1:24" x14ac:dyDescent="0.25">
      <c r="A23" s="112">
        <v>20</v>
      </c>
      <c r="B23" s="119" t="s">
        <v>143</v>
      </c>
      <c r="C23" s="115" t="s">
        <v>1296</v>
      </c>
      <c r="D23" s="115" t="s">
        <v>312</v>
      </c>
      <c r="E23" s="119" t="s">
        <v>999</v>
      </c>
      <c r="F23" s="121">
        <v>1475</v>
      </c>
      <c r="G23" s="121">
        <v>2295443.068</v>
      </c>
      <c r="H23" s="7">
        <v>1395</v>
      </c>
      <c r="I23" s="7">
        <v>1876385</v>
      </c>
      <c r="J23" s="24">
        <f t="shared" si="0"/>
        <v>0.94576271186440675</v>
      </c>
      <c r="K23" s="24">
        <f t="shared" si="0"/>
        <v>0.81743913676538194</v>
      </c>
      <c r="L23" s="24">
        <f t="shared" si="1"/>
        <v>0.283728813559322</v>
      </c>
      <c r="M23" s="24">
        <f t="shared" si="2"/>
        <v>0.57220739573576729</v>
      </c>
      <c r="N23" s="108">
        <f t="shared" si="3"/>
        <v>0.85593620929508929</v>
      </c>
      <c r="O23" s="120">
        <f t="shared" si="4"/>
        <v>1865.500458816806</v>
      </c>
      <c r="P23" s="111">
        <v>1059.935647084033</v>
      </c>
      <c r="Q23" s="111">
        <v>805.56481173277302</v>
      </c>
      <c r="R23" s="2" t="s">
        <v>1458</v>
      </c>
      <c r="S23" s="2">
        <v>1770001010</v>
      </c>
      <c r="T23" s="2" t="s">
        <v>1459</v>
      </c>
      <c r="U23" s="2" t="s">
        <v>1460</v>
      </c>
      <c r="V23" s="1" t="s">
        <v>1461</v>
      </c>
      <c r="W23" s="2" t="s">
        <v>1463</v>
      </c>
      <c r="X23" s="2" t="s">
        <v>1483</v>
      </c>
    </row>
    <row r="24" spans="1:24" x14ac:dyDescent="0.25">
      <c r="A24" s="112">
        <v>21</v>
      </c>
      <c r="B24" s="119" t="s">
        <v>151</v>
      </c>
      <c r="C24" s="115" t="s">
        <v>1296</v>
      </c>
      <c r="D24" s="115" t="s">
        <v>342</v>
      </c>
      <c r="E24" s="119" t="s">
        <v>343</v>
      </c>
      <c r="F24" s="121">
        <v>970</v>
      </c>
      <c r="G24" s="121">
        <v>1562076.9027499999</v>
      </c>
      <c r="H24" s="7">
        <v>1030</v>
      </c>
      <c r="I24" s="7">
        <v>1197050</v>
      </c>
      <c r="J24" s="24">
        <f t="shared" si="0"/>
        <v>1.0618556701030928</v>
      </c>
      <c r="K24" s="24">
        <f t="shared" si="0"/>
        <v>0.76631950571231255</v>
      </c>
      <c r="L24" s="24">
        <f t="shared" si="1"/>
        <v>0.3</v>
      </c>
      <c r="M24" s="24">
        <f t="shared" si="2"/>
        <v>0.5364236539986188</v>
      </c>
      <c r="N24" s="108">
        <f t="shared" si="3"/>
        <v>0.83642365399861873</v>
      </c>
      <c r="O24" s="120">
        <f t="shared" si="4"/>
        <v>1822.973129720363</v>
      </c>
      <c r="P24" s="111">
        <v>1120.1526842656233</v>
      </c>
      <c r="Q24" s="111">
        <v>702.82044545473968</v>
      </c>
      <c r="R24" s="2" t="s">
        <v>1458</v>
      </c>
      <c r="S24" s="2">
        <v>1886660600</v>
      </c>
      <c r="T24" s="2" t="s">
        <v>1459</v>
      </c>
      <c r="U24" s="2" t="s">
        <v>1460</v>
      </c>
      <c r="V24" s="1" t="s">
        <v>1461</v>
      </c>
      <c r="W24" s="2" t="s">
        <v>1463</v>
      </c>
      <c r="X24" s="2" t="s">
        <v>1484</v>
      </c>
    </row>
    <row r="25" spans="1:24" x14ac:dyDescent="0.25">
      <c r="A25" s="112">
        <v>22</v>
      </c>
      <c r="B25" s="119" t="s">
        <v>151</v>
      </c>
      <c r="C25" s="115" t="s">
        <v>1296</v>
      </c>
      <c r="D25" s="115" t="s">
        <v>346</v>
      </c>
      <c r="E25" s="119" t="s">
        <v>1309</v>
      </c>
      <c r="F25" s="121">
        <v>863</v>
      </c>
      <c r="G25" s="121">
        <v>1463425.7124999999</v>
      </c>
      <c r="H25" s="7">
        <v>841</v>
      </c>
      <c r="I25" s="7">
        <v>1168520</v>
      </c>
      <c r="J25" s="24">
        <f t="shared" si="0"/>
        <v>0.97450753186558514</v>
      </c>
      <c r="K25" s="24">
        <f t="shared" si="0"/>
        <v>0.7984826219868677</v>
      </c>
      <c r="L25" s="24">
        <f t="shared" si="1"/>
        <v>0.29235225955967553</v>
      </c>
      <c r="M25" s="24">
        <f t="shared" si="2"/>
        <v>0.55893783539080732</v>
      </c>
      <c r="N25" s="108">
        <f t="shared" si="3"/>
        <v>0.85129009495048291</v>
      </c>
      <c r="O25" s="120">
        <f t="shared" si="4"/>
        <v>1855.3743205047972</v>
      </c>
      <c r="P25" s="111">
        <v>953.97316466478082</v>
      </c>
      <c r="Q25" s="111">
        <v>901.40115584001626</v>
      </c>
      <c r="R25" s="2" t="s">
        <v>1458</v>
      </c>
      <c r="S25" s="2">
        <v>1753869994</v>
      </c>
      <c r="T25" s="2" t="s">
        <v>1459</v>
      </c>
      <c r="U25" s="2" t="s">
        <v>1460</v>
      </c>
      <c r="V25" s="1" t="s">
        <v>1461</v>
      </c>
      <c r="W25" s="2" t="s">
        <v>1463</v>
      </c>
      <c r="X25" s="2" t="s">
        <v>1485</v>
      </c>
    </row>
    <row r="26" spans="1:24" x14ac:dyDescent="0.25">
      <c r="A26" s="112">
        <v>23</v>
      </c>
      <c r="B26" s="119" t="s">
        <v>151</v>
      </c>
      <c r="C26" s="115" t="s">
        <v>1296</v>
      </c>
      <c r="D26" s="115" t="s">
        <v>344</v>
      </c>
      <c r="E26" s="119" t="s">
        <v>1310</v>
      </c>
      <c r="F26" s="121">
        <v>1164</v>
      </c>
      <c r="G26" s="121">
        <v>2118766.48575</v>
      </c>
      <c r="H26" s="7">
        <v>1238</v>
      </c>
      <c r="I26" s="7">
        <v>2375475</v>
      </c>
      <c r="J26" s="24">
        <f t="shared" si="0"/>
        <v>1.063573883161512</v>
      </c>
      <c r="K26" s="24">
        <f t="shared" si="0"/>
        <v>1.121159417980472</v>
      </c>
      <c r="L26" s="24">
        <f t="shared" si="1"/>
        <v>0.3</v>
      </c>
      <c r="M26" s="24">
        <f t="shared" si="2"/>
        <v>0.7</v>
      </c>
      <c r="N26" s="108">
        <f t="shared" si="3"/>
        <v>1</v>
      </c>
      <c r="O26" s="120">
        <f t="shared" si="4"/>
        <v>2179.4853851937733</v>
      </c>
      <c r="P26" s="111">
        <v>749.17559387198332</v>
      </c>
      <c r="Q26" s="111">
        <v>1430.3097913217898</v>
      </c>
      <c r="R26" s="2" t="s">
        <v>1458</v>
      </c>
      <c r="S26" s="2">
        <v>1825471147</v>
      </c>
      <c r="T26" s="2" t="s">
        <v>1459</v>
      </c>
      <c r="U26" s="2" t="s">
        <v>1460</v>
      </c>
      <c r="V26" s="1" t="s">
        <v>1461</v>
      </c>
      <c r="W26" s="2" t="s">
        <v>1463</v>
      </c>
      <c r="X26" s="2" t="s">
        <v>1486</v>
      </c>
    </row>
    <row r="27" spans="1:24" x14ac:dyDescent="0.25">
      <c r="A27" s="112">
        <v>24</v>
      </c>
      <c r="B27" s="119" t="s">
        <v>152</v>
      </c>
      <c r="C27" s="115" t="s">
        <v>1296</v>
      </c>
      <c r="D27" s="115" t="s">
        <v>347</v>
      </c>
      <c r="E27" s="119" t="s">
        <v>491</v>
      </c>
      <c r="F27" s="121">
        <v>1485</v>
      </c>
      <c r="G27" s="121">
        <v>2471391.7355</v>
      </c>
      <c r="H27" s="7">
        <v>1471</v>
      </c>
      <c r="I27" s="7">
        <v>2117575</v>
      </c>
      <c r="J27" s="24">
        <f t="shared" si="0"/>
        <v>0.99057239057239055</v>
      </c>
      <c r="K27" s="24">
        <f t="shared" si="0"/>
        <v>0.85683502521367072</v>
      </c>
      <c r="L27" s="24">
        <f t="shared" si="1"/>
        <v>0.29717171717171714</v>
      </c>
      <c r="M27" s="24">
        <f t="shared" si="2"/>
        <v>0.59978451764956942</v>
      </c>
      <c r="N27" s="108">
        <f t="shared" si="3"/>
        <v>0.8969562348212865</v>
      </c>
      <c r="O27" s="120">
        <f t="shared" si="4"/>
        <v>1954.9030049514281</v>
      </c>
      <c r="P27" s="111">
        <v>900.39597123560065</v>
      </c>
      <c r="Q27" s="111">
        <v>1054.5070337158274</v>
      </c>
      <c r="R27" s="2" t="s">
        <v>1458</v>
      </c>
      <c r="S27" s="2">
        <v>1820711432</v>
      </c>
      <c r="T27" s="2" t="s">
        <v>1459</v>
      </c>
      <c r="U27" s="2" t="s">
        <v>1460</v>
      </c>
      <c r="V27" s="1" t="s">
        <v>1461</v>
      </c>
      <c r="W27" s="2" t="s">
        <v>1463</v>
      </c>
      <c r="X27" s="2" t="s">
        <v>1488</v>
      </c>
    </row>
    <row r="28" spans="1:24" x14ac:dyDescent="0.25">
      <c r="A28" s="112">
        <v>25</v>
      </c>
      <c r="B28" s="119" t="s">
        <v>152</v>
      </c>
      <c r="C28" s="115" t="s">
        <v>1296</v>
      </c>
      <c r="D28" s="115" t="s">
        <v>349</v>
      </c>
      <c r="E28" s="119" t="s">
        <v>1311</v>
      </c>
      <c r="F28" s="121">
        <v>2581</v>
      </c>
      <c r="G28" s="121">
        <v>3802764.9357500002</v>
      </c>
      <c r="H28" s="7">
        <v>2425</v>
      </c>
      <c r="I28" s="7">
        <v>3125160</v>
      </c>
      <c r="J28" s="24">
        <f t="shared" si="0"/>
        <v>0.93955831073227436</v>
      </c>
      <c r="K28" s="24">
        <f t="shared" si="0"/>
        <v>0.82181256343777676</v>
      </c>
      <c r="L28" s="24">
        <f t="shared" si="1"/>
        <v>0.2818674932196823</v>
      </c>
      <c r="M28" s="24">
        <f t="shared" si="2"/>
        <v>0.57526879440644374</v>
      </c>
      <c r="N28" s="108">
        <f t="shared" si="3"/>
        <v>0.85713628762612604</v>
      </c>
      <c r="O28" s="120">
        <f t="shared" si="4"/>
        <v>1868.1160120003883</v>
      </c>
      <c r="P28" s="111">
        <v>1048.0371368569099</v>
      </c>
      <c r="Q28" s="111">
        <v>820.07887514347829</v>
      </c>
      <c r="R28" s="2" t="s">
        <v>1458</v>
      </c>
      <c r="S28" s="2">
        <v>1775192077</v>
      </c>
      <c r="T28" s="2" t="s">
        <v>1459</v>
      </c>
      <c r="U28" s="2" t="s">
        <v>1460</v>
      </c>
      <c r="V28" s="1" t="s">
        <v>1461</v>
      </c>
      <c r="W28" s="2" t="s">
        <v>1463</v>
      </c>
      <c r="X28" s="2" t="s">
        <v>1489</v>
      </c>
    </row>
    <row r="29" spans="1:24" x14ac:dyDescent="0.25">
      <c r="A29" s="112">
        <v>26</v>
      </c>
      <c r="B29" s="119" t="s">
        <v>152</v>
      </c>
      <c r="C29" s="115" t="s">
        <v>1296</v>
      </c>
      <c r="D29" s="115" t="s">
        <v>351</v>
      </c>
      <c r="E29" s="119" t="s">
        <v>352</v>
      </c>
      <c r="F29" s="121">
        <v>2782</v>
      </c>
      <c r="G29" s="121">
        <v>4071694.5187499998</v>
      </c>
      <c r="H29" s="7">
        <v>2708</v>
      </c>
      <c r="I29" s="7">
        <v>3462975</v>
      </c>
      <c r="J29" s="24">
        <f t="shared" si="0"/>
        <v>0.97340043134435661</v>
      </c>
      <c r="K29" s="24">
        <f t="shared" si="0"/>
        <v>0.85049970818123277</v>
      </c>
      <c r="L29" s="24">
        <f t="shared" si="1"/>
        <v>0.29202012940330696</v>
      </c>
      <c r="M29" s="24">
        <f t="shared" si="2"/>
        <v>0.59534979572686286</v>
      </c>
      <c r="N29" s="108">
        <f t="shared" si="3"/>
        <v>0.88736992513016988</v>
      </c>
      <c r="O29" s="120">
        <f t="shared" si="4"/>
        <v>1934.0097830816978</v>
      </c>
      <c r="P29" s="111">
        <v>1083.7932861476788</v>
      </c>
      <c r="Q29" s="111">
        <v>850.21649693401901</v>
      </c>
      <c r="R29" s="2" t="s">
        <v>1458</v>
      </c>
      <c r="S29" s="2">
        <v>1881095122</v>
      </c>
      <c r="T29" s="2" t="s">
        <v>1459</v>
      </c>
      <c r="U29" s="2" t="s">
        <v>1460</v>
      </c>
      <c r="V29" s="1" t="s">
        <v>1461</v>
      </c>
      <c r="W29" s="2" t="s">
        <v>1463</v>
      </c>
      <c r="X29" s="2" t="s">
        <v>1490</v>
      </c>
    </row>
    <row r="30" spans="1:24" x14ac:dyDescent="0.25">
      <c r="A30" s="112">
        <v>27</v>
      </c>
      <c r="B30" s="119" t="s">
        <v>1291</v>
      </c>
      <c r="C30" s="115" t="s">
        <v>1296</v>
      </c>
      <c r="D30" s="115" t="s">
        <v>1312</v>
      </c>
      <c r="E30" s="119" t="s">
        <v>389</v>
      </c>
      <c r="F30" s="121">
        <v>1820</v>
      </c>
      <c r="G30" s="121">
        <v>3234301.6035000002</v>
      </c>
      <c r="H30" s="7">
        <v>1629</v>
      </c>
      <c r="I30" s="7">
        <v>2929140</v>
      </c>
      <c r="J30" s="24">
        <f t="shared" si="0"/>
        <v>0.89505494505494509</v>
      </c>
      <c r="K30" s="24">
        <f t="shared" si="0"/>
        <v>0.90564837763745676</v>
      </c>
      <c r="L30" s="24">
        <f t="shared" si="1"/>
        <v>0.2685164835164835</v>
      </c>
      <c r="M30" s="24">
        <f t="shared" si="2"/>
        <v>0.6339538643462197</v>
      </c>
      <c r="N30" s="108">
        <f t="shared" si="3"/>
        <v>0.90247034786270319</v>
      </c>
      <c r="O30" s="120">
        <f t="shared" si="4"/>
        <v>1966.9209337375023</v>
      </c>
      <c r="P30" s="111">
        <v>765.18901193270335</v>
      </c>
      <c r="Q30" s="111">
        <v>1201.731921804799</v>
      </c>
      <c r="R30" s="2" t="s">
        <v>1458</v>
      </c>
      <c r="S30" s="2">
        <v>1879745407</v>
      </c>
      <c r="T30" s="2" t="s">
        <v>1459</v>
      </c>
      <c r="U30" s="2" t="s">
        <v>1460</v>
      </c>
      <c r="V30" s="1" t="s">
        <v>1461</v>
      </c>
      <c r="W30" s="2" t="s">
        <v>1463</v>
      </c>
      <c r="X30" s="2" t="s">
        <v>1491</v>
      </c>
    </row>
    <row r="31" spans="1:24" x14ac:dyDescent="0.25">
      <c r="A31" s="112">
        <v>28</v>
      </c>
      <c r="B31" s="119" t="s">
        <v>1291</v>
      </c>
      <c r="C31" s="115" t="s">
        <v>1296</v>
      </c>
      <c r="D31" s="115" t="s">
        <v>1313</v>
      </c>
      <c r="E31" s="119" t="s">
        <v>1013</v>
      </c>
      <c r="F31" s="121">
        <v>1606</v>
      </c>
      <c r="G31" s="121">
        <v>2829276.4610000001</v>
      </c>
      <c r="H31" s="7">
        <v>2255</v>
      </c>
      <c r="I31" s="7">
        <v>3292790</v>
      </c>
      <c r="J31" s="24">
        <f t="shared" si="0"/>
        <v>1.404109589041096</v>
      </c>
      <c r="K31" s="24">
        <f t="shared" si="0"/>
        <v>1.163827588215318</v>
      </c>
      <c r="L31" s="24">
        <f t="shared" si="1"/>
        <v>0.3</v>
      </c>
      <c r="M31" s="24">
        <f t="shared" si="2"/>
        <v>0.7</v>
      </c>
      <c r="N31" s="108">
        <f t="shared" si="3"/>
        <v>1</v>
      </c>
      <c r="O31" s="120">
        <f t="shared" si="4"/>
        <v>2179.4853851937733</v>
      </c>
      <c r="P31" s="111">
        <v>1268.9345575219454</v>
      </c>
      <c r="Q31" s="111">
        <v>910.55082767182785</v>
      </c>
      <c r="R31" s="2" t="s">
        <v>1458</v>
      </c>
      <c r="S31" s="2">
        <v>1876007733</v>
      </c>
      <c r="T31" s="2" t="s">
        <v>1459</v>
      </c>
      <c r="U31" s="2" t="s">
        <v>1460</v>
      </c>
      <c r="V31" s="1" t="s">
        <v>1461</v>
      </c>
      <c r="W31" s="2" t="s">
        <v>1463</v>
      </c>
      <c r="X31" s="2" t="s">
        <v>1492</v>
      </c>
    </row>
    <row r="32" spans="1:24" x14ac:dyDescent="0.25">
      <c r="A32" s="112">
        <v>29</v>
      </c>
      <c r="B32" s="119" t="s">
        <v>1291</v>
      </c>
      <c r="C32" s="115" t="s">
        <v>1296</v>
      </c>
      <c r="D32" s="115" t="s">
        <v>1314</v>
      </c>
      <c r="E32" s="119" t="s">
        <v>1249</v>
      </c>
      <c r="F32" s="121">
        <v>2108</v>
      </c>
      <c r="G32" s="121">
        <v>5425967.6512500001</v>
      </c>
      <c r="H32" s="7">
        <v>3344</v>
      </c>
      <c r="I32" s="7">
        <v>5157275</v>
      </c>
      <c r="J32" s="24">
        <f t="shared" si="0"/>
        <v>1.586337760910816</v>
      </c>
      <c r="K32" s="24">
        <f t="shared" si="0"/>
        <v>0.95048023347723043</v>
      </c>
      <c r="L32" s="24">
        <f t="shared" si="1"/>
        <v>0.3</v>
      </c>
      <c r="M32" s="24">
        <f t="shared" si="2"/>
        <v>0.66533616343406121</v>
      </c>
      <c r="N32" s="108">
        <f t="shared" si="3"/>
        <v>0.96533616343406115</v>
      </c>
      <c r="O32" s="120">
        <f t="shared" si="4"/>
        <v>2103.9360600035639</v>
      </c>
      <c r="P32" s="111">
        <v>1119.1245602154388</v>
      </c>
      <c r="Q32" s="111">
        <v>984.81149978812516</v>
      </c>
      <c r="R32" s="2" t="s">
        <v>1458</v>
      </c>
      <c r="S32" s="2">
        <v>1757806334</v>
      </c>
      <c r="T32" s="2" t="s">
        <v>1459</v>
      </c>
      <c r="U32" s="2" t="s">
        <v>1460</v>
      </c>
      <c r="V32" s="1" t="s">
        <v>1461</v>
      </c>
      <c r="W32" s="2" t="s">
        <v>1463</v>
      </c>
      <c r="X32" s="2" t="s">
        <v>1493</v>
      </c>
    </row>
    <row r="33" spans="1:24" x14ac:dyDescent="0.25">
      <c r="A33" s="112">
        <v>30</v>
      </c>
      <c r="B33" s="119" t="s">
        <v>1291</v>
      </c>
      <c r="C33" s="115" t="s">
        <v>1296</v>
      </c>
      <c r="D33" s="115" t="s">
        <v>1315</v>
      </c>
      <c r="E33" s="119" t="s">
        <v>1316</v>
      </c>
      <c r="F33" s="121">
        <v>1667</v>
      </c>
      <c r="G33" s="121">
        <v>2235961.6035000002</v>
      </c>
      <c r="H33" s="7">
        <v>1407</v>
      </c>
      <c r="I33" s="7">
        <v>2103760</v>
      </c>
      <c r="J33" s="24">
        <f t="shared" si="0"/>
        <v>0.8440311937612478</v>
      </c>
      <c r="K33" s="24">
        <f t="shared" si="0"/>
        <v>0.94087483287143114</v>
      </c>
      <c r="L33" s="24">
        <f t="shared" si="1"/>
        <v>0.25320935812837431</v>
      </c>
      <c r="M33" s="24">
        <f t="shared" si="2"/>
        <v>0.6586123830100018</v>
      </c>
      <c r="N33" s="108">
        <f t="shared" si="3"/>
        <v>0.91182174113837611</v>
      </c>
      <c r="O33" s="120">
        <f t="shared" si="4"/>
        <v>1987.3021587130306</v>
      </c>
      <c r="P33" s="111">
        <v>1068.6179478754843</v>
      </c>
      <c r="Q33" s="111">
        <v>918.6842108375464</v>
      </c>
      <c r="R33" s="2" t="s">
        <v>1458</v>
      </c>
      <c r="S33" s="2">
        <v>1925601078</v>
      </c>
      <c r="T33" s="2" t="s">
        <v>1459</v>
      </c>
      <c r="U33" s="2" t="s">
        <v>1460</v>
      </c>
      <c r="V33" s="1" t="s">
        <v>1461</v>
      </c>
      <c r="W33" s="2" t="s">
        <v>1463</v>
      </c>
      <c r="X33" s="2" t="s">
        <v>1494</v>
      </c>
    </row>
    <row r="34" spans="1:24" x14ac:dyDescent="0.25">
      <c r="A34" s="112">
        <v>31</v>
      </c>
      <c r="B34" s="119" t="s">
        <v>144</v>
      </c>
      <c r="C34" s="115" t="s">
        <v>1296</v>
      </c>
      <c r="D34" s="115" t="s">
        <v>315</v>
      </c>
      <c r="E34" s="119" t="s">
        <v>316</v>
      </c>
      <c r="F34" s="121">
        <v>1396</v>
      </c>
      <c r="G34" s="121">
        <v>2285143.6032499997</v>
      </c>
      <c r="H34" s="7">
        <v>1117</v>
      </c>
      <c r="I34" s="7">
        <v>1917295</v>
      </c>
      <c r="J34" s="24">
        <f t="shared" si="0"/>
        <v>0.80014326647564471</v>
      </c>
      <c r="K34" s="24">
        <f t="shared" si="0"/>
        <v>0.83902604513482903</v>
      </c>
      <c r="L34" s="24">
        <f t="shared" si="1"/>
        <v>0.24004297994269341</v>
      </c>
      <c r="M34" s="24">
        <f t="shared" si="2"/>
        <v>0.58731823159438024</v>
      </c>
      <c r="N34" s="108">
        <f t="shared" si="3"/>
        <v>0.82736121153707365</v>
      </c>
      <c r="O34" s="120">
        <f t="shared" si="4"/>
        <v>1803.2216688212661</v>
      </c>
      <c r="P34" s="111">
        <v>856.19629656788743</v>
      </c>
      <c r="Q34" s="111">
        <v>947.02537225337858</v>
      </c>
      <c r="R34" s="2" t="s">
        <v>1458</v>
      </c>
      <c r="S34" s="2">
        <v>1865991818</v>
      </c>
      <c r="T34" s="2" t="s">
        <v>1459</v>
      </c>
      <c r="U34" s="2" t="s">
        <v>1460</v>
      </c>
      <c r="V34" s="1" t="s">
        <v>1461</v>
      </c>
      <c r="W34" s="2" t="s">
        <v>1463</v>
      </c>
      <c r="X34" s="2" t="s">
        <v>1495</v>
      </c>
    </row>
    <row r="35" spans="1:24" x14ac:dyDescent="0.25">
      <c r="A35" s="112">
        <v>32</v>
      </c>
      <c r="B35" s="119" t="s">
        <v>144</v>
      </c>
      <c r="C35" s="115" t="s">
        <v>1296</v>
      </c>
      <c r="D35" s="115" t="s">
        <v>319</v>
      </c>
      <c r="E35" s="119" t="s">
        <v>1317</v>
      </c>
      <c r="F35" s="121">
        <v>1487</v>
      </c>
      <c r="G35" s="121">
        <v>3008735.2105</v>
      </c>
      <c r="H35" s="7">
        <v>2005</v>
      </c>
      <c r="I35" s="7">
        <v>3588070</v>
      </c>
      <c r="J35" s="24">
        <f t="shared" si="0"/>
        <v>1.3483523873570948</v>
      </c>
      <c r="K35" s="24">
        <f t="shared" si="0"/>
        <v>1.1925509388390894</v>
      </c>
      <c r="L35" s="24">
        <f t="shared" si="1"/>
        <v>0.3</v>
      </c>
      <c r="M35" s="24">
        <f t="shared" si="2"/>
        <v>0.7</v>
      </c>
      <c r="N35" s="108">
        <f t="shared" si="3"/>
        <v>1</v>
      </c>
      <c r="O35" s="120">
        <f t="shared" si="4"/>
        <v>2179.4853851937733</v>
      </c>
      <c r="P35" s="111">
        <v>1039.335483515039</v>
      </c>
      <c r="Q35" s="111">
        <v>1140.1499016787345</v>
      </c>
      <c r="R35" s="2" t="s">
        <v>1458</v>
      </c>
      <c r="S35" s="2">
        <v>1772922550</v>
      </c>
      <c r="T35" s="2" t="s">
        <v>1459</v>
      </c>
      <c r="U35" s="2" t="s">
        <v>1460</v>
      </c>
      <c r="V35" s="1" t="s">
        <v>1461</v>
      </c>
      <c r="W35" s="2" t="s">
        <v>1463</v>
      </c>
      <c r="X35" s="2" t="s">
        <v>1496</v>
      </c>
    </row>
    <row r="36" spans="1:24" x14ac:dyDescent="0.25">
      <c r="A36" s="112">
        <v>33</v>
      </c>
      <c r="B36" s="119" t="s">
        <v>144</v>
      </c>
      <c r="C36" s="115" t="s">
        <v>1296</v>
      </c>
      <c r="D36" s="115" t="s">
        <v>323</v>
      </c>
      <c r="E36" s="119" t="s">
        <v>1318</v>
      </c>
      <c r="F36" s="121">
        <v>854</v>
      </c>
      <c r="G36" s="121">
        <v>1621173.9025000001</v>
      </c>
      <c r="H36" s="7">
        <v>1013</v>
      </c>
      <c r="I36" s="7">
        <v>1355050</v>
      </c>
      <c r="J36" s="24">
        <f t="shared" si="0"/>
        <v>1.1861826697892273</v>
      </c>
      <c r="K36" s="24">
        <f t="shared" si="0"/>
        <v>0.83584493798622561</v>
      </c>
      <c r="L36" s="24">
        <f t="shared" si="1"/>
        <v>0.3</v>
      </c>
      <c r="M36" s="24">
        <f t="shared" si="2"/>
        <v>0.58509145659035788</v>
      </c>
      <c r="N36" s="108">
        <f t="shared" si="3"/>
        <v>0.88509145659035782</v>
      </c>
      <c r="O36" s="120">
        <f t="shared" si="4"/>
        <v>1929.043894198554</v>
      </c>
      <c r="P36" s="111">
        <v>1062.8782015918625</v>
      </c>
      <c r="Q36" s="111">
        <v>866.16569260669132</v>
      </c>
      <c r="R36" s="2" t="s">
        <v>1458</v>
      </c>
      <c r="S36" s="2">
        <v>1876092990</v>
      </c>
      <c r="T36" s="2" t="s">
        <v>1459</v>
      </c>
      <c r="U36" s="2" t="s">
        <v>1460</v>
      </c>
      <c r="V36" s="1" t="s">
        <v>1461</v>
      </c>
      <c r="W36" s="2" t="s">
        <v>1463</v>
      </c>
      <c r="X36" s="2" t="s">
        <v>1497</v>
      </c>
    </row>
    <row r="37" spans="1:24" x14ac:dyDescent="0.25">
      <c r="A37" s="112">
        <v>34</v>
      </c>
      <c r="B37" s="119" t="s">
        <v>144</v>
      </c>
      <c r="C37" s="115" t="s">
        <v>1296</v>
      </c>
      <c r="D37" s="115" t="s">
        <v>325</v>
      </c>
      <c r="E37" s="119" t="s">
        <v>1150</v>
      </c>
      <c r="F37" s="121">
        <v>960</v>
      </c>
      <c r="G37" s="121">
        <v>1717717.3665</v>
      </c>
      <c r="H37" s="7">
        <v>1167</v>
      </c>
      <c r="I37" s="7">
        <v>1571765</v>
      </c>
      <c r="J37" s="24">
        <f t="shared" si="0"/>
        <v>1.215625</v>
      </c>
      <c r="K37" s="24">
        <f t="shared" si="0"/>
        <v>0.91503120982156061</v>
      </c>
      <c r="L37" s="24">
        <f t="shared" si="1"/>
        <v>0.3</v>
      </c>
      <c r="M37" s="24">
        <f t="shared" si="2"/>
        <v>0.64052184687509239</v>
      </c>
      <c r="N37" s="108">
        <f t="shared" si="3"/>
        <v>0.94052184687509244</v>
      </c>
      <c r="O37" s="120">
        <f t="shared" si="4"/>
        <v>2049.85361971972</v>
      </c>
      <c r="P37" s="111">
        <v>1249.0130909351426</v>
      </c>
      <c r="Q37" s="111">
        <v>800.84052878457737</v>
      </c>
      <c r="R37" s="2" t="s">
        <v>1458</v>
      </c>
      <c r="S37" s="2">
        <v>1814188236</v>
      </c>
      <c r="T37" s="2" t="s">
        <v>1459</v>
      </c>
      <c r="U37" s="2" t="s">
        <v>1460</v>
      </c>
      <c r="V37" s="1" t="s">
        <v>1461</v>
      </c>
      <c r="W37" s="2" t="s">
        <v>1463</v>
      </c>
      <c r="X37" s="2" t="s">
        <v>1498</v>
      </c>
    </row>
    <row r="38" spans="1:24" x14ac:dyDescent="0.25">
      <c r="A38" s="112">
        <v>35</v>
      </c>
      <c r="B38" s="119" t="s">
        <v>144</v>
      </c>
      <c r="C38" s="115" t="s">
        <v>1296</v>
      </c>
      <c r="D38" s="115" t="s">
        <v>317</v>
      </c>
      <c r="E38" s="119" t="s">
        <v>1319</v>
      </c>
      <c r="F38" s="121">
        <v>933</v>
      </c>
      <c r="G38" s="121">
        <v>1693256.2475000001</v>
      </c>
      <c r="H38" s="7">
        <v>1124</v>
      </c>
      <c r="I38" s="7">
        <v>1532820</v>
      </c>
      <c r="J38" s="24">
        <f t="shared" si="0"/>
        <v>1.204715969989282</v>
      </c>
      <c r="K38" s="24">
        <f t="shared" si="0"/>
        <v>0.90524987122482181</v>
      </c>
      <c r="L38" s="24">
        <f t="shared" si="1"/>
        <v>0.3</v>
      </c>
      <c r="M38" s="24">
        <f t="shared" si="2"/>
        <v>0.63367490985737518</v>
      </c>
      <c r="N38" s="108">
        <f t="shared" si="3"/>
        <v>0.93367490985737511</v>
      </c>
      <c r="O38" s="120">
        <f t="shared" si="4"/>
        <v>2034.9308205562625</v>
      </c>
      <c r="P38" s="111">
        <v>1168.151611389311</v>
      </c>
      <c r="Q38" s="111">
        <v>866.77920916695155</v>
      </c>
      <c r="R38" s="2" t="s">
        <v>1458</v>
      </c>
      <c r="S38" s="2">
        <v>1818129112</v>
      </c>
      <c r="T38" s="2" t="s">
        <v>1459</v>
      </c>
      <c r="U38" s="2" t="s">
        <v>1460</v>
      </c>
      <c r="V38" s="1" t="s">
        <v>1461</v>
      </c>
      <c r="W38" s="2" t="s">
        <v>1463</v>
      </c>
      <c r="X38" s="2" t="s">
        <v>1499</v>
      </c>
    </row>
    <row r="39" spans="1:24" x14ac:dyDescent="0.25">
      <c r="A39" s="112">
        <v>36</v>
      </c>
      <c r="B39" s="119" t="s">
        <v>144</v>
      </c>
      <c r="C39" s="115" t="s">
        <v>1296</v>
      </c>
      <c r="D39" s="115" t="s">
        <v>321</v>
      </c>
      <c r="E39" s="119" t="s">
        <v>1320</v>
      </c>
      <c r="F39" s="121">
        <v>842</v>
      </c>
      <c r="G39" s="121">
        <v>1546438.9025000001</v>
      </c>
      <c r="H39" s="7">
        <v>919</v>
      </c>
      <c r="I39" s="7">
        <v>1267260</v>
      </c>
      <c r="J39" s="24">
        <f t="shared" si="0"/>
        <v>1.0914489311163895</v>
      </c>
      <c r="K39" s="24">
        <f t="shared" si="0"/>
        <v>0.81946981413318387</v>
      </c>
      <c r="L39" s="24">
        <f t="shared" si="1"/>
        <v>0.3</v>
      </c>
      <c r="M39" s="24">
        <f t="shared" si="2"/>
        <v>0.5736288698932287</v>
      </c>
      <c r="N39" s="108">
        <f t="shared" si="3"/>
        <v>0.87362886989322863</v>
      </c>
      <c r="O39" s="120">
        <f t="shared" si="4"/>
        <v>1904.0613540156442</v>
      </c>
      <c r="P39" s="111">
        <v>1043.0447676596991</v>
      </c>
      <c r="Q39" s="111">
        <v>861.01658635594515</v>
      </c>
      <c r="R39" s="2" t="s">
        <v>1458</v>
      </c>
      <c r="S39" s="2">
        <v>1609432320</v>
      </c>
      <c r="T39" s="2" t="s">
        <v>1459</v>
      </c>
      <c r="U39" s="2" t="s">
        <v>1460</v>
      </c>
      <c r="V39" s="1" t="s">
        <v>1461</v>
      </c>
      <c r="W39" s="2" t="s">
        <v>1463</v>
      </c>
      <c r="X39" s="2" t="s">
        <v>1500</v>
      </c>
    </row>
    <row r="40" spans="1:24" x14ac:dyDescent="0.25">
      <c r="A40" s="112">
        <v>37</v>
      </c>
      <c r="B40" s="116" t="s">
        <v>148</v>
      </c>
      <c r="C40" s="115" t="s">
        <v>1296</v>
      </c>
      <c r="D40" s="112" t="s">
        <v>1072</v>
      </c>
      <c r="E40" s="116" t="s">
        <v>340</v>
      </c>
      <c r="F40" s="121">
        <v>1062</v>
      </c>
      <c r="G40" s="121">
        <v>1827725.1059999999</v>
      </c>
      <c r="H40" s="7">
        <v>1080</v>
      </c>
      <c r="I40" s="7">
        <v>1867625</v>
      </c>
      <c r="J40" s="24">
        <f t="shared" si="0"/>
        <v>1.0169491525423728</v>
      </c>
      <c r="K40" s="24">
        <f t="shared" si="0"/>
        <v>1.0218303583339847</v>
      </c>
      <c r="L40" s="24">
        <f t="shared" si="1"/>
        <v>0.3</v>
      </c>
      <c r="M40" s="24">
        <f t="shared" si="2"/>
        <v>0.7</v>
      </c>
      <c r="N40" s="108">
        <f t="shared" si="3"/>
        <v>1</v>
      </c>
      <c r="O40" s="120">
        <f t="shared" si="4"/>
        <v>2179.4853851937733</v>
      </c>
      <c r="P40" s="111">
        <v>930.47586084116313</v>
      </c>
      <c r="Q40" s="111">
        <v>1249.00952435261</v>
      </c>
      <c r="R40" s="2" t="s">
        <v>1458</v>
      </c>
      <c r="S40" s="2">
        <v>1745406423</v>
      </c>
      <c r="T40" s="2" t="s">
        <v>1459</v>
      </c>
      <c r="U40" s="2" t="s">
        <v>1460</v>
      </c>
      <c r="V40" s="1" t="s">
        <v>1461</v>
      </c>
      <c r="W40" s="2" t="s">
        <v>1463</v>
      </c>
      <c r="X40" s="2" t="s">
        <v>1501</v>
      </c>
    </row>
    <row r="41" spans="1:24" x14ac:dyDescent="0.25">
      <c r="A41" s="112">
        <v>38</v>
      </c>
      <c r="B41" s="116" t="s">
        <v>148</v>
      </c>
      <c r="C41" s="115" t="s">
        <v>1296</v>
      </c>
      <c r="D41" s="112" t="s">
        <v>1071</v>
      </c>
      <c r="E41" s="116" t="s">
        <v>1321</v>
      </c>
      <c r="F41" s="121">
        <v>1273</v>
      </c>
      <c r="G41" s="121">
        <v>2235548.4272499997</v>
      </c>
      <c r="H41" s="7">
        <v>1051</v>
      </c>
      <c r="I41" s="7">
        <v>2431680</v>
      </c>
      <c r="J41" s="24">
        <f t="shared" si="0"/>
        <v>0.82560879811468968</v>
      </c>
      <c r="K41" s="24">
        <f t="shared" si="0"/>
        <v>1.0877330906185139</v>
      </c>
      <c r="L41" s="24">
        <f t="shared" si="1"/>
        <v>0.24768263943440688</v>
      </c>
      <c r="M41" s="24">
        <f t="shared" si="2"/>
        <v>0.7</v>
      </c>
      <c r="N41" s="108">
        <f t="shared" si="3"/>
        <v>0.94768263943440689</v>
      </c>
      <c r="O41" s="120">
        <f t="shared" si="4"/>
        <v>2065.4604624491503</v>
      </c>
      <c r="P41" s="111">
        <v>551.87413597380169</v>
      </c>
      <c r="Q41" s="111">
        <v>1513.5863264753484</v>
      </c>
      <c r="R41" s="2" t="s">
        <v>1458</v>
      </c>
      <c r="S41" s="2">
        <v>1720407994</v>
      </c>
      <c r="T41" s="2" t="s">
        <v>1459</v>
      </c>
      <c r="U41" s="2" t="s">
        <v>1460</v>
      </c>
      <c r="V41" s="1" t="s">
        <v>1461</v>
      </c>
      <c r="W41" s="2" t="s">
        <v>1463</v>
      </c>
      <c r="X41" s="2" t="s">
        <v>1502</v>
      </c>
    </row>
    <row r="42" spans="1:24" x14ac:dyDescent="0.25">
      <c r="A42" s="112">
        <v>39</v>
      </c>
      <c r="B42" s="116" t="s">
        <v>1074</v>
      </c>
      <c r="C42" s="115" t="s">
        <v>1296</v>
      </c>
      <c r="D42" s="112" t="s">
        <v>1322</v>
      </c>
      <c r="E42" s="116" t="s">
        <v>1323</v>
      </c>
      <c r="F42" s="121">
        <v>1334</v>
      </c>
      <c r="G42" s="121">
        <v>1868089.8802499999</v>
      </c>
      <c r="H42" s="7">
        <v>1180</v>
      </c>
      <c r="I42" s="7">
        <v>1562475</v>
      </c>
      <c r="J42" s="24">
        <f t="shared" si="0"/>
        <v>0.88455772113943032</v>
      </c>
      <c r="K42" s="24">
        <f t="shared" si="0"/>
        <v>0.83640247534069367</v>
      </c>
      <c r="L42" s="24">
        <f t="shared" si="1"/>
        <v>0.26536731634182908</v>
      </c>
      <c r="M42" s="24">
        <f t="shared" si="2"/>
        <v>0.58548173273848558</v>
      </c>
      <c r="N42" s="108">
        <f t="shared" si="3"/>
        <v>0.85084904908031467</v>
      </c>
      <c r="O42" s="120">
        <f t="shared" si="4"/>
        <v>1854.4130674765654</v>
      </c>
      <c r="P42" s="111">
        <v>1043.0988200189706</v>
      </c>
      <c r="Q42" s="111">
        <v>811.31424745759477</v>
      </c>
      <c r="R42" s="2" t="s">
        <v>1458</v>
      </c>
      <c r="S42" s="2">
        <v>1711716615</v>
      </c>
      <c r="T42" s="2" t="s">
        <v>1459</v>
      </c>
      <c r="U42" s="2" t="s">
        <v>1460</v>
      </c>
      <c r="V42" s="1" t="s">
        <v>1461</v>
      </c>
      <c r="W42" s="2" t="s">
        <v>1463</v>
      </c>
      <c r="X42" s="2" t="s">
        <v>1503</v>
      </c>
    </row>
    <row r="43" spans="1:24" x14ac:dyDescent="0.25">
      <c r="A43" s="112">
        <v>40</v>
      </c>
      <c r="B43" s="116" t="s">
        <v>1074</v>
      </c>
      <c r="C43" s="115" t="s">
        <v>1296</v>
      </c>
      <c r="D43" s="112" t="s">
        <v>1324</v>
      </c>
      <c r="E43" s="116" t="s">
        <v>1325</v>
      </c>
      <c r="F43" s="121">
        <v>1437</v>
      </c>
      <c r="G43" s="121">
        <v>1966241.523</v>
      </c>
      <c r="H43" s="7">
        <v>1367</v>
      </c>
      <c r="I43" s="7">
        <v>2003745</v>
      </c>
      <c r="J43" s="24">
        <f t="shared" si="0"/>
        <v>0.95128740431454417</v>
      </c>
      <c r="K43" s="24">
        <f t="shared" si="0"/>
        <v>1.0190736878258877</v>
      </c>
      <c r="L43" s="24">
        <f t="shared" si="1"/>
        <v>0.28538622129436325</v>
      </c>
      <c r="M43" s="24">
        <f t="shared" si="2"/>
        <v>0.7</v>
      </c>
      <c r="N43" s="108">
        <f t="shared" si="3"/>
        <v>0.98538622129436315</v>
      </c>
      <c r="O43" s="120">
        <f t="shared" si="4"/>
        <v>2147.6348680823817</v>
      </c>
      <c r="P43" s="111">
        <v>1109.8061500619601</v>
      </c>
      <c r="Q43" s="111">
        <v>1037.8287180204215</v>
      </c>
      <c r="R43" s="2" t="s">
        <v>1458</v>
      </c>
      <c r="S43" s="2">
        <v>1618466860</v>
      </c>
      <c r="T43" s="2" t="s">
        <v>1459</v>
      </c>
      <c r="U43" s="2" t="s">
        <v>1460</v>
      </c>
      <c r="V43" s="1" t="s">
        <v>1461</v>
      </c>
      <c r="W43" s="2" t="s">
        <v>1463</v>
      </c>
      <c r="X43" s="2" t="s">
        <v>1504</v>
      </c>
    </row>
    <row r="44" spans="1:24" x14ac:dyDescent="0.25">
      <c r="A44" s="112">
        <v>41</v>
      </c>
      <c r="B44" s="116" t="s">
        <v>1145</v>
      </c>
      <c r="C44" s="115" t="s">
        <v>1296</v>
      </c>
      <c r="D44" s="112" t="s">
        <v>270</v>
      </c>
      <c r="E44" s="116" t="s">
        <v>1326</v>
      </c>
      <c r="F44" s="121">
        <v>1328</v>
      </c>
      <c r="G44" s="121">
        <v>2583976.6995000001</v>
      </c>
      <c r="H44" s="7">
        <v>1764</v>
      </c>
      <c r="I44" s="7">
        <v>3015255</v>
      </c>
      <c r="J44" s="24">
        <f t="shared" si="0"/>
        <v>1.3283132530120483</v>
      </c>
      <c r="K44" s="24">
        <f t="shared" si="0"/>
        <v>1.1669048720847415</v>
      </c>
      <c r="L44" s="24">
        <f t="shared" si="1"/>
        <v>0.3</v>
      </c>
      <c r="M44" s="24">
        <f t="shared" si="2"/>
        <v>0.7</v>
      </c>
      <c r="N44" s="108">
        <f t="shared" si="3"/>
        <v>1</v>
      </c>
      <c r="O44" s="120">
        <f t="shared" si="4"/>
        <v>2179.4853851937733</v>
      </c>
      <c r="P44" s="111">
        <v>910.80689585061418</v>
      </c>
      <c r="Q44" s="111">
        <v>1268.6784893431591</v>
      </c>
      <c r="R44" s="2" t="s">
        <v>1458</v>
      </c>
      <c r="S44" s="2">
        <v>1835993634</v>
      </c>
      <c r="T44" s="2" t="s">
        <v>1459</v>
      </c>
      <c r="U44" s="2" t="s">
        <v>1460</v>
      </c>
      <c r="V44" s="1" t="s">
        <v>1461</v>
      </c>
      <c r="W44" s="2" t="s">
        <v>1463</v>
      </c>
      <c r="X44" s="2" t="s">
        <v>1505</v>
      </c>
    </row>
    <row r="45" spans="1:24" x14ac:dyDescent="0.25">
      <c r="A45" s="112">
        <v>42</v>
      </c>
      <c r="B45" s="116" t="s">
        <v>1145</v>
      </c>
      <c r="C45" s="115" t="s">
        <v>1296</v>
      </c>
      <c r="D45" s="112" t="s">
        <v>271</v>
      </c>
      <c r="E45" s="116" t="s">
        <v>1327</v>
      </c>
      <c r="F45" s="121">
        <v>1186</v>
      </c>
      <c r="G45" s="121">
        <v>2413724.49725</v>
      </c>
      <c r="H45" s="7">
        <v>1051</v>
      </c>
      <c r="I45" s="7">
        <v>2017910</v>
      </c>
      <c r="J45" s="24">
        <f t="shared" si="0"/>
        <v>0.88617200674536256</v>
      </c>
      <c r="K45" s="24">
        <f t="shared" si="0"/>
        <v>0.83601504740870025</v>
      </c>
      <c r="L45" s="24">
        <f t="shared" si="1"/>
        <v>0.26585160202360875</v>
      </c>
      <c r="M45" s="24">
        <f t="shared" si="2"/>
        <v>0.58521053318609018</v>
      </c>
      <c r="N45" s="108">
        <f t="shared" si="3"/>
        <v>0.85106213520969898</v>
      </c>
      <c r="O45" s="120">
        <f t="shared" si="4"/>
        <v>1854.8774855813458</v>
      </c>
      <c r="P45" s="111">
        <v>638.84903314768019</v>
      </c>
      <c r="Q45" s="111">
        <v>1216.0284524336657</v>
      </c>
      <c r="R45" s="2" t="s">
        <v>1458</v>
      </c>
      <c r="S45" s="2">
        <v>1795432632</v>
      </c>
      <c r="T45" s="2" t="s">
        <v>1459</v>
      </c>
      <c r="U45" s="2" t="s">
        <v>1460</v>
      </c>
      <c r="V45" s="1" t="s">
        <v>1461</v>
      </c>
      <c r="W45" s="2" t="s">
        <v>1463</v>
      </c>
      <c r="X45" s="2" t="s">
        <v>1506</v>
      </c>
    </row>
    <row r="46" spans="1:24" x14ac:dyDescent="0.25">
      <c r="A46" s="112">
        <v>43</v>
      </c>
      <c r="B46" s="116" t="s">
        <v>1145</v>
      </c>
      <c r="C46" s="115" t="s">
        <v>1296</v>
      </c>
      <c r="D46" s="112" t="s">
        <v>269</v>
      </c>
      <c r="E46" s="116" t="s">
        <v>1328</v>
      </c>
      <c r="F46" s="121">
        <v>1013</v>
      </c>
      <c r="G46" s="121">
        <v>1836990.25975</v>
      </c>
      <c r="H46" s="7">
        <v>885</v>
      </c>
      <c r="I46" s="7">
        <v>1497415</v>
      </c>
      <c r="J46" s="24">
        <f t="shared" si="0"/>
        <v>0.87364264560710758</v>
      </c>
      <c r="K46" s="24">
        <f t="shared" si="0"/>
        <v>0.81514585722614907</v>
      </c>
      <c r="L46" s="24">
        <f t="shared" si="1"/>
        <v>0.26209279368213229</v>
      </c>
      <c r="M46" s="24">
        <f t="shared" si="2"/>
        <v>0.57060210005830436</v>
      </c>
      <c r="N46" s="108">
        <f t="shared" si="3"/>
        <v>0.83269489374043659</v>
      </c>
      <c r="O46" s="120">
        <f t="shared" si="4"/>
        <v>1814.8463512327635</v>
      </c>
      <c r="P46" s="111">
        <v>761.90907962770541</v>
      </c>
      <c r="Q46" s="111">
        <v>1052.937271605058</v>
      </c>
      <c r="R46" s="2" t="s">
        <v>1458</v>
      </c>
      <c r="S46" s="2">
        <v>1646525790</v>
      </c>
      <c r="T46" s="2" t="s">
        <v>1459</v>
      </c>
      <c r="U46" s="2" t="s">
        <v>1460</v>
      </c>
      <c r="V46" s="1" t="s">
        <v>1461</v>
      </c>
      <c r="W46" s="2" t="s">
        <v>1463</v>
      </c>
      <c r="X46" s="2" t="s">
        <v>1507</v>
      </c>
    </row>
    <row r="47" spans="1:24" x14ac:dyDescent="0.25">
      <c r="A47" s="112">
        <v>44</v>
      </c>
      <c r="B47" s="116" t="s">
        <v>155</v>
      </c>
      <c r="C47" s="115" t="s">
        <v>1296</v>
      </c>
      <c r="D47" s="112" t="s">
        <v>263</v>
      </c>
      <c r="E47" s="116" t="s">
        <v>1329</v>
      </c>
      <c r="F47" s="121">
        <v>2008</v>
      </c>
      <c r="G47" s="121">
        <v>4308287.1982499994</v>
      </c>
      <c r="H47" s="7">
        <v>1871</v>
      </c>
      <c r="I47" s="7">
        <v>3845325</v>
      </c>
      <c r="J47" s="24">
        <f t="shared" si="0"/>
        <v>0.93177290836653381</v>
      </c>
      <c r="K47" s="24">
        <f t="shared" si="0"/>
        <v>0.89254147252809612</v>
      </c>
      <c r="L47" s="24">
        <f t="shared" si="1"/>
        <v>0.27953187250996014</v>
      </c>
      <c r="M47" s="24">
        <f t="shared" si="2"/>
        <v>0.62477903076966723</v>
      </c>
      <c r="N47" s="108">
        <f t="shared" si="3"/>
        <v>0.90431090327962738</v>
      </c>
      <c r="O47" s="120">
        <f t="shared" si="4"/>
        <v>1970.9323973693276</v>
      </c>
      <c r="P47" s="111">
        <v>685.07048905824161</v>
      </c>
      <c r="Q47" s="111">
        <v>1285.8619083110862</v>
      </c>
      <c r="R47" s="2" t="s">
        <v>1458</v>
      </c>
      <c r="S47" s="2">
        <v>1742424908</v>
      </c>
      <c r="T47" s="2" t="s">
        <v>1459</v>
      </c>
      <c r="U47" s="2" t="s">
        <v>1460</v>
      </c>
      <c r="V47" s="1" t="s">
        <v>1461</v>
      </c>
      <c r="W47" s="2" t="s">
        <v>1463</v>
      </c>
      <c r="X47" s="2" t="s">
        <v>1508</v>
      </c>
    </row>
    <row r="48" spans="1:24" x14ac:dyDescent="0.25">
      <c r="A48" s="112">
        <v>45</v>
      </c>
      <c r="B48" s="116" t="s">
        <v>155</v>
      </c>
      <c r="C48" s="115" t="s">
        <v>1296</v>
      </c>
      <c r="D48" s="112" t="s">
        <v>265</v>
      </c>
      <c r="E48" s="116" t="s">
        <v>1010</v>
      </c>
      <c r="F48" s="121">
        <v>1061</v>
      </c>
      <c r="G48" s="121">
        <v>2138429.8072500001</v>
      </c>
      <c r="H48" s="7">
        <v>907</v>
      </c>
      <c r="I48" s="7">
        <v>1765415</v>
      </c>
      <c r="J48" s="24">
        <f t="shared" si="0"/>
        <v>0.85485391140433553</v>
      </c>
      <c r="K48" s="24">
        <f t="shared" si="0"/>
        <v>0.82556602700478932</v>
      </c>
      <c r="L48" s="24">
        <f t="shared" si="1"/>
        <v>0.25645617342130067</v>
      </c>
      <c r="M48" s="24">
        <f t="shared" si="2"/>
        <v>0.57789621890335252</v>
      </c>
      <c r="N48" s="108">
        <f t="shared" si="3"/>
        <v>0.83435239232465319</v>
      </c>
      <c r="O48" s="120">
        <f t="shared" si="4"/>
        <v>1818.4588451730433</v>
      </c>
      <c r="P48" s="111">
        <v>670.45185977739391</v>
      </c>
      <c r="Q48" s="111">
        <v>1148.0069853956493</v>
      </c>
      <c r="R48" s="2" t="s">
        <v>1458</v>
      </c>
      <c r="S48" s="2">
        <v>1716838737</v>
      </c>
      <c r="T48" s="2" t="s">
        <v>1459</v>
      </c>
      <c r="U48" s="2" t="s">
        <v>1460</v>
      </c>
      <c r="V48" s="1" t="s">
        <v>1461</v>
      </c>
      <c r="W48" s="2" t="s">
        <v>1463</v>
      </c>
      <c r="X48" s="2" t="s">
        <v>1509</v>
      </c>
    </row>
    <row r="49" spans="1:24" x14ac:dyDescent="0.25">
      <c r="A49" s="112">
        <v>46</v>
      </c>
      <c r="B49" s="116" t="s">
        <v>150</v>
      </c>
      <c r="C49" s="115" t="s">
        <v>1296</v>
      </c>
      <c r="D49" s="112" t="s">
        <v>1330</v>
      </c>
      <c r="E49" s="116" t="s">
        <v>1331</v>
      </c>
      <c r="F49" s="121">
        <v>1381</v>
      </c>
      <c r="G49" s="121">
        <v>2571590.4267500001</v>
      </c>
      <c r="H49" s="7">
        <v>1362</v>
      </c>
      <c r="I49" s="7">
        <v>2384655</v>
      </c>
      <c r="J49" s="24">
        <f t="shared" si="0"/>
        <v>0.98624185372918172</v>
      </c>
      <c r="K49" s="24">
        <f t="shared" si="0"/>
        <v>0.92730746513695383</v>
      </c>
      <c r="L49" s="24">
        <f t="shared" si="1"/>
        <v>0.29587255611875451</v>
      </c>
      <c r="M49" s="24">
        <f t="shared" si="2"/>
        <v>0.64911522559586765</v>
      </c>
      <c r="N49" s="108">
        <f t="shared" si="3"/>
        <v>0.94498778171462217</v>
      </c>
      <c r="O49" s="120">
        <f t="shared" si="4"/>
        <v>2059.5870594337025</v>
      </c>
      <c r="P49" s="111">
        <v>895.92907246442769</v>
      </c>
      <c r="Q49" s="111">
        <v>1163.6579869692748</v>
      </c>
      <c r="R49" s="2" t="s">
        <v>1458</v>
      </c>
      <c r="S49" s="2">
        <v>1716510167</v>
      </c>
      <c r="T49" s="2" t="s">
        <v>1459</v>
      </c>
      <c r="U49" s="2" t="s">
        <v>1460</v>
      </c>
      <c r="V49" s="1" t="s">
        <v>1461</v>
      </c>
      <c r="W49" s="2" t="s">
        <v>1463</v>
      </c>
      <c r="X49" s="2" t="s">
        <v>1510</v>
      </c>
    </row>
    <row r="50" spans="1:24" x14ac:dyDescent="0.25">
      <c r="A50" s="112">
        <v>47</v>
      </c>
      <c r="B50" s="116" t="s">
        <v>150</v>
      </c>
      <c r="C50" s="115" t="s">
        <v>1296</v>
      </c>
      <c r="D50" s="112" t="s">
        <v>1332</v>
      </c>
      <c r="E50" s="116" t="s">
        <v>1333</v>
      </c>
      <c r="F50" s="121">
        <v>1994</v>
      </c>
      <c r="G50" s="121">
        <v>4365483.9617499998</v>
      </c>
      <c r="H50" s="7">
        <v>2005</v>
      </c>
      <c r="I50" s="7">
        <v>4055750</v>
      </c>
      <c r="J50" s="24">
        <f t="shared" si="0"/>
        <v>1.0055165496489469</v>
      </c>
      <c r="K50" s="24">
        <f t="shared" si="0"/>
        <v>0.92904934150168406</v>
      </c>
      <c r="L50" s="24">
        <f t="shared" si="1"/>
        <v>0.3</v>
      </c>
      <c r="M50" s="24">
        <f t="shared" si="2"/>
        <v>0.65033453905117877</v>
      </c>
      <c r="N50" s="108">
        <f t="shared" si="3"/>
        <v>0.95033453905117882</v>
      </c>
      <c r="O50" s="120">
        <f t="shared" si="4"/>
        <v>2071.2402389069052</v>
      </c>
      <c r="P50" s="111">
        <v>695.30499391494959</v>
      </c>
      <c r="Q50" s="111">
        <v>1375.9352449919556</v>
      </c>
      <c r="R50" s="2" t="s">
        <v>1458</v>
      </c>
      <c r="S50" s="2">
        <v>1316743500</v>
      </c>
      <c r="T50" s="2" t="s">
        <v>1459</v>
      </c>
      <c r="U50" s="2" t="s">
        <v>1460</v>
      </c>
      <c r="V50" s="1" t="s">
        <v>1461</v>
      </c>
      <c r="W50" s="2" t="s">
        <v>1463</v>
      </c>
      <c r="X50" s="2" t="s">
        <v>1511</v>
      </c>
    </row>
    <row r="51" spans="1:24" x14ac:dyDescent="0.25">
      <c r="A51" s="112">
        <v>48</v>
      </c>
      <c r="B51" s="116" t="s">
        <v>150</v>
      </c>
      <c r="C51" s="115" t="s">
        <v>1296</v>
      </c>
      <c r="D51" s="112" t="s">
        <v>1334</v>
      </c>
      <c r="E51" s="116" t="s">
        <v>1335</v>
      </c>
      <c r="F51" s="121">
        <v>2328</v>
      </c>
      <c r="G51" s="121">
        <v>4583274.6992499996</v>
      </c>
      <c r="H51" s="7">
        <v>2397</v>
      </c>
      <c r="I51" s="7">
        <v>4293755</v>
      </c>
      <c r="J51" s="24">
        <f t="shared" ref="J51:K96" si="5">IFERROR(H51/F51,0)</f>
        <v>1.0296391752577319</v>
      </c>
      <c r="K51" s="24">
        <f t="shared" si="5"/>
        <v>0.9368312575073503</v>
      </c>
      <c r="L51" s="24">
        <f t="shared" si="1"/>
        <v>0.3</v>
      </c>
      <c r="M51" s="24">
        <f t="shared" si="2"/>
        <v>0.65578188025514517</v>
      </c>
      <c r="N51" s="108">
        <f t="shared" si="3"/>
        <v>0.95578188025514521</v>
      </c>
      <c r="O51" s="120">
        <f t="shared" si="4"/>
        <v>2083.1126394491139</v>
      </c>
      <c r="P51" s="111">
        <v>838.37939182427078</v>
      </c>
      <c r="Q51" s="111">
        <v>1244.7332476248432</v>
      </c>
      <c r="R51" s="2" t="s">
        <v>1458</v>
      </c>
      <c r="S51" s="2">
        <v>1685104014</v>
      </c>
      <c r="T51" s="2" t="s">
        <v>1459</v>
      </c>
      <c r="U51" s="2" t="s">
        <v>1460</v>
      </c>
      <c r="V51" s="1" t="s">
        <v>1461</v>
      </c>
      <c r="W51" s="2" t="s">
        <v>1463</v>
      </c>
      <c r="X51" s="2" t="s">
        <v>1512</v>
      </c>
    </row>
    <row r="52" spans="1:24" x14ac:dyDescent="0.25">
      <c r="A52" s="112">
        <v>49</v>
      </c>
      <c r="B52" s="116" t="s">
        <v>127</v>
      </c>
      <c r="C52" s="115" t="s">
        <v>1296</v>
      </c>
      <c r="D52" s="112" t="s">
        <v>917</v>
      </c>
      <c r="E52" s="116" t="s">
        <v>1336</v>
      </c>
      <c r="F52" s="121">
        <v>844</v>
      </c>
      <c r="G52" s="121">
        <v>1543439.34375</v>
      </c>
      <c r="H52" s="7">
        <v>837</v>
      </c>
      <c r="I52" s="7">
        <v>1244415</v>
      </c>
      <c r="J52" s="24">
        <f t="shared" si="5"/>
        <v>0.99170616113744081</v>
      </c>
      <c r="K52" s="24">
        <f t="shared" si="5"/>
        <v>0.80626103321723097</v>
      </c>
      <c r="L52" s="24">
        <f t="shared" si="1"/>
        <v>0.29751184834123223</v>
      </c>
      <c r="M52" s="24">
        <f t="shared" si="2"/>
        <v>0.56438272325206162</v>
      </c>
      <c r="N52" s="108">
        <f t="shared" si="3"/>
        <v>0.86189457159329386</v>
      </c>
      <c r="O52" s="120">
        <f t="shared" si="4"/>
        <v>1878.4866223654321</v>
      </c>
      <c r="P52" s="111">
        <v>894.4214759954308</v>
      </c>
      <c r="Q52" s="111">
        <v>984.06514637000134</v>
      </c>
      <c r="R52" s="2" t="s">
        <v>1458</v>
      </c>
      <c r="S52" s="2">
        <v>1990260067</v>
      </c>
      <c r="T52" s="2" t="s">
        <v>1459</v>
      </c>
      <c r="U52" s="2" t="s">
        <v>1460</v>
      </c>
      <c r="V52" s="1" t="s">
        <v>1461</v>
      </c>
      <c r="W52" s="2" t="s">
        <v>1463</v>
      </c>
      <c r="X52" s="2" t="s">
        <v>1513</v>
      </c>
    </row>
    <row r="53" spans="1:24" x14ac:dyDescent="0.25">
      <c r="A53" s="112">
        <v>50</v>
      </c>
      <c r="B53" s="116" t="s">
        <v>127</v>
      </c>
      <c r="C53" s="115" t="s">
        <v>1296</v>
      </c>
      <c r="D53" s="112" t="s">
        <v>914</v>
      </c>
      <c r="E53" s="116" t="s">
        <v>1337</v>
      </c>
      <c r="F53" s="121">
        <v>1058</v>
      </c>
      <c r="G53" s="121">
        <v>2499422.1412499999</v>
      </c>
      <c r="H53" s="7">
        <v>953</v>
      </c>
      <c r="I53" s="7">
        <v>2087025</v>
      </c>
      <c r="J53" s="24">
        <f t="shared" si="5"/>
        <v>0.90075614366729684</v>
      </c>
      <c r="K53" s="24">
        <f t="shared" si="5"/>
        <v>0.83500300551720585</v>
      </c>
      <c r="L53" s="24">
        <f t="shared" si="1"/>
        <v>0.27022684310018902</v>
      </c>
      <c r="M53" s="24">
        <f t="shared" si="2"/>
        <v>0.58450210386204404</v>
      </c>
      <c r="N53" s="108">
        <f t="shared" si="3"/>
        <v>0.854728946962233</v>
      </c>
      <c r="O53" s="120">
        <f t="shared" si="4"/>
        <v>1862.8692482062509</v>
      </c>
      <c r="P53" s="111">
        <v>554.42680601853385</v>
      </c>
      <c r="Q53" s="111">
        <v>1308.442442187717</v>
      </c>
      <c r="R53" s="2" t="s">
        <v>1458</v>
      </c>
      <c r="S53" s="2">
        <v>1834408335</v>
      </c>
      <c r="T53" s="2" t="s">
        <v>1459</v>
      </c>
      <c r="U53" s="2" t="s">
        <v>1460</v>
      </c>
      <c r="V53" s="1" t="s">
        <v>1461</v>
      </c>
      <c r="W53" s="2" t="s">
        <v>1463</v>
      </c>
      <c r="X53" s="2" t="s">
        <v>1514</v>
      </c>
    </row>
    <row r="54" spans="1:24" x14ac:dyDescent="0.25">
      <c r="A54" s="112">
        <v>51</v>
      </c>
      <c r="B54" s="116" t="s">
        <v>127</v>
      </c>
      <c r="C54" s="115" t="s">
        <v>1296</v>
      </c>
      <c r="D54" s="112" t="s">
        <v>915</v>
      </c>
      <c r="E54" s="116" t="s">
        <v>1205</v>
      </c>
      <c r="F54" s="121">
        <v>1220</v>
      </c>
      <c r="G54" s="121">
        <v>2281908.3670000001</v>
      </c>
      <c r="H54" s="7">
        <v>1307</v>
      </c>
      <c r="I54" s="7">
        <v>1849380</v>
      </c>
      <c r="J54" s="24">
        <f t="shared" si="5"/>
        <v>1.0713114754098361</v>
      </c>
      <c r="K54" s="24">
        <f t="shared" si="5"/>
        <v>0.81045322710804535</v>
      </c>
      <c r="L54" s="24">
        <f t="shared" si="1"/>
        <v>0.3</v>
      </c>
      <c r="M54" s="24">
        <f t="shared" si="2"/>
        <v>0.56731725897563168</v>
      </c>
      <c r="N54" s="108">
        <f t="shared" si="3"/>
        <v>0.86731725897563172</v>
      </c>
      <c r="O54" s="120">
        <f t="shared" si="4"/>
        <v>1890.3052902637123</v>
      </c>
      <c r="P54" s="111">
        <v>980.58475366930747</v>
      </c>
      <c r="Q54" s="111">
        <v>909.72053659440485</v>
      </c>
      <c r="R54" s="2" t="s">
        <v>1458</v>
      </c>
      <c r="S54" s="2">
        <v>1690214977</v>
      </c>
      <c r="T54" s="2" t="s">
        <v>1459</v>
      </c>
      <c r="U54" s="2" t="s">
        <v>1460</v>
      </c>
      <c r="V54" s="1" t="s">
        <v>1461</v>
      </c>
      <c r="W54" s="2" t="s">
        <v>1463</v>
      </c>
      <c r="X54" s="2" t="s">
        <v>1515</v>
      </c>
    </row>
    <row r="55" spans="1:24" x14ac:dyDescent="0.25">
      <c r="A55" s="112">
        <v>52</v>
      </c>
      <c r="B55" s="116" t="s">
        <v>127</v>
      </c>
      <c r="C55" s="115" t="s">
        <v>1296</v>
      </c>
      <c r="D55" s="112" t="s">
        <v>916</v>
      </c>
      <c r="E55" s="116" t="s">
        <v>1338</v>
      </c>
      <c r="F55" s="121">
        <v>1611</v>
      </c>
      <c r="G55" s="121">
        <v>2892149.1757499999</v>
      </c>
      <c r="H55" s="7">
        <v>1540</v>
      </c>
      <c r="I55" s="7">
        <v>3047195</v>
      </c>
      <c r="J55" s="24">
        <f t="shared" si="5"/>
        <v>0.95592799503414028</v>
      </c>
      <c r="K55" s="24">
        <f t="shared" si="5"/>
        <v>1.0536092071425718</v>
      </c>
      <c r="L55" s="24">
        <f t="shared" si="1"/>
        <v>0.28677839851024206</v>
      </c>
      <c r="M55" s="24">
        <f t="shared" si="2"/>
        <v>0.7</v>
      </c>
      <c r="N55" s="108">
        <f t="shared" si="3"/>
        <v>0.98677839851024207</v>
      </c>
      <c r="O55" s="120">
        <f t="shared" si="4"/>
        <v>2150.6690979779896</v>
      </c>
      <c r="P55" s="111">
        <v>984.11693708840414</v>
      </c>
      <c r="Q55" s="111">
        <v>1166.5521608895854</v>
      </c>
      <c r="R55" s="2" t="s">
        <v>1458</v>
      </c>
      <c r="S55" s="2">
        <v>1641106305</v>
      </c>
      <c r="T55" s="2" t="s">
        <v>1459</v>
      </c>
      <c r="U55" s="2" t="s">
        <v>1460</v>
      </c>
      <c r="V55" s="1" t="s">
        <v>1461</v>
      </c>
      <c r="W55" s="2" t="s">
        <v>1463</v>
      </c>
      <c r="X55" s="2" t="s">
        <v>1516</v>
      </c>
    </row>
    <row r="56" spans="1:24" x14ac:dyDescent="0.25">
      <c r="A56" s="112">
        <v>53</v>
      </c>
      <c r="B56" s="116" t="s">
        <v>127</v>
      </c>
      <c r="C56" s="115" t="s">
        <v>1296</v>
      </c>
      <c r="D56" s="112" t="s">
        <v>1142</v>
      </c>
      <c r="E56" s="116" t="s">
        <v>1339</v>
      </c>
      <c r="F56" s="121">
        <v>1425</v>
      </c>
      <c r="G56" s="121">
        <v>2550335.7475000001</v>
      </c>
      <c r="H56" s="7">
        <v>1430</v>
      </c>
      <c r="I56" s="7">
        <v>2104110</v>
      </c>
      <c r="J56" s="24">
        <f t="shared" si="5"/>
        <v>1.0035087719298246</v>
      </c>
      <c r="K56" s="24">
        <f t="shared" si="5"/>
        <v>0.82503254799395775</v>
      </c>
      <c r="L56" s="24">
        <f t="shared" si="1"/>
        <v>0.3</v>
      </c>
      <c r="M56" s="24">
        <f t="shared" si="2"/>
        <v>0.57752278359577036</v>
      </c>
      <c r="N56" s="108">
        <f t="shared" si="3"/>
        <v>0.87752278359577041</v>
      </c>
      <c r="O56" s="120">
        <f t="shared" si="4"/>
        <v>1912.5480820215398</v>
      </c>
      <c r="P56" s="111">
        <v>994.69116021396769</v>
      </c>
      <c r="Q56" s="111">
        <v>917.85692180757212</v>
      </c>
      <c r="R56" s="2" t="s">
        <v>1458</v>
      </c>
      <c r="S56" s="2">
        <v>1316712907</v>
      </c>
      <c r="T56" s="2" t="s">
        <v>1459</v>
      </c>
      <c r="U56" s="2" t="s">
        <v>1460</v>
      </c>
      <c r="V56" s="1" t="s">
        <v>1461</v>
      </c>
      <c r="W56" s="2" t="s">
        <v>1463</v>
      </c>
      <c r="X56" s="2" t="s">
        <v>1517</v>
      </c>
    </row>
    <row r="57" spans="1:24" x14ac:dyDescent="0.25">
      <c r="A57" s="112">
        <v>54</v>
      </c>
      <c r="B57" s="116" t="s">
        <v>127</v>
      </c>
      <c r="C57" s="115" t="s">
        <v>1296</v>
      </c>
      <c r="D57" s="112" t="s">
        <v>919</v>
      </c>
      <c r="E57" s="116" t="s">
        <v>798</v>
      </c>
      <c r="F57" s="121">
        <v>1326</v>
      </c>
      <c r="G57" s="121">
        <v>2508753.9977500001</v>
      </c>
      <c r="H57" s="7">
        <v>1249</v>
      </c>
      <c r="I57" s="7">
        <v>2203800</v>
      </c>
      <c r="J57" s="24">
        <f t="shared" si="5"/>
        <v>0.94193061840120662</v>
      </c>
      <c r="K57" s="24">
        <f t="shared" si="5"/>
        <v>0.87844404113615726</v>
      </c>
      <c r="L57" s="24">
        <f t="shared" si="1"/>
        <v>0.28257918552036199</v>
      </c>
      <c r="M57" s="24">
        <f t="shared" si="2"/>
        <v>0.61491082879531</v>
      </c>
      <c r="N57" s="108">
        <f t="shared" si="3"/>
        <v>0.89749001431567199</v>
      </c>
      <c r="O57" s="120">
        <f t="shared" si="4"/>
        <v>1956.0663695583571</v>
      </c>
      <c r="P57" s="111">
        <v>852.45723870189556</v>
      </c>
      <c r="Q57" s="111">
        <v>1103.6091308564617</v>
      </c>
      <c r="R57" s="2" t="s">
        <v>1458</v>
      </c>
      <c r="S57" s="2">
        <v>1816167635</v>
      </c>
      <c r="T57" s="2" t="s">
        <v>1459</v>
      </c>
      <c r="U57" s="2" t="s">
        <v>1460</v>
      </c>
      <c r="V57" s="1" t="s">
        <v>1461</v>
      </c>
      <c r="W57" s="2" t="s">
        <v>1463</v>
      </c>
      <c r="X57" s="2" t="s">
        <v>1518</v>
      </c>
    </row>
    <row r="58" spans="1:24" s="110" customFormat="1" x14ac:dyDescent="0.25">
      <c r="A58" s="112">
        <v>55</v>
      </c>
      <c r="B58" s="116" t="s">
        <v>127</v>
      </c>
      <c r="C58" s="115" t="s">
        <v>1296</v>
      </c>
      <c r="D58" s="112" t="s">
        <v>920</v>
      </c>
      <c r="E58" s="118" t="s">
        <v>1204</v>
      </c>
      <c r="F58" s="121">
        <v>1082</v>
      </c>
      <c r="G58" s="121">
        <v>1903965.01</v>
      </c>
      <c r="H58" s="7">
        <v>1161</v>
      </c>
      <c r="I58" s="7">
        <v>1508185</v>
      </c>
      <c r="J58" s="24">
        <f t="shared" si="5"/>
        <v>1.0730129390018484</v>
      </c>
      <c r="K58" s="24">
        <f t="shared" si="5"/>
        <v>0.79212852761406571</v>
      </c>
      <c r="L58" s="24">
        <f t="shared" si="1"/>
        <v>0.3</v>
      </c>
      <c r="M58" s="24">
        <f t="shared" si="2"/>
        <v>0.55448996932984596</v>
      </c>
      <c r="N58" s="108">
        <f t="shared" si="3"/>
        <v>0.854489969329846</v>
      </c>
      <c r="O58" s="120">
        <f t="shared" si="4"/>
        <v>1862.3483999490752</v>
      </c>
      <c r="P58" s="111">
        <v>1081.7953783808925</v>
      </c>
      <c r="Q58" s="111">
        <v>780.55302156818266</v>
      </c>
      <c r="R58" s="2" t="s">
        <v>1458</v>
      </c>
      <c r="S58" s="2">
        <v>1952063739</v>
      </c>
      <c r="T58" s="2" t="s">
        <v>1459</v>
      </c>
      <c r="U58" s="2" t="s">
        <v>1460</v>
      </c>
      <c r="V58" s="1" t="s">
        <v>1461</v>
      </c>
      <c r="W58" s="2" t="s">
        <v>1463</v>
      </c>
      <c r="X58" s="2" t="s">
        <v>1519</v>
      </c>
    </row>
    <row r="59" spans="1:24" x14ac:dyDescent="0.25">
      <c r="A59" s="112">
        <v>56</v>
      </c>
      <c r="B59" s="116" t="s">
        <v>123</v>
      </c>
      <c r="C59" s="115" t="s">
        <v>1296</v>
      </c>
      <c r="D59" s="112" t="s">
        <v>922</v>
      </c>
      <c r="E59" s="118" t="s">
        <v>923</v>
      </c>
      <c r="F59" s="121">
        <v>461</v>
      </c>
      <c r="G59" s="121">
        <v>928177.97549999994</v>
      </c>
      <c r="H59" s="7">
        <v>516</v>
      </c>
      <c r="I59" s="7">
        <v>853100</v>
      </c>
      <c r="J59" s="24">
        <f t="shared" si="5"/>
        <v>1.1193058568329719</v>
      </c>
      <c r="K59" s="24">
        <f t="shared" si="5"/>
        <v>0.91911252207901595</v>
      </c>
      <c r="L59" s="24">
        <f t="shared" si="1"/>
        <v>0.3</v>
      </c>
      <c r="M59" s="24">
        <f t="shared" si="2"/>
        <v>0.64337876545531114</v>
      </c>
      <c r="N59" s="108">
        <f t="shared" si="3"/>
        <v>0.94337876545531119</v>
      </c>
      <c r="O59" s="120">
        <f t="shared" si="4"/>
        <v>2056.0802320119951</v>
      </c>
      <c r="P59" s="111">
        <v>899.96591189262585</v>
      </c>
      <c r="Q59" s="111">
        <v>1156.1143201193693</v>
      </c>
      <c r="R59" s="2" t="s">
        <v>1458</v>
      </c>
      <c r="S59" s="2">
        <v>1740988822</v>
      </c>
      <c r="T59" s="2" t="s">
        <v>1459</v>
      </c>
      <c r="U59" s="2" t="s">
        <v>1460</v>
      </c>
      <c r="V59" s="1" t="s">
        <v>1461</v>
      </c>
      <c r="W59" s="2" t="s">
        <v>1463</v>
      </c>
      <c r="X59" s="2" t="s">
        <v>1520</v>
      </c>
    </row>
    <row r="60" spans="1:24" x14ac:dyDescent="0.25">
      <c r="A60" s="112">
        <v>57</v>
      </c>
      <c r="B60" s="116" t="s">
        <v>123</v>
      </c>
      <c r="C60" s="115" t="s">
        <v>1296</v>
      </c>
      <c r="D60" s="112" t="s">
        <v>926</v>
      </c>
      <c r="E60" s="118" t="s">
        <v>927</v>
      </c>
      <c r="F60" s="121">
        <v>1031</v>
      </c>
      <c r="G60" s="121">
        <v>2252350.3557500001</v>
      </c>
      <c r="H60" s="7">
        <v>1113</v>
      </c>
      <c r="I60" s="7">
        <v>2178960</v>
      </c>
      <c r="J60" s="24">
        <f t="shared" si="5"/>
        <v>1.0795344325897187</v>
      </c>
      <c r="K60" s="24">
        <f t="shared" si="5"/>
        <v>0.96741610133492661</v>
      </c>
      <c r="L60" s="24">
        <f t="shared" si="1"/>
        <v>0.3</v>
      </c>
      <c r="M60" s="24">
        <f t="shared" si="2"/>
        <v>0.67719127093444864</v>
      </c>
      <c r="N60" s="108">
        <f t="shared" si="3"/>
        <v>0.97719127093444857</v>
      </c>
      <c r="O60" s="120">
        <f t="shared" si="4"/>
        <v>2129.77409354056</v>
      </c>
      <c r="P60" s="111">
        <v>712.25586097655469</v>
      </c>
      <c r="Q60" s="111">
        <v>1417.5182325640051</v>
      </c>
      <c r="R60" s="2" t="s">
        <v>1458</v>
      </c>
      <c r="S60" s="2">
        <v>1743939296</v>
      </c>
      <c r="T60" s="2" t="s">
        <v>1459</v>
      </c>
      <c r="U60" s="2" t="s">
        <v>1460</v>
      </c>
      <c r="V60" s="1" t="s">
        <v>1461</v>
      </c>
      <c r="W60" s="2" t="s">
        <v>1463</v>
      </c>
      <c r="X60" s="2" t="s">
        <v>1521</v>
      </c>
    </row>
    <row r="61" spans="1:24" x14ac:dyDescent="0.25">
      <c r="A61" s="112">
        <v>58</v>
      </c>
      <c r="B61" s="116" t="s">
        <v>123</v>
      </c>
      <c r="C61" s="115" t="s">
        <v>1296</v>
      </c>
      <c r="D61" s="112" t="s">
        <v>924</v>
      </c>
      <c r="E61" s="118" t="s">
        <v>1099</v>
      </c>
      <c r="F61" s="121">
        <v>975</v>
      </c>
      <c r="G61" s="121">
        <v>2061384.2367499999</v>
      </c>
      <c r="H61" s="7">
        <v>726</v>
      </c>
      <c r="I61" s="7">
        <v>1955465</v>
      </c>
      <c r="J61" s="24">
        <f t="shared" si="5"/>
        <v>0.74461538461538457</v>
      </c>
      <c r="K61" s="24">
        <f t="shared" si="5"/>
        <v>0.94861742179760078</v>
      </c>
      <c r="L61" s="24">
        <f t="shared" si="1"/>
        <v>0.22338461538461538</v>
      </c>
      <c r="M61" s="24">
        <f t="shared" si="2"/>
        <v>0.66403219525832047</v>
      </c>
      <c r="N61" s="108">
        <f t="shared" si="3"/>
        <v>0.88741681064293587</v>
      </c>
      <c r="O61" s="120">
        <f t="shared" si="4"/>
        <v>1934.1119693715489</v>
      </c>
      <c r="P61" s="111">
        <v>389.66303258481344</v>
      </c>
      <c r="Q61" s="111">
        <v>1544.4489367867354</v>
      </c>
      <c r="R61" s="2" t="s">
        <v>1458</v>
      </c>
      <c r="S61" s="2">
        <v>1821212115</v>
      </c>
      <c r="T61" s="2" t="s">
        <v>1459</v>
      </c>
      <c r="U61" s="2" t="s">
        <v>1460</v>
      </c>
      <c r="V61" s="1" t="s">
        <v>1461</v>
      </c>
      <c r="W61" s="2" t="s">
        <v>1463</v>
      </c>
      <c r="X61" s="2" t="s">
        <v>1522</v>
      </c>
    </row>
    <row r="62" spans="1:24" x14ac:dyDescent="0.25">
      <c r="A62" s="112">
        <v>59</v>
      </c>
      <c r="B62" s="116" t="s">
        <v>123</v>
      </c>
      <c r="C62" s="115" t="s">
        <v>1296</v>
      </c>
      <c r="D62" s="112" t="s">
        <v>921</v>
      </c>
      <c r="E62" s="118" t="s">
        <v>1340</v>
      </c>
      <c r="F62" s="121">
        <v>983</v>
      </c>
      <c r="G62" s="121">
        <v>2113239.2367500002</v>
      </c>
      <c r="H62" s="7">
        <v>948</v>
      </c>
      <c r="I62" s="7">
        <v>1859285</v>
      </c>
      <c r="J62" s="24">
        <f t="shared" si="5"/>
        <v>0.96439471007121058</v>
      </c>
      <c r="K62" s="24">
        <f t="shared" si="5"/>
        <v>0.87982702936153967</v>
      </c>
      <c r="L62" s="24">
        <f t="shared" si="1"/>
        <v>0.28931841302136319</v>
      </c>
      <c r="M62" s="24">
        <f t="shared" si="2"/>
        <v>0.61587892055307769</v>
      </c>
      <c r="N62" s="108">
        <f t="shared" si="3"/>
        <v>0.90519733357444088</v>
      </c>
      <c r="O62" s="120">
        <f t="shared" si="4"/>
        <v>1972.8643592418666</v>
      </c>
      <c r="P62" s="111">
        <v>634.91240880013731</v>
      </c>
      <c r="Q62" s="111">
        <v>1337.9519504417292</v>
      </c>
      <c r="R62" s="2" t="s">
        <v>1458</v>
      </c>
      <c r="S62" s="2">
        <v>1943990516</v>
      </c>
      <c r="T62" s="2" t="s">
        <v>1459</v>
      </c>
      <c r="U62" s="2" t="s">
        <v>1460</v>
      </c>
      <c r="V62" s="1" t="s">
        <v>1461</v>
      </c>
      <c r="W62" s="2" t="s">
        <v>1463</v>
      </c>
      <c r="X62" s="2" t="s">
        <v>1523</v>
      </c>
    </row>
    <row r="63" spans="1:24" x14ac:dyDescent="0.25">
      <c r="A63" s="112">
        <v>60</v>
      </c>
      <c r="B63" s="116" t="s">
        <v>123</v>
      </c>
      <c r="C63" s="115" t="s">
        <v>1296</v>
      </c>
      <c r="D63" s="112" t="s">
        <v>925</v>
      </c>
      <c r="E63" s="116" t="s">
        <v>491</v>
      </c>
      <c r="F63" s="121">
        <v>452</v>
      </c>
      <c r="G63" s="121">
        <v>870892.97549999994</v>
      </c>
      <c r="H63" s="7">
        <v>645</v>
      </c>
      <c r="I63" s="7">
        <v>975280</v>
      </c>
      <c r="J63" s="24">
        <f t="shared" si="5"/>
        <v>1.4269911504424779</v>
      </c>
      <c r="K63" s="24">
        <f t="shared" si="5"/>
        <v>1.1198620581823719</v>
      </c>
      <c r="L63" s="24">
        <f t="shared" si="1"/>
        <v>0.3</v>
      </c>
      <c r="M63" s="24">
        <f t="shared" si="2"/>
        <v>0.7</v>
      </c>
      <c r="N63" s="108">
        <f t="shared" si="3"/>
        <v>1</v>
      </c>
      <c r="O63" s="120">
        <f t="shared" si="4"/>
        <v>2179.4853851937733</v>
      </c>
      <c r="P63" s="111">
        <v>1029.8966805639429</v>
      </c>
      <c r="Q63" s="111">
        <v>1149.5887046298303</v>
      </c>
      <c r="R63" s="2" t="s">
        <v>1458</v>
      </c>
      <c r="S63" s="2">
        <v>1307834747</v>
      </c>
      <c r="T63" s="2" t="s">
        <v>1459</v>
      </c>
      <c r="U63" s="2" t="s">
        <v>1460</v>
      </c>
      <c r="V63" s="1" t="s">
        <v>1461</v>
      </c>
      <c r="W63" s="2" t="s">
        <v>1463</v>
      </c>
      <c r="X63" s="2" t="s">
        <v>1524</v>
      </c>
    </row>
    <row r="64" spans="1:24" x14ac:dyDescent="0.25">
      <c r="A64" s="112">
        <v>61</v>
      </c>
      <c r="B64" s="116" t="s">
        <v>126</v>
      </c>
      <c r="C64" s="115" t="s">
        <v>1296</v>
      </c>
      <c r="D64" s="112" t="s">
        <v>908</v>
      </c>
      <c r="E64" s="116" t="s">
        <v>834</v>
      </c>
      <c r="F64" s="121">
        <v>1811</v>
      </c>
      <c r="G64" s="121">
        <v>3335488.9235</v>
      </c>
      <c r="H64" s="7">
        <v>1633</v>
      </c>
      <c r="I64" s="7">
        <v>2881220</v>
      </c>
      <c r="J64" s="24">
        <f t="shared" si="5"/>
        <v>0.90171176145775811</v>
      </c>
      <c r="K64" s="24">
        <f t="shared" si="5"/>
        <v>0.86380739558165709</v>
      </c>
      <c r="L64" s="24">
        <f t="shared" si="1"/>
        <v>0.2705135284373274</v>
      </c>
      <c r="M64" s="24">
        <f t="shared" si="2"/>
        <v>0.60466517690715993</v>
      </c>
      <c r="N64" s="108">
        <f t="shared" si="3"/>
        <v>0.87517870534448727</v>
      </c>
      <c r="O64" s="120">
        <f t="shared" si="4"/>
        <v>1907.4391977311177</v>
      </c>
      <c r="P64" s="111">
        <v>732.3451139843944</v>
      </c>
      <c r="Q64" s="111">
        <v>1175.0940837467233</v>
      </c>
      <c r="R64" s="2" t="s">
        <v>1458</v>
      </c>
      <c r="S64" s="2">
        <v>1978827878</v>
      </c>
      <c r="T64" s="2" t="s">
        <v>1459</v>
      </c>
      <c r="U64" s="2" t="s">
        <v>1460</v>
      </c>
      <c r="V64" s="1" t="s">
        <v>1461</v>
      </c>
      <c r="W64" s="2" t="s">
        <v>1463</v>
      </c>
      <c r="X64" s="2" t="s">
        <v>1525</v>
      </c>
    </row>
    <row r="65" spans="1:24" x14ac:dyDescent="0.25">
      <c r="A65" s="112">
        <v>62</v>
      </c>
      <c r="B65" s="116" t="s">
        <v>126</v>
      </c>
      <c r="C65" s="115" t="s">
        <v>1296</v>
      </c>
      <c r="D65" s="112" t="s">
        <v>906</v>
      </c>
      <c r="E65" s="116" t="s">
        <v>907</v>
      </c>
      <c r="F65" s="121">
        <v>858</v>
      </c>
      <c r="G65" s="121">
        <v>1435588.90225</v>
      </c>
      <c r="H65" s="7">
        <v>799</v>
      </c>
      <c r="I65" s="7">
        <v>1220395</v>
      </c>
      <c r="J65" s="24">
        <f t="shared" si="5"/>
        <v>0.93123543123543129</v>
      </c>
      <c r="K65" s="24">
        <f t="shared" si="5"/>
        <v>0.85010060894680473</v>
      </c>
      <c r="L65" s="24">
        <f t="shared" si="1"/>
        <v>0.2793706293706294</v>
      </c>
      <c r="M65" s="24">
        <f t="shared" si="2"/>
        <v>0.5950704262627633</v>
      </c>
      <c r="N65" s="108">
        <f t="shared" si="3"/>
        <v>0.87444105563339269</v>
      </c>
      <c r="O65" s="120">
        <f t="shared" si="4"/>
        <v>1905.8315009663945</v>
      </c>
      <c r="P65" s="111">
        <v>879.62354843459389</v>
      </c>
      <c r="Q65" s="111">
        <v>1026.2079525318006</v>
      </c>
      <c r="R65" s="2" t="s">
        <v>1458</v>
      </c>
      <c r="S65" s="2">
        <v>1781325555</v>
      </c>
      <c r="T65" s="2" t="s">
        <v>1459</v>
      </c>
      <c r="U65" s="2" t="s">
        <v>1460</v>
      </c>
      <c r="V65" s="1" t="s">
        <v>1461</v>
      </c>
      <c r="W65" s="2" t="s">
        <v>1463</v>
      </c>
      <c r="X65" s="2" t="s">
        <v>1526</v>
      </c>
    </row>
    <row r="66" spans="1:24" x14ac:dyDescent="0.25">
      <c r="A66" s="112">
        <v>63</v>
      </c>
      <c r="B66" s="116" t="s">
        <v>72</v>
      </c>
      <c r="C66" s="115" t="s">
        <v>26</v>
      </c>
      <c r="D66" s="112" t="s">
        <v>646</v>
      </c>
      <c r="E66" s="116" t="s">
        <v>1264</v>
      </c>
      <c r="F66" s="121">
        <v>1515</v>
      </c>
      <c r="G66" s="121">
        <v>3028196.2824999997</v>
      </c>
      <c r="H66" s="7">
        <v>1604</v>
      </c>
      <c r="I66" s="7">
        <v>2417850</v>
      </c>
      <c r="J66" s="24">
        <f t="shared" si="5"/>
        <v>1.0587458745874587</v>
      </c>
      <c r="K66" s="24">
        <f t="shared" si="5"/>
        <v>0.79844560076002935</v>
      </c>
      <c r="L66" s="24">
        <f t="shared" si="1"/>
        <v>0.3</v>
      </c>
      <c r="M66" s="24">
        <f t="shared" si="2"/>
        <v>0.55891192053202055</v>
      </c>
      <c r="N66" s="108">
        <f t="shared" si="3"/>
        <v>0.85891192053202059</v>
      </c>
      <c r="O66" s="120">
        <f t="shared" si="4"/>
        <v>1871.9859779682545</v>
      </c>
      <c r="P66" s="111">
        <v>957.16059517874316</v>
      </c>
      <c r="Q66" s="111">
        <v>914.82538278951131</v>
      </c>
      <c r="R66" s="2" t="s">
        <v>1458</v>
      </c>
      <c r="S66" s="2">
        <v>1745843839</v>
      </c>
      <c r="T66" s="2" t="s">
        <v>1459</v>
      </c>
      <c r="U66" s="2" t="s">
        <v>1460</v>
      </c>
      <c r="V66" s="1" t="s">
        <v>1461</v>
      </c>
      <c r="W66" s="2" t="s">
        <v>1463</v>
      </c>
      <c r="X66" s="2" t="s">
        <v>1527</v>
      </c>
    </row>
    <row r="67" spans="1:24" x14ac:dyDescent="0.25">
      <c r="A67" s="112">
        <v>64</v>
      </c>
      <c r="B67" s="116" t="s">
        <v>72</v>
      </c>
      <c r="C67" s="115" t="s">
        <v>26</v>
      </c>
      <c r="D67" s="112" t="s">
        <v>643</v>
      </c>
      <c r="E67" s="116" t="s">
        <v>1341</v>
      </c>
      <c r="F67" s="121">
        <v>1354</v>
      </c>
      <c r="G67" s="121">
        <v>2504215.0922499998</v>
      </c>
      <c r="H67" s="7">
        <v>1490</v>
      </c>
      <c r="I67" s="7">
        <v>1911385</v>
      </c>
      <c r="J67" s="24">
        <f t="shared" si="5"/>
        <v>1.1004431314623337</v>
      </c>
      <c r="K67" s="24">
        <f t="shared" si="5"/>
        <v>0.76326710349894478</v>
      </c>
      <c r="L67" s="24">
        <f t="shared" si="1"/>
        <v>0.3</v>
      </c>
      <c r="M67" s="24">
        <f t="shared" si="2"/>
        <v>0.53428697244926127</v>
      </c>
      <c r="N67" s="108">
        <f t="shared" si="3"/>
        <v>0.8342869724492612</v>
      </c>
      <c r="O67" s="120">
        <f t="shared" si="4"/>
        <v>1818.3162635107246</v>
      </c>
      <c r="P67" s="111">
        <v>1091.3170081343715</v>
      </c>
      <c r="Q67" s="111">
        <v>726.99925537635329</v>
      </c>
      <c r="R67" s="2" t="s">
        <v>1458</v>
      </c>
      <c r="S67" s="2">
        <v>1870246452</v>
      </c>
      <c r="T67" s="2" t="s">
        <v>1459</v>
      </c>
      <c r="U67" s="2" t="s">
        <v>1460</v>
      </c>
      <c r="V67" s="1" t="s">
        <v>1461</v>
      </c>
      <c r="W67" s="2" t="s">
        <v>1463</v>
      </c>
      <c r="X67" s="2" t="s">
        <v>1528</v>
      </c>
    </row>
    <row r="68" spans="1:24" x14ac:dyDescent="0.25">
      <c r="A68" s="112">
        <v>65</v>
      </c>
      <c r="B68" s="116" t="s">
        <v>72</v>
      </c>
      <c r="C68" s="115" t="s">
        <v>26</v>
      </c>
      <c r="D68" s="112" t="s">
        <v>633</v>
      </c>
      <c r="E68" s="116" t="s">
        <v>1342</v>
      </c>
      <c r="F68" s="121">
        <v>1784</v>
      </c>
      <c r="G68" s="121">
        <v>3162942.1269999999</v>
      </c>
      <c r="H68" s="7">
        <v>1429</v>
      </c>
      <c r="I68" s="7">
        <v>2682445</v>
      </c>
      <c r="J68" s="24">
        <f t="shared" si="5"/>
        <v>0.80100896860986548</v>
      </c>
      <c r="K68" s="24">
        <f t="shared" si="5"/>
        <v>0.84808538768436348</v>
      </c>
      <c r="L68" s="24">
        <f t="shared" ref="L68:L131" si="6">IF((J68*0.3)&gt;30%,30%,(J68*0.3))</f>
        <v>0.24030269058295964</v>
      </c>
      <c r="M68" s="24">
        <f t="shared" ref="M68:M131" si="7">IF((K68*0.7)&gt;70%,70%,(K68*0.7))</f>
        <v>0.59365977137905435</v>
      </c>
      <c r="N68" s="108">
        <f t="shared" ref="N68:N131" si="8">L68+M68</f>
        <v>0.83396246196201396</v>
      </c>
      <c r="O68" s="120">
        <f t="shared" ref="O68:O131" si="9">SUM(P68:Q68)</f>
        <v>1817.6089976464275</v>
      </c>
      <c r="P68" s="111">
        <v>719.69305788942552</v>
      </c>
      <c r="Q68" s="111">
        <v>1097.915939757002</v>
      </c>
      <c r="R68" s="2" t="s">
        <v>1458</v>
      </c>
      <c r="S68" s="2">
        <v>1785086515</v>
      </c>
      <c r="T68" s="2" t="s">
        <v>1459</v>
      </c>
      <c r="U68" s="2" t="s">
        <v>1460</v>
      </c>
      <c r="V68" s="1" t="s">
        <v>1461</v>
      </c>
      <c r="W68" s="2" t="s">
        <v>1463</v>
      </c>
      <c r="X68" s="2" t="s">
        <v>1529</v>
      </c>
    </row>
    <row r="69" spans="1:24" x14ac:dyDescent="0.25">
      <c r="A69" s="112">
        <v>66</v>
      </c>
      <c r="B69" s="116" t="s">
        <v>72</v>
      </c>
      <c r="C69" s="115" t="s">
        <v>26</v>
      </c>
      <c r="D69" s="112" t="s">
        <v>650</v>
      </c>
      <c r="E69" s="116" t="s">
        <v>651</v>
      </c>
      <c r="F69" s="121">
        <v>1399</v>
      </c>
      <c r="G69" s="121">
        <v>2809895.0922499998</v>
      </c>
      <c r="H69" s="7">
        <v>1369</v>
      </c>
      <c r="I69" s="7">
        <v>2424835</v>
      </c>
      <c r="J69" s="24">
        <f t="shared" si="5"/>
        <v>0.97855611150822019</v>
      </c>
      <c r="K69" s="24">
        <f t="shared" si="5"/>
        <v>0.8629628225936129</v>
      </c>
      <c r="L69" s="24">
        <f t="shared" si="6"/>
        <v>0.29356683345246604</v>
      </c>
      <c r="M69" s="24">
        <f t="shared" si="7"/>
        <v>0.60407397581552902</v>
      </c>
      <c r="N69" s="108">
        <f t="shared" si="8"/>
        <v>0.89764080926799505</v>
      </c>
      <c r="O69" s="120">
        <f t="shared" si="9"/>
        <v>1956.3950249531065</v>
      </c>
      <c r="P69" s="111">
        <v>756.72054298695298</v>
      </c>
      <c r="Q69" s="111">
        <v>1199.6744819661535</v>
      </c>
      <c r="R69" s="2" t="s">
        <v>1458</v>
      </c>
      <c r="S69" s="2">
        <v>1705623471</v>
      </c>
      <c r="T69" s="2" t="s">
        <v>1459</v>
      </c>
      <c r="U69" s="2" t="s">
        <v>1460</v>
      </c>
      <c r="V69" s="1" t="s">
        <v>1461</v>
      </c>
      <c r="W69" s="2" t="s">
        <v>1463</v>
      </c>
      <c r="X69" s="2" t="s">
        <v>1530</v>
      </c>
    </row>
    <row r="70" spans="1:24" x14ac:dyDescent="0.25">
      <c r="A70" s="112">
        <v>67</v>
      </c>
      <c r="B70" s="116" t="s">
        <v>72</v>
      </c>
      <c r="C70" s="115" t="s">
        <v>26</v>
      </c>
      <c r="D70" s="112" t="s">
        <v>640</v>
      </c>
      <c r="E70" s="116" t="s">
        <v>641</v>
      </c>
      <c r="F70" s="121">
        <v>1237</v>
      </c>
      <c r="G70" s="121">
        <v>2387445.1035000002</v>
      </c>
      <c r="H70" s="7">
        <v>1318</v>
      </c>
      <c r="I70" s="7">
        <v>1857925</v>
      </c>
      <c r="J70" s="24">
        <f t="shared" si="5"/>
        <v>1.0654810024252224</v>
      </c>
      <c r="K70" s="24">
        <f t="shared" si="5"/>
        <v>0.77820637520681735</v>
      </c>
      <c r="L70" s="24">
        <f t="shared" si="6"/>
        <v>0.3</v>
      </c>
      <c r="M70" s="24">
        <f t="shared" si="7"/>
        <v>0.54474446264477205</v>
      </c>
      <c r="N70" s="108">
        <f t="shared" si="8"/>
        <v>0.84474446264477199</v>
      </c>
      <c r="O70" s="120">
        <f t="shared" si="9"/>
        <v>1841.1082105576479</v>
      </c>
      <c r="P70" s="111">
        <v>937.24415737259369</v>
      </c>
      <c r="Q70" s="111">
        <v>903.8640531850541</v>
      </c>
      <c r="R70" s="2" t="s">
        <v>1458</v>
      </c>
      <c r="S70" s="2">
        <v>1750926040</v>
      </c>
      <c r="T70" s="2" t="s">
        <v>1459</v>
      </c>
      <c r="U70" s="2" t="s">
        <v>1460</v>
      </c>
      <c r="V70" s="1" t="s">
        <v>1461</v>
      </c>
      <c r="W70" s="2" t="s">
        <v>1463</v>
      </c>
      <c r="X70" s="2" t="s">
        <v>1531</v>
      </c>
    </row>
    <row r="71" spans="1:24" x14ac:dyDescent="0.25">
      <c r="A71" s="112">
        <v>68</v>
      </c>
      <c r="B71" s="116" t="s">
        <v>72</v>
      </c>
      <c r="C71" s="115" t="s">
        <v>26</v>
      </c>
      <c r="D71" s="112" t="s">
        <v>647</v>
      </c>
      <c r="E71" s="116" t="s">
        <v>1265</v>
      </c>
      <c r="F71" s="121">
        <v>1634</v>
      </c>
      <c r="G71" s="121">
        <v>3271382.4727499997</v>
      </c>
      <c r="H71" s="7">
        <v>1458</v>
      </c>
      <c r="I71" s="7">
        <v>2530495</v>
      </c>
      <c r="J71" s="24">
        <f t="shared" si="5"/>
        <v>0.89228886168910648</v>
      </c>
      <c r="K71" s="24">
        <f t="shared" si="5"/>
        <v>0.77352465542581683</v>
      </c>
      <c r="L71" s="24">
        <f t="shared" si="6"/>
        <v>0.26768665850673196</v>
      </c>
      <c r="M71" s="24">
        <f t="shared" si="7"/>
        <v>0.54146725879807178</v>
      </c>
      <c r="N71" s="108">
        <f t="shared" si="8"/>
        <v>0.80915391730480368</v>
      </c>
      <c r="O71" s="120">
        <f t="shared" si="9"/>
        <v>1763.5391371381106</v>
      </c>
      <c r="P71" s="111">
        <v>790.64274606028278</v>
      </c>
      <c r="Q71" s="111">
        <v>972.89639107782784</v>
      </c>
      <c r="R71" s="2" t="s">
        <v>1458</v>
      </c>
      <c r="S71" s="2">
        <v>1877376377</v>
      </c>
      <c r="T71" s="2" t="s">
        <v>1459</v>
      </c>
      <c r="U71" s="2" t="s">
        <v>1460</v>
      </c>
      <c r="V71" s="1" t="s">
        <v>1461</v>
      </c>
      <c r="W71" s="2" t="s">
        <v>1463</v>
      </c>
      <c r="X71" s="2" t="s">
        <v>1532</v>
      </c>
    </row>
    <row r="72" spans="1:24" x14ac:dyDescent="0.25">
      <c r="A72" s="112">
        <v>69</v>
      </c>
      <c r="B72" s="116" t="s">
        <v>72</v>
      </c>
      <c r="C72" s="115" t="s">
        <v>26</v>
      </c>
      <c r="D72" s="112" t="s">
        <v>634</v>
      </c>
      <c r="E72" s="116" t="s">
        <v>685</v>
      </c>
      <c r="F72" s="121">
        <v>1313</v>
      </c>
      <c r="G72" s="121">
        <v>2222030.0922499998</v>
      </c>
      <c r="H72" s="7">
        <v>1201</v>
      </c>
      <c r="I72" s="7">
        <v>1937945</v>
      </c>
      <c r="J72" s="24">
        <f t="shared" si="5"/>
        <v>0.91469916222391467</v>
      </c>
      <c r="K72" s="24">
        <f t="shared" si="5"/>
        <v>0.87215065482648857</v>
      </c>
      <c r="L72" s="24">
        <f t="shared" si="6"/>
        <v>0.27440974866717438</v>
      </c>
      <c r="M72" s="24">
        <f t="shared" si="7"/>
        <v>0.61050545837854198</v>
      </c>
      <c r="N72" s="108">
        <f t="shared" si="8"/>
        <v>0.88491520704571636</v>
      </c>
      <c r="O72" s="120">
        <f t="shared" si="9"/>
        <v>1928.6597608918607</v>
      </c>
      <c r="P72" s="111">
        <v>936.62575773149467</v>
      </c>
      <c r="Q72" s="111">
        <v>992.03400316036607</v>
      </c>
      <c r="R72" s="2" t="s">
        <v>1458</v>
      </c>
      <c r="S72" s="2">
        <v>1303799329</v>
      </c>
      <c r="T72" s="2" t="s">
        <v>1459</v>
      </c>
      <c r="U72" s="2" t="s">
        <v>1460</v>
      </c>
      <c r="V72" s="1" t="s">
        <v>1461</v>
      </c>
      <c r="W72" s="2" t="s">
        <v>1463</v>
      </c>
      <c r="X72" s="2" t="s">
        <v>1533</v>
      </c>
    </row>
    <row r="73" spans="1:24" x14ac:dyDescent="0.25">
      <c r="A73" s="112">
        <v>70</v>
      </c>
      <c r="B73" s="116" t="s">
        <v>72</v>
      </c>
      <c r="C73" s="115" t="s">
        <v>26</v>
      </c>
      <c r="D73" s="112" t="s">
        <v>642</v>
      </c>
      <c r="E73" s="116" t="s">
        <v>644</v>
      </c>
      <c r="F73" s="121">
        <v>1152</v>
      </c>
      <c r="G73" s="121">
        <v>3072250.7837499999</v>
      </c>
      <c r="H73" s="7">
        <v>1572</v>
      </c>
      <c r="I73" s="7">
        <v>3295180</v>
      </c>
      <c r="J73" s="24">
        <f t="shared" si="5"/>
        <v>1.3645833333333333</v>
      </c>
      <c r="K73" s="24">
        <f t="shared" si="5"/>
        <v>1.0725621806101038</v>
      </c>
      <c r="L73" s="24">
        <f t="shared" si="6"/>
        <v>0.3</v>
      </c>
      <c r="M73" s="24">
        <f t="shared" si="7"/>
        <v>0.7</v>
      </c>
      <c r="N73" s="108">
        <f t="shared" si="8"/>
        <v>1</v>
      </c>
      <c r="O73" s="120">
        <f t="shared" si="9"/>
        <v>2179.4853851937733</v>
      </c>
      <c r="P73" s="111">
        <v>697.78746123901544</v>
      </c>
      <c r="Q73" s="111">
        <v>1481.6979239547577</v>
      </c>
      <c r="R73" s="2" t="s">
        <v>1458</v>
      </c>
      <c r="S73" s="2">
        <v>1871642437</v>
      </c>
      <c r="T73" s="2" t="s">
        <v>1459</v>
      </c>
      <c r="U73" s="2" t="s">
        <v>1460</v>
      </c>
      <c r="V73" s="1" t="s">
        <v>1461</v>
      </c>
      <c r="W73" s="2" t="s">
        <v>1463</v>
      </c>
      <c r="X73" s="2" t="s">
        <v>1534</v>
      </c>
    </row>
    <row r="74" spans="1:24" x14ac:dyDescent="0.25">
      <c r="A74" s="112">
        <v>71</v>
      </c>
      <c r="B74" s="116" t="s">
        <v>72</v>
      </c>
      <c r="C74" s="115" t="s">
        <v>26</v>
      </c>
      <c r="D74" s="112" t="s">
        <v>629</v>
      </c>
      <c r="E74" s="116" t="s">
        <v>630</v>
      </c>
      <c r="F74" s="121">
        <v>1698</v>
      </c>
      <c r="G74" s="121">
        <v>2575077.1269999999</v>
      </c>
      <c r="H74" s="7">
        <v>1582</v>
      </c>
      <c r="I74" s="7">
        <v>1986405</v>
      </c>
      <c r="J74" s="24">
        <f t="shared" si="5"/>
        <v>0.93168433451118959</v>
      </c>
      <c r="K74" s="24">
        <f t="shared" si="5"/>
        <v>0.77139631243363538</v>
      </c>
      <c r="L74" s="24">
        <f t="shared" si="6"/>
        <v>0.27950530035335686</v>
      </c>
      <c r="M74" s="24">
        <f t="shared" si="7"/>
        <v>0.53997741870354476</v>
      </c>
      <c r="N74" s="108">
        <f t="shared" si="8"/>
        <v>0.81948271905690162</v>
      </c>
      <c r="O74" s="120">
        <f t="shared" si="9"/>
        <v>1786.0506096033719</v>
      </c>
      <c r="P74" s="111">
        <v>1012.5318765475828</v>
      </c>
      <c r="Q74" s="111">
        <v>773.51873305578908</v>
      </c>
      <c r="R74" s="2" t="s">
        <v>1458</v>
      </c>
      <c r="S74" s="2">
        <v>1620111932</v>
      </c>
      <c r="T74" s="2" t="s">
        <v>1459</v>
      </c>
      <c r="U74" s="2" t="s">
        <v>1460</v>
      </c>
      <c r="V74" s="1" t="s">
        <v>1461</v>
      </c>
      <c r="W74" s="2" t="s">
        <v>1463</v>
      </c>
      <c r="X74" s="2" t="s">
        <v>1535</v>
      </c>
    </row>
    <row r="75" spans="1:24" x14ac:dyDescent="0.25">
      <c r="A75" s="112">
        <v>72</v>
      </c>
      <c r="B75" s="116" t="s">
        <v>72</v>
      </c>
      <c r="C75" s="115" t="s">
        <v>26</v>
      </c>
      <c r="D75" s="112" t="s">
        <v>636</v>
      </c>
      <c r="E75" s="116" t="s">
        <v>637</v>
      </c>
      <c r="F75" s="121">
        <v>790</v>
      </c>
      <c r="G75" s="121">
        <v>1458518.9627499999</v>
      </c>
      <c r="H75" s="7">
        <v>843</v>
      </c>
      <c r="I75" s="7">
        <v>1087725</v>
      </c>
      <c r="J75" s="24">
        <f t="shared" si="5"/>
        <v>1.0670886075949366</v>
      </c>
      <c r="K75" s="24">
        <f t="shared" si="5"/>
        <v>0.74577364283911851</v>
      </c>
      <c r="L75" s="24">
        <f t="shared" si="6"/>
        <v>0.3</v>
      </c>
      <c r="M75" s="24">
        <f t="shared" si="7"/>
        <v>0.52204154998738295</v>
      </c>
      <c r="N75" s="108">
        <f t="shared" si="8"/>
        <v>0.82204154998738299</v>
      </c>
      <c r="O75" s="120">
        <f t="shared" si="9"/>
        <v>1791.6275442195379</v>
      </c>
      <c r="P75" s="111">
        <v>1098.8105384049966</v>
      </c>
      <c r="Q75" s="111">
        <v>692.8170058145414</v>
      </c>
      <c r="R75" s="2" t="s">
        <v>1458</v>
      </c>
      <c r="S75" s="2">
        <v>1306667420</v>
      </c>
      <c r="T75" s="2" t="s">
        <v>1459</v>
      </c>
      <c r="U75" s="2" t="s">
        <v>1460</v>
      </c>
      <c r="V75" s="1" t="s">
        <v>1461</v>
      </c>
      <c r="W75" s="2" t="s">
        <v>1463</v>
      </c>
      <c r="X75" s="2" t="s">
        <v>1536</v>
      </c>
    </row>
    <row r="76" spans="1:24" x14ac:dyDescent="0.25">
      <c r="A76" s="112">
        <v>73</v>
      </c>
      <c r="B76" s="116" t="s">
        <v>72</v>
      </c>
      <c r="C76" s="115" t="s">
        <v>26</v>
      </c>
      <c r="D76" s="112" t="s">
        <v>624</v>
      </c>
      <c r="E76" s="116" t="s">
        <v>1343</v>
      </c>
      <c r="F76" s="121">
        <v>1163</v>
      </c>
      <c r="G76" s="121">
        <v>2329060.4380000001</v>
      </c>
      <c r="H76" s="7">
        <v>1205</v>
      </c>
      <c r="I76" s="7">
        <v>1893015</v>
      </c>
      <c r="J76" s="24">
        <f t="shared" si="5"/>
        <v>1.0361134995700774</v>
      </c>
      <c r="K76" s="24">
        <f t="shared" si="5"/>
        <v>0.81278053978949594</v>
      </c>
      <c r="L76" s="24">
        <f t="shared" si="6"/>
        <v>0.3</v>
      </c>
      <c r="M76" s="24">
        <f t="shared" si="7"/>
        <v>0.56894637785264712</v>
      </c>
      <c r="N76" s="108">
        <f t="shared" si="8"/>
        <v>0.86894637785264717</v>
      </c>
      <c r="O76" s="120">
        <f t="shared" si="9"/>
        <v>1893.8559310469107</v>
      </c>
      <c r="P76" s="111">
        <v>939.41212825751188</v>
      </c>
      <c r="Q76" s="111">
        <v>954.44380278939877</v>
      </c>
      <c r="R76" s="2" t="s">
        <v>1458</v>
      </c>
      <c r="S76" s="2">
        <v>1743308388</v>
      </c>
      <c r="T76" s="2" t="s">
        <v>1459</v>
      </c>
      <c r="U76" s="2" t="s">
        <v>1460</v>
      </c>
      <c r="V76" s="1" t="s">
        <v>1461</v>
      </c>
      <c r="W76" s="2" t="s">
        <v>1463</v>
      </c>
      <c r="X76" s="2" t="s">
        <v>1537</v>
      </c>
    </row>
    <row r="77" spans="1:24" x14ac:dyDescent="0.25">
      <c r="A77" s="112">
        <v>74</v>
      </c>
      <c r="B77" s="116" t="s">
        <v>84</v>
      </c>
      <c r="C77" s="115" t="s">
        <v>26</v>
      </c>
      <c r="D77" s="112" t="s">
        <v>695</v>
      </c>
      <c r="E77" s="116" t="s">
        <v>1344</v>
      </c>
      <c r="F77" s="121">
        <v>1145</v>
      </c>
      <c r="G77" s="121">
        <v>2146080.4380000001</v>
      </c>
      <c r="H77" s="7">
        <v>1627</v>
      </c>
      <c r="I77" s="7">
        <v>1831660</v>
      </c>
      <c r="J77" s="24">
        <f t="shared" si="5"/>
        <v>1.4209606986899563</v>
      </c>
      <c r="K77" s="24">
        <f t="shared" si="5"/>
        <v>0.85349084198679037</v>
      </c>
      <c r="L77" s="24">
        <f t="shared" si="6"/>
        <v>0.3</v>
      </c>
      <c r="M77" s="24">
        <f t="shared" si="7"/>
        <v>0.59744358939075326</v>
      </c>
      <c r="N77" s="108">
        <f t="shared" si="8"/>
        <v>0.8974435893907533</v>
      </c>
      <c r="O77" s="120">
        <f t="shared" si="9"/>
        <v>1955.9651871129884</v>
      </c>
      <c r="P77" s="111">
        <v>1457.1068198473561</v>
      </c>
      <c r="Q77" s="111">
        <v>498.8583672656323</v>
      </c>
      <c r="R77" s="2" t="s">
        <v>1458</v>
      </c>
      <c r="S77" s="2">
        <v>1300458571</v>
      </c>
      <c r="T77" s="2" t="s">
        <v>1459</v>
      </c>
      <c r="U77" s="2" t="s">
        <v>1460</v>
      </c>
      <c r="V77" s="1" t="s">
        <v>1461</v>
      </c>
      <c r="W77" s="2" t="s">
        <v>1463</v>
      </c>
      <c r="X77" s="2" t="s">
        <v>1538</v>
      </c>
    </row>
    <row r="78" spans="1:24" x14ac:dyDescent="0.25">
      <c r="A78" s="112">
        <v>75</v>
      </c>
      <c r="B78" s="116" t="s">
        <v>84</v>
      </c>
      <c r="C78" s="115" t="s">
        <v>26</v>
      </c>
      <c r="D78" s="112" t="s">
        <v>697</v>
      </c>
      <c r="E78" s="116" t="s">
        <v>698</v>
      </c>
      <c r="F78" s="121">
        <v>1403</v>
      </c>
      <c r="G78" s="121">
        <v>2765115.0209999997</v>
      </c>
      <c r="H78" s="7">
        <v>1400</v>
      </c>
      <c r="I78" s="7">
        <v>2140340</v>
      </c>
      <c r="J78" s="24">
        <f t="shared" si="5"/>
        <v>0.99786172487526725</v>
      </c>
      <c r="K78" s="24">
        <f t="shared" si="5"/>
        <v>0.77405098295909192</v>
      </c>
      <c r="L78" s="24">
        <f t="shared" si="6"/>
        <v>0.29935851746258019</v>
      </c>
      <c r="M78" s="24">
        <f t="shared" si="7"/>
        <v>0.54183568807136429</v>
      </c>
      <c r="N78" s="108">
        <f t="shared" si="8"/>
        <v>0.84119420553394453</v>
      </c>
      <c r="O78" s="120">
        <f t="shared" si="9"/>
        <v>1833.3704770709192</v>
      </c>
      <c r="P78" s="111">
        <v>893.41626771323899</v>
      </c>
      <c r="Q78" s="111">
        <v>939.95420935768016</v>
      </c>
      <c r="R78" s="2" t="s">
        <v>1458</v>
      </c>
      <c r="S78" s="2">
        <v>1621414749</v>
      </c>
      <c r="T78" s="2" t="s">
        <v>1459</v>
      </c>
      <c r="U78" s="2" t="s">
        <v>1460</v>
      </c>
      <c r="V78" s="1" t="s">
        <v>1461</v>
      </c>
      <c r="W78" s="2" t="s">
        <v>1463</v>
      </c>
      <c r="X78" s="2" t="s">
        <v>1539</v>
      </c>
    </row>
    <row r="79" spans="1:24" x14ac:dyDescent="0.25">
      <c r="A79" s="112">
        <v>76</v>
      </c>
      <c r="B79" s="116" t="s">
        <v>84</v>
      </c>
      <c r="C79" s="115" t="s">
        <v>26</v>
      </c>
      <c r="D79" s="112" t="s">
        <v>699</v>
      </c>
      <c r="E79" s="116" t="s">
        <v>1345</v>
      </c>
      <c r="F79" s="121">
        <v>1476</v>
      </c>
      <c r="G79" s="121">
        <v>2839036.2112499997</v>
      </c>
      <c r="H79" s="7">
        <v>1456</v>
      </c>
      <c r="I79" s="7">
        <v>2647940</v>
      </c>
      <c r="J79" s="24">
        <f t="shared" si="5"/>
        <v>0.98644986449864502</v>
      </c>
      <c r="K79" s="24">
        <f t="shared" si="5"/>
        <v>0.93268975911868979</v>
      </c>
      <c r="L79" s="24">
        <f t="shared" si="6"/>
        <v>0.29593495934959352</v>
      </c>
      <c r="M79" s="24">
        <f t="shared" si="7"/>
        <v>0.65288283138308278</v>
      </c>
      <c r="N79" s="108">
        <f t="shared" si="8"/>
        <v>0.94881779073267625</v>
      </c>
      <c r="O79" s="120">
        <f t="shared" si="9"/>
        <v>2067.9345081137117</v>
      </c>
      <c r="P79" s="111">
        <v>765.05158054315245</v>
      </c>
      <c r="Q79" s="111">
        <v>1302.8829275705591</v>
      </c>
      <c r="R79" s="2" t="s">
        <v>1458</v>
      </c>
      <c r="S79" s="2">
        <v>1740559966</v>
      </c>
      <c r="T79" s="2" t="s">
        <v>1459</v>
      </c>
      <c r="U79" s="2" t="s">
        <v>1460</v>
      </c>
      <c r="V79" s="1" t="s">
        <v>1461</v>
      </c>
      <c r="W79" s="2" t="s">
        <v>1463</v>
      </c>
      <c r="X79" s="2" t="s">
        <v>1540</v>
      </c>
    </row>
    <row r="80" spans="1:24" x14ac:dyDescent="0.25">
      <c r="A80" s="112">
        <v>77</v>
      </c>
      <c r="B80" s="116" t="s">
        <v>84</v>
      </c>
      <c r="C80" s="115" t="s">
        <v>26</v>
      </c>
      <c r="D80" s="112" t="s">
        <v>693</v>
      </c>
      <c r="E80" s="116" t="s">
        <v>1046</v>
      </c>
      <c r="F80" s="121">
        <v>2216</v>
      </c>
      <c r="G80" s="121">
        <v>4241970.7335000001</v>
      </c>
      <c r="H80" s="7">
        <v>1704</v>
      </c>
      <c r="I80" s="7">
        <v>4307810</v>
      </c>
      <c r="J80" s="24">
        <f t="shared" si="5"/>
        <v>0.76895306859205781</v>
      </c>
      <c r="K80" s="24">
        <f t="shared" si="5"/>
        <v>1.0155209148380138</v>
      </c>
      <c r="L80" s="24">
        <f t="shared" si="6"/>
        <v>0.23068592057761733</v>
      </c>
      <c r="M80" s="24">
        <f t="shared" si="7"/>
        <v>0.7</v>
      </c>
      <c r="N80" s="108">
        <f t="shared" si="8"/>
        <v>0.93068592057761723</v>
      </c>
      <c r="O80" s="120">
        <f t="shared" si="9"/>
        <v>2028.4163621045293</v>
      </c>
      <c r="P80" s="111">
        <v>482.914346883257</v>
      </c>
      <c r="Q80" s="111">
        <v>1545.5020152212724</v>
      </c>
      <c r="R80" s="2" t="s">
        <v>1458</v>
      </c>
      <c r="S80" s="2">
        <v>1798497801</v>
      </c>
      <c r="T80" s="2" t="s">
        <v>1459</v>
      </c>
      <c r="U80" s="2" t="s">
        <v>1460</v>
      </c>
      <c r="V80" s="1" t="s">
        <v>1461</v>
      </c>
      <c r="W80" s="2" t="s">
        <v>1463</v>
      </c>
      <c r="X80" s="2" t="s">
        <v>1541</v>
      </c>
    </row>
    <row r="81" spans="1:24" x14ac:dyDescent="0.25">
      <c r="A81" s="112">
        <v>78</v>
      </c>
      <c r="B81" s="116" t="s">
        <v>84</v>
      </c>
      <c r="C81" s="115" t="s">
        <v>26</v>
      </c>
      <c r="D81" s="112" t="s">
        <v>694</v>
      </c>
      <c r="E81" s="116" t="s">
        <v>1047</v>
      </c>
      <c r="F81" s="121">
        <v>1608</v>
      </c>
      <c r="G81" s="121">
        <v>3093267.4014999997</v>
      </c>
      <c r="H81" s="7">
        <v>1415</v>
      </c>
      <c r="I81" s="7">
        <v>2495425</v>
      </c>
      <c r="J81" s="24">
        <f t="shared" si="5"/>
        <v>0.87997512437810943</v>
      </c>
      <c r="K81" s="24">
        <f t="shared" si="5"/>
        <v>0.80672786283846931</v>
      </c>
      <c r="L81" s="24">
        <f t="shared" si="6"/>
        <v>0.26399253731343281</v>
      </c>
      <c r="M81" s="24">
        <f t="shared" si="7"/>
        <v>0.56470950398692843</v>
      </c>
      <c r="N81" s="108">
        <f t="shared" si="8"/>
        <v>0.82870204130036118</v>
      </c>
      <c r="O81" s="120">
        <f t="shared" si="9"/>
        <v>1806.1439876943839</v>
      </c>
      <c r="P81" s="111">
        <v>822.11877358865979</v>
      </c>
      <c r="Q81" s="111">
        <v>984.0252141057241</v>
      </c>
      <c r="R81" s="2" t="s">
        <v>1458</v>
      </c>
      <c r="S81" s="2">
        <v>1775134545</v>
      </c>
      <c r="T81" s="2" t="s">
        <v>1459</v>
      </c>
      <c r="U81" s="2" t="s">
        <v>1460</v>
      </c>
      <c r="V81" s="1" t="s">
        <v>1461</v>
      </c>
      <c r="W81" s="2" t="s">
        <v>1463</v>
      </c>
      <c r="X81" s="2" t="s">
        <v>1542</v>
      </c>
    </row>
    <row r="82" spans="1:24" x14ac:dyDescent="0.25">
      <c r="A82" s="112">
        <v>79</v>
      </c>
      <c r="B82" s="116" t="s">
        <v>84</v>
      </c>
      <c r="C82" s="115" t="s">
        <v>26</v>
      </c>
      <c r="D82" s="112" t="s">
        <v>1346</v>
      </c>
      <c r="E82" s="116" t="s">
        <v>1347</v>
      </c>
      <c r="F82" s="121">
        <v>849</v>
      </c>
      <c r="G82" s="121">
        <v>1603775.1529999999</v>
      </c>
      <c r="H82" s="7">
        <v>1079</v>
      </c>
      <c r="I82" s="7">
        <v>1784160</v>
      </c>
      <c r="J82" s="24">
        <f t="shared" si="5"/>
        <v>1.270906949352179</v>
      </c>
      <c r="K82" s="24">
        <f t="shared" si="5"/>
        <v>1.1124751475682702</v>
      </c>
      <c r="L82" s="24">
        <f t="shared" si="6"/>
        <v>0.3</v>
      </c>
      <c r="M82" s="24">
        <f t="shared" si="7"/>
        <v>0.7</v>
      </c>
      <c r="N82" s="108">
        <f t="shared" si="8"/>
        <v>1</v>
      </c>
      <c r="O82" s="120">
        <f t="shared" si="9"/>
        <v>2179.4853851937733</v>
      </c>
      <c r="P82" s="111">
        <v>911.20949543627887</v>
      </c>
      <c r="Q82" s="111">
        <v>1268.2758897574943</v>
      </c>
      <c r="R82" s="2" t="s">
        <v>1458</v>
      </c>
      <c r="S82" s="2">
        <v>1930715745</v>
      </c>
      <c r="T82" s="2" t="s">
        <v>1459</v>
      </c>
      <c r="U82" s="2" t="s">
        <v>1460</v>
      </c>
      <c r="V82" s="1" t="s">
        <v>1461</v>
      </c>
      <c r="W82" s="2" t="s">
        <v>1463</v>
      </c>
      <c r="X82" s="2" t="s">
        <v>1543</v>
      </c>
    </row>
    <row r="83" spans="1:24" x14ac:dyDescent="0.25">
      <c r="A83" s="112">
        <v>80</v>
      </c>
      <c r="B83" s="116" t="s">
        <v>84</v>
      </c>
      <c r="C83" s="115" t="s">
        <v>26</v>
      </c>
      <c r="D83" s="112" t="s">
        <v>298</v>
      </c>
      <c r="E83" s="116" t="s">
        <v>1348</v>
      </c>
      <c r="F83" s="121">
        <v>1966</v>
      </c>
      <c r="G83" s="121">
        <v>3721386.07925</v>
      </c>
      <c r="H83" s="7">
        <v>2575</v>
      </c>
      <c r="I83" s="7">
        <v>2854050</v>
      </c>
      <c r="J83" s="24">
        <f t="shared" si="5"/>
        <v>1.3097660223804679</v>
      </c>
      <c r="K83" s="24">
        <f t="shared" si="5"/>
        <v>0.76693198158445286</v>
      </c>
      <c r="L83" s="24">
        <f t="shared" si="6"/>
        <v>0.3</v>
      </c>
      <c r="M83" s="24">
        <f t="shared" si="7"/>
        <v>0.53685238710911698</v>
      </c>
      <c r="N83" s="108">
        <f t="shared" si="8"/>
        <v>0.83685238710911691</v>
      </c>
      <c r="O83" s="120">
        <f t="shared" si="9"/>
        <v>1823.9075472688423</v>
      </c>
      <c r="P83" s="111">
        <v>1214.9829710079568</v>
      </c>
      <c r="Q83" s="111">
        <v>608.92457626088549</v>
      </c>
      <c r="R83" s="2" t="s">
        <v>1458</v>
      </c>
      <c r="S83" s="2">
        <v>1970103417</v>
      </c>
      <c r="T83" s="2" t="s">
        <v>1459</v>
      </c>
      <c r="U83" s="2" t="s">
        <v>1460</v>
      </c>
      <c r="V83" s="1" t="s">
        <v>1461</v>
      </c>
      <c r="W83" s="2" t="s">
        <v>1463</v>
      </c>
      <c r="X83" s="2" t="s">
        <v>1544</v>
      </c>
    </row>
    <row r="84" spans="1:24" x14ac:dyDescent="0.25">
      <c r="A84" s="112">
        <v>81</v>
      </c>
      <c r="B84" s="116" t="s">
        <v>80</v>
      </c>
      <c r="C84" s="115" t="s">
        <v>26</v>
      </c>
      <c r="D84" s="126" t="s">
        <v>709</v>
      </c>
      <c r="E84" s="123" t="s">
        <v>1081</v>
      </c>
      <c r="F84" s="121">
        <v>1792</v>
      </c>
      <c r="G84" s="121">
        <v>3026332.6152499998</v>
      </c>
      <c r="H84" s="7">
        <v>2188</v>
      </c>
      <c r="I84" s="7">
        <v>2948605</v>
      </c>
      <c r="J84" s="24">
        <f t="shared" si="5"/>
        <v>1.2209821428571428</v>
      </c>
      <c r="K84" s="24">
        <f t="shared" si="5"/>
        <v>0.97431623514932819</v>
      </c>
      <c r="L84" s="24">
        <f t="shared" si="6"/>
        <v>0.3</v>
      </c>
      <c r="M84" s="24">
        <f t="shared" si="7"/>
        <v>0.68202136460452967</v>
      </c>
      <c r="N84" s="108">
        <f t="shared" si="8"/>
        <v>0.98202136460452971</v>
      </c>
      <c r="O84" s="120">
        <f t="shared" si="9"/>
        <v>2140.3012121036181</v>
      </c>
      <c r="P84" s="111">
        <v>1370.6948858446171</v>
      </c>
      <c r="Q84" s="111">
        <v>769.60632625900098</v>
      </c>
      <c r="R84" s="2" t="s">
        <v>1458</v>
      </c>
      <c r="S84" s="2">
        <v>1729899090</v>
      </c>
      <c r="T84" s="2" t="s">
        <v>1459</v>
      </c>
      <c r="U84" s="2" t="s">
        <v>1460</v>
      </c>
      <c r="V84" s="1" t="s">
        <v>1461</v>
      </c>
      <c r="W84" s="2" t="s">
        <v>1463</v>
      </c>
      <c r="X84" s="2" t="s">
        <v>1545</v>
      </c>
    </row>
    <row r="85" spans="1:24" x14ac:dyDescent="0.25">
      <c r="A85" s="112">
        <v>82</v>
      </c>
      <c r="B85" s="116" t="s">
        <v>80</v>
      </c>
      <c r="C85" s="115" t="s">
        <v>26</v>
      </c>
      <c r="D85" s="112" t="s">
        <v>710</v>
      </c>
      <c r="E85" s="116" t="s">
        <v>711</v>
      </c>
      <c r="F85" s="121">
        <v>733</v>
      </c>
      <c r="G85" s="121">
        <v>1164385.6412499999</v>
      </c>
      <c r="H85" s="7">
        <v>748</v>
      </c>
      <c r="I85" s="7">
        <v>945280</v>
      </c>
      <c r="J85" s="24">
        <f t="shared" si="5"/>
        <v>1.0204638472032743</v>
      </c>
      <c r="K85" s="24">
        <f t="shared" si="5"/>
        <v>0.81182725594693528</v>
      </c>
      <c r="L85" s="24">
        <f t="shared" si="6"/>
        <v>0.3</v>
      </c>
      <c r="M85" s="24">
        <f t="shared" si="7"/>
        <v>0.56827907916285469</v>
      </c>
      <c r="N85" s="108">
        <f t="shared" si="8"/>
        <v>0.86827907916285474</v>
      </c>
      <c r="O85" s="120">
        <f t="shared" si="9"/>
        <v>1892.4015633049491</v>
      </c>
      <c r="P85" s="111">
        <v>1118.2982558289195</v>
      </c>
      <c r="Q85" s="111">
        <v>774.10330747602961</v>
      </c>
      <c r="R85" s="2" t="s">
        <v>1458</v>
      </c>
      <c r="S85" s="2">
        <v>1921219429</v>
      </c>
      <c r="T85" s="2" t="s">
        <v>1459</v>
      </c>
      <c r="U85" s="2" t="s">
        <v>1460</v>
      </c>
      <c r="V85" s="1" t="s">
        <v>1461</v>
      </c>
      <c r="W85" s="2" t="s">
        <v>1463</v>
      </c>
      <c r="X85" s="2" t="s">
        <v>1546</v>
      </c>
    </row>
    <row r="86" spans="1:24" x14ac:dyDescent="0.25">
      <c r="A86" s="112">
        <v>83</v>
      </c>
      <c r="B86" s="116" t="s">
        <v>80</v>
      </c>
      <c r="C86" s="115" t="s">
        <v>26</v>
      </c>
      <c r="D86" s="112" t="s">
        <v>712</v>
      </c>
      <c r="E86" s="116" t="s">
        <v>713</v>
      </c>
      <c r="F86" s="121">
        <v>513</v>
      </c>
      <c r="G86" s="121">
        <v>795780.98699999996</v>
      </c>
      <c r="H86" s="7">
        <v>559</v>
      </c>
      <c r="I86" s="7">
        <v>731905</v>
      </c>
      <c r="J86" s="24">
        <f t="shared" si="5"/>
        <v>1.0896686159844056</v>
      </c>
      <c r="K86" s="24">
        <f t="shared" si="5"/>
        <v>0.91973169999850735</v>
      </c>
      <c r="L86" s="24">
        <f t="shared" si="6"/>
        <v>0.3</v>
      </c>
      <c r="M86" s="24">
        <f t="shared" si="7"/>
        <v>0.64381218999895506</v>
      </c>
      <c r="N86" s="108">
        <f t="shared" si="8"/>
        <v>0.94381218999895511</v>
      </c>
      <c r="O86" s="120">
        <f t="shared" si="9"/>
        <v>2057.0248744704513</v>
      </c>
      <c r="P86" s="111">
        <v>1291.6251720652069</v>
      </c>
      <c r="Q86" s="111">
        <v>765.3997024052444</v>
      </c>
      <c r="R86" s="2" t="s">
        <v>1458</v>
      </c>
      <c r="S86" s="2">
        <v>1921990660</v>
      </c>
      <c r="T86" s="2" t="s">
        <v>1459</v>
      </c>
      <c r="U86" s="2" t="s">
        <v>1460</v>
      </c>
      <c r="V86" s="1" t="s">
        <v>1461</v>
      </c>
      <c r="W86" s="2" t="s">
        <v>1463</v>
      </c>
      <c r="X86" s="2" t="s">
        <v>1547</v>
      </c>
    </row>
    <row r="87" spans="1:24" x14ac:dyDescent="0.25">
      <c r="A87" s="112">
        <v>84</v>
      </c>
      <c r="B87" s="119" t="s">
        <v>85</v>
      </c>
      <c r="C87" s="115" t="s">
        <v>26</v>
      </c>
      <c r="D87" s="113" t="s">
        <v>705</v>
      </c>
      <c r="E87" s="117" t="s">
        <v>1082</v>
      </c>
      <c r="F87" s="121">
        <v>1230</v>
      </c>
      <c r="G87" s="121">
        <v>1928116.6282500001</v>
      </c>
      <c r="H87" s="7">
        <v>985</v>
      </c>
      <c r="I87" s="7">
        <v>1582290</v>
      </c>
      <c r="J87" s="24">
        <f t="shared" si="5"/>
        <v>0.80081300813008127</v>
      </c>
      <c r="K87" s="24">
        <f t="shared" si="5"/>
        <v>0.82064019199716165</v>
      </c>
      <c r="L87" s="24">
        <f t="shared" si="6"/>
        <v>0.24024390243902438</v>
      </c>
      <c r="M87" s="24">
        <f t="shared" si="7"/>
        <v>0.57444813439801312</v>
      </c>
      <c r="N87" s="108">
        <f t="shared" si="8"/>
        <v>0.8146920368370375</v>
      </c>
      <c r="O87" s="120">
        <f t="shared" si="9"/>
        <v>1775.6093877200706</v>
      </c>
      <c r="P87" s="111">
        <v>769.3140282744838</v>
      </c>
      <c r="Q87" s="111">
        <v>1006.2953594455867</v>
      </c>
      <c r="R87" s="2" t="s">
        <v>1458</v>
      </c>
      <c r="S87" s="2">
        <v>1627150727</v>
      </c>
      <c r="T87" s="2" t="s">
        <v>1459</v>
      </c>
      <c r="U87" s="2" t="s">
        <v>1460</v>
      </c>
      <c r="V87" s="1" t="s">
        <v>1461</v>
      </c>
      <c r="W87" s="2" t="s">
        <v>1463</v>
      </c>
      <c r="X87" s="2" t="s">
        <v>1548</v>
      </c>
    </row>
    <row r="88" spans="1:24" x14ac:dyDescent="0.25">
      <c r="A88" s="112">
        <v>85</v>
      </c>
      <c r="B88" s="119" t="s">
        <v>85</v>
      </c>
      <c r="C88" s="115" t="s">
        <v>26</v>
      </c>
      <c r="D88" s="113" t="s">
        <v>706</v>
      </c>
      <c r="E88" s="117" t="s">
        <v>1083</v>
      </c>
      <c r="F88" s="121">
        <v>1566</v>
      </c>
      <c r="G88" s="121">
        <v>2386365.8654999998</v>
      </c>
      <c r="H88" s="7">
        <v>1627</v>
      </c>
      <c r="I88" s="7">
        <v>2155210</v>
      </c>
      <c r="J88" s="24">
        <f t="shared" si="5"/>
        <v>1.0389527458492975</v>
      </c>
      <c r="K88" s="24">
        <f t="shared" si="5"/>
        <v>0.90313477541652343</v>
      </c>
      <c r="L88" s="24">
        <f t="shared" si="6"/>
        <v>0.3</v>
      </c>
      <c r="M88" s="24">
        <f t="shared" si="7"/>
        <v>0.63219434279156639</v>
      </c>
      <c r="N88" s="108">
        <f t="shared" si="8"/>
        <v>0.93219434279156643</v>
      </c>
      <c r="O88" s="120">
        <f t="shared" si="9"/>
        <v>2031.7039462745336</v>
      </c>
      <c r="P88" s="111">
        <v>1126.1471934239769</v>
      </c>
      <c r="Q88" s="111">
        <v>905.55675285055668</v>
      </c>
      <c r="R88" s="2" t="s">
        <v>1458</v>
      </c>
      <c r="S88" s="2">
        <v>1798335945</v>
      </c>
      <c r="T88" s="2" t="s">
        <v>1459</v>
      </c>
      <c r="U88" s="2" t="s">
        <v>1460</v>
      </c>
      <c r="V88" s="1" t="s">
        <v>1461</v>
      </c>
      <c r="W88" s="2" t="s">
        <v>1463</v>
      </c>
      <c r="X88" s="2" t="s">
        <v>1549</v>
      </c>
    </row>
    <row r="89" spans="1:24" x14ac:dyDescent="0.25">
      <c r="A89" s="112">
        <v>86</v>
      </c>
      <c r="B89" s="119" t="s">
        <v>85</v>
      </c>
      <c r="C89" s="115" t="s">
        <v>26</v>
      </c>
      <c r="D89" s="113" t="s">
        <v>703</v>
      </c>
      <c r="E89" s="117" t="s">
        <v>1349</v>
      </c>
      <c r="F89" s="121">
        <v>1403</v>
      </c>
      <c r="G89" s="121">
        <v>2110485.7230000002</v>
      </c>
      <c r="H89" s="7">
        <v>1303</v>
      </c>
      <c r="I89" s="7">
        <v>1719010</v>
      </c>
      <c r="J89" s="24">
        <f t="shared" si="5"/>
        <v>0.92872416250890943</v>
      </c>
      <c r="K89" s="24">
        <f t="shared" si="5"/>
        <v>0.81450918206472023</v>
      </c>
      <c r="L89" s="24">
        <f t="shared" si="6"/>
        <v>0.2786172487526728</v>
      </c>
      <c r="M89" s="24">
        <f t="shared" si="7"/>
        <v>0.57015642744530415</v>
      </c>
      <c r="N89" s="108">
        <f t="shared" si="8"/>
        <v>0.84877367619797695</v>
      </c>
      <c r="O89" s="120">
        <f t="shared" si="9"/>
        <v>1849.8898226106826</v>
      </c>
      <c r="P89" s="111">
        <v>1035.9968425008024</v>
      </c>
      <c r="Q89" s="111">
        <v>813.89298010988034</v>
      </c>
      <c r="R89" s="2" t="s">
        <v>1458</v>
      </c>
      <c r="S89" s="2">
        <v>1647686004</v>
      </c>
      <c r="T89" s="2" t="s">
        <v>1459</v>
      </c>
      <c r="U89" s="2" t="s">
        <v>1460</v>
      </c>
      <c r="V89" s="1" t="s">
        <v>1461</v>
      </c>
      <c r="W89" s="2" t="s">
        <v>1463</v>
      </c>
      <c r="X89" s="2" t="s">
        <v>1550</v>
      </c>
    </row>
    <row r="90" spans="1:24" x14ac:dyDescent="0.25">
      <c r="A90" s="112">
        <v>87</v>
      </c>
      <c r="B90" s="119" t="s">
        <v>85</v>
      </c>
      <c r="C90" s="115" t="s">
        <v>26</v>
      </c>
      <c r="D90" s="113" t="s">
        <v>708</v>
      </c>
      <c r="E90" s="117" t="s">
        <v>1084</v>
      </c>
      <c r="F90" s="121">
        <v>2195</v>
      </c>
      <c r="G90" s="121">
        <v>3358325.8760000002</v>
      </c>
      <c r="H90" s="7">
        <v>2053</v>
      </c>
      <c r="I90" s="7">
        <v>2911985</v>
      </c>
      <c r="J90" s="24">
        <f t="shared" si="5"/>
        <v>0.9353075170842825</v>
      </c>
      <c r="K90" s="24">
        <f t="shared" si="5"/>
        <v>0.86709423311485689</v>
      </c>
      <c r="L90" s="24">
        <f t="shared" si="6"/>
        <v>0.28059225512528474</v>
      </c>
      <c r="M90" s="24">
        <f t="shared" si="7"/>
        <v>0.60696596318039975</v>
      </c>
      <c r="N90" s="108">
        <f t="shared" si="8"/>
        <v>0.88755821830568449</v>
      </c>
      <c r="O90" s="120">
        <f t="shared" si="9"/>
        <v>1934.4201653058637</v>
      </c>
      <c r="P90" s="111">
        <v>1043.2038912956884</v>
      </c>
      <c r="Q90" s="111">
        <v>891.21627401017531</v>
      </c>
      <c r="R90" s="2" t="s">
        <v>1458</v>
      </c>
      <c r="S90" s="2">
        <v>1711072601</v>
      </c>
      <c r="T90" s="2" t="s">
        <v>1459</v>
      </c>
      <c r="U90" s="2" t="s">
        <v>1460</v>
      </c>
      <c r="V90" s="1" t="s">
        <v>1461</v>
      </c>
      <c r="W90" s="2" t="s">
        <v>1463</v>
      </c>
      <c r="X90" s="2" t="s">
        <v>1551</v>
      </c>
    </row>
    <row r="91" spans="1:24" x14ac:dyDescent="0.25">
      <c r="A91" s="112">
        <v>88</v>
      </c>
      <c r="B91" s="119" t="s">
        <v>1350</v>
      </c>
      <c r="C91" s="115" t="s">
        <v>26</v>
      </c>
      <c r="D91" s="113" t="s">
        <v>619</v>
      </c>
      <c r="E91" s="117" t="s">
        <v>1351</v>
      </c>
      <c r="F91" s="121">
        <v>2377</v>
      </c>
      <c r="G91" s="121">
        <v>4331767.6257499997</v>
      </c>
      <c r="H91" s="7">
        <v>3057</v>
      </c>
      <c r="I91" s="7">
        <v>5076465</v>
      </c>
      <c r="J91" s="24">
        <f t="shared" si="5"/>
        <v>1.2860748843079512</v>
      </c>
      <c r="K91" s="24">
        <f t="shared" si="5"/>
        <v>1.1719153561754283</v>
      </c>
      <c r="L91" s="24">
        <f t="shared" si="6"/>
        <v>0.3</v>
      </c>
      <c r="M91" s="24">
        <f t="shared" si="7"/>
        <v>0.7</v>
      </c>
      <c r="N91" s="108">
        <f t="shared" si="8"/>
        <v>1</v>
      </c>
      <c r="O91" s="120">
        <f t="shared" si="9"/>
        <v>2179.4853851937733</v>
      </c>
      <c r="P91" s="111">
        <v>976.88973692033369</v>
      </c>
      <c r="Q91" s="111">
        <v>1202.5956482734396</v>
      </c>
      <c r="R91" s="2" t="s">
        <v>1458</v>
      </c>
      <c r="S91" s="2">
        <v>1718725049</v>
      </c>
      <c r="T91" s="2" t="s">
        <v>1459</v>
      </c>
      <c r="U91" s="2" t="s">
        <v>1460</v>
      </c>
      <c r="V91" s="1" t="s">
        <v>1461</v>
      </c>
      <c r="W91" s="2" t="s">
        <v>1463</v>
      </c>
      <c r="X91" s="2" t="s">
        <v>1552</v>
      </c>
    </row>
    <row r="92" spans="1:24" x14ac:dyDescent="0.25">
      <c r="A92" s="112">
        <v>89</v>
      </c>
      <c r="B92" s="119" t="s">
        <v>1350</v>
      </c>
      <c r="C92" s="115" t="s">
        <v>26</v>
      </c>
      <c r="D92" s="113" t="s">
        <v>620</v>
      </c>
      <c r="E92" s="117" t="s">
        <v>621</v>
      </c>
      <c r="F92" s="121">
        <v>2052</v>
      </c>
      <c r="G92" s="121">
        <v>3716370.1740000001</v>
      </c>
      <c r="H92" s="7">
        <v>2977</v>
      </c>
      <c r="I92" s="7">
        <v>4714400</v>
      </c>
      <c r="J92" s="24">
        <f t="shared" si="5"/>
        <v>1.4507797270955165</v>
      </c>
      <c r="K92" s="24">
        <f t="shared" si="5"/>
        <v>1.2685496275323407</v>
      </c>
      <c r="L92" s="24">
        <f t="shared" si="6"/>
        <v>0.3</v>
      </c>
      <c r="M92" s="24">
        <f t="shared" si="7"/>
        <v>0.7</v>
      </c>
      <c r="N92" s="108">
        <f t="shared" si="8"/>
        <v>1</v>
      </c>
      <c r="O92" s="120">
        <f t="shared" si="9"/>
        <v>2179.4853851937733</v>
      </c>
      <c r="P92" s="111">
        <v>963.47363539809669</v>
      </c>
      <c r="Q92" s="111">
        <v>1216.0117497956765</v>
      </c>
      <c r="R92" s="2" t="s">
        <v>1458</v>
      </c>
      <c r="S92" s="2">
        <v>1686786939</v>
      </c>
      <c r="T92" s="2" t="s">
        <v>1459</v>
      </c>
      <c r="U92" s="2" t="s">
        <v>1460</v>
      </c>
      <c r="V92" s="1" t="s">
        <v>1461</v>
      </c>
      <c r="W92" s="2" t="s">
        <v>1463</v>
      </c>
      <c r="X92" s="2" t="s">
        <v>1553</v>
      </c>
    </row>
    <row r="93" spans="1:24" x14ac:dyDescent="0.25">
      <c r="A93" s="112">
        <v>90</v>
      </c>
      <c r="B93" s="119" t="s">
        <v>1350</v>
      </c>
      <c r="C93" s="115" t="s">
        <v>26</v>
      </c>
      <c r="D93" s="113" t="s">
        <v>616</v>
      </c>
      <c r="E93" s="117" t="s">
        <v>617</v>
      </c>
      <c r="F93" s="121">
        <v>1112</v>
      </c>
      <c r="G93" s="121">
        <v>2033632.6047499999</v>
      </c>
      <c r="H93" s="7">
        <v>1327</v>
      </c>
      <c r="I93" s="7">
        <v>1675435</v>
      </c>
      <c r="J93" s="24">
        <f t="shared" si="5"/>
        <v>1.1933453237410072</v>
      </c>
      <c r="K93" s="24">
        <f t="shared" si="5"/>
        <v>0.82386316785374603</v>
      </c>
      <c r="L93" s="24">
        <f t="shared" si="6"/>
        <v>0.3</v>
      </c>
      <c r="M93" s="24">
        <f t="shared" si="7"/>
        <v>0.57670421749762213</v>
      </c>
      <c r="N93" s="108">
        <f t="shared" si="8"/>
        <v>0.87670421749762206</v>
      </c>
      <c r="O93" s="120">
        <f t="shared" si="9"/>
        <v>1910.7640291738105</v>
      </c>
      <c r="P93" s="111">
        <v>1123.6823214894423</v>
      </c>
      <c r="Q93" s="111">
        <v>787.08170768436821</v>
      </c>
      <c r="R93" s="2" t="s">
        <v>1458</v>
      </c>
      <c r="S93" s="2">
        <v>1968070607</v>
      </c>
      <c r="T93" s="2" t="s">
        <v>1459</v>
      </c>
      <c r="U93" s="2" t="s">
        <v>1460</v>
      </c>
      <c r="V93" s="1" t="s">
        <v>1461</v>
      </c>
      <c r="W93" s="2" t="s">
        <v>1463</v>
      </c>
      <c r="X93" s="2" t="s">
        <v>1554</v>
      </c>
    </row>
    <row r="94" spans="1:24" x14ac:dyDescent="0.25">
      <c r="A94" s="112">
        <v>91</v>
      </c>
      <c r="B94" s="119" t="s">
        <v>1350</v>
      </c>
      <c r="C94" s="115" t="s">
        <v>26</v>
      </c>
      <c r="D94" s="113" t="s">
        <v>618</v>
      </c>
      <c r="E94" s="117" t="s">
        <v>1043</v>
      </c>
      <c r="F94" s="121">
        <v>793</v>
      </c>
      <c r="G94" s="121">
        <v>1443520.1529999999</v>
      </c>
      <c r="H94" s="7">
        <v>835</v>
      </c>
      <c r="I94" s="7">
        <v>1058710</v>
      </c>
      <c r="J94" s="24">
        <f t="shared" si="5"/>
        <v>1.0529634300126103</v>
      </c>
      <c r="K94" s="24">
        <f t="shared" si="5"/>
        <v>0.733422389566043</v>
      </c>
      <c r="L94" s="24">
        <f t="shared" si="6"/>
        <v>0.3</v>
      </c>
      <c r="M94" s="24">
        <f t="shared" si="7"/>
        <v>0.5133956726962301</v>
      </c>
      <c r="N94" s="108">
        <f t="shared" si="8"/>
        <v>0.81339567269623014</v>
      </c>
      <c r="O94" s="120">
        <f t="shared" si="9"/>
        <v>1772.7839810212915</v>
      </c>
      <c r="P94" s="111">
        <v>982.02966001034918</v>
      </c>
      <c r="Q94" s="111">
        <v>790.75432101094236</v>
      </c>
      <c r="R94" s="2" t="s">
        <v>1458</v>
      </c>
      <c r="S94" s="2">
        <v>1721498166</v>
      </c>
      <c r="T94" s="2" t="s">
        <v>1459</v>
      </c>
      <c r="U94" s="2" t="s">
        <v>1460</v>
      </c>
      <c r="V94" s="1" t="s">
        <v>1461</v>
      </c>
      <c r="W94" s="2" t="s">
        <v>1463</v>
      </c>
      <c r="X94" s="2" t="s">
        <v>1555</v>
      </c>
    </row>
    <row r="95" spans="1:24" x14ac:dyDescent="0.25">
      <c r="A95" s="112">
        <v>92</v>
      </c>
      <c r="B95" s="119" t="s">
        <v>78</v>
      </c>
      <c r="C95" s="115" t="s">
        <v>26</v>
      </c>
      <c r="D95" s="113" t="s">
        <v>688</v>
      </c>
      <c r="E95" s="117" t="s">
        <v>689</v>
      </c>
      <c r="F95" s="121">
        <v>2885</v>
      </c>
      <c r="G95" s="121">
        <v>4702927.07675</v>
      </c>
      <c r="H95" s="7">
        <v>3338</v>
      </c>
      <c r="I95" s="7">
        <v>4640550</v>
      </c>
      <c r="J95" s="24">
        <f t="shared" si="5"/>
        <v>1.1570190641247833</v>
      </c>
      <c r="K95" s="24">
        <f t="shared" si="5"/>
        <v>0.98673654178939418</v>
      </c>
      <c r="L95" s="24">
        <f t="shared" si="6"/>
        <v>0.3</v>
      </c>
      <c r="M95" s="24">
        <f t="shared" si="7"/>
        <v>0.69071557925257587</v>
      </c>
      <c r="N95" s="108">
        <f t="shared" si="8"/>
        <v>0.99071557925257592</v>
      </c>
      <c r="O95" s="120">
        <f t="shared" si="9"/>
        <v>2159.2501258647726</v>
      </c>
      <c r="P95" s="111">
        <v>1149.7714362555364</v>
      </c>
      <c r="Q95" s="111">
        <v>1009.4786896092363</v>
      </c>
      <c r="R95" s="2" t="s">
        <v>1458</v>
      </c>
      <c r="S95" s="2">
        <v>1917010202</v>
      </c>
      <c r="T95" s="2" t="s">
        <v>1459</v>
      </c>
      <c r="U95" s="2" t="s">
        <v>1460</v>
      </c>
      <c r="V95" s="1" t="s">
        <v>1461</v>
      </c>
      <c r="W95" s="2" t="s">
        <v>1463</v>
      </c>
      <c r="X95" s="2" t="s">
        <v>1556</v>
      </c>
    </row>
    <row r="96" spans="1:24" x14ac:dyDescent="0.25">
      <c r="A96" s="112">
        <v>93</v>
      </c>
      <c r="B96" s="119" t="s">
        <v>78</v>
      </c>
      <c r="C96" s="115" t="s">
        <v>26</v>
      </c>
      <c r="D96" s="113" t="s">
        <v>686</v>
      </c>
      <c r="E96" s="117" t="s">
        <v>687</v>
      </c>
      <c r="F96" s="121">
        <v>824</v>
      </c>
      <c r="G96" s="121">
        <v>1337741.8314999999</v>
      </c>
      <c r="H96" s="7">
        <v>982</v>
      </c>
      <c r="I96" s="7">
        <v>1075060</v>
      </c>
      <c r="J96" s="24">
        <f t="shared" si="5"/>
        <v>1.191747572815534</v>
      </c>
      <c r="K96" s="24">
        <f t="shared" si="5"/>
        <v>0.80363787293288369</v>
      </c>
      <c r="L96" s="24">
        <f t="shared" si="6"/>
        <v>0.3</v>
      </c>
      <c r="M96" s="24">
        <f t="shared" si="7"/>
        <v>0.56254651105301856</v>
      </c>
      <c r="N96" s="108">
        <f t="shared" si="8"/>
        <v>0.86254651105301861</v>
      </c>
      <c r="O96" s="120">
        <f t="shared" si="9"/>
        <v>1879.9075148899333</v>
      </c>
      <c r="P96" s="111">
        <v>1322.6990524602297</v>
      </c>
      <c r="Q96" s="111">
        <v>557.20846242970367</v>
      </c>
      <c r="R96" s="2" t="s">
        <v>1458</v>
      </c>
      <c r="S96" s="2">
        <v>1923873233</v>
      </c>
      <c r="T96" s="2" t="s">
        <v>1459</v>
      </c>
      <c r="U96" s="2" t="s">
        <v>1460</v>
      </c>
      <c r="V96" s="1" t="s">
        <v>1461</v>
      </c>
      <c r="W96" s="2" t="s">
        <v>1463</v>
      </c>
      <c r="X96" s="2" t="s">
        <v>1557</v>
      </c>
    </row>
    <row r="97" spans="1:24" x14ac:dyDescent="0.25">
      <c r="A97" s="112">
        <v>94</v>
      </c>
      <c r="B97" s="119" t="s">
        <v>78</v>
      </c>
      <c r="C97" s="115" t="s">
        <v>26</v>
      </c>
      <c r="D97" s="113" t="s">
        <v>680</v>
      </c>
      <c r="E97" s="117" t="s">
        <v>1352</v>
      </c>
      <c r="F97" s="121">
        <v>1338</v>
      </c>
      <c r="G97" s="121">
        <v>2182046.2112499997</v>
      </c>
      <c r="H97" s="7">
        <v>1404</v>
      </c>
      <c r="I97" s="7">
        <v>1593510</v>
      </c>
      <c r="J97" s="24">
        <f t="shared" ref="J97:K133" si="10">IFERROR(H97/F97,0)</f>
        <v>1.0493273542600896</v>
      </c>
      <c r="K97" s="24">
        <f t="shared" si="10"/>
        <v>0.73028242563531554</v>
      </c>
      <c r="L97" s="24">
        <f t="shared" si="6"/>
        <v>0.3</v>
      </c>
      <c r="M97" s="24">
        <f t="shared" si="7"/>
        <v>0.51119769794472081</v>
      </c>
      <c r="N97" s="108">
        <f t="shared" si="8"/>
        <v>0.81119769794472085</v>
      </c>
      <c r="O97" s="120">
        <f t="shared" si="9"/>
        <v>1767.993527173352</v>
      </c>
      <c r="P97" s="111">
        <v>1187.4994898690782</v>
      </c>
      <c r="Q97" s="111">
        <v>580.494037304274</v>
      </c>
      <c r="R97" s="2" t="s">
        <v>1458</v>
      </c>
      <c r="S97" s="2">
        <v>1798020611</v>
      </c>
      <c r="T97" s="2" t="s">
        <v>1459</v>
      </c>
      <c r="U97" s="2" t="s">
        <v>1460</v>
      </c>
      <c r="V97" s="1" t="s">
        <v>1461</v>
      </c>
      <c r="W97" s="2" t="s">
        <v>1463</v>
      </c>
      <c r="X97" s="2" t="s">
        <v>1558</v>
      </c>
    </row>
    <row r="98" spans="1:24" x14ac:dyDescent="0.25">
      <c r="A98" s="112">
        <v>95</v>
      </c>
      <c r="B98" s="117" t="s">
        <v>78</v>
      </c>
      <c r="C98" s="115" t="s">
        <v>26</v>
      </c>
      <c r="D98" s="115" t="s">
        <v>684</v>
      </c>
      <c r="E98" s="119" t="s">
        <v>685</v>
      </c>
      <c r="F98" s="121">
        <v>1033</v>
      </c>
      <c r="G98" s="121">
        <v>1689631.48575</v>
      </c>
      <c r="H98" s="7">
        <v>1139</v>
      </c>
      <c r="I98" s="7">
        <v>1406845</v>
      </c>
      <c r="J98" s="24">
        <f t="shared" si="10"/>
        <v>1.1026137463697967</v>
      </c>
      <c r="K98" s="24">
        <f t="shared" si="10"/>
        <v>0.83263422341796878</v>
      </c>
      <c r="L98" s="24">
        <f t="shared" si="6"/>
        <v>0.3</v>
      </c>
      <c r="M98" s="24">
        <f t="shared" si="7"/>
        <v>0.58284395639257813</v>
      </c>
      <c r="N98" s="108">
        <f t="shared" si="8"/>
        <v>0.88284395639257807</v>
      </c>
      <c r="O98" s="120">
        <f t="shared" si="9"/>
        <v>1924.1455003642727</v>
      </c>
      <c r="P98" s="111">
        <v>1228.3405027594761</v>
      </c>
      <c r="Q98" s="111">
        <v>695.80499760479665</v>
      </c>
      <c r="R98" s="2" t="s">
        <v>1458</v>
      </c>
      <c r="S98" s="2">
        <v>1951213251</v>
      </c>
      <c r="T98" s="2" t="s">
        <v>1459</v>
      </c>
      <c r="U98" s="2" t="s">
        <v>1460</v>
      </c>
      <c r="V98" s="1" t="s">
        <v>1461</v>
      </c>
      <c r="W98" s="2" t="s">
        <v>1463</v>
      </c>
      <c r="X98" s="2" t="s">
        <v>1559</v>
      </c>
    </row>
    <row r="99" spans="1:24" x14ac:dyDescent="0.25">
      <c r="A99" s="112">
        <v>96</v>
      </c>
      <c r="B99" s="117" t="s">
        <v>83</v>
      </c>
      <c r="C99" s="115" t="s">
        <v>26</v>
      </c>
      <c r="D99" s="115" t="s">
        <v>722</v>
      </c>
      <c r="E99" s="119" t="s">
        <v>468</v>
      </c>
      <c r="F99" s="121">
        <v>3977</v>
      </c>
      <c r="G99" s="121">
        <v>6100630.6937499996</v>
      </c>
      <c r="H99" s="7">
        <v>3390</v>
      </c>
      <c r="I99" s="7">
        <v>6381430</v>
      </c>
      <c r="J99" s="24">
        <f t="shared" si="10"/>
        <v>0.85240130751822984</v>
      </c>
      <c r="K99" s="24">
        <f t="shared" si="10"/>
        <v>1.0460279142183897</v>
      </c>
      <c r="L99" s="24">
        <f t="shared" si="6"/>
        <v>0.25572039225546894</v>
      </c>
      <c r="M99" s="24">
        <f t="shared" si="7"/>
        <v>0.7</v>
      </c>
      <c r="N99" s="108">
        <f t="shared" si="8"/>
        <v>0.9557203922554689</v>
      </c>
      <c r="O99" s="120">
        <f t="shared" si="9"/>
        <v>2082.9786272524548</v>
      </c>
      <c r="P99" s="111">
        <v>756.7662034487638</v>
      </c>
      <c r="Q99" s="111">
        <v>1326.2124238036911</v>
      </c>
      <c r="R99" s="2" t="s">
        <v>1458</v>
      </c>
      <c r="S99" s="2">
        <v>1711514337</v>
      </c>
      <c r="T99" s="2" t="s">
        <v>1459</v>
      </c>
      <c r="U99" s="2" t="s">
        <v>1460</v>
      </c>
      <c r="V99" s="1" t="s">
        <v>1461</v>
      </c>
      <c r="W99" s="2" t="s">
        <v>1463</v>
      </c>
      <c r="X99" s="2" t="s">
        <v>1560</v>
      </c>
    </row>
    <row r="100" spans="1:24" x14ac:dyDescent="0.25">
      <c r="A100" s="112">
        <v>97</v>
      </c>
      <c r="B100" s="117" t="s">
        <v>39</v>
      </c>
      <c r="C100" s="115" t="s">
        <v>26</v>
      </c>
      <c r="D100" s="112" t="s">
        <v>366</v>
      </c>
      <c r="E100" s="119" t="s">
        <v>367</v>
      </c>
      <c r="F100" s="121">
        <v>2401</v>
      </c>
      <c r="G100" s="121">
        <v>4413576.5067499997</v>
      </c>
      <c r="H100" s="7">
        <v>3217</v>
      </c>
      <c r="I100" s="7">
        <v>3991665</v>
      </c>
      <c r="J100" s="24">
        <f t="shared" si="10"/>
        <v>1.3398583923365264</v>
      </c>
      <c r="K100" s="24">
        <f t="shared" si="10"/>
        <v>0.90440598319645304</v>
      </c>
      <c r="L100" s="24">
        <f t="shared" si="6"/>
        <v>0.3</v>
      </c>
      <c r="M100" s="24">
        <f t="shared" si="7"/>
        <v>0.63308418823751711</v>
      </c>
      <c r="N100" s="108">
        <f t="shared" si="8"/>
        <v>0.93308418823751715</v>
      </c>
      <c r="O100" s="120">
        <f t="shared" si="9"/>
        <v>2033.6433514190644</v>
      </c>
      <c r="P100" s="111">
        <v>1253.7913231967764</v>
      </c>
      <c r="Q100" s="111">
        <v>779.85202822228791</v>
      </c>
      <c r="R100" s="2" t="s">
        <v>1458</v>
      </c>
      <c r="S100" s="2">
        <v>1625907245</v>
      </c>
      <c r="T100" s="2" t="s">
        <v>1459</v>
      </c>
      <c r="U100" s="2" t="s">
        <v>1460</v>
      </c>
      <c r="V100" s="1" t="s">
        <v>1461</v>
      </c>
      <c r="W100" s="2" t="s">
        <v>1463</v>
      </c>
      <c r="X100" s="2" t="s">
        <v>1561</v>
      </c>
    </row>
    <row r="101" spans="1:24" x14ac:dyDescent="0.25">
      <c r="A101" s="112">
        <v>98</v>
      </c>
      <c r="B101" s="117" t="s">
        <v>39</v>
      </c>
      <c r="C101" s="115" t="s">
        <v>26</v>
      </c>
      <c r="D101" s="112" t="s">
        <v>364</v>
      </c>
      <c r="E101" s="119" t="s">
        <v>365</v>
      </c>
      <c r="F101" s="121">
        <v>825</v>
      </c>
      <c r="G101" s="121">
        <v>1488696.2719999999</v>
      </c>
      <c r="H101" s="7">
        <v>1172</v>
      </c>
      <c r="I101" s="7">
        <v>1445060</v>
      </c>
      <c r="J101" s="24">
        <f t="shared" si="10"/>
        <v>1.4206060606060606</v>
      </c>
      <c r="K101" s="24">
        <f t="shared" si="10"/>
        <v>0.97068826407325093</v>
      </c>
      <c r="L101" s="24">
        <f t="shared" si="6"/>
        <v>0.3</v>
      </c>
      <c r="M101" s="24">
        <f t="shared" si="7"/>
        <v>0.67948178485127564</v>
      </c>
      <c r="N101" s="108">
        <f t="shared" si="8"/>
        <v>0.97948178485127557</v>
      </c>
      <c r="O101" s="120">
        <f t="shared" si="9"/>
        <v>2134.7662351468671</v>
      </c>
      <c r="P101" s="111">
        <v>1415.5276131693854</v>
      </c>
      <c r="Q101" s="111">
        <v>719.23862197748144</v>
      </c>
      <c r="R101" s="2" t="s">
        <v>1458</v>
      </c>
      <c r="S101" s="2">
        <v>1961962276</v>
      </c>
      <c r="T101" s="2" t="s">
        <v>1459</v>
      </c>
      <c r="U101" s="2" t="s">
        <v>1460</v>
      </c>
      <c r="V101" s="1" t="s">
        <v>1461</v>
      </c>
      <c r="W101" s="2" t="s">
        <v>1463</v>
      </c>
      <c r="X101" s="2" t="s">
        <v>1562</v>
      </c>
    </row>
    <row r="102" spans="1:24" x14ac:dyDescent="0.25">
      <c r="A102" s="112">
        <v>99</v>
      </c>
      <c r="B102" s="117" t="s">
        <v>38</v>
      </c>
      <c r="C102" s="115" t="s">
        <v>26</v>
      </c>
      <c r="D102" s="113" t="s">
        <v>410</v>
      </c>
      <c r="E102" s="117" t="s">
        <v>411</v>
      </c>
      <c r="F102" s="121">
        <v>1837</v>
      </c>
      <c r="G102" s="121">
        <v>2958580.0315</v>
      </c>
      <c r="H102" s="7">
        <v>1780</v>
      </c>
      <c r="I102" s="7">
        <v>2818115</v>
      </c>
      <c r="J102" s="24">
        <f t="shared" si="10"/>
        <v>0.96897114861186717</v>
      </c>
      <c r="K102" s="24">
        <f t="shared" si="10"/>
        <v>0.95252282175757663</v>
      </c>
      <c r="L102" s="24">
        <f t="shared" si="6"/>
        <v>0.29069134458356016</v>
      </c>
      <c r="M102" s="24">
        <f t="shared" si="7"/>
        <v>0.66676597523030356</v>
      </c>
      <c r="N102" s="108">
        <f t="shared" si="8"/>
        <v>0.95745731981386373</v>
      </c>
      <c r="O102" s="120">
        <f t="shared" si="9"/>
        <v>2086.7642354811164</v>
      </c>
      <c r="P102" s="111">
        <v>925.932371260997</v>
      </c>
      <c r="Q102" s="111">
        <v>1160.8318642201193</v>
      </c>
      <c r="R102" s="2" t="s">
        <v>1458</v>
      </c>
      <c r="S102" s="2">
        <v>1955458947</v>
      </c>
      <c r="T102" s="2" t="s">
        <v>1459</v>
      </c>
      <c r="U102" s="2" t="s">
        <v>1460</v>
      </c>
      <c r="V102" s="1" t="s">
        <v>1461</v>
      </c>
      <c r="W102" s="2" t="s">
        <v>1463</v>
      </c>
      <c r="X102" s="2" t="s">
        <v>1563</v>
      </c>
    </row>
    <row r="103" spans="1:24" x14ac:dyDescent="0.25">
      <c r="A103" s="112">
        <v>100</v>
      </c>
      <c r="B103" s="117" t="s">
        <v>38</v>
      </c>
      <c r="C103" s="115" t="s">
        <v>26</v>
      </c>
      <c r="D103" s="115" t="s">
        <v>408</v>
      </c>
      <c r="E103" s="116" t="s">
        <v>409</v>
      </c>
      <c r="F103" s="121">
        <v>1009</v>
      </c>
      <c r="G103" s="121">
        <v>1702632.5334999999</v>
      </c>
      <c r="H103" s="7">
        <v>1013</v>
      </c>
      <c r="I103" s="7">
        <v>1382495</v>
      </c>
      <c r="J103" s="24">
        <f t="shared" si="10"/>
        <v>1.00396432111001</v>
      </c>
      <c r="K103" s="24">
        <f t="shared" si="10"/>
        <v>0.81197496981811323</v>
      </c>
      <c r="L103" s="24">
        <f t="shared" si="6"/>
        <v>0.3</v>
      </c>
      <c r="M103" s="24">
        <f t="shared" si="7"/>
        <v>0.56838247887267923</v>
      </c>
      <c r="N103" s="108">
        <f t="shared" si="8"/>
        <v>0.86838247887267928</v>
      </c>
      <c r="O103" s="120">
        <f t="shared" si="9"/>
        <v>1892.6269214613449</v>
      </c>
      <c r="P103" s="111">
        <v>1012.2065491666076</v>
      </c>
      <c r="Q103" s="111">
        <v>880.42037229473738</v>
      </c>
      <c r="R103" s="2" t="s">
        <v>1458</v>
      </c>
      <c r="S103" s="2">
        <v>1683671243</v>
      </c>
      <c r="T103" s="2" t="s">
        <v>1459</v>
      </c>
      <c r="U103" s="2" t="s">
        <v>1460</v>
      </c>
      <c r="V103" s="1" t="s">
        <v>1461</v>
      </c>
      <c r="W103" s="2" t="s">
        <v>1463</v>
      </c>
      <c r="X103" s="2" t="s">
        <v>1564</v>
      </c>
    </row>
    <row r="104" spans="1:24" x14ac:dyDescent="0.25">
      <c r="A104" s="112">
        <v>101</v>
      </c>
      <c r="B104" s="117" t="s">
        <v>38</v>
      </c>
      <c r="C104" s="115" t="s">
        <v>26</v>
      </c>
      <c r="D104" s="115" t="s">
        <v>406</v>
      </c>
      <c r="E104" s="116" t="s">
        <v>407</v>
      </c>
      <c r="F104" s="121">
        <v>1254</v>
      </c>
      <c r="G104" s="121">
        <v>2110322.74725</v>
      </c>
      <c r="H104" s="7">
        <v>1502</v>
      </c>
      <c r="I104" s="7">
        <v>1838145</v>
      </c>
      <c r="J104" s="24">
        <f t="shared" si="10"/>
        <v>1.1977671451355663</v>
      </c>
      <c r="K104" s="24">
        <f t="shared" si="10"/>
        <v>0.87102553502554059</v>
      </c>
      <c r="L104" s="24">
        <f t="shared" si="6"/>
        <v>0.3</v>
      </c>
      <c r="M104" s="24">
        <f t="shared" si="7"/>
        <v>0.6097178745178784</v>
      </c>
      <c r="N104" s="108">
        <f t="shared" si="8"/>
        <v>0.90971787451787844</v>
      </c>
      <c r="O104" s="120">
        <f t="shared" si="9"/>
        <v>1982.716812161259</v>
      </c>
      <c r="P104" s="111">
        <v>1202.5663478900437</v>
      </c>
      <c r="Q104" s="111">
        <v>780.15046427121524</v>
      </c>
      <c r="R104" s="2" t="s">
        <v>1458</v>
      </c>
      <c r="S104" s="2">
        <v>1768040485</v>
      </c>
      <c r="T104" s="2" t="s">
        <v>1459</v>
      </c>
      <c r="U104" s="2" t="s">
        <v>1460</v>
      </c>
      <c r="V104" s="1" t="s">
        <v>1461</v>
      </c>
      <c r="W104" s="2" t="s">
        <v>1463</v>
      </c>
      <c r="X104" s="2" t="s">
        <v>1565</v>
      </c>
    </row>
    <row r="105" spans="1:24" x14ac:dyDescent="0.25">
      <c r="A105" s="112">
        <v>102</v>
      </c>
      <c r="B105" s="117" t="s">
        <v>38</v>
      </c>
      <c r="C105" s="115" t="s">
        <v>26</v>
      </c>
      <c r="D105" s="115" t="s">
        <v>1353</v>
      </c>
      <c r="E105" s="116" t="s">
        <v>1354</v>
      </c>
      <c r="F105" s="121">
        <v>885</v>
      </c>
      <c r="G105" s="121">
        <v>1492490.7837499999</v>
      </c>
      <c r="H105" s="7">
        <v>1137</v>
      </c>
      <c r="I105" s="7">
        <v>1330825</v>
      </c>
      <c r="J105" s="24">
        <f t="shared" si="10"/>
        <v>1.2847457627118644</v>
      </c>
      <c r="K105" s="24">
        <f t="shared" si="10"/>
        <v>0.89168054804077113</v>
      </c>
      <c r="L105" s="24">
        <f t="shared" si="6"/>
        <v>0.3</v>
      </c>
      <c r="M105" s="24">
        <f t="shared" si="7"/>
        <v>0.62417638362853978</v>
      </c>
      <c r="N105" s="108">
        <f t="shared" si="8"/>
        <v>0.92417638362853971</v>
      </c>
      <c r="O105" s="120">
        <f t="shared" si="9"/>
        <v>2014.2289214596362</v>
      </c>
      <c r="P105" s="111">
        <v>1342.3172971718516</v>
      </c>
      <c r="Q105" s="111">
        <v>671.91162428778455</v>
      </c>
      <c r="R105" s="2" t="s">
        <v>1458</v>
      </c>
      <c r="S105" s="2">
        <v>1745780261</v>
      </c>
      <c r="T105" s="2" t="s">
        <v>1459</v>
      </c>
      <c r="U105" s="2" t="s">
        <v>1460</v>
      </c>
      <c r="V105" s="1" t="s">
        <v>1461</v>
      </c>
      <c r="W105" s="2" t="s">
        <v>1463</v>
      </c>
      <c r="X105" s="2" t="s">
        <v>1566</v>
      </c>
    </row>
    <row r="106" spans="1:24" x14ac:dyDescent="0.25">
      <c r="A106" s="112">
        <v>103</v>
      </c>
      <c r="B106" s="117" t="s">
        <v>34</v>
      </c>
      <c r="C106" s="115" t="s">
        <v>26</v>
      </c>
      <c r="D106" s="113" t="s">
        <v>420</v>
      </c>
      <c r="E106" s="117" t="s">
        <v>1355</v>
      </c>
      <c r="F106" s="121">
        <v>2229</v>
      </c>
      <c r="G106" s="121">
        <v>4255901.3642500006</v>
      </c>
      <c r="H106" s="7">
        <v>3102</v>
      </c>
      <c r="I106" s="7">
        <v>3115700</v>
      </c>
      <c r="J106" s="24">
        <f t="shared" si="10"/>
        <v>1.3916554508748318</v>
      </c>
      <c r="K106" s="24">
        <f t="shared" si="10"/>
        <v>0.73208933509883323</v>
      </c>
      <c r="L106" s="24">
        <f t="shared" si="6"/>
        <v>0.3</v>
      </c>
      <c r="M106" s="24">
        <f t="shared" si="7"/>
        <v>0.51246253456918323</v>
      </c>
      <c r="N106" s="108">
        <f t="shared" si="8"/>
        <v>0.81246253456918316</v>
      </c>
      <c r="O106" s="120">
        <f t="shared" si="9"/>
        <v>1770.7502201110256</v>
      </c>
      <c r="P106" s="111">
        <v>1516.1519501061352</v>
      </c>
      <c r="Q106" s="111">
        <v>254.59827000489025</v>
      </c>
      <c r="R106" s="2" t="s">
        <v>1458</v>
      </c>
      <c r="S106" s="2">
        <v>1303875252</v>
      </c>
      <c r="T106" s="2" t="s">
        <v>1459</v>
      </c>
      <c r="U106" s="2" t="s">
        <v>1460</v>
      </c>
      <c r="V106" s="1" t="s">
        <v>1461</v>
      </c>
      <c r="W106" s="2" t="s">
        <v>1463</v>
      </c>
      <c r="X106" s="2" t="s">
        <v>1567</v>
      </c>
    </row>
    <row r="107" spans="1:24" x14ac:dyDescent="0.25">
      <c r="A107" s="112">
        <v>104</v>
      </c>
      <c r="B107" s="117" t="s">
        <v>30</v>
      </c>
      <c r="C107" s="115" t="s">
        <v>26</v>
      </c>
      <c r="D107" s="115" t="s">
        <v>391</v>
      </c>
      <c r="E107" s="116" t="s">
        <v>392</v>
      </c>
      <c r="F107" s="121">
        <v>1909</v>
      </c>
      <c r="G107" s="121">
        <v>4057297.6152499998</v>
      </c>
      <c r="H107" s="7">
        <v>1865</v>
      </c>
      <c r="I107" s="7">
        <v>3714245</v>
      </c>
      <c r="J107" s="24">
        <f t="shared" si="10"/>
        <v>0.97695128339444737</v>
      </c>
      <c r="K107" s="24">
        <f t="shared" si="10"/>
        <v>0.91544800313376518</v>
      </c>
      <c r="L107" s="24">
        <f t="shared" si="6"/>
        <v>0.2930853850183342</v>
      </c>
      <c r="M107" s="24">
        <f t="shared" si="7"/>
        <v>0.64081360219363559</v>
      </c>
      <c r="N107" s="108">
        <f t="shared" si="8"/>
        <v>0.93389898721196984</v>
      </c>
      <c r="O107" s="120">
        <f t="shared" si="9"/>
        <v>2035.4191938757549</v>
      </c>
      <c r="P107" s="111">
        <v>609.36343214139697</v>
      </c>
      <c r="Q107" s="111">
        <v>1426.0557617343579</v>
      </c>
      <c r="R107" s="2" t="s">
        <v>1458</v>
      </c>
      <c r="S107" s="2">
        <v>1912794430</v>
      </c>
      <c r="T107" s="2" t="s">
        <v>1459</v>
      </c>
      <c r="U107" s="2" t="s">
        <v>1460</v>
      </c>
      <c r="V107" s="1" t="s">
        <v>1461</v>
      </c>
      <c r="W107" s="2" t="s">
        <v>1463</v>
      </c>
      <c r="X107" s="2" t="s">
        <v>1568</v>
      </c>
    </row>
    <row r="108" spans="1:24" x14ac:dyDescent="0.25">
      <c r="A108" s="112">
        <v>105</v>
      </c>
      <c r="B108" s="117" t="s">
        <v>30</v>
      </c>
      <c r="C108" s="115" t="s">
        <v>26</v>
      </c>
      <c r="D108" s="115" t="s">
        <v>390</v>
      </c>
      <c r="E108" s="116" t="s">
        <v>1356</v>
      </c>
      <c r="F108" s="121">
        <v>1619</v>
      </c>
      <c r="G108" s="121">
        <v>3457284.1157499999</v>
      </c>
      <c r="H108" s="7">
        <v>1807</v>
      </c>
      <c r="I108" s="7">
        <v>2716890</v>
      </c>
      <c r="J108" s="24">
        <f t="shared" si="10"/>
        <v>1.1161210623841877</v>
      </c>
      <c r="K108" s="24">
        <f t="shared" si="10"/>
        <v>0.78584516315073405</v>
      </c>
      <c r="L108" s="24">
        <f t="shared" si="6"/>
        <v>0.3</v>
      </c>
      <c r="M108" s="24">
        <f t="shared" si="7"/>
        <v>0.55009161420551378</v>
      </c>
      <c r="N108" s="108">
        <f t="shared" si="8"/>
        <v>0.85009161420551371</v>
      </c>
      <c r="O108" s="120">
        <f t="shared" si="9"/>
        <v>1852.7622492367007</v>
      </c>
      <c r="P108" s="111">
        <v>857.92775529593382</v>
      </c>
      <c r="Q108" s="111">
        <v>994.83449394076683</v>
      </c>
      <c r="R108" s="2" t="s">
        <v>1458</v>
      </c>
      <c r="S108" s="2">
        <v>1880888450</v>
      </c>
      <c r="T108" s="2" t="s">
        <v>1459</v>
      </c>
      <c r="U108" s="2" t="s">
        <v>1460</v>
      </c>
      <c r="V108" s="1" t="s">
        <v>1461</v>
      </c>
      <c r="W108" s="2" t="s">
        <v>1463</v>
      </c>
      <c r="X108" s="2" t="s">
        <v>1569</v>
      </c>
    </row>
    <row r="109" spans="1:24" x14ac:dyDescent="0.25">
      <c r="A109" s="112">
        <v>106</v>
      </c>
      <c r="B109" s="117" t="s">
        <v>30</v>
      </c>
      <c r="C109" s="115" t="s">
        <v>26</v>
      </c>
      <c r="D109" s="115" t="s">
        <v>386</v>
      </c>
      <c r="E109" s="116" t="s">
        <v>1357</v>
      </c>
      <c r="F109" s="121">
        <v>1998</v>
      </c>
      <c r="G109" s="121">
        <v>4262540.4127500001</v>
      </c>
      <c r="H109" s="7">
        <v>1663</v>
      </c>
      <c r="I109" s="7">
        <v>3755660</v>
      </c>
      <c r="J109" s="24">
        <f t="shared" si="10"/>
        <v>0.83233233233233228</v>
      </c>
      <c r="K109" s="24">
        <f t="shared" si="10"/>
        <v>0.88108490156859687</v>
      </c>
      <c r="L109" s="24">
        <f t="shared" si="6"/>
        <v>0.24969969969969968</v>
      </c>
      <c r="M109" s="24">
        <f t="shared" si="7"/>
        <v>0.61675943109801779</v>
      </c>
      <c r="N109" s="108">
        <f t="shared" si="8"/>
        <v>0.86645913079771741</v>
      </c>
      <c r="O109" s="120">
        <f t="shared" si="9"/>
        <v>1888.4350124413252</v>
      </c>
      <c r="P109" s="111">
        <v>504.93057282700096</v>
      </c>
      <c r="Q109" s="111">
        <v>1383.5044396143242</v>
      </c>
      <c r="R109" s="2" t="s">
        <v>1458</v>
      </c>
      <c r="S109" s="2">
        <v>1712294727</v>
      </c>
      <c r="T109" s="2" t="s">
        <v>1459</v>
      </c>
      <c r="U109" s="2" t="s">
        <v>1460</v>
      </c>
      <c r="V109" s="1" t="s">
        <v>1461</v>
      </c>
      <c r="W109" s="2" t="s">
        <v>1463</v>
      </c>
      <c r="X109" s="2" t="s">
        <v>1570</v>
      </c>
    </row>
    <row r="110" spans="1:24" x14ac:dyDescent="0.25">
      <c r="A110" s="112">
        <v>107</v>
      </c>
      <c r="B110" s="117" t="s">
        <v>30</v>
      </c>
      <c r="C110" s="115" t="s">
        <v>26</v>
      </c>
      <c r="D110" s="115" t="s">
        <v>393</v>
      </c>
      <c r="E110" s="116" t="s">
        <v>394</v>
      </c>
      <c r="F110" s="121">
        <v>1619</v>
      </c>
      <c r="G110" s="121">
        <v>3457284.1157499999</v>
      </c>
      <c r="H110" s="7">
        <v>2021</v>
      </c>
      <c r="I110" s="7">
        <v>2866030</v>
      </c>
      <c r="J110" s="24">
        <f t="shared" si="10"/>
        <v>1.2483014206300185</v>
      </c>
      <c r="K110" s="24">
        <f t="shared" si="10"/>
        <v>0.82898306996046889</v>
      </c>
      <c r="L110" s="24">
        <f t="shared" si="6"/>
        <v>0.3</v>
      </c>
      <c r="M110" s="24">
        <f t="shared" si="7"/>
        <v>0.58028814897232817</v>
      </c>
      <c r="N110" s="108">
        <f t="shared" si="8"/>
        <v>0.88028814897232821</v>
      </c>
      <c r="O110" s="120">
        <f t="shared" si="9"/>
        <v>1918.5751554444682</v>
      </c>
      <c r="P110" s="111">
        <v>1030.6376099769727</v>
      </c>
      <c r="Q110" s="111">
        <v>887.93754546749551</v>
      </c>
      <c r="R110" s="2" t="s">
        <v>1458</v>
      </c>
      <c r="S110" s="2">
        <v>1771800564</v>
      </c>
      <c r="T110" s="2" t="s">
        <v>1459</v>
      </c>
      <c r="U110" s="2" t="s">
        <v>1460</v>
      </c>
      <c r="V110" s="1" t="s">
        <v>1461</v>
      </c>
      <c r="W110" s="2" t="s">
        <v>1463</v>
      </c>
      <c r="X110" s="2" t="s">
        <v>1571</v>
      </c>
    </row>
    <row r="111" spans="1:24" x14ac:dyDescent="0.25">
      <c r="A111" s="112">
        <v>108</v>
      </c>
      <c r="B111" s="117" t="s">
        <v>30</v>
      </c>
      <c r="C111" s="115" t="s">
        <v>26</v>
      </c>
      <c r="D111" s="115" t="s">
        <v>384</v>
      </c>
      <c r="E111" s="116" t="s">
        <v>385</v>
      </c>
      <c r="F111" s="121">
        <v>1619</v>
      </c>
      <c r="G111" s="121">
        <v>3457284.1157499999</v>
      </c>
      <c r="H111" s="7">
        <v>1719</v>
      </c>
      <c r="I111" s="7">
        <v>2753230</v>
      </c>
      <c r="J111" s="24">
        <f t="shared" si="10"/>
        <v>1.0617665225447808</v>
      </c>
      <c r="K111" s="24">
        <f t="shared" si="10"/>
        <v>0.79635630391421641</v>
      </c>
      <c r="L111" s="24">
        <f t="shared" si="6"/>
        <v>0.3</v>
      </c>
      <c r="M111" s="24">
        <f t="shared" si="7"/>
        <v>0.55744941273995141</v>
      </c>
      <c r="N111" s="108">
        <f t="shared" si="8"/>
        <v>0.85744941273995146</v>
      </c>
      <c r="O111" s="120">
        <f t="shared" si="9"/>
        <v>1868.7984636097078</v>
      </c>
      <c r="P111" s="111">
        <v>759.18940646822239</v>
      </c>
      <c r="Q111" s="111">
        <v>1109.6090571414854</v>
      </c>
      <c r="R111" s="2" t="s">
        <v>1458</v>
      </c>
      <c r="S111" s="2">
        <v>1913223230</v>
      </c>
      <c r="T111" s="2" t="s">
        <v>1459</v>
      </c>
      <c r="U111" s="2" t="s">
        <v>1460</v>
      </c>
      <c r="V111" s="1" t="s">
        <v>1461</v>
      </c>
      <c r="W111" s="2" t="s">
        <v>1463</v>
      </c>
      <c r="X111" s="2" t="s">
        <v>1572</v>
      </c>
    </row>
    <row r="112" spans="1:24" x14ac:dyDescent="0.25">
      <c r="A112" s="112">
        <v>109</v>
      </c>
      <c r="B112" s="117" t="s">
        <v>36</v>
      </c>
      <c r="C112" s="115" t="s">
        <v>26</v>
      </c>
      <c r="D112" s="115" t="s">
        <v>424</v>
      </c>
      <c r="E112" s="116" t="s">
        <v>1358</v>
      </c>
      <c r="F112" s="121">
        <v>1042</v>
      </c>
      <c r="G112" s="121">
        <v>1672256.48575</v>
      </c>
      <c r="H112" s="7">
        <v>1203</v>
      </c>
      <c r="I112" s="7">
        <v>1465645</v>
      </c>
      <c r="J112" s="24">
        <f t="shared" si="10"/>
        <v>1.154510556621881</v>
      </c>
      <c r="K112" s="24">
        <f t="shared" si="10"/>
        <v>0.87644749025605628</v>
      </c>
      <c r="L112" s="24">
        <f t="shared" si="6"/>
        <v>0.3</v>
      </c>
      <c r="M112" s="24">
        <f t="shared" si="7"/>
        <v>0.61351324317923939</v>
      </c>
      <c r="N112" s="108">
        <f t="shared" si="8"/>
        <v>0.91351324317923943</v>
      </c>
      <c r="O112" s="120">
        <f t="shared" si="9"/>
        <v>1990.9887626901177</v>
      </c>
      <c r="P112" s="111">
        <v>1331.480399888467</v>
      </c>
      <c r="Q112" s="111">
        <v>659.50836280165061</v>
      </c>
      <c r="R112" s="2" t="s">
        <v>1458</v>
      </c>
      <c r="S112" s="2">
        <v>1625324898</v>
      </c>
      <c r="T112" s="2" t="s">
        <v>1459</v>
      </c>
      <c r="U112" s="2" t="s">
        <v>1460</v>
      </c>
      <c r="V112" s="1" t="s">
        <v>1461</v>
      </c>
      <c r="W112" s="2" t="s">
        <v>1463</v>
      </c>
      <c r="X112" s="2" t="s">
        <v>1573</v>
      </c>
    </row>
    <row r="113" spans="1:24" x14ac:dyDescent="0.25">
      <c r="A113" s="112">
        <v>110</v>
      </c>
      <c r="B113" s="117" t="s">
        <v>36</v>
      </c>
      <c r="C113" s="115" t="s">
        <v>26</v>
      </c>
      <c r="D113" s="115" t="s">
        <v>430</v>
      </c>
      <c r="E113" s="116" t="s">
        <v>1359</v>
      </c>
      <c r="F113" s="121">
        <v>997</v>
      </c>
      <c r="G113" s="121">
        <v>2529546.2719999999</v>
      </c>
      <c r="H113" s="7">
        <v>998</v>
      </c>
      <c r="I113" s="7">
        <v>2144260</v>
      </c>
      <c r="J113" s="24">
        <f t="shared" si="10"/>
        <v>1.0010030090270812</v>
      </c>
      <c r="K113" s="24">
        <f t="shared" si="10"/>
        <v>0.84768562003992476</v>
      </c>
      <c r="L113" s="24">
        <f t="shared" si="6"/>
        <v>0.3</v>
      </c>
      <c r="M113" s="24">
        <f t="shared" si="7"/>
        <v>0.59337993402794731</v>
      </c>
      <c r="N113" s="108">
        <f t="shared" si="8"/>
        <v>0.89337993402794735</v>
      </c>
      <c r="O113" s="120">
        <f t="shared" si="9"/>
        <v>1947.1085096392885</v>
      </c>
      <c r="P113" s="111">
        <v>620.77897549143063</v>
      </c>
      <c r="Q113" s="111">
        <v>1326.3295341478579</v>
      </c>
      <c r="R113" s="2" t="s">
        <v>1458</v>
      </c>
      <c r="S113" s="2">
        <v>1629001268</v>
      </c>
      <c r="T113" s="2" t="s">
        <v>1459</v>
      </c>
      <c r="U113" s="2" t="s">
        <v>1460</v>
      </c>
      <c r="V113" s="1" t="s">
        <v>1461</v>
      </c>
      <c r="W113" s="2" t="s">
        <v>1463</v>
      </c>
      <c r="X113" s="2" t="s">
        <v>1574</v>
      </c>
    </row>
    <row r="114" spans="1:24" x14ac:dyDescent="0.25">
      <c r="A114" s="112">
        <v>111</v>
      </c>
      <c r="B114" s="117" t="s">
        <v>36</v>
      </c>
      <c r="C114" s="115" t="s">
        <v>26</v>
      </c>
      <c r="D114" s="115" t="s">
        <v>434</v>
      </c>
      <c r="E114" s="116" t="s">
        <v>1360</v>
      </c>
      <c r="F114" s="121">
        <v>1200</v>
      </c>
      <c r="G114" s="121">
        <v>5156809.4509999994</v>
      </c>
      <c r="H114" s="7">
        <v>1425</v>
      </c>
      <c r="I114" s="7">
        <v>5300915</v>
      </c>
      <c r="J114" s="24">
        <f t="shared" si="10"/>
        <v>1.1875</v>
      </c>
      <c r="K114" s="24">
        <f t="shared" si="10"/>
        <v>1.0279447108467534</v>
      </c>
      <c r="L114" s="24">
        <f t="shared" si="6"/>
        <v>0.3</v>
      </c>
      <c r="M114" s="24">
        <f t="shared" si="7"/>
        <v>0.7</v>
      </c>
      <c r="N114" s="108">
        <f t="shared" si="8"/>
        <v>1</v>
      </c>
      <c r="O114" s="120">
        <f t="shared" si="9"/>
        <v>2179.4853851937733</v>
      </c>
      <c r="P114" s="111">
        <v>248.3341602780111</v>
      </c>
      <c r="Q114" s="111">
        <v>1931.1512249157622</v>
      </c>
      <c r="R114" s="2" t="s">
        <v>1458</v>
      </c>
      <c r="S114" s="2">
        <v>1718928968</v>
      </c>
      <c r="T114" s="2" t="s">
        <v>1459</v>
      </c>
      <c r="U114" s="2" t="s">
        <v>1460</v>
      </c>
      <c r="V114" s="1" t="s">
        <v>1461</v>
      </c>
      <c r="W114" s="2" t="s">
        <v>1463</v>
      </c>
      <c r="X114" s="2" t="s">
        <v>1575</v>
      </c>
    </row>
    <row r="115" spans="1:24" x14ac:dyDescent="0.25">
      <c r="A115" s="112">
        <v>112</v>
      </c>
      <c r="B115" s="116" t="s">
        <v>36</v>
      </c>
      <c r="C115" s="115" t="s">
        <v>26</v>
      </c>
      <c r="D115" s="112" t="s">
        <v>425</v>
      </c>
      <c r="E115" s="116" t="s">
        <v>1019</v>
      </c>
      <c r="F115" s="121">
        <v>2431</v>
      </c>
      <c r="G115" s="121">
        <v>5287407.4832499996</v>
      </c>
      <c r="H115" s="7">
        <v>2360</v>
      </c>
      <c r="I115" s="7">
        <v>3877645</v>
      </c>
      <c r="J115" s="24">
        <f t="shared" si="10"/>
        <v>0.97079391197038256</v>
      </c>
      <c r="K115" s="24">
        <f t="shared" si="10"/>
        <v>0.73337358852783863</v>
      </c>
      <c r="L115" s="24">
        <f t="shared" si="6"/>
        <v>0.29123817359111476</v>
      </c>
      <c r="M115" s="24">
        <f t="shared" si="7"/>
        <v>0.51336151196948698</v>
      </c>
      <c r="N115" s="108">
        <f t="shared" si="8"/>
        <v>0.80459968556060169</v>
      </c>
      <c r="O115" s="120">
        <f t="shared" si="9"/>
        <v>1753.6132556108369</v>
      </c>
      <c r="P115" s="111">
        <v>742.80098884943754</v>
      </c>
      <c r="Q115" s="111">
        <v>1010.8122667613993</v>
      </c>
      <c r="R115" s="2" t="s">
        <v>1458</v>
      </c>
      <c r="S115" s="2">
        <v>1644335366</v>
      </c>
      <c r="T115" s="2" t="s">
        <v>1459</v>
      </c>
      <c r="U115" s="2" t="s">
        <v>1460</v>
      </c>
      <c r="V115" s="1" t="s">
        <v>1461</v>
      </c>
      <c r="W115" s="2" t="s">
        <v>1463</v>
      </c>
      <c r="X115" s="2" t="s">
        <v>1576</v>
      </c>
    </row>
    <row r="116" spans="1:24" x14ac:dyDescent="0.25">
      <c r="A116" s="112">
        <v>113</v>
      </c>
      <c r="B116" s="116" t="s">
        <v>36</v>
      </c>
      <c r="C116" s="115" t="s">
        <v>26</v>
      </c>
      <c r="D116" s="112" t="s">
        <v>428</v>
      </c>
      <c r="E116" s="116" t="s">
        <v>1361</v>
      </c>
      <c r="F116" s="121">
        <v>2015</v>
      </c>
      <c r="G116" s="121">
        <v>3230587.9002499999</v>
      </c>
      <c r="H116" s="7">
        <v>1973</v>
      </c>
      <c r="I116" s="7">
        <v>2607790</v>
      </c>
      <c r="J116" s="24">
        <f t="shared" si="10"/>
        <v>0.9791563275434243</v>
      </c>
      <c r="K116" s="24">
        <f t="shared" si="10"/>
        <v>0.80721840126937749</v>
      </c>
      <c r="L116" s="24">
        <f t="shared" si="6"/>
        <v>0.2937468982630273</v>
      </c>
      <c r="M116" s="24">
        <f t="shared" si="7"/>
        <v>0.5650528808885642</v>
      </c>
      <c r="N116" s="108">
        <f t="shared" si="8"/>
        <v>0.85879977915159156</v>
      </c>
      <c r="O116" s="120">
        <f t="shared" si="9"/>
        <v>1871.741567468534</v>
      </c>
      <c r="P116" s="111">
        <v>988.43162451735168</v>
      </c>
      <c r="Q116" s="111">
        <v>883.30994295118217</v>
      </c>
      <c r="R116" s="2" t="s">
        <v>1458</v>
      </c>
      <c r="S116" s="2">
        <v>1644336949</v>
      </c>
      <c r="T116" s="2" t="s">
        <v>1459</v>
      </c>
      <c r="U116" s="2" t="s">
        <v>1460</v>
      </c>
      <c r="V116" s="1" t="s">
        <v>1461</v>
      </c>
      <c r="W116" s="2" t="s">
        <v>1463</v>
      </c>
      <c r="X116" s="2" t="s">
        <v>1577</v>
      </c>
    </row>
    <row r="117" spans="1:24" x14ac:dyDescent="0.25">
      <c r="A117" s="112">
        <v>114</v>
      </c>
      <c r="B117" s="116" t="s">
        <v>25</v>
      </c>
      <c r="C117" s="115" t="s">
        <v>26</v>
      </c>
      <c r="D117" s="112" t="s">
        <v>358</v>
      </c>
      <c r="E117" s="116" t="s">
        <v>1362</v>
      </c>
      <c r="F117" s="121">
        <v>1842</v>
      </c>
      <c r="G117" s="121">
        <v>4851416.9132500002</v>
      </c>
      <c r="H117" s="7">
        <v>2040</v>
      </c>
      <c r="I117" s="7">
        <v>3539080</v>
      </c>
      <c r="J117" s="24">
        <f t="shared" si="10"/>
        <v>1.1074918566775245</v>
      </c>
      <c r="K117" s="24">
        <f t="shared" si="10"/>
        <v>0.72949409693778389</v>
      </c>
      <c r="L117" s="24">
        <f t="shared" si="6"/>
        <v>0.3</v>
      </c>
      <c r="M117" s="24">
        <f t="shared" si="7"/>
        <v>0.51064586785644872</v>
      </c>
      <c r="N117" s="108">
        <f t="shared" si="8"/>
        <v>0.81064586785644877</v>
      </c>
      <c r="O117" s="120">
        <f t="shared" si="9"/>
        <v>1766.7908215608529</v>
      </c>
      <c r="P117" s="111">
        <v>715.06733421423178</v>
      </c>
      <c r="Q117" s="111">
        <v>1051.7234873466211</v>
      </c>
      <c r="R117" s="2" t="s">
        <v>1458</v>
      </c>
      <c r="S117" s="2">
        <v>1867363292</v>
      </c>
      <c r="T117" s="2" t="s">
        <v>1459</v>
      </c>
      <c r="U117" s="2" t="s">
        <v>1460</v>
      </c>
      <c r="V117" s="1" t="s">
        <v>1461</v>
      </c>
      <c r="W117" s="2" t="s">
        <v>1463</v>
      </c>
      <c r="X117" s="2" t="s">
        <v>1578</v>
      </c>
    </row>
    <row r="118" spans="1:24" x14ac:dyDescent="0.25">
      <c r="A118" s="112">
        <v>115</v>
      </c>
      <c r="B118" s="116" t="s">
        <v>25</v>
      </c>
      <c r="C118" s="115" t="s">
        <v>26</v>
      </c>
      <c r="D118" s="112" t="s">
        <v>360</v>
      </c>
      <c r="E118" s="116" t="s">
        <v>1363</v>
      </c>
      <c r="F118" s="121">
        <v>2465</v>
      </c>
      <c r="G118" s="121">
        <v>6556600.7335000001</v>
      </c>
      <c r="H118" s="7">
        <v>2030</v>
      </c>
      <c r="I118" s="7">
        <v>5561280</v>
      </c>
      <c r="J118" s="24">
        <f t="shared" si="10"/>
        <v>0.82352941176470584</v>
      </c>
      <c r="K118" s="24">
        <f t="shared" si="10"/>
        <v>0.84819561630243046</v>
      </c>
      <c r="L118" s="24">
        <f t="shared" si="6"/>
        <v>0.24705882352941175</v>
      </c>
      <c r="M118" s="24">
        <f t="shared" si="7"/>
        <v>0.59373693141170125</v>
      </c>
      <c r="N118" s="108">
        <f t="shared" si="8"/>
        <v>0.84079575494111303</v>
      </c>
      <c r="O118" s="120">
        <f t="shared" si="9"/>
        <v>1832.5020598271208</v>
      </c>
      <c r="P118" s="111">
        <v>379.72335257600349</v>
      </c>
      <c r="Q118" s="111">
        <v>1452.7787072511173</v>
      </c>
      <c r="R118" s="2" t="s">
        <v>1458</v>
      </c>
      <c r="S118" s="2">
        <v>1716947589</v>
      </c>
      <c r="T118" s="2" t="s">
        <v>1459</v>
      </c>
      <c r="U118" s="2" t="s">
        <v>1460</v>
      </c>
      <c r="V118" s="1" t="s">
        <v>1461</v>
      </c>
      <c r="W118" s="2" t="s">
        <v>1463</v>
      </c>
      <c r="X118" s="2" t="s">
        <v>1579</v>
      </c>
    </row>
    <row r="119" spans="1:24" x14ac:dyDescent="0.25">
      <c r="A119" s="112">
        <v>116</v>
      </c>
      <c r="B119" s="116" t="s">
        <v>1088</v>
      </c>
      <c r="C119" s="115" t="s">
        <v>26</v>
      </c>
      <c r="D119" s="112" t="s">
        <v>374</v>
      </c>
      <c r="E119" s="116" t="s">
        <v>375</v>
      </c>
      <c r="F119" s="121">
        <v>1512</v>
      </c>
      <c r="G119" s="121">
        <v>2742137.5662500001</v>
      </c>
      <c r="H119" s="7">
        <v>1998</v>
      </c>
      <c r="I119" s="7">
        <v>3205910</v>
      </c>
      <c r="J119" s="24">
        <f t="shared" si="10"/>
        <v>1.3214285714285714</v>
      </c>
      <c r="K119" s="24">
        <f t="shared" si="10"/>
        <v>1.1691280698160706</v>
      </c>
      <c r="L119" s="24">
        <f t="shared" si="6"/>
        <v>0.3</v>
      </c>
      <c r="M119" s="24">
        <f t="shared" si="7"/>
        <v>0.7</v>
      </c>
      <c r="N119" s="108">
        <f t="shared" si="8"/>
        <v>1</v>
      </c>
      <c r="O119" s="120">
        <f t="shared" si="9"/>
        <v>2179.4853851937733</v>
      </c>
      <c r="P119" s="111">
        <v>1045.1014182570739</v>
      </c>
      <c r="Q119" s="111">
        <v>1134.3839669366994</v>
      </c>
      <c r="R119" s="2" t="s">
        <v>1458</v>
      </c>
      <c r="S119" s="2">
        <v>1866778833</v>
      </c>
      <c r="T119" s="2" t="s">
        <v>1459</v>
      </c>
      <c r="U119" s="2" t="s">
        <v>1460</v>
      </c>
      <c r="V119" s="1" t="s">
        <v>1461</v>
      </c>
      <c r="W119" s="2" t="s">
        <v>1463</v>
      </c>
      <c r="X119" s="2" t="s">
        <v>1580</v>
      </c>
    </row>
    <row r="120" spans="1:24" x14ac:dyDescent="0.25">
      <c r="A120" s="112">
        <v>117</v>
      </c>
      <c r="B120" s="116" t="s">
        <v>1088</v>
      </c>
      <c r="C120" s="115" t="s">
        <v>26</v>
      </c>
      <c r="D120" s="112" t="s">
        <v>379</v>
      </c>
      <c r="E120" s="116" t="s">
        <v>380</v>
      </c>
      <c r="F120" s="121">
        <v>1015</v>
      </c>
      <c r="G120" s="121">
        <v>1866775.1642499999</v>
      </c>
      <c r="H120" s="7">
        <v>1323</v>
      </c>
      <c r="I120" s="7">
        <v>1601200</v>
      </c>
      <c r="J120" s="24">
        <f t="shared" si="10"/>
        <v>1.3034482758620689</v>
      </c>
      <c r="K120" s="24">
        <f t="shared" si="10"/>
        <v>0.8577358594993425</v>
      </c>
      <c r="L120" s="24">
        <f t="shared" si="6"/>
        <v>0.3</v>
      </c>
      <c r="M120" s="24">
        <f t="shared" si="7"/>
        <v>0.60041510164953971</v>
      </c>
      <c r="N120" s="108">
        <f t="shared" si="8"/>
        <v>0.90041510164953964</v>
      </c>
      <c r="O120" s="120">
        <f t="shared" si="9"/>
        <v>1962.4415546529372</v>
      </c>
      <c r="P120" s="111">
        <v>1285.3060721834136</v>
      </c>
      <c r="Q120" s="111">
        <v>677.13548246952371</v>
      </c>
      <c r="R120" s="2" t="s">
        <v>1458</v>
      </c>
      <c r="S120" s="2">
        <v>1741283635</v>
      </c>
      <c r="T120" s="2" t="s">
        <v>1459</v>
      </c>
      <c r="U120" s="2" t="s">
        <v>1460</v>
      </c>
      <c r="V120" s="1" t="s">
        <v>1461</v>
      </c>
      <c r="W120" s="2" t="s">
        <v>1463</v>
      </c>
      <c r="X120" s="2" t="s">
        <v>1581</v>
      </c>
    </row>
    <row r="121" spans="1:24" x14ac:dyDescent="0.25">
      <c r="A121" s="112">
        <v>118</v>
      </c>
      <c r="B121" s="116" t="s">
        <v>1088</v>
      </c>
      <c r="C121" s="115" t="s">
        <v>26</v>
      </c>
      <c r="D121" s="112" t="s">
        <v>381</v>
      </c>
      <c r="E121" s="116" t="s">
        <v>505</v>
      </c>
      <c r="F121" s="121">
        <v>1015</v>
      </c>
      <c r="G121" s="121">
        <v>2354788.0329999998</v>
      </c>
      <c r="H121" s="7">
        <v>1202</v>
      </c>
      <c r="I121" s="7">
        <v>2214990</v>
      </c>
      <c r="J121" s="24">
        <f t="shared" si="10"/>
        <v>1.1842364532019705</v>
      </c>
      <c r="K121" s="24">
        <f t="shared" si="10"/>
        <v>0.94063243440986188</v>
      </c>
      <c r="L121" s="24">
        <f t="shared" si="6"/>
        <v>0.3</v>
      </c>
      <c r="M121" s="24">
        <f t="shared" si="7"/>
        <v>0.65844270408690331</v>
      </c>
      <c r="N121" s="108">
        <f t="shared" si="8"/>
        <v>0.95844270408690324</v>
      </c>
      <c r="O121" s="120">
        <f t="shared" si="9"/>
        <v>2088.9118661030061</v>
      </c>
      <c r="P121" s="111">
        <v>717.82974706144671</v>
      </c>
      <c r="Q121" s="111">
        <v>1371.0821190415595</v>
      </c>
      <c r="R121" s="2" t="s">
        <v>1458</v>
      </c>
      <c r="S121" s="2">
        <v>1911663357</v>
      </c>
      <c r="T121" s="2" t="s">
        <v>1459</v>
      </c>
      <c r="U121" s="2" t="s">
        <v>1460</v>
      </c>
      <c r="V121" s="1" t="s">
        <v>1461</v>
      </c>
      <c r="W121" s="2" t="s">
        <v>1463</v>
      </c>
      <c r="X121" s="2" t="s">
        <v>1582</v>
      </c>
    </row>
    <row r="122" spans="1:24" x14ac:dyDescent="0.25">
      <c r="A122" s="112">
        <v>119</v>
      </c>
      <c r="B122" s="116" t="s">
        <v>32</v>
      </c>
      <c r="C122" s="115" t="s">
        <v>26</v>
      </c>
      <c r="D122" s="112" t="s">
        <v>398</v>
      </c>
      <c r="E122" s="116" t="s">
        <v>1077</v>
      </c>
      <c r="F122" s="121">
        <v>2814</v>
      </c>
      <c r="G122" s="121">
        <v>7721182.3407499995</v>
      </c>
      <c r="H122" s="7">
        <v>4134</v>
      </c>
      <c r="I122" s="7">
        <v>9542185</v>
      </c>
      <c r="J122" s="24">
        <f t="shared" si="10"/>
        <v>1.4690831556503199</v>
      </c>
      <c r="K122" s="24">
        <f t="shared" si="10"/>
        <v>1.2358450531130853</v>
      </c>
      <c r="L122" s="24">
        <f t="shared" si="6"/>
        <v>0.3</v>
      </c>
      <c r="M122" s="24">
        <f t="shared" si="7"/>
        <v>0.7</v>
      </c>
      <c r="N122" s="108">
        <f t="shared" si="8"/>
        <v>1</v>
      </c>
      <c r="O122" s="120">
        <f t="shared" si="9"/>
        <v>2179.4853851937733</v>
      </c>
      <c r="P122" s="111">
        <v>591.58907565820766</v>
      </c>
      <c r="Q122" s="111">
        <v>1587.8963095355657</v>
      </c>
      <c r="R122" s="2" t="s">
        <v>1458</v>
      </c>
      <c r="S122" s="2">
        <v>1865247184</v>
      </c>
      <c r="T122" s="2" t="s">
        <v>1459</v>
      </c>
      <c r="U122" s="2" t="s">
        <v>1460</v>
      </c>
      <c r="V122" s="1" t="s">
        <v>1461</v>
      </c>
      <c r="W122" s="2" t="s">
        <v>1463</v>
      </c>
      <c r="X122" s="2" t="s">
        <v>1583</v>
      </c>
    </row>
    <row r="123" spans="1:24" x14ac:dyDescent="0.25">
      <c r="A123" s="112">
        <v>120</v>
      </c>
      <c r="B123" s="116" t="s">
        <v>32</v>
      </c>
      <c r="C123" s="115" t="s">
        <v>26</v>
      </c>
      <c r="D123" s="112" t="s">
        <v>402</v>
      </c>
      <c r="E123" s="116" t="s">
        <v>1076</v>
      </c>
      <c r="F123" s="121">
        <v>1857</v>
      </c>
      <c r="G123" s="121">
        <v>3834461.07925</v>
      </c>
      <c r="H123" s="7">
        <v>2264</v>
      </c>
      <c r="I123" s="7">
        <v>3484025</v>
      </c>
      <c r="J123" s="24">
        <f t="shared" si="10"/>
        <v>1.2191707054388798</v>
      </c>
      <c r="K123" s="24">
        <f t="shared" si="10"/>
        <v>0.9086087791720282</v>
      </c>
      <c r="L123" s="24">
        <f t="shared" si="6"/>
        <v>0.3</v>
      </c>
      <c r="M123" s="24">
        <f t="shared" si="7"/>
        <v>0.63602614542041969</v>
      </c>
      <c r="N123" s="108">
        <f t="shared" si="8"/>
        <v>0.93602614542041973</v>
      </c>
      <c r="O123" s="120">
        <f t="shared" si="9"/>
        <v>2040.0553041030666</v>
      </c>
      <c r="P123" s="111">
        <v>966.06816656811748</v>
      </c>
      <c r="Q123" s="111">
        <v>1073.9871375349492</v>
      </c>
      <c r="R123" s="2" t="s">
        <v>1458</v>
      </c>
      <c r="S123" s="2">
        <v>1317235540</v>
      </c>
      <c r="T123" s="2" t="s">
        <v>1459</v>
      </c>
      <c r="U123" s="2" t="s">
        <v>1460</v>
      </c>
      <c r="V123" s="1" t="s">
        <v>1461</v>
      </c>
      <c r="W123" s="2" t="s">
        <v>1463</v>
      </c>
      <c r="X123" s="2" t="s">
        <v>1584</v>
      </c>
    </row>
    <row r="124" spans="1:24" x14ac:dyDescent="0.25">
      <c r="A124" s="112">
        <v>121</v>
      </c>
      <c r="B124" s="116" t="s">
        <v>32</v>
      </c>
      <c r="C124" s="115" t="s">
        <v>26</v>
      </c>
      <c r="D124" s="112" t="s">
        <v>396</v>
      </c>
      <c r="E124" s="116" t="s">
        <v>397</v>
      </c>
      <c r="F124" s="121">
        <v>1248</v>
      </c>
      <c r="G124" s="121">
        <v>2726910.92625</v>
      </c>
      <c r="H124" s="7">
        <v>1027</v>
      </c>
      <c r="I124" s="7">
        <v>2243905</v>
      </c>
      <c r="J124" s="24">
        <f t="shared" si="10"/>
        <v>0.82291666666666663</v>
      </c>
      <c r="K124" s="24">
        <f t="shared" si="10"/>
        <v>0.82287432948379391</v>
      </c>
      <c r="L124" s="24">
        <f t="shared" si="6"/>
        <v>0.24687499999999998</v>
      </c>
      <c r="M124" s="24">
        <f t="shared" si="7"/>
        <v>0.57601203063865569</v>
      </c>
      <c r="N124" s="108">
        <f t="shared" si="8"/>
        <v>0.82288703063865565</v>
      </c>
      <c r="O124" s="120">
        <f t="shared" si="9"/>
        <v>1793.4702569424505</v>
      </c>
      <c r="P124" s="111">
        <v>524.92397224905858</v>
      </c>
      <c r="Q124" s="111">
        <v>1268.546284693392</v>
      </c>
      <c r="R124" s="2" t="s">
        <v>1458</v>
      </c>
      <c r="S124" s="2">
        <v>1820227130</v>
      </c>
      <c r="T124" s="2" t="s">
        <v>1459</v>
      </c>
      <c r="U124" s="2" t="s">
        <v>1460</v>
      </c>
      <c r="V124" s="1" t="s">
        <v>1461</v>
      </c>
      <c r="W124" s="2" t="s">
        <v>1463</v>
      </c>
      <c r="X124" s="2" t="s">
        <v>1585</v>
      </c>
    </row>
    <row r="125" spans="1:24" x14ac:dyDescent="0.25">
      <c r="A125" s="112">
        <v>122</v>
      </c>
      <c r="B125" s="116" t="s">
        <v>32</v>
      </c>
      <c r="C125" s="115" t="s">
        <v>26</v>
      </c>
      <c r="D125" s="112" t="s">
        <v>401</v>
      </c>
      <c r="E125" s="116" t="s">
        <v>1257</v>
      </c>
      <c r="F125" s="121">
        <v>1326</v>
      </c>
      <c r="G125" s="121">
        <v>3093462.1165</v>
      </c>
      <c r="H125" s="7">
        <v>2159</v>
      </c>
      <c r="I125" s="7">
        <v>3003140</v>
      </c>
      <c r="J125" s="24">
        <f t="shared" si="10"/>
        <v>1.6282051282051282</v>
      </c>
      <c r="K125" s="24">
        <f t="shared" si="10"/>
        <v>0.97080225549935228</v>
      </c>
      <c r="L125" s="24">
        <f t="shared" si="6"/>
        <v>0.3</v>
      </c>
      <c r="M125" s="24">
        <f t="shared" si="7"/>
        <v>0.6795615788495466</v>
      </c>
      <c r="N125" s="108">
        <f t="shared" si="8"/>
        <v>0.97956157884954664</v>
      </c>
      <c r="O125" s="120">
        <f t="shared" si="9"/>
        <v>2134.940144999925</v>
      </c>
      <c r="P125" s="111">
        <v>1067.8752870029994</v>
      </c>
      <c r="Q125" s="111">
        <v>1067.0648579969256</v>
      </c>
      <c r="R125" s="2" t="s">
        <v>1458</v>
      </c>
      <c r="S125" s="2">
        <v>1864912664</v>
      </c>
      <c r="T125" s="2" t="s">
        <v>1459</v>
      </c>
      <c r="U125" s="2" t="s">
        <v>1460</v>
      </c>
      <c r="V125" s="1" t="s">
        <v>1461</v>
      </c>
      <c r="W125" s="2" t="s">
        <v>1463</v>
      </c>
      <c r="X125" s="2" t="s">
        <v>1586</v>
      </c>
    </row>
    <row r="126" spans="1:24" x14ac:dyDescent="0.25">
      <c r="A126" s="112">
        <v>123</v>
      </c>
      <c r="B126" s="116" t="s">
        <v>32</v>
      </c>
      <c r="C126" s="115" t="s">
        <v>26</v>
      </c>
      <c r="D126" s="112" t="s">
        <v>395</v>
      </c>
      <c r="E126" s="116" t="s">
        <v>1089</v>
      </c>
      <c r="F126" s="121">
        <v>1415</v>
      </c>
      <c r="G126" s="121">
        <v>2350405.8654999998</v>
      </c>
      <c r="H126" s="7">
        <v>1596</v>
      </c>
      <c r="I126" s="7">
        <v>1946705</v>
      </c>
      <c r="J126" s="24">
        <f t="shared" si="10"/>
        <v>1.1279151943462897</v>
      </c>
      <c r="K126" s="24">
        <f t="shared" si="10"/>
        <v>0.82824206175382353</v>
      </c>
      <c r="L126" s="24">
        <f t="shared" si="6"/>
        <v>0.3</v>
      </c>
      <c r="M126" s="24">
        <f t="shared" si="7"/>
        <v>0.57976944322767643</v>
      </c>
      <c r="N126" s="108">
        <f t="shared" si="8"/>
        <v>0.87976944322767636</v>
      </c>
      <c r="O126" s="120">
        <f t="shared" si="9"/>
        <v>1917.4446438547839</v>
      </c>
      <c r="P126" s="111">
        <v>1150.3505599365189</v>
      </c>
      <c r="Q126" s="111">
        <v>767.0940839182648</v>
      </c>
      <c r="R126" s="2" t="s">
        <v>1458</v>
      </c>
      <c r="S126" s="2">
        <v>1824839167</v>
      </c>
      <c r="T126" s="2" t="s">
        <v>1459</v>
      </c>
      <c r="U126" s="2" t="s">
        <v>1460</v>
      </c>
      <c r="V126" s="1" t="s">
        <v>1461</v>
      </c>
      <c r="W126" s="2" t="s">
        <v>1463</v>
      </c>
      <c r="X126" s="2" t="s">
        <v>1587</v>
      </c>
    </row>
    <row r="127" spans="1:24" x14ac:dyDescent="0.25">
      <c r="A127" s="112">
        <v>124</v>
      </c>
      <c r="B127" s="116" t="s">
        <v>32</v>
      </c>
      <c r="C127" s="115" t="s">
        <v>26</v>
      </c>
      <c r="D127" s="112" t="s">
        <v>405</v>
      </c>
      <c r="E127" s="116" t="s">
        <v>1090</v>
      </c>
      <c r="F127" s="121">
        <v>826</v>
      </c>
      <c r="G127" s="121">
        <v>1962256.2007499998</v>
      </c>
      <c r="H127" s="7">
        <v>725</v>
      </c>
      <c r="I127" s="7">
        <v>2147320</v>
      </c>
      <c r="J127" s="24">
        <f t="shared" si="10"/>
        <v>0.87772397094430987</v>
      </c>
      <c r="K127" s="24">
        <f t="shared" si="10"/>
        <v>1.0943117413410473</v>
      </c>
      <c r="L127" s="24">
        <f t="shared" si="6"/>
        <v>0.26331719128329295</v>
      </c>
      <c r="M127" s="24">
        <f t="shared" si="7"/>
        <v>0.7</v>
      </c>
      <c r="N127" s="108">
        <f t="shared" si="8"/>
        <v>0.96331719128329296</v>
      </c>
      <c r="O127" s="120">
        <f t="shared" si="9"/>
        <v>2099.5357397078515</v>
      </c>
      <c r="P127" s="111">
        <v>361.4486311199542</v>
      </c>
      <c r="Q127" s="111">
        <v>1738.0871085878973</v>
      </c>
      <c r="R127" s="2" t="s">
        <v>1458</v>
      </c>
      <c r="S127" s="2">
        <v>1824183138</v>
      </c>
      <c r="T127" s="2" t="s">
        <v>1459</v>
      </c>
      <c r="U127" s="2" t="s">
        <v>1460</v>
      </c>
      <c r="V127" s="1" t="s">
        <v>1461</v>
      </c>
      <c r="W127" s="2" t="s">
        <v>1463</v>
      </c>
      <c r="X127" s="2" t="s">
        <v>1588</v>
      </c>
    </row>
    <row r="128" spans="1:24" x14ac:dyDescent="0.25">
      <c r="A128" s="112">
        <v>125</v>
      </c>
      <c r="B128" s="116" t="s">
        <v>32</v>
      </c>
      <c r="C128" s="115" t="s">
        <v>26</v>
      </c>
      <c r="D128" s="112" t="s">
        <v>399</v>
      </c>
      <c r="E128" s="116" t="s">
        <v>1079</v>
      </c>
      <c r="F128" s="121">
        <v>1053</v>
      </c>
      <c r="G128" s="121">
        <v>2161873.0929999999</v>
      </c>
      <c r="H128" s="7">
        <v>1411</v>
      </c>
      <c r="I128" s="7">
        <v>1576325</v>
      </c>
      <c r="J128" s="24">
        <f t="shared" si="10"/>
        <v>1.3399810066476734</v>
      </c>
      <c r="K128" s="24">
        <f t="shared" si="10"/>
        <v>0.72914779554083664</v>
      </c>
      <c r="L128" s="24">
        <f t="shared" si="6"/>
        <v>0.3</v>
      </c>
      <c r="M128" s="24">
        <f t="shared" si="7"/>
        <v>0.51040345687858557</v>
      </c>
      <c r="N128" s="108">
        <f t="shared" si="8"/>
        <v>0.81040345687858562</v>
      </c>
      <c r="O128" s="120">
        <f t="shared" si="9"/>
        <v>1766.2624903773897</v>
      </c>
      <c r="P128" s="111">
        <v>1184.2779773473887</v>
      </c>
      <c r="Q128" s="111">
        <v>581.98451303000093</v>
      </c>
      <c r="R128" s="2" t="s">
        <v>1458</v>
      </c>
      <c r="S128" s="2">
        <v>1812759331</v>
      </c>
      <c r="T128" s="2" t="s">
        <v>1459</v>
      </c>
      <c r="U128" s="2" t="s">
        <v>1460</v>
      </c>
      <c r="V128" s="1" t="s">
        <v>1461</v>
      </c>
      <c r="W128" s="2" t="s">
        <v>1463</v>
      </c>
      <c r="X128" s="2" t="s">
        <v>1589</v>
      </c>
    </row>
    <row r="129" spans="1:24" x14ac:dyDescent="0.25">
      <c r="A129" s="112">
        <v>126</v>
      </c>
      <c r="B129" s="127" t="s">
        <v>74</v>
      </c>
      <c r="C129" s="115" t="s">
        <v>26</v>
      </c>
      <c r="D129" s="128" t="s">
        <v>666</v>
      </c>
      <c r="E129" s="127" t="s">
        <v>672</v>
      </c>
      <c r="F129" s="121">
        <v>1544</v>
      </c>
      <c r="G129" s="121">
        <v>3230776.3087499999</v>
      </c>
      <c r="H129" s="7">
        <v>1259</v>
      </c>
      <c r="I129" s="7">
        <v>2846410</v>
      </c>
      <c r="J129" s="24">
        <f t="shared" si="10"/>
        <v>0.81541450777202074</v>
      </c>
      <c r="K129" s="24">
        <f t="shared" si="10"/>
        <v>0.88102973650357341</v>
      </c>
      <c r="L129" s="24">
        <f t="shared" si="6"/>
        <v>0.2446243523316062</v>
      </c>
      <c r="M129" s="24">
        <f t="shared" si="7"/>
        <v>0.61672081555250136</v>
      </c>
      <c r="N129" s="108">
        <f t="shared" si="8"/>
        <v>0.86134516788410753</v>
      </c>
      <c r="O129" s="120">
        <f t="shared" si="9"/>
        <v>1877.2892050106893</v>
      </c>
      <c r="P129" s="111">
        <v>633.71478652989947</v>
      </c>
      <c r="Q129" s="111">
        <v>1243.57441848079</v>
      </c>
      <c r="R129" s="2" t="s">
        <v>1458</v>
      </c>
      <c r="S129" s="2">
        <v>1934055517</v>
      </c>
      <c r="T129" s="2" t="s">
        <v>1459</v>
      </c>
      <c r="U129" s="2" t="s">
        <v>1460</v>
      </c>
      <c r="V129" s="1" t="s">
        <v>1461</v>
      </c>
      <c r="W129" s="2" t="s">
        <v>1463</v>
      </c>
      <c r="X129" s="2" t="s">
        <v>1590</v>
      </c>
    </row>
    <row r="130" spans="1:24" x14ac:dyDescent="0.25">
      <c r="A130" s="112">
        <v>127</v>
      </c>
      <c r="B130" s="127" t="s">
        <v>74</v>
      </c>
      <c r="C130" s="115" t="s">
        <v>26</v>
      </c>
      <c r="D130" s="128" t="s">
        <v>664</v>
      </c>
      <c r="E130" s="127" t="s">
        <v>1080</v>
      </c>
      <c r="F130" s="121">
        <v>845</v>
      </c>
      <c r="G130" s="121">
        <v>1462333.9492500001</v>
      </c>
      <c r="H130" s="7">
        <v>1111</v>
      </c>
      <c r="I130" s="7">
        <v>1269860</v>
      </c>
      <c r="J130" s="24">
        <f t="shared" si="10"/>
        <v>1.314792899408284</v>
      </c>
      <c r="K130" s="24">
        <f t="shared" si="10"/>
        <v>0.86837893673417355</v>
      </c>
      <c r="L130" s="24">
        <f t="shared" si="6"/>
        <v>0.3</v>
      </c>
      <c r="M130" s="24">
        <f t="shared" si="7"/>
        <v>0.60786525571392147</v>
      </c>
      <c r="N130" s="108">
        <f t="shared" si="8"/>
        <v>0.90786525571392152</v>
      </c>
      <c r="O130" s="120">
        <f t="shared" si="9"/>
        <v>1978.6790565536999</v>
      </c>
      <c r="P130" s="111">
        <v>1357.9597733502508</v>
      </c>
      <c r="Q130" s="111">
        <v>620.71928320344909</v>
      </c>
      <c r="R130" s="2" t="s">
        <v>1458</v>
      </c>
      <c r="S130" s="2">
        <v>1704634363</v>
      </c>
      <c r="T130" s="2" t="s">
        <v>1459</v>
      </c>
      <c r="U130" s="2" t="s">
        <v>1460</v>
      </c>
      <c r="V130" s="1" t="s">
        <v>1461</v>
      </c>
      <c r="W130" s="2" t="s">
        <v>1463</v>
      </c>
      <c r="X130" s="2" t="s">
        <v>1591</v>
      </c>
    </row>
    <row r="131" spans="1:24" x14ac:dyDescent="0.25">
      <c r="A131" s="112">
        <v>128</v>
      </c>
      <c r="B131" s="127" t="s">
        <v>74</v>
      </c>
      <c r="C131" s="115" t="s">
        <v>26</v>
      </c>
      <c r="D131" s="128" t="s">
        <v>662</v>
      </c>
      <c r="E131" s="127" t="s">
        <v>663</v>
      </c>
      <c r="F131" s="121">
        <v>1897</v>
      </c>
      <c r="G131" s="121">
        <v>2826412.6377499998</v>
      </c>
      <c r="H131" s="7">
        <v>1578</v>
      </c>
      <c r="I131" s="7">
        <v>2360355</v>
      </c>
      <c r="J131" s="24">
        <f t="shared" si="10"/>
        <v>0.83183974696889829</v>
      </c>
      <c r="K131" s="24">
        <f t="shared" si="10"/>
        <v>0.83510629993467245</v>
      </c>
      <c r="L131" s="24">
        <f t="shared" si="6"/>
        <v>0.24955192409066948</v>
      </c>
      <c r="M131" s="24">
        <f t="shared" si="7"/>
        <v>0.58457440995427068</v>
      </c>
      <c r="N131" s="108">
        <f t="shared" si="8"/>
        <v>0.83412633404494019</v>
      </c>
      <c r="O131" s="120">
        <f t="shared" si="9"/>
        <v>1817.9661544562064</v>
      </c>
      <c r="P131" s="111">
        <v>1025.467528204575</v>
      </c>
      <c r="Q131" s="111">
        <v>792.49862625163121</v>
      </c>
      <c r="R131" s="2" t="s">
        <v>1458</v>
      </c>
      <c r="S131" s="2">
        <v>1989822150</v>
      </c>
      <c r="T131" s="2" t="s">
        <v>1459</v>
      </c>
      <c r="U131" s="2" t="s">
        <v>1460</v>
      </c>
      <c r="V131" s="1" t="s">
        <v>1461</v>
      </c>
      <c r="W131" s="2" t="s">
        <v>1463</v>
      </c>
      <c r="X131" s="2" t="s">
        <v>1592</v>
      </c>
    </row>
    <row r="132" spans="1:24" x14ac:dyDescent="0.25">
      <c r="A132" s="112">
        <v>129</v>
      </c>
      <c r="B132" s="127" t="s">
        <v>74</v>
      </c>
      <c r="C132" s="115" t="s">
        <v>26</v>
      </c>
      <c r="D132" s="128" t="s">
        <v>670</v>
      </c>
      <c r="E132" s="127" t="s">
        <v>1364</v>
      </c>
      <c r="F132" s="121">
        <v>2101</v>
      </c>
      <c r="G132" s="121">
        <v>4493809.5370000005</v>
      </c>
      <c r="H132" s="7">
        <v>2100</v>
      </c>
      <c r="I132" s="7">
        <v>4545205</v>
      </c>
      <c r="J132" s="24">
        <f t="shared" si="10"/>
        <v>0.99952403617325081</v>
      </c>
      <c r="K132" s="24">
        <f t="shared" si="10"/>
        <v>1.0114369473331775</v>
      </c>
      <c r="L132" s="24">
        <f t="shared" ref="L132:L195" si="11">IF((J132*0.3)&gt;30%,30%,(J132*0.3))</f>
        <v>0.29985721085197525</v>
      </c>
      <c r="M132" s="24">
        <f t="shared" ref="M132:M195" si="12">IF((K132*0.7)&gt;70%,70%,(K132*0.7))</f>
        <v>0.7</v>
      </c>
      <c r="N132" s="108">
        <f t="shared" ref="N132:N195" si="13">L132+M132</f>
        <v>0.99985721085197521</v>
      </c>
      <c r="O132" s="120">
        <f t="shared" ref="O132:O195" si="14">SUM(P132:Q132)</f>
        <v>2179.1741783324887</v>
      </c>
      <c r="P132" s="111">
        <v>679.28675589880686</v>
      </c>
      <c r="Q132" s="111">
        <v>1499.8874224336819</v>
      </c>
      <c r="R132" s="2" t="s">
        <v>1458</v>
      </c>
      <c r="S132" s="2">
        <v>1812414742</v>
      </c>
      <c r="T132" s="2" t="s">
        <v>1459</v>
      </c>
      <c r="U132" s="2" t="s">
        <v>1460</v>
      </c>
      <c r="V132" s="1" t="s">
        <v>1461</v>
      </c>
      <c r="W132" s="2" t="s">
        <v>1463</v>
      </c>
      <c r="X132" s="2" t="s">
        <v>1593</v>
      </c>
    </row>
    <row r="133" spans="1:24" x14ac:dyDescent="0.25">
      <c r="A133" s="112">
        <v>130</v>
      </c>
      <c r="B133" s="127" t="s">
        <v>74</v>
      </c>
      <c r="C133" s="115" t="s">
        <v>26</v>
      </c>
      <c r="D133" s="128" t="s">
        <v>1365</v>
      </c>
      <c r="E133" s="127" t="s">
        <v>1094</v>
      </c>
      <c r="F133" s="121">
        <v>407</v>
      </c>
      <c r="G133" s="121">
        <v>744338.03575000004</v>
      </c>
      <c r="H133" s="7">
        <v>509</v>
      </c>
      <c r="I133" s="7">
        <v>596185</v>
      </c>
      <c r="J133" s="24">
        <f t="shared" si="10"/>
        <v>1.2506142506142506</v>
      </c>
      <c r="K133" s="24">
        <f t="shared" si="10"/>
        <v>0.80096000925074318</v>
      </c>
      <c r="L133" s="24">
        <f t="shared" si="11"/>
        <v>0.3</v>
      </c>
      <c r="M133" s="24">
        <f t="shared" si="12"/>
        <v>0.56067200647552018</v>
      </c>
      <c r="N133" s="108">
        <f t="shared" si="13"/>
        <v>0.86067200647552022</v>
      </c>
      <c r="O133" s="120">
        <f t="shared" si="14"/>
        <v>1875.822059558797</v>
      </c>
      <c r="P133" s="111">
        <v>1078.7349448908201</v>
      </c>
      <c r="Q133" s="111">
        <v>797.08711466797695</v>
      </c>
      <c r="R133" s="2" t="s">
        <v>1458</v>
      </c>
      <c r="S133" s="2">
        <v>1953419006</v>
      </c>
      <c r="T133" s="2" t="s">
        <v>1459</v>
      </c>
      <c r="U133" s="2" t="s">
        <v>1460</v>
      </c>
      <c r="V133" s="1" t="s">
        <v>1461</v>
      </c>
      <c r="W133" s="2" t="s">
        <v>1463</v>
      </c>
      <c r="X133" s="2" t="s">
        <v>1594</v>
      </c>
    </row>
    <row r="134" spans="1:24" x14ac:dyDescent="0.25">
      <c r="A134" s="112">
        <v>131</v>
      </c>
      <c r="B134" s="116" t="s">
        <v>58</v>
      </c>
      <c r="C134" s="115" t="s">
        <v>41</v>
      </c>
      <c r="D134" s="112" t="s">
        <v>508</v>
      </c>
      <c r="E134" s="116" t="s">
        <v>509</v>
      </c>
      <c r="F134" s="121">
        <v>5288</v>
      </c>
      <c r="G134" s="121">
        <v>8928775.7502500005</v>
      </c>
      <c r="H134" s="7">
        <v>4500</v>
      </c>
      <c r="I134" s="7">
        <v>7364275</v>
      </c>
      <c r="J134" s="24">
        <f t="shared" ref="J134:K175" si="15">IFERROR(H134/F134,0)</f>
        <v>0.85098335854765506</v>
      </c>
      <c r="K134" s="24">
        <f t="shared" si="15"/>
        <v>0.82477992571308612</v>
      </c>
      <c r="L134" s="24">
        <f t="shared" si="11"/>
        <v>0.25529500756429652</v>
      </c>
      <c r="M134" s="24">
        <f t="shared" si="12"/>
        <v>0.57734594799916028</v>
      </c>
      <c r="N134" s="108">
        <f t="shared" si="13"/>
        <v>0.83264095556345685</v>
      </c>
      <c r="O134" s="120">
        <f t="shared" si="14"/>
        <v>1814.7287937643323</v>
      </c>
      <c r="P134" s="111">
        <v>804.56954205982356</v>
      </c>
      <c r="Q134" s="111">
        <v>1010.1592517045087</v>
      </c>
      <c r="R134" s="2" t="s">
        <v>1458</v>
      </c>
      <c r="S134" s="2">
        <v>1871792094</v>
      </c>
      <c r="T134" s="2" t="s">
        <v>1459</v>
      </c>
      <c r="U134" s="2" t="s">
        <v>1460</v>
      </c>
      <c r="V134" s="1" t="s">
        <v>1461</v>
      </c>
      <c r="W134" s="2" t="s">
        <v>1463</v>
      </c>
      <c r="X134" s="2" t="s">
        <v>1595</v>
      </c>
    </row>
    <row r="135" spans="1:24" x14ac:dyDescent="0.25">
      <c r="A135" s="112">
        <v>132</v>
      </c>
      <c r="B135" s="116" t="s">
        <v>58</v>
      </c>
      <c r="C135" s="115" t="s">
        <v>41</v>
      </c>
      <c r="D135" s="112" t="s">
        <v>504</v>
      </c>
      <c r="E135" s="116" t="s">
        <v>505</v>
      </c>
      <c r="F135" s="121">
        <v>2299</v>
      </c>
      <c r="G135" s="121">
        <v>4139931.4355000001</v>
      </c>
      <c r="H135" s="7">
        <v>1882</v>
      </c>
      <c r="I135" s="7">
        <v>3461780</v>
      </c>
      <c r="J135" s="24">
        <f t="shared" si="15"/>
        <v>0.81861678990865594</v>
      </c>
      <c r="K135" s="24">
        <f t="shared" si="15"/>
        <v>0.83619259254275635</v>
      </c>
      <c r="L135" s="24">
        <f t="shared" si="11"/>
        <v>0.24558503697259676</v>
      </c>
      <c r="M135" s="24">
        <f t="shared" si="12"/>
        <v>0.58533481477992944</v>
      </c>
      <c r="N135" s="108">
        <f t="shared" si="13"/>
        <v>0.83091985175252625</v>
      </c>
      <c r="O135" s="120">
        <f t="shared" si="14"/>
        <v>1810.9776731620077</v>
      </c>
      <c r="P135" s="111">
        <v>695.84255561581415</v>
      </c>
      <c r="Q135" s="111">
        <v>1115.1351175461937</v>
      </c>
      <c r="R135" s="2" t="s">
        <v>1458</v>
      </c>
      <c r="S135" s="2">
        <v>1881654862</v>
      </c>
      <c r="T135" s="2" t="s">
        <v>1459</v>
      </c>
      <c r="U135" s="2" t="s">
        <v>1460</v>
      </c>
      <c r="V135" s="1" t="s">
        <v>1461</v>
      </c>
      <c r="W135" s="2" t="s">
        <v>1463</v>
      </c>
      <c r="X135" s="2" t="s">
        <v>1596</v>
      </c>
    </row>
    <row r="136" spans="1:24" x14ac:dyDescent="0.25">
      <c r="A136" s="112">
        <v>133</v>
      </c>
      <c r="B136" s="116" t="s">
        <v>57</v>
      </c>
      <c r="C136" s="115" t="s">
        <v>41</v>
      </c>
      <c r="D136" s="112" t="s">
        <v>1366</v>
      </c>
      <c r="E136" s="116" t="s">
        <v>1367</v>
      </c>
      <c r="F136" s="121">
        <v>1623</v>
      </c>
      <c r="G136" s="121">
        <v>3736300.1634999998</v>
      </c>
      <c r="H136" s="7">
        <v>1959</v>
      </c>
      <c r="I136" s="7">
        <v>3190620</v>
      </c>
      <c r="J136" s="24">
        <f t="shared" si="15"/>
        <v>1.2070240295748613</v>
      </c>
      <c r="K136" s="24">
        <f t="shared" si="15"/>
        <v>0.85395173309929395</v>
      </c>
      <c r="L136" s="24">
        <f t="shared" si="11"/>
        <v>0.3</v>
      </c>
      <c r="M136" s="24">
        <f t="shared" si="12"/>
        <v>0.59776621316950573</v>
      </c>
      <c r="N136" s="108">
        <f t="shared" si="13"/>
        <v>0.89776621316950567</v>
      </c>
      <c r="O136" s="120">
        <f t="shared" si="14"/>
        <v>1956.6683409236953</v>
      </c>
      <c r="P136" s="111">
        <v>867.38994346004051</v>
      </c>
      <c r="Q136" s="111">
        <v>1089.2783974636548</v>
      </c>
      <c r="R136" s="2" t="s">
        <v>1458</v>
      </c>
      <c r="S136" s="2">
        <v>1863913000</v>
      </c>
      <c r="T136" s="2" t="s">
        <v>1459</v>
      </c>
      <c r="U136" s="2" t="s">
        <v>1460</v>
      </c>
      <c r="V136" s="1" t="s">
        <v>1461</v>
      </c>
      <c r="W136" s="2" t="s">
        <v>1463</v>
      </c>
      <c r="X136" s="2" t="s">
        <v>1597</v>
      </c>
    </row>
    <row r="137" spans="1:24" x14ac:dyDescent="0.25">
      <c r="A137" s="112">
        <v>134</v>
      </c>
      <c r="B137" s="116" t="s">
        <v>57</v>
      </c>
      <c r="C137" s="115" t="s">
        <v>41</v>
      </c>
      <c r="D137" s="112" t="s">
        <v>448</v>
      </c>
      <c r="E137" s="116" t="s">
        <v>1091</v>
      </c>
      <c r="F137" s="121">
        <v>1069</v>
      </c>
      <c r="G137" s="121">
        <v>2055884.8072500001</v>
      </c>
      <c r="H137" s="7">
        <v>1128</v>
      </c>
      <c r="I137" s="7">
        <v>3002125</v>
      </c>
      <c r="J137" s="24">
        <f t="shared" si="15"/>
        <v>1.0551917680074836</v>
      </c>
      <c r="K137" s="24">
        <f t="shared" si="15"/>
        <v>1.460259344012427</v>
      </c>
      <c r="L137" s="24">
        <f t="shared" si="11"/>
        <v>0.3</v>
      </c>
      <c r="M137" s="24">
        <f t="shared" si="12"/>
        <v>0.7</v>
      </c>
      <c r="N137" s="108">
        <f t="shared" si="13"/>
        <v>1</v>
      </c>
      <c r="O137" s="120">
        <f t="shared" si="14"/>
        <v>2179.4853851937733</v>
      </c>
      <c r="P137" s="111">
        <v>440.37637914198001</v>
      </c>
      <c r="Q137" s="111">
        <v>1739.1090060517931</v>
      </c>
      <c r="R137" s="2" t="s">
        <v>1458</v>
      </c>
      <c r="S137" s="2">
        <v>1877698854</v>
      </c>
      <c r="T137" s="2" t="s">
        <v>1459</v>
      </c>
      <c r="U137" s="2" t="s">
        <v>1460</v>
      </c>
      <c r="V137" s="1" t="s">
        <v>1461</v>
      </c>
      <c r="W137" s="2" t="s">
        <v>1463</v>
      </c>
      <c r="X137" s="2" t="s">
        <v>1598</v>
      </c>
    </row>
    <row r="138" spans="1:24" x14ac:dyDescent="0.25">
      <c r="A138" s="112">
        <v>135</v>
      </c>
      <c r="B138" s="116" t="s">
        <v>27</v>
      </c>
      <c r="C138" s="115" t="s">
        <v>41</v>
      </c>
      <c r="D138" s="112" t="s">
        <v>1175</v>
      </c>
      <c r="E138" s="116" t="s">
        <v>1368</v>
      </c>
      <c r="F138" s="121">
        <v>2735</v>
      </c>
      <c r="G138" s="121">
        <v>4095565.8865</v>
      </c>
      <c r="H138" s="7">
        <v>3276</v>
      </c>
      <c r="I138" s="7">
        <v>4639295</v>
      </c>
      <c r="J138" s="24">
        <f t="shared" si="15"/>
        <v>1.1978062157221208</v>
      </c>
      <c r="K138" s="24">
        <f t="shared" si="15"/>
        <v>1.1327604361810577</v>
      </c>
      <c r="L138" s="24">
        <f t="shared" si="11"/>
        <v>0.3</v>
      </c>
      <c r="M138" s="24">
        <f t="shared" si="12"/>
        <v>0.7</v>
      </c>
      <c r="N138" s="108">
        <f t="shared" si="13"/>
        <v>1</v>
      </c>
      <c r="O138" s="120">
        <f t="shared" si="14"/>
        <v>2179.4853851937733</v>
      </c>
      <c r="P138" s="111">
        <v>1174.8859056279737</v>
      </c>
      <c r="Q138" s="111">
        <v>1004.5994795657996</v>
      </c>
      <c r="R138" s="2" t="s">
        <v>1458</v>
      </c>
      <c r="S138" s="2">
        <v>1679543360</v>
      </c>
      <c r="T138" s="2" t="s">
        <v>1459</v>
      </c>
      <c r="U138" s="2" t="s">
        <v>1460</v>
      </c>
      <c r="V138" s="1" t="s">
        <v>1461</v>
      </c>
      <c r="W138" s="2" t="s">
        <v>1463</v>
      </c>
      <c r="X138" s="2" t="s">
        <v>1599</v>
      </c>
    </row>
    <row r="139" spans="1:24" x14ac:dyDescent="0.25">
      <c r="A139" s="112">
        <v>136</v>
      </c>
      <c r="B139" s="116" t="s">
        <v>27</v>
      </c>
      <c r="C139" s="115" t="s">
        <v>41</v>
      </c>
      <c r="D139" s="112" t="s">
        <v>371</v>
      </c>
      <c r="E139" s="116" t="s">
        <v>1369</v>
      </c>
      <c r="F139" s="121">
        <v>2803</v>
      </c>
      <c r="G139" s="121">
        <v>6244062.2087500002</v>
      </c>
      <c r="H139" s="7">
        <v>2189</v>
      </c>
      <c r="I139" s="7">
        <v>5245530</v>
      </c>
      <c r="J139" s="24">
        <f t="shared" si="15"/>
        <v>0.78094898323225115</v>
      </c>
      <c r="K139" s="24">
        <f t="shared" si="15"/>
        <v>0.84008291791988787</v>
      </c>
      <c r="L139" s="24">
        <f t="shared" si="11"/>
        <v>0.23428469496967533</v>
      </c>
      <c r="M139" s="24">
        <f t="shared" si="12"/>
        <v>0.58805804254392147</v>
      </c>
      <c r="N139" s="108">
        <f t="shared" si="13"/>
        <v>0.82234273751359677</v>
      </c>
      <c r="O139" s="120">
        <f t="shared" si="14"/>
        <v>1792.2839780311235</v>
      </c>
      <c r="P139" s="111">
        <v>481.79208398812642</v>
      </c>
      <c r="Q139" s="111">
        <v>1310.491894042997</v>
      </c>
      <c r="R139" s="2" t="s">
        <v>1458</v>
      </c>
      <c r="S139" s="2">
        <v>1911737373</v>
      </c>
      <c r="T139" s="2" t="s">
        <v>1459</v>
      </c>
      <c r="U139" s="2" t="s">
        <v>1460</v>
      </c>
      <c r="V139" s="1" t="s">
        <v>1461</v>
      </c>
      <c r="W139" s="2" t="s">
        <v>1463</v>
      </c>
      <c r="X139" s="2" t="s">
        <v>1600</v>
      </c>
    </row>
    <row r="140" spans="1:24" x14ac:dyDescent="0.25">
      <c r="A140" s="112">
        <v>137</v>
      </c>
      <c r="B140" s="116" t="s">
        <v>27</v>
      </c>
      <c r="C140" s="115" t="s">
        <v>41</v>
      </c>
      <c r="D140" s="112" t="s">
        <v>373</v>
      </c>
      <c r="E140" s="116" t="s">
        <v>1370</v>
      </c>
      <c r="F140" s="121">
        <v>2940</v>
      </c>
      <c r="G140" s="121">
        <v>4633973.19575</v>
      </c>
      <c r="H140" s="7">
        <v>3282</v>
      </c>
      <c r="I140" s="7">
        <v>3901245</v>
      </c>
      <c r="J140" s="24">
        <f t="shared" si="15"/>
        <v>1.116326530612245</v>
      </c>
      <c r="K140" s="24">
        <f t="shared" si="15"/>
        <v>0.84187906040932348</v>
      </c>
      <c r="L140" s="24">
        <f t="shared" si="11"/>
        <v>0.3</v>
      </c>
      <c r="M140" s="24">
        <f t="shared" si="12"/>
        <v>0.58931534228652638</v>
      </c>
      <c r="N140" s="108">
        <f t="shared" si="13"/>
        <v>0.88931534228652631</v>
      </c>
      <c r="O140" s="120">
        <f t="shared" si="14"/>
        <v>1938.2497913420821</v>
      </c>
      <c r="P140" s="111">
        <v>1195.0315830230957</v>
      </c>
      <c r="Q140" s="111">
        <v>743.2182083189864</v>
      </c>
      <c r="R140" s="2" t="s">
        <v>1458</v>
      </c>
      <c r="S140" s="2">
        <v>1771798657</v>
      </c>
      <c r="T140" s="2" t="s">
        <v>1459</v>
      </c>
      <c r="U140" s="2" t="s">
        <v>1460</v>
      </c>
      <c r="V140" s="1" t="s">
        <v>1461</v>
      </c>
      <c r="W140" s="2" t="s">
        <v>1463</v>
      </c>
      <c r="X140" s="2" t="s">
        <v>1601</v>
      </c>
    </row>
    <row r="141" spans="1:24" x14ac:dyDescent="0.25">
      <c r="A141" s="112">
        <v>138</v>
      </c>
      <c r="B141" s="116" t="s">
        <v>27</v>
      </c>
      <c r="C141" s="115" t="s">
        <v>41</v>
      </c>
      <c r="D141" s="112" t="s">
        <v>450</v>
      </c>
      <c r="E141" s="116" t="s">
        <v>451</v>
      </c>
      <c r="F141" s="121">
        <v>1368</v>
      </c>
      <c r="G141" s="121">
        <v>1503460.79425</v>
      </c>
      <c r="H141" s="7">
        <v>1145</v>
      </c>
      <c r="I141" s="7">
        <v>1227275</v>
      </c>
      <c r="J141" s="24">
        <f t="shared" si="15"/>
        <v>0.83698830409356728</v>
      </c>
      <c r="K141" s="24">
        <f t="shared" si="15"/>
        <v>0.81629996917360581</v>
      </c>
      <c r="L141" s="24">
        <f t="shared" si="11"/>
        <v>0.25109649122807015</v>
      </c>
      <c r="M141" s="24">
        <f t="shared" si="12"/>
        <v>0.57140997842152408</v>
      </c>
      <c r="N141" s="108">
        <f t="shared" si="13"/>
        <v>0.82250646964959429</v>
      </c>
      <c r="O141" s="120">
        <f t="shared" si="14"/>
        <v>1792.6408298286165</v>
      </c>
      <c r="P141" s="111">
        <v>1518.0572308835287</v>
      </c>
      <c r="Q141" s="111">
        <v>274.58359894508766</v>
      </c>
      <c r="R141" s="2" t="s">
        <v>1458</v>
      </c>
      <c r="S141" s="2">
        <v>1911737373</v>
      </c>
      <c r="T141" s="2" t="s">
        <v>1459</v>
      </c>
      <c r="U141" s="2" t="s">
        <v>1460</v>
      </c>
      <c r="V141" s="1" t="s">
        <v>1461</v>
      </c>
      <c r="W141" s="2" t="s">
        <v>1463</v>
      </c>
      <c r="X141" s="2" t="s">
        <v>1602</v>
      </c>
    </row>
    <row r="142" spans="1:24" x14ac:dyDescent="0.25">
      <c r="A142" s="112">
        <v>139</v>
      </c>
      <c r="B142" s="116" t="s">
        <v>1280</v>
      </c>
      <c r="C142" s="115" t="s">
        <v>41</v>
      </c>
      <c r="D142" s="112" t="s">
        <v>456</v>
      </c>
      <c r="E142" s="116" t="s">
        <v>1371</v>
      </c>
      <c r="F142" s="121">
        <v>1235</v>
      </c>
      <c r="G142" s="121">
        <v>3109765.36675</v>
      </c>
      <c r="H142" s="7">
        <v>1315</v>
      </c>
      <c r="I142" s="7">
        <v>3178770</v>
      </c>
      <c r="J142" s="24">
        <f t="shared" si="15"/>
        <v>1.0647773279352226</v>
      </c>
      <c r="K142" s="24">
        <f t="shared" si="15"/>
        <v>1.022189659061679</v>
      </c>
      <c r="L142" s="24">
        <f t="shared" si="11"/>
        <v>0.3</v>
      </c>
      <c r="M142" s="24">
        <f t="shared" si="12"/>
        <v>0.7</v>
      </c>
      <c r="N142" s="108">
        <f t="shared" si="13"/>
        <v>1</v>
      </c>
      <c r="O142" s="120">
        <f t="shared" si="14"/>
        <v>2179.4853851937733</v>
      </c>
      <c r="P142" s="111">
        <v>496.39160008415644</v>
      </c>
      <c r="Q142" s="111">
        <v>1683.0937851096169</v>
      </c>
      <c r="R142" s="2" t="s">
        <v>1458</v>
      </c>
      <c r="S142" s="2">
        <v>1766174758</v>
      </c>
      <c r="T142" s="2" t="s">
        <v>1459</v>
      </c>
      <c r="U142" s="2" t="s">
        <v>1460</v>
      </c>
      <c r="V142" s="1" t="s">
        <v>1461</v>
      </c>
      <c r="W142" s="2" t="s">
        <v>1463</v>
      </c>
      <c r="X142" s="2" t="s">
        <v>1603</v>
      </c>
    </row>
    <row r="143" spans="1:24" x14ac:dyDescent="0.25">
      <c r="A143" s="112">
        <v>140</v>
      </c>
      <c r="B143" s="116" t="s">
        <v>1280</v>
      </c>
      <c r="C143" s="115" t="s">
        <v>41</v>
      </c>
      <c r="D143" s="112" t="s">
        <v>453</v>
      </c>
      <c r="E143" s="116" t="s">
        <v>454</v>
      </c>
      <c r="F143" s="121">
        <v>771</v>
      </c>
      <c r="G143" s="121">
        <v>1943080.57</v>
      </c>
      <c r="H143" s="7">
        <v>1276</v>
      </c>
      <c r="I143" s="7">
        <v>1809450</v>
      </c>
      <c r="J143" s="24">
        <f t="shared" si="15"/>
        <v>1.6549935149156938</v>
      </c>
      <c r="K143" s="24">
        <f t="shared" si="15"/>
        <v>0.93122746834939529</v>
      </c>
      <c r="L143" s="24">
        <f t="shared" si="11"/>
        <v>0.3</v>
      </c>
      <c r="M143" s="24">
        <f t="shared" si="12"/>
        <v>0.65185922784457662</v>
      </c>
      <c r="N143" s="108">
        <f t="shared" si="13"/>
        <v>0.95185922784457655</v>
      </c>
      <c r="O143" s="120">
        <f t="shared" si="14"/>
        <v>2074.5632758490847</v>
      </c>
      <c r="P143" s="111">
        <v>1138.2209016819015</v>
      </c>
      <c r="Q143" s="111">
        <v>936.34237416718327</v>
      </c>
      <c r="R143" s="2" t="s">
        <v>1458</v>
      </c>
      <c r="S143" s="2">
        <v>1811761046</v>
      </c>
      <c r="T143" s="2" t="s">
        <v>1459</v>
      </c>
      <c r="U143" s="2" t="s">
        <v>1460</v>
      </c>
      <c r="V143" s="1" t="s">
        <v>1461</v>
      </c>
      <c r="W143" s="2" t="s">
        <v>1463</v>
      </c>
      <c r="X143" s="2" t="s">
        <v>1604</v>
      </c>
    </row>
    <row r="144" spans="1:24" x14ac:dyDescent="0.25">
      <c r="A144" s="112">
        <v>141</v>
      </c>
      <c r="B144" s="116" t="s">
        <v>55</v>
      </c>
      <c r="C144" s="115" t="s">
        <v>41</v>
      </c>
      <c r="D144" s="112" t="s">
        <v>496</v>
      </c>
      <c r="E144" s="116" t="s">
        <v>497</v>
      </c>
      <c r="F144" s="121">
        <v>4376</v>
      </c>
      <c r="G144" s="121">
        <v>7801632.0619999999</v>
      </c>
      <c r="H144" s="7">
        <v>7288</v>
      </c>
      <c r="I144" s="7">
        <v>7780195</v>
      </c>
      <c r="J144" s="24">
        <f t="shared" si="15"/>
        <v>1.6654478976234004</v>
      </c>
      <c r="K144" s="24">
        <f t="shared" si="15"/>
        <v>0.99725223365705551</v>
      </c>
      <c r="L144" s="24">
        <f t="shared" si="11"/>
        <v>0.3</v>
      </c>
      <c r="M144" s="24">
        <f t="shared" si="12"/>
        <v>0.69807656355993886</v>
      </c>
      <c r="N144" s="108">
        <f t="shared" si="13"/>
        <v>0.9980765635599389</v>
      </c>
      <c r="O144" s="120">
        <f t="shared" si="14"/>
        <v>2175.2932835833108</v>
      </c>
      <c r="P144" s="111">
        <v>1583.752759280711</v>
      </c>
      <c r="Q144" s="111">
        <v>591.54052430259969</v>
      </c>
      <c r="R144" s="2" t="s">
        <v>1458</v>
      </c>
      <c r="S144" s="2">
        <v>1936986484</v>
      </c>
      <c r="T144" s="2" t="s">
        <v>1459</v>
      </c>
      <c r="U144" s="2" t="s">
        <v>1460</v>
      </c>
      <c r="V144" s="1" t="s">
        <v>1461</v>
      </c>
      <c r="W144" s="2" t="s">
        <v>1463</v>
      </c>
      <c r="X144" s="2" t="s">
        <v>1605</v>
      </c>
    </row>
    <row r="145" spans="1:24" x14ac:dyDescent="0.25">
      <c r="A145" s="112">
        <v>142</v>
      </c>
      <c r="B145" s="116" t="s">
        <v>55</v>
      </c>
      <c r="C145" s="115" t="s">
        <v>41</v>
      </c>
      <c r="D145" s="112" t="s">
        <v>492</v>
      </c>
      <c r="E145" s="116" t="s">
        <v>493</v>
      </c>
      <c r="F145" s="121">
        <v>1578</v>
      </c>
      <c r="G145" s="121">
        <v>2643510.8654999998</v>
      </c>
      <c r="H145" s="7">
        <v>1173</v>
      </c>
      <c r="I145" s="7">
        <v>2270845</v>
      </c>
      <c r="J145" s="24">
        <f t="shared" si="15"/>
        <v>0.74334600760456271</v>
      </c>
      <c r="K145" s="24">
        <f t="shared" si="15"/>
        <v>0.85902616464959647</v>
      </c>
      <c r="L145" s="24">
        <f t="shared" si="11"/>
        <v>0.22300380228136882</v>
      </c>
      <c r="M145" s="24">
        <f t="shared" si="12"/>
        <v>0.60131831525471746</v>
      </c>
      <c r="N145" s="108">
        <f t="shared" si="13"/>
        <v>0.82432211753608631</v>
      </c>
      <c r="O145" s="120">
        <f t="shared" si="14"/>
        <v>1796.5980078618838</v>
      </c>
      <c r="P145" s="111">
        <v>643.9554362006661</v>
      </c>
      <c r="Q145" s="111">
        <v>1152.6425716612177</v>
      </c>
      <c r="R145" s="2" t="s">
        <v>1458</v>
      </c>
      <c r="S145" s="2">
        <v>1860322068</v>
      </c>
      <c r="T145" s="2" t="s">
        <v>1459</v>
      </c>
      <c r="U145" s="2" t="s">
        <v>1460</v>
      </c>
      <c r="V145" s="1" t="s">
        <v>1461</v>
      </c>
      <c r="W145" s="2" t="s">
        <v>1463</v>
      </c>
      <c r="X145" s="2" t="s">
        <v>1606</v>
      </c>
    </row>
    <row r="146" spans="1:24" x14ac:dyDescent="0.25">
      <c r="A146" s="112">
        <v>143</v>
      </c>
      <c r="B146" s="116" t="s">
        <v>55</v>
      </c>
      <c r="C146" s="115" t="s">
        <v>41</v>
      </c>
      <c r="D146" s="112" t="s">
        <v>490</v>
      </c>
      <c r="E146" s="116" t="s">
        <v>491</v>
      </c>
      <c r="F146" s="121">
        <v>2687</v>
      </c>
      <c r="G146" s="121">
        <v>4512031.3035000004</v>
      </c>
      <c r="H146" s="7">
        <v>1444</v>
      </c>
      <c r="I146" s="7">
        <v>4558845</v>
      </c>
      <c r="J146" s="24">
        <f t="shared" si="15"/>
        <v>0.53740230740602901</v>
      </c>
      <c r="K146" s="24">
        <f t="shared" si="15"/>
        <v>1.0103753040152195</v>
      </c>
      <c r="L146" s="24">
        <f t="shared" si="11"/>
        <v>0.16122069222180871</v>
      </c>
      <c r="M146" s="24">
        <f t="shared" si="12"/>
        <v>0.7</v>
      </c>
      <c r="N146" s="108">
        <f t="shared" si="13"/>
        <v>0.86122069222180864</v>
      </c>
      <c r="O146" s="120">
        <f t="shared" si="14"/>
        <v>1877.0179121238966</v>
      </c>
      <c r="P146" s="111">
        <v>315.14098308435388</v>
      </c>
      <c r="Q146" s="111">
        <v>1561.8769290395428</v>
      </c>
      <c r="R146" s="2" t="s">
        <v>1458</v>
      </c>
      <c r="S146" s="2">
        <v>1680851100</v>
      </c>
      <c r="T146" s="2" t="s">
        <v>1459</v>
      </c>
      <c r="U146" s="2" t="s">
        <v>1460</v>
      </c>
      <c r="V146" s="1" t="s">
        <v>1461</v>
      </c>
      <c r="W146" s="2" t="s">
        <v>1463</v>
      </c>
      <c r="X146" s="2" t="s">
        <v>1607</v>
      </c>
    </row>
    <row r="147" spans="1:24" x14ac:dyDescent="0.25">
      <c r="A147" s="112">
        <v>144</v>
      </c>
      <c r="B147" s="116" t="s">
        <v>55</v>
      </c>
      <c r="C147" s="115" t="s">
        <v>41</v>
      </c>
      <c r="D147" s="112" t="s">
        <v>494</v>
      </c>
      <c r="E147" s="116" t="s">
        <v>495</v>
      </c>
      <c r="F147" s="121">
        <v>716</v>
      </c>
      <c r="G147" s="121">
        <v>1200576.2007499998</v>
      </c>
      <c r="H147" s="7">
        <v>761</v>
      </c>
      <c r="I147" s="7">
        <v>1025795</v>
      </c>
      <c r="J147" s="24">
        <f t="shared" si="15"/>
        <v>1.0628491620111731</v>
      </c>
      <c r="K147" s="24">
        <f t="shared" si="15"/>
        <v>0.85441890265622955</v>
      </c>
      <c r="L147" s="24">
        <f t="shared" si="11"/>
        <v>0.3</v>
      </c>
      <c r="M147" s="24">
        <f t="shared" si="12"/>
        <v>0.5980932318593607</v>
      </c>
      <c r="N147" s="108">
        <f t="shared" si="13"/>
        <v>0.89809323185936063</v>
      </c>
      <c r="O147" s="120">
        <f t="shared" si="14"/>
        <v>1957.3810733789192</v>
      </c>
      <c r="P147" s="111">
        <v>1141.938402276882</v>
      </c>
      <c r="Q147" s="111">
        <v>815.44267110203725</v>
      </c>
      <c r="R147" s="2" t="s">
        <v>1458</v>
      </c>
      <c r="S147" s="2">
        <v>1818607444</v>
      </c>
      <c r="T147" s="2" t="s">
        <v>1459</v>
      </c>
      <c r="U147" s="2" t="s">
        <v>1460</v>
      </c>
      <c r="V147" s="1" t="s">
        <v>1461</v>
      </c>
      <c r="W147" s="2" t="s">
        <v>1463</v>
      </c>
      <c r="X147" s="2" t="s">
        <v>1608</v>
      </c>
    </row>
    <row r="148" spans="1:24" x14ac:dyDescent="0.25">
      <c r="A148" s="112">
        <v>145</v>
      </c>
      <c r="B148" s="116" t="s">
        <v>55</v>
      </c>
      <c r="C148" s="115" t="s">
        <v>41</v>
      </c>
      <c r="D148" s="112" t="s">
        <v>498</v>
      </c>
      <c r="E148" s="116" t="s">
        <v>499</v>
      </c>
      <c r="F148" s="121">
        <v>3053</v>
      </c>
      <c r="G148" s="121">
        <v>5144288.267</v>
      </c>
      <c r="H148" s="7">
        <v>4313</v>
      </c>
      <c r="I148" s="7">
        <v>4416550</v>
      </c>
      <c r="J148" s="24">
        <f t="shared" si="15"/>
        <v>1.4127088110055683</v>
      </c>
      <c r="K148" s="24">
        <f t="shared" si="15"/>
        <v>0.85853470310589808</v>
      </c>
      <c r="L148" s="24">
        <f t="shared" si="11"/>
        <v>0.3</v>
      </c>
      <c r="M148" s="24">
        <f t="shared" si="12"/>
        <v>0.60097429217412857</v>
      </c>
      <c r="N148" s="108">
        <f t="shared" si="13"/>
        <v>0.90097429217412861</v>
      </c>
      <c r="O148" s="120">
        <f t="shared" si="14"/>
        <v>1963.660302228818</v>
      </c>
      <c r="P148" s="111">
        <v>1464.7588463116526</v>
      </c>
      <c r="Q148" s="111">
        <v>498.90145591716532</v>
      </c>
      <c r="R148" s="2" t="s">
        <v>1458</v>
      </c>
      <c r="S148" s="2">
        <v>1820957879</v>
      </c>
      <c r="T148" s="2" t="s">
        <v>1459</v>
      </c>
      <c r="U148" s="2" t="s">
        <v>1460</v>
      </c>
      <c r="V148" s="1" t="s">
        <v>1461</v>
      </c>
      <c r="W148" s="2" t="s">
        <v>1463</v>
      </c>
      <c r="X148" s="2" t="s">
        <v>1609</v>
      </c>
    </row>
    <row r="149" spans="1:24" x14ac:dyDescent="0.25">
      <c r="A149" s="112">
        <v>146</v>
      </c>
      <c r="B149" s="116" t="s">
        <v>1213</v>
      </c>
      <c r="C149" s="115" t="s">
        <v>41</v>
      </c>
      <c r="D149" s="112" t="s">
        <v>458</v>
      </c>
      <c r="E149" s="116" t="s">
        <v>1024</v>
      </c>
      <c r="F149" s="121">
        <v>1365</v>
      </c>
      <c r="G149" s="121">
        <v>2611366.6995000001</v>
      </c>
      <c r="H149" s="7">
        <v>1496</v>
      </c>
      <c r="I149" s="7">
        <v>2787690</v>
      </c>
      <c r="J149" s="24">
        <f t="shared" si="15"/>
        <v>1.0959706959706961</v>
      </c>
      <c r="K149" s="24">
        <f t="shared" si="15"/>
        <v>1.067521463199236</v>
      </c>
      <c r="L149" s="24">
        <f t="shared" si="11"/>
        <v>0.3</v>
      </c>
      <c r="M149" s="24">
        <f t="shared" si="12"/>
        <v>0.7</v>
      </c>
      <c r="N149" s="108">
        <f t="shared" si="13"/>
        <v>1</v>
      </c>
      <c r="O149" s="120">
        <f t="shared" si="14"/>
        <v>2179.4853851937733</v>
      </c>
      <c r="P149" s="111">
        <v>797.78973872971176</v>
      </c>
      <c r="Q149" s="111">
        <v>1381.6956464640616</v>
      </c>
      <c r="R149" s="2" t="s">
        <v>1458</v>
      </c>
      <c r="S149" s="2">
        <v>1921590125</v>
      </c>
      <c r="T149" s="2" t="s">
        <v>1459</v>
      </c>
      <c r="U149" s="2" t="s">
        <v>1460</v>
      </c>
      <c r="V149" s="1" t="s">
        <v>1461</v>
      </c>
      <c r="W149" s="2" t="s">
        <v>1463</v>
      </c>
      <c r="X149" s="2" t="s">
        <v>1610</v>
      </c>
    </row>
    <row r="150" spans="1:24" x14ac:dyDescent="0.25">
      <c r="A150" s="112">
        <v>147</v>
      </c>
      <c r="B150" s="116" t="s">
        <v>1213</v>
      </c>
      <c r="C150" s="115" t="s">
        <v>41</v>
      </c>
      <c r="D150" s="112" t="s">
        <v>461</v>
      </c>
      <c r="E150" s="116" t="s">
        <v>1025</v>
      </c>
      <c r="F150" s="121">
        <v>869</v>
      </c>
      <c r="G150" s="121">
        <v>1662389.10525</v>
      </c>
      <c r="H150" s="7">
        <v>938</v>
      </c>
      <c r="I150" s="7">
        <v>1414485</v>
      </c>
      <c r="J150" s="24">
        <f t="shared" si="15"/>
        <v>1.0794016110471807</v>
      </c>
      <c r="K150" s="24">
        <f t="shared" si="15"/>
        <v>0.85087480153287054</v>
      </c>
      <c r="L150" s="24">
        <f t="shared" si="11"/>
        <v>0.3</v>
      </c>
      <c r="M150" s="24">
        <f t="shared" si="12"/>
        <v>0.5956123610730093</v>
      </c>
      <c r="N150" s="108">
        <f t="shared" si="13"/>
        <v>0.89561236107300934</v>
      </c>
      <c r="O150" s="120">
        <f t="shared" si="14"/>
        <v>1951.9740517575124</v>
      </c>
      <c r="P150" s="111">
        <v>883.09650151198844</v>
      </c>
      <c r="Q150" s="111">
        <v>1068.8775502455239</v>
      </c>
      <c r="R150" s="2" t="s">
        <v>1458</v>
      </c>
      <c r="S150" s="2">
        <v>1759122895</v>
      </c>
      <c r="T150" s="2" t="s">
        <v>1459</v>
      </c>
      <c r="U150" s="2" t="s">
        <v>1460</v>
      </c>
      <c r="V150" s="1" t="s">
        <v>1461</v>
      </c>
      <c r="W150" s="2" t="s">
        <v>1463</v>
      </c>
      <c r="X150" s="2" t="s">
        <v>1611</v>
      </c>
    </row>
    <row r="151" spans="1:24" x14ac:dyDescent="0.25">
      <c r="A151" s="112">
        <v>148</v>
      </c>
      <c r="B151" s="116" t="s">
        <v>1213</v>
      </c>
      <c r="C151" s="115" t="s">
        <v>41</v>
      </c>
      <c r="D151" s="112" t="s">
        <v>459</v>
      </c>
      <c r="E151" s="116" t="s">
        <v>460</v>
      </c>
      <c r="F151" s="121">
        <v>1377</v>
      </c>
      <c r="G151" s="121">
        <v>2770706.9132500002</v>
      </c>
      <c r="H151" s="7">
        <v>1544</v>
      </c>
      <c r="I151" s="7">
        <v>3349360</v>
      </c>
      <c r="J151" s="24">
        <f t="shared" si="15"/>
        <v>1.121278140885984</v>
      </c>
      <c r="K151" s="24">
        <f t="shared" si="15"/>
        <v>1.2088467329340322</v>
      </c>
      <c r="L151" s="24">
        <f t="shared" si="11"/>
        <v>0.3</v>
      </c>
      <c r="M151" s="24">
        <f t="shared" si="12"/>
        <v>0.7</v>
      </c>
      <c r="N151" s="108">
        <f t="shared" si="13"/>
        <v>1</v>
      </c>
      <c r="O151" s="120">
        <f t="shared" si="14"/>
        <v>2179.4853851937733</v>
      </c>
      <c r="P151" s="111">
        <v>663.55236057536979</v>
      </c>
      <c r="Q151" s="111">
        <v>1515.9330246184036</v>
      </c>
      <c r="R151" s="2" t="s">
        <v>1458</v>
      </c>
      <c r="S151" s="2">
        <v>1787222501</v>
      </c>
      <c r="T151" s="2" t="s">
        <v>1459</v>
      </c>
      <c r="U151" s="2" t="s">
        <v>1460</v>
      </c>
      <c r="V151" s="1" t="s">
        <v>1461</v>
      </c>
      <c r="W151" s="2" t="s">
        <v>1463</v>
      </c>
      <c r="X151" s="2" t="s">
        <v>1612</v>
      </c>
    </row>
    <row r="152" spans="1:24" x14ac:dyDescent="0.25">
      <c r="A152" s="112">
        <v>149</v>
      </c>
      <c r="B152" s="116" t="s">
        <v>48</v>
      </c>
      <c r="C152" s="115" t="s">
        <v>41</v>
      </c>
      <c r="D152" s="112" t="s">
        <v>473</v>
      </c>
      <c r="E152" s="116" t="s">
        <v>1260</v>
      </c>
      <c r="F152" s="121">
        <v>1989</v>
      </c>
      <c r="G152" s="121">
        <v>3484942.2694999999</v>
      </c>
      <c r="H152" s="7">
        <v>2535</v>
      </c>
      <c r="I152" s="7">
        <v>3232705</v>
      </c>
      <c r="J152" s="24">
        <f t="shared" si="15"/>
        <v>1.2745098039215685</v>
      </c>
      <c r="K152" s="24">
        <f t="shared" si="15"/>
        <v>0.9276208183683371</v>
      </c>
      <c r="L152" s="24">
        <f t="shared" si="11"/>
        <v>0.3</v>
      </c>
      <c r="M152" s="24">
        <f t="shared" si="12"/>
        <v>0.64933457285783591</v>
      </c>
      <c r="N152" s="108">
        <f t="shared" si="13"/>
        <v>0.94933457285783596</v>
      </c>
      <c r="O152" s="120">
        <f t="shared" si="14"/>
        <v>2069.0608272028267</v>
      </c>
      <c r="P152" s="111">
        <v>1177.875394201998</v>
      </c>
      <c r="Q152" s="111">
        <v>891.18543300082865</v>
      </c>
      <c r="R152" s="2" t="s">
        <v>1458</v>
      </c>
      <c r="S152" s="2">
        <v>1304192494</v>
      </c>
      <c r="T152" s="2" t="s">
        <v>1459</v>
      </c>
      <c r="U152" s="2" t="s">
        <v>1460</v>
      </c>
      <c r="V152" s="1" t="s">
        <v>1461</v>
      </c>
      <c r="W152" s="2" t="s">
        <v>1463</v>
      </c>
      <c r="X152" s="2" t="s">
        <v>1613</v>
      </c>
    </row>
    <row r="153" spans="1:24" x14ac:dyDescent="0.25">
      <c r="A153" s="112">
        <v>150</v>
      </c>
      <c r="B153" s="116" t="s">
        <v>50</v>
      </c>
      <c r="C153" s="115" t="s">
        <v>41</v>
      </c>
      <c r="D153" s="112" t="s">
        <v>467</v>
      </c>
      <c r="E153" s="116" t="s">
        <v>1153</v>
      </c>
      <c r="F153" s="121">
        <v>667</v>
      </c>
      <c r="G153" s="121">
        <v>1139156.1295</v>
      </c>
      <c r="H153" s="7">
        <v>1239</v>
      </c>
      <c r="I153" s="7">
        <v>1616880</v>
      </c>
      <c r="J153" s="24">
        <f t="shared" si="15"/>
        <v>1.8575712143928036</v>
      </c>
      <c r="K153" s="24">
        <f t="shared" si="15"/>
        <v>1.4193664574404592</v>
      </c>
      <c r="L153" s="24">
        <f t="shared" si="11"/>
        <v>0.3</v>
      </c>
      <c r="M153" s="24">
        <f t="shared" si="12"/>
        <v>0.7</v>
      </c>
      <c r="N153" s="108">
        <f t="shared" si="13"/>
        <v>1</v>
      </c>
      <c r="O153" s="120">
        <f t="shared" si="14"/>
        <v>2179.4853851937733</v>
      </c>
      <c r="P153" s="111">
        <v>1259.3292149802601</v>
      </c>
      <c r="Q153" s="111">
        <v>920.15617021351329</v>
      </c>
      <c r="R153" s="2" t="s">
        <v>1458</v>
      </c>
      <c r="S153" s="2">
        <v>1738509388</v>
      </c>
      <c r="T153" s="2" t="s">
        <v>1459</v>
      </c>
      <c r="U153" s="2" t="s">
        <v>1460</v>
      </c>
      <c r="V153" s="1" t="s">
        <v>1461</v>
      </c>
      <c r="W153" s="2" t="s">
        <v>1463</v>
      </c>
      <c r="X153" s="2" t="s">
        <v>1614</v>
      </c>
    </row>
    <row r="154" spans="1:24" x14ac:dyDescent="0.25">
      <c r="A154" s="112">
        <v>151</v>
      </c>
      <c r="B154" s="116" t="s">
        <v>50</v>
      </c>
      <c r="C154" s="115" t="s">
        <v>41</v>
      </c>
      <c r="D154" s="112" t="s">
        <v>469</v>
      </c>
      <c r="E154" s="116" t="s">
        <v>1152</v>
      </c>
      <c r="F154" s="121">
        <v>3179</v>
      </c>
      <c r="G154" s="121">
        <v>5390531.1715000002</v>
      </c>
      <c r="H154" s="7">
        <v>2693</v>
      </c>
      <c r="I154" s="7">
        <v>4403495</v>
      </c>
      <c r="J154" s="24">
        <f t="shared" si="15"/>
        <v>0.84712173639509281</v>
      </c>
      <c r="K154" s="24">
        <f t="shared" si="15"/>
        <v>0.81689445063994648</v>
      </c>
      <c r="L154" s="24">
        <f t="shared" si="11"/>
        <v>0.25413652091852784</v>
      </c>
      <c r="M154" s="24">
        <f t="shared" si="12"/>
        <v>0.57182611544796247</v>
      </c>
      <c r="N154" s="108">
        <f t="shared" si="13"/>
        <v>0.82596263636649025</v>
      </c>
      <c r="O154" s="120">
        <f t="shared" si="14"/>
        <v>1800.1734946768845</v>
      </c>
      <c r="P154" s="111">
        <v>804.07976997361504</v>
      </c>
      <c r="Q154" s="111">
        <v>996.09372470326946</v>
      </c>
      <c r="R154" s="2" t="s">
        <v>1458</v>
      </c>
      <c r="S154" s="2">
        <v>1700500444</v>
      </c>
      <c r="T154" s="2" t="s">
        <v>1459</v>
      </c>
      <c r="U154" s="2" t="s">
        <v>1460</v>
      </c>
      <c r="V154" s="1" t="s">
        <v>1461</v>
      </c>
      <c r="W154" s="2" t="s">
        <v>1463</v>
      </c>
      <c r="X154" s="2" t="s">
        <v>1615</v>
      </c>
    </row>
    <row r="155" spans="1:24" x14ac:dyDescent="0.25">
      <c r="A155" s="112">
        <v>152</v>
      </c>
      <c r="B155" s="116" t="s">
        <v>50</v>
      </c>
      <c r="C155" s="115" t="s">
        <v>41</v>
      </c>
      <c r="D155" s="112" t="s">
        <v>1177</v>
      </c>
      <c r="E155" s="116" t="s">
        <v>1261</v>
      </c>
      <c r="F155" s="121">
        <v>1805</v>
      </c>
      <c r="G155" s="121">
        <v>3302981.0079999999</v>
      </c>
      <c r="H155" s="7">
        <v>1428</v>
      </c>
      <c r="I155" s="7">
        <v>2824115</v>
      </c>
      <c r="J155" s="24">
        <f t="shared" si="15"/>
        <v>0.7911357340720222</v>
      </c>
      <c r="K155" s="24">
        <f t="shared" si="15"/>
        <v>0.85502005405415282</v>
      </c>
      <c r="L155" s="24">
        <f t="shared" si="11"/>
        <v>0.23734072022160665</v>
      </c>
      <c r="M155" s="24">
        <f t="shared" si="12"/>
        <v>0.59851403783790691</v>
      </c>
      <c r="N155" s="108">
        <f t="shared" si="13"/>
        <v>0.83585475805951359</v>
      </c>
      <c r="O155" s="120">
        <f t="shared" si="14"/>
        <v>1821.733229335387</v>
      </c>
      <c r="P155" s="111">
        <v>631.54287302341345</v>
      </c>
      <c r="Q155" s="111">
        <v>1190.1903563119736</v>
      </c>
      <c r="R155" s="2" t="s">
        <v>1458</v>
      </c>
      <c r="S155" s="2">
        <v>1935940295</v>
      </c>
      <c r="T155" s="2" t="s">
        <v>1459</v>
      </c>
      <c r="U155" s="2" t="s">
        <v>1460</v>
      </c>
      <c r="V155" s="1" t="s">
        <v>1461</v>
      </c>
      <c r="W155" s="2" t="s">
        <v>1463</v>
      </c>
      <c r="X155" s="2" t="s">
        <v>1616</v>
      </c>
    </row>
    <row r="156" spans="1:24" x14ac:dyDescent="0.25">
      <c r="A156" s="112">
        <v>153</v>
      </c>
      <c r="B156" s="116" t="s">
        <v>1372</v>
      </c>
      <c r="C156" s="115" t="s">
        <v>41</v>
      </c>
      <c r="D156" s="112" t="s">
        <v>475</v>
      </c>
      <c r="E156" s="116" t="s">
        <v>1373</v>
      </c>
      <c r="F156" s="121">
        <v>1151</v>
      </c>
      <c r="G156" s="121">
        <v>2077953.1642499999</v>
      </c>
      <c r="H156" s="7">
        <v>1087</v>
      </c>
      <c r="I156" s="7">
        <v>1845300</v>
      </c>
      <c r="J156" s="24">
        <f t="shared" si="15"/>
        <v>0.94439617723718505</v>
      </c>
      <c r="K156" s="24">
        <f t="shared" si="15"/>
        <v>0.88803733969914966</v>
      </c>
      <c r="L156" s="24">
        <f t="shared" si="11"/>
        <v>0.28331885317115552</v>
      </c>
      <c r="M156" s="24">
        <f t="shared" si="12"/>
        <v>0.62162613778940468</v>
      </c>
      <c r="N156" s="108">
        <f t="shared" si="13"/>
        <v>0.90494499096056025</v>
      </c>
      <c r="O156" s="120">
        <f t="shared" si="14"/>
        <v>1972.3143822028524</v>
      </c>
      <c r="P156" s="111">
        <v>916.89157925584232</v>
      </c>
      <c r="Q156" s="111">
        <v>1055.42280294701</v>
      </c>
      <c r="R156" s="2" t="s">
        <v>1458</v>
      </c>
      <c r="S156" s="2">
        <v>1930042598</v>
      </c>
      <c r="T156" s="2" t="s">
        <v>1459</v>
      </c>
      <c r="U156" s="2" t="s">
        <v>1460</v>
      </c>
      <c r="V156" s="1" t="s">
        <v>1461</v>
      </c>
      <c r="W156" s="2" t="s">
        <v>1463</v>
      </c>
      <c r="X156" s="2" t="s">
        <v>1617</v>
      </c>
    </row>
    <row r="157" spans="1:24" x14ac:dyDescent="0.25">
      <c r="A157" s="112">
        <v>154</v>
      </c>
      <c r="B157" s="116" t="s">
        <v>1372</v>
      </c>
      <c r="C157" s="115" t="s">
        <v>41</v>
      </c>
      <c r="D157" s="112" t="s">
        <v>478</v>
      </c>
      <c r="E157" s="116" t="s">
        <v>1374</v>
      </c>
      <c r="F157" s="121">
        <v>1087</v>
      </c>
      <c r="G157" s="121">
        <v>1971883.7595000002</v>
      </c>
      <c r="H157" s="7">
        <v>1103</v>
      </c>
      <c r="I157" s="7">
        <v>1639720</v>
      </c>
      <c r="J157" s="24">
        <f t="shared" si="15"/>
        <v>1.0147194112235511</v>
      </c>
      <c r="K157" s="24">
        <f t="shared" si="15"/>
        <v>0.83155003032013153</v>
      </c>
      <c r="L157" s="24">
        <f t="shared" si="11"/>
        <v>0.3</v>
      </c>
      <c r="M157" s="24">
        <f t="shared" si="12"/>
        <v>0.582085021224092</v>
      </c>
      <c r="N157" s="108">
        <f t="shared" si="13"/>
        <v>0.88208502122409205</v>
      </c>
      <c r="O157" s="120">
        <f t="shared" si="14"/>
        <v>1922.4914122562477</v>
      </c>
      <c r="P157" s="111">
        <v>1066.3500792233544</v>
      </c>
      <c r="Q157" s="111">
        <v>856.14133303289339</v>
      </c>
      <c r="R157" s="2" t="s">
        <v>1458</v>
      </c>
      <c r="S157" s="2">
        <v>1757315468</v>
      </c>
      <c r="T157" s="2" t="s">
        <v>1459</v>
      </c>
      <c r="U157" s="2" t="s">
        <v>1460</v>
      </c>
      <c r="V157" s="1" t="s">
        <v>1461</v>
      </c>
      <c r="W157" s="2" t="s">
        <v>1463</v>
      </c>
      <c r="X157" s="2" t="s">
        <v>1618</v>
      </c>
    </row>
    <row r="158" spans="1:24" x14ac:dyDescent="0.25">
      <c r="A158" s="112">
        <v>155</v>
      </c>
      <c r="B158" s="122" t="s">
        <v>1372</v>
      </c>
      <c r="C158" s="115" t="s">
        <v>41</v>
      </c>
      <c r="D158" s="124" t="s">
        <v>479</v>
      </c>
      <c r="E158" s="122" t="s">
        <v>1375</v>
      </c>
      <c r="F158" s="121">
        <v>1413</v>
      </c>
      <c r="G158" s="121">
        <v>2262948.5562499999</v>
      </c>
      <c r="H158" s="7">
        <v>1441</v>
      </c>
      <c r="I158" s="7">
        <v>3036460</v>
      </c>
      <c r="J158" s="24">
        <f t="shared" si="15"/>
        <v>1.0198159943382874</v>
      </c>
      <c r="K158" s="24">
        <f t="shared" si="15"/>
        <v>1.3418157437179257</v>
      </c>
      <c r="L158" s="24">
        <f t="shared" si="11"/>
        <v>0.3</v>
      </c>
      <c r="M158" s="24">
        <f t="shared" si="12"/>
        <v>0.7</v>
      </c>
      <c r="N158" s="108">
        <f t="shared" si="13"/>
        <v>1</v>
      </c>
      <c r="O158" s="120">
        <f t="shared" si="14"/>
        <v>2179.4853851937733</v>
      </c>
      <c r="P158" s="111">
        <v>979.28478900933078</v>
      </c>
      <c r="Q158" s="111">
        <v>1200.2005961844425</v>
      </c>
      <c r="R158" s="2" t="s">
        <v>1458</v>
      </c>
      <c r="S158" s="2">
        <v>1911929020</v>
      </c>
      <c r="T158" s="2" t="s">
        <v>1459</v>
      </c>
      <c r="U158" s="2" t="s">
        <v>1460</v>
      </c>
      <c r="V158" s="1" t="s">
        <v>1461</v>
      </c>
      <c r="W158" s="2" t="s">
        <v>1463</v>
      </c>
      <c r="X158" s="2" t="s">
        <v>1619</v>
      </c>
    </row>
    <row r="159" spans="1:24" x14ac:dyDescent="0.25">
      <c r="A159" s="112">
        <v>156</v>
      </c>
      <c r="B159" s="122" t="s">
        <v>1372</v>
      </c>
      <c r="C159" s="115" t="s">
        <v>41</v>
      </c>
      <c r="D159" s="124" t="s">
        <v>474</v>
      </c>
      <c r="E159" s="122" t="s">
        <v>1376</v>
      </c>
      <c r="F159" s="121">
        <v>1282</v>
      </c>
      <c r="G159" s="121">
        <v>2328012.18775</v>
      </c>
      <c r="H159" s="7">
        <v>1437</v>
      </c>
      <c r="I159" s="7">
        <v>2611050</v>
      </c>
      <c r="J159" s="24">
        <f t="shared" si="15"/>
        <v>1.1209048361934477</v>
      </c>
      <c r="K159" s="24">
        <f t="shared" si="15"/>
        <v>1.1215791797565944</v>
      </c>
      <c r="L159" s="24">
        <f t="shared" si="11"/>
        <v>0.3</v>
      </c>
      <c r="M159" s="24">
        <f t="shared" si="12"/>
        <v>0.7</v>
      </c>
      <c r="N159" s="108">
        <f t="shared" si="13"/>
        <v>1</v>
      </c>
      <c r="O159" s="120">
        <f t="shared" si="14"/>
        <v>2179.4853851937733</v>
      </c>
      <c r="P159" s="111">
        <v>1171.4363540162062</v>
      </c>
      <c r="Q159" s="111">
        <v>1008.0490311775669</v>
      </c>
      <c r="R159" s="2" t="s">
        <v>1458</v>
      </c>
      <c r="S159" s="2">
        <v>1755712615</v>
      </c>
      <c r="T159" s="2" t="s">
        <v>1459</v>
      </c>
      <c r="U159" s="2" t="s">
        <v>1460</v>
      </c>
      <c r="V159" s="1" t="s">
        <v>1461</v>
      </c>
      <c r="W159" s="2" t="s">
        <v>1463</v>
      </c>
      <c r="X159" s="2" t="s">
        <v>1620</v>
      </c>
    </row>
    <row r="160" spans="1:24" x14ac:dyDescent="0.25">
      <c r="A160" s="112">
        <v>157</v>
      </c>
      <c r="B160" s="122" t="s">
        <v>59</v>
      </c>
      <c r="C160" s="115" t="s">
        <v>41</v>
      </c>
      <c r="D160" s="124" t="s">
        <v>435</v>
      </c>
      <c r="E160" s="122" t="s">
        <v>1124</v>
      </c>
      <c r="F160" s="121">
        <v>1135</v>
      </c>
      <c r="G160" s="121">
        <v>2016543.27125</v>
      </c>
      <c r="H160" s="7">
        <v>1022</v>
      </c>
      <c r="I160" s="7">
        <v>1652530</v>
      </c>
      <c r="J160" s="24">
        <f t="shared" si="15"/>
        <v>0.90044052863436119</v>
      </c>
      <c r="K160" s="24">
        <f t="shared" si="15"/>
        <v>0.81948650622093611</v>
      </c>
      <c r="L160" s="24">
        <f t="shared" si="11"/>
        <v>0.27013215859030837</v>
      </c>
      <c r="M160" s="24">
        <f t="shared" si="12"/>
        <v>0.57364055435465522</v>
      </c>
      <c r="N160" s="108">
        <f t="shared" si="13"/>
        <v>0.84377271294496359</v>
      </c>
      <c r="O160" s="120">
        <f t="shared" si="14"/>
        <v>1838.9902962888491</v>
      </c>
      <c r="P160" s="111">
        <v>1093.4198535397784</v>
      </c>
      <c r="Q160" s="111">
        <v>745.57044274907059</v>
      </c>
      <c r="R160" s="2" t="s">
        <v>1458</v>
      </c>
      <c r="S160" s="2">
        <v>1768497450</v>
      </c>
      <c r="T160" s="2" t="s">
        <v>1459</v>
      </c>
      <c r="U160" s="2" t="s">
        <v>1460</v>
      </c>
      <c r="V160" s="1" t="s">
        <v>1461</v>
      </c>
      <c r="W160" s="2" t="s">
        <v>1463</v>
      </c>
      <c r="X160" s="2" t="s">
        <v>1621</v>
      </c>
    </row>
    <row r="161" spans="1:24" x14ac:dyDescent="0.25">
      <c r="A161" s="112">
        <v>158</v>
      </c>
      <c r="B161" s="122" t="s">
        <v>59</v>
      </c>
      <c r="C161" s="115" t="s">
        <v>41</v>
      </c>
      <c r="D161" s="124" t="s">
        <v>438</v>
      </c>
      <c r="E161" s="122" t="s">
        <v>1125</v>
      </c>
      <c r="F161" s="121">
        <v>2055</v>
      </c>
      <c r="G161" s="121">
        <v>3644823.3884999999</v>
      </c>
      <c r="H161" s="7">
        <v>1660</v>
      </c>
      <c r="I161" s="7">
        <v>3059185</v>
      </c>
      <c r="J161" s="24">
        <f t="shared" si="15"/>
        <v>0.80778588807785889</v>
      </c>
      <c r="K161" s="24">
        <f t="shared" si="15"/>
        <v>0.83932324667697689</v>
      </c>
      <c r="L161" s="24">
        <f t="shared" si="11"/>
        <v>0.24233576642335766</v>
      </c>
      <c r="M161" s="24">
        <f t="shared" si="12"/>
        <v>0.5875262726738838</v>
      </c>
      <c r="N161" s="108">
        <f t="shared" si="13"/>
        <v>0.82986203909724143</v>
      </c>
      <c r="O161" s="120">
        <f t="shared" si="14"/>
        <v>1808.6721859395416</v>
      </c>
      <c r="P161" s="111">
        <v>654.15994677401852</v>
      </c>
      <c r="Q161" s="111">
        <v>1154.5122391655229</v>
      </c>
      <c r="R161" s="2" t="s">
        <v>1458</v>
      </c>
      <c r="S161" s="2">
        <v>1874762843</v>
      </c>
      <c r="T161" s="2" t="s">
        <v>1459</v>
      </c>
      <c r="U161" s="2" t="s">
        <v>1460</v>
      </c>
      <c r="V161" s="1" t="s">
        <v>1461</v>
      </c>
      <c r="W161" s="2" t="s">
        <v>1463</v>
      </c>
      <c r="X161" s="2" t="s">
        <v>1622</v>
      </c>
    </row>
    <row r="162" spans="1:24" x14ac:dyDescent="0.25">
      <c r="A162" s="112">
        <v>159</v>
      </c>
      <c r="B162" s="122" t="s">
        <v>59</v>
      </c>
      <c r="C162" s="115" t="s">
        <v>41</v>
      </c>
      <c r="D162" s="124" t="s">
        <v>437</v>
      </c>
      <c r="E162" s="122" t="s">
        <v>1377</v>
      </c>
      <c r="F162" s="121">
        <v>1345</v>
      </c>
      <c r="G162" s="121">
        <v>2384467.2590000001</v>
      </c>
      <c r="H162" s="7">
        <v>1393</v>
      </c>
      <c r="I162" s="7">
        <v>1989370</v>
      </c>
      <c r="J162" s="24">
        <f t="shared" si="15"/>
        <v>1.0356877323420075</v>
      </c>
      <c r="K162" s="24">
        <f t="shared" si="15"/>
        <v>0.83430376009201468</v>
      </c>
      <c r="L162" s="24">
        <f t="shared" si="11"/>
        <v>0.3</v>
      </c>
      <c r="M162" s="24">
        <f t="shared" si="12"/>
        <v>0.58401263206441023</v>
      </c>
      <c r="N162" s="108">
        <f t="shared" si="13"/>
        <v>0.88401263206441016</v>
      </c>
      <c r="O162" s="120">
        <f t="shared" si="14"/>
        <v>1926.6926119110626</v>
      </c>
      <c r="P162" s="111">
        <v>1415.4779752501122</v>
      </c>
      <c r="Q162" s="111">
        <v>511.21463666095036</v>
      </c>
      <c r="R162" s="2" t="s">
        <v>1458</v>
      </c>
      <c r="S162" s="2">
        <v>1726501691</v>
      </c>
      <c r="T162" s="2" t="s">
        <v>1459</v>
      </c>
      <c r="U162" s="2" t="s">
        <v>1460</v>
      </c>
      <c r="V162" s="1" t="s">
        <v>1461</v>
      </c>
      <c r="W162" s="2" t="s">
        <v>1463</v>
      </c>
      <c r="X162" s="2" t="s">
        <v>1623</v>
      </c>
    </row>
    <row r="163" spans="1:24" x14ac:dyDescent="0.25">
      <c r="A163" s="112">
        <v>160</v>
      </c>
      <c r="B163" s="116" t="s">
        <v>59</v>
      </c>
      <c r="C163" s="115" t="s">
        <v>41</v>
      </c>
      <c r="D163" s="112" t="s">
        <v>436</v>
      </c>
      <c r="E163" s="116" t="s">
        <v>1378</v>
      </c>
      <c r="F163" s="121">
        <v>667</v>
      </c>
      <c r="G163" s="121">
        <v>1174526.1295</v>
      </c>
      <c r="H163" s="7">
        <v>804</v>
      </c>
      <c r="I163" s="7">
        <v>996715</v>
      </c>
      <c r="J163" s="24">
        <f t="shared" si="15"/>
        <v>1.2053973013493253</v>
      </c>
      <c r="K163" s="24">
        <f t="shared" si="15"/>
        <v>0.84861032459474117</v>
      </c>
      <c r="L163" s="24">
        <f t="shared" si="11"/>
        <v>0.3</v>
      </c>
      <c r="M163" s="24">
        <f t="shared" si="12"/>
        <v>0.59402722721631873</v>
      </c>
      <c r="N163" s="108">
        <f t="shared" si="13"/>
        <v>0.89402722721631878</v>
      </c>
      <c r="O163" s="120">
        <f t="shared" si="14"/>
        <v>1948.5192756832798</v>
      </c>
      <c r="P163" s="111">
        <v>1125.655176192224</v>
      </c>
      <c r="Q163" s="111">
        <v>822.86409949105575</v>
      </c>
      <c r="R163" s="2" t="s">
        <v>1458</v>
      </c>
      <c r="S163" s="2">
        <v>1734210656</v>
      </c>
      <c r="T163" s="2" t="s">
        <v>1459</v>
      </c>
      <c r="U163" s="2" t="s">
        <v>1460</v>
      </c>
      <c r="V163" s="1" t="s">
        <v>1461</v>
      </c>
      <c r="W163" s="2" t="s">
        <v>1463</v>
      </c>
      <c r="X163" s="2" t="s">
        <v>1624</v>
      </c>
    </row>
    <row r="164" spans="1:24" x14ac:dyDescent="0.25">
      <c r="A164" s="112">
        <v>161</v>
      </c>
      <c r="B164" s="116" t="s">
        <v>40</v>
      </c>
      <c r="C164" s="115" t="s">
        <v>41</v>
      </c>
      <c r="D164" s="112" t="s">
        <v>443</v>
      </c>
      <c r="E164" s="116" t="s">
        <v>1128</v>
      </c>
      <c r="F164" s="121">
        <v>1253</v>
      </c>
      <c r="G164" s="121">
        <v>2448487.676</v>
      </c>
      <c r="H164" s="7">
        <v>1049</v>
      </c>
      <c r="I164" s="7">
        <v>1996400</v>
      </c>
      <c r="J164" s="24">
        <f t="shared" si="15"/>
        <v>0.83719074221867518</v>
      </c>
      <c r="K164" s="24">
        <f t="shared" si="15"/>
        <v>0.81536044455875789</v>
      </c>
      <c r="L164" s="24">
        <f t="shared" si="11"/>
        <v>0.25115722266560253</v>
      </c>
      <c r="M164" s="24">
        <f t="shared" si="12"/>
        <v>0.57075231119113046</v>
      </c>
      <c r="N164" s="108">
        <f t="shared" si="13"/>
        <v>0.82190953385673304</v>
      </c>
      <c r="O164" s="120">
        <f t="shared" si="14"/>
        <v>1791.3398169921763</v>
      </c>
      <c r="P164" s="111">
        <v>693.61029449665511</v>
      </c>
      <c r="Q164" s="111">
        <v>1097.7295224955212</v>
      </c>
      <c r="R164" s="2" t="s">
        <v>1458</v>
      </c>
      <c r="S164" s="2">
        <v>1843514065</v>
      </c>
      <c r="T164" s="2" t="s">
        <v>1459</v>
      </c>
      <c r="U164" s="2" t="s">
        <v>1460</v>
      </c>
      <c r="V164" s="1" t="s">
        <v>1461</v>
      </c>
      <c r="W164" s="2" t="s">
        <v>1463</v>
      </c>
      <c r="X164" s="2" t="s">
        <v>1625</v>
      </c>
    </row>
    <row r="165" spans="1:24" x14ac:dyDescent="0.25">
      <c r="A165" s="112">
        <v>162</v>
      </c>
      <c r="B165" s="116" t="s">
        <v>40</v>
      </c>
      <c r="C165" s="115" t="s">
        <v>41</v>
      </c>
      <c r="D165" s="112" t="s">
        <v>447</v>
      </c>
      <c r="E165" s="116" t="s">
        <v>1021</v>
      </c>
      <c r="F165" s="121">
        <v>1730</v>
      </c>
      <c r="G165" s="121">
        <v>3365874.8177499999</v>
      </c>
      <c r="H165" s="7">
        <v>1750</v>
      </c>
      <c r="I165" s="7">
        <v>2727085</v>
      </c>
      <c r="J165" s="24">
        <f t="shared" si="15"/>
        <v>1.0115606936416186</v>
      </c>
      <c r="K165" s="24">
        <f t="shared" si="15"/>
        <v>0.81021581242970453</v>
      </c>
      <c r="L165" s="24">
        <f t="shared" si="11"/>
        <v>0.3</v>
      </c>
      <c r="M165" s="24">
        <f t="shared" si="12"/>
        <v>0.56715106870079313</v>
      </c>
      <c r="N165" s="108">
        <f t="shared" si="13"/>
        <v>0.86715106870079306</v>
      </c>
      <c r="O165" s="120">
        <f t="shared" si="14"/>
        <v>1889.94308098854</v>
      </c>
      <c r="P165" s="111">
        <v>896.56881390747787</v>
      </c>
      <c r="Q165" s="111">
        <v>993.37426708106216</v>
      </c>
      <c r="R165" s="2" t="s">
        <v>1458</v>
      </c>
      <c r="S165" s="2">
        <v>1917485055</v>
      </c>
      <c r="T165" s="2" t="s">
        <v>1459</v>
      </c>
      <c r="U165" s="2" t="s">
        <v>1460</v>
      </c>
      <c r="V165" s="1" t="s">
        <v>1461</v>
      </c>
      <c r="W165" s="2" t="s">
        <v>1463</v>
      </c>
      <c r="X165" s="2" t="s">
        <v>1626</v>
      </c>
    </row>
    <row r="166" spans="1:24" x14ac:dyDescent="0.25">
      <c r="A166" s="112">
        <v>163</v>
      </c>
      <c r="B166" s="116" t="s">
        <v>40</v>
      </c>
      <c r="C166" s="115" t="s">
        <v>41</v>
      </c>
      <c r="D166" s="112" t="s">
        <v>446</v>
      </c>
      <c r="E166" s="116" t="s">
        <v>1022</v>
      </c>
      <c r="F166" s="121">
        <v>1425</v>
      </c>
      <c r="G166" s="121">
        <v>2781150.6517500002</v>
      </c>
      <c r="H166" s="7">
        <v>1305</v>
      </c>
      <c r="I166" s="7">
        <v>2257125</v>
      </c>
      <c r="J166" s="24">
        <f t="shared" si="15"/>
        <v>0.91578947368421049</v>
      </c>
      <c r="K166" s="24">
        <f t="shared" si="15"/>
        <v>0.81157955200295806</v>
      </c>
      <c r="L166" s="24">
        <f t="shared" si="11"/>
        <v>0.27473684210526311</v>
      </c>
      <c r="M166" s="24">
        <f t="shared" si="12"/>
        <v>0.5681056864020706</v>
      </c>
      <c r="N166" s="108">
        <f t="shared" si="13"/>
        <v>0.84284252850733377</v>
      </c>
      <c r="O166" s="120">
        <f t="shared" si="14"/>
        <v>1836.9629729015001</v>
      </c>
      <c r="P166" s="111">
        <v>824.42271558708114</v>
      </c>
      <c r="Q166" s="111">
        <v>1012.5402573144188</v>
      </c>
      <c r="R166" s="2" t="s">
        <v>1458</v>
      </c>
      <c r="S166" s="2">
        <v>1880989826</v>
      </c>
      <c r="T166" s="2" t="s">
        <v>1459</v>
      </c>
      <c r="U166" s="2" t="s">
        <v>1460</v>
      </c>
      <c r="V166" s="1" t="s">
        <v>1461</v>
      </c>
      <c r="W166" s="2" t="s">
        <v>1463</v>
      </c>
      <c r="X166" s="2" t="s">
        <v>1627</v>
      </c>
    </row>
    <row r="167" spans="1:24" x14ac:dyDescent="0.25">
      <c r="A167" s="112">
        <v>164</v>
      </c>
      <c r="B167" s="116" t="s">
        <v>40</v>
      </c>
      <c r="C167" s="115" t="s">
        <v>41</v>
      </c>
      <c r="D167" s="112" t="s">
        <v>441</v>
      </c>
      <c r="E167" s="116" t="s">
        <v>1023</v>
      </c>
      <c r="F167" s="121">
        <v>2142</v>
      </c>
      <c r="G167" s="121">
        <v>4101211.9950000001</v>
      </c>
      <c r="H167" s="7">
        <v>1945</v>
      </c>
      <c r="I167" s="7">
        <v>3878130</v>
      </c>
      <c r="J167" s="24">
        <f t="shared" si="15"/>
        <v>0.90802987861811391</v>
      </c>
      <c r="K167" s="24">
        <f t="shared" si="15"/>
        <v>0.94560583669608622</v>
      </c>
      <c r="L167" s="24">
        <f t="shared" si="11"/>
        <v>0.27240896358543415</v>
      </c>
      <c r="M167" s="24">
        <f t="shared" si="12"/>
        <v>0.66192408568726036</v>
      </c>
      <c r="N167" s="108">
        <f t="shared" si="13"/>
        <v>0.93433304927269445</v>
      </c>
      <c r="O167" s="120">
        <f t="shared" si="14"/>
        <v>2036.3652257933709</v>
      </c>
      <c r="P167" s="111">
        <v>680.53170563776428</v>
      </c>
      <c r="Q167" s="111">
        <v>1355.8335201556067</v>
      </c>
      <c r="R167" s="2" t="s">
        <v>1458</v>
      </c>
      <c r="S167" s="2">
        <v>1815206030</v>
      </c>
      <c r="T167" s="2" t="s">
        <v>1459</v>
      </c>
      <c r="U167" s="2" t="s">
        <v>1460</v>
      </c>
      <c r="V167" s="1" t="s">
        <v>1461</v>
      </c>
      <c r="W167" s="2" t="s">
        <v>1463</v>
      </c>
      <c r="X167" s="2" t="s">
        <v>1628</v>
      </c>
    </row>
    <row r="168" spans="1:24" x14ac:dyDescent="0.25">
      <c r="A168" s="112">
        <v>165</v>
      </c>
      <c r="B168" s="116" t="s">
        <v>40</v>
      </c>
      <c r="C168" s="115" t="s">
        <v>41</v>
      </c>
      <c r="D168" s="112" t="s">
        <v>442</v>
      </c>
      <c r="E168" s="116" t="s">
        <v>1129</v>
      </c>
      <c r="F168" s="121">
        <v>1167</v>
      </c>
      <c r="G168" s="121">
        <v>2281625.4380000001</v>
      </c>
      <c r="H168" s="7">
        <v>1107</v>
      </c>
      <c r="I168" s="7">
        <v>2078775</v>
      </c>
      <c r="J168" s="24">
        <f t="shared" si="15"/>
        <v>0.94858611825192807</v>
      </c>
      <c r="K168" s="24">
        <f t="shared" si="15"/>
        <v>0.91109389182748057</v>
      </c>
      <c r="L168" s="24">
        <f t="shared" si="11"/>
        <v>0.28457583547557841</v>
      </c>
      <c r="M168" s="24">
        <f t="shared" si="12"/>
        <v>0.63776572427923639</v>
      </c>
      <c r="N168" s="108">
        <f t="shared" si="13"/>
        <v>0.9223415597548148</v>
      </c>
      <c r="O168" s="120">
        <f t="shared" si="14"/>
        <v>2010.2299496424482</v>
      </c>
      <c r="P168" s="111">
        <v>771.20341780127842</v>
      </c>
      <c r="Q168" s="111">
        <v>1239.0265318411698</v>
      </c>
      <c r="R168" s="2" t="s">
        <v>1458</v>
      </c>
      <c r="S168" s="2">
        <v>1868401671</v>
      </c>
      <c r="T168" s="2" t="s">
        <v>1459</v>
      </c>
      <c r="U168" s="2" t="s">
        <v>1460</v>
      </c>
      <c r="V168" s="1" t="s">
        <v>1461</v>
      </c>
      <c r="W168" s="2" t="s">
        <v>1463</v>
      </c>
      <c r="X168" s="2" t="s">
        <v>1629</v>
      </c>
    </row>
    <row r="169" spans="1:24" x14ac:dyDescent="0.25">
      <c r="A169" s="112">
        <v>166</v>
      </c>
      <c r="B169" s="116" t="s">
        <v>40</v>
      </c>
      <c r="C169" s="115" t="s">
        <v>41</v>
      </c>
      <c r="D169" s="112" t="s">
        <v>439</v>
      </c>
      <c r="E169" s="116" t="s">
        <v>440</v>
      </c>
      <c r="F169" s="121">
        <v>687</v>
      </c>
      <c r="G169" s="121">
        <v>1333886.1295</v>
      </c>
      <c r="H169" s="7">
        <v>938</v>
      </c>
      <c r="I169" s="7">
        <v>1094840</v>
      </c>
      <c r="J169" s="24">
        <f t="shared" si="15"/>
        <v>1.3653566229985443</v>
      </c>
      <c r="K169" s="24">
        <f t="shared" si="15"/>
        <v>0.82078970294892772</v>
      </c>
      <c r="L169" s="24">
        <f t="shared" si="11"/>
        <v>0.3</v>
      </c>
      <c r="M169" s="24">
        <f t="shared" si="12"/>
        <v>0.57455279206424936</v>
      </c>
      <c r="N169" s="108">
        <f t="shared" si="13"/>
        <v>0.8745527920642493</v>
      </c>
      <c r="O169" s="120">
        <f t="shared" si="14"/>
        <v>1906.0750288844404</v>
      </c>
      <c r="P169" s="111">
        <v>1268.7261858349493</v>
      </c>
      <c r="Q169" s="111">
        <v>637.34884304949105</v>
      </c>
      <c r="R169" s="2" t="s">
        <v>1458</v>
      </c>
      <c r="S169" s="2">
        <v>1967192289</v>
      </c>
      <c r="T169" s="2" t="s">
        <v>1459</v>
      </c>
      <c r="U169" s="2" t="s">
        <v>1460</v>
      </c>
      <c r="V169" s="1" t="s">
        <v>1461</v>
      </c>
      <c r="W169" s="2" t="s">
        <v>1463</v>
      </c>
      <c r="X169" s="2" t="s">
        <v>1630</v>
      </c>
    </row>
    <row r="170" spans="1:24" x14ac:dyDescent="0.25">
      <c r="A170" s="112">
        <v>167</v>
      </c>
      <c r="B170" s="116" t="s">
        <v>1301</v>
      </c>
      <c r="C170" s="115" t="s">
        <v>41</v>
      </c>
      <c r="D170" s="112" t="s">
        <v>482</v>
      </c>
      <c r="E170" s="116" t="s">
        <v>445</v>
      </c>
      <c r="F170" s="121">
        <v>2037</v>
      </c>
      <c r="G170" s="121">
        <v>5245455.9367500003</v>
      </c>
      <c r="H170" s="7">
        <v>1824</v>
      </c>
      <c r="I170" s="7">
        <v>3982725</v>
      </c>
      <c r="J170" s="24">
        <f t="shared" si="15"/>
        <v>0.89543446244477176</v>
      </c>
      <c r="K170" s="24">
        <f t="shared" si="15"/>
        <v>0.75927146239028975</v>
      </c>
      <c r="L170" s="24">
        <f t="shared" si="11"/>
        <v>0.26863033873343151</v>
      </c>
      <c r="M170" s="24">
        <f t="shared" si="12"/>
        <v>0.53149002367320275</v>
      </c>
      <c r="N170" s="108">
        <f t="shared" si="13"/>
        <v>0.8001203624066342</v>
      </c>
      <c r="O170" s="120">
        <f t="shared" si="14"/>
        <v>1743.8506362612047</v>
      </c>
      <c r="P170" s="111">
        <v>515.56390340403698</v>
      </c>
      <c r="Q170" s="111">
        <v>1228.2867328571676</v>
      </c>
      <c r="R170" s="2" t="s">
        <v>1458</v>
      </c>
      <c r="S170" s="2">
        <v>1951912679</v>
      </c>
      <c r="T170" s="2" t="s">
        <v>1459</v>
      </c>
      <c r="U170" s="2" t="s">
        <v>1460</v>
      </c>
      <c r="V170" s="1" t="s">
        <v>1461</v>
      </c>
      <c r="W170" s="2" t="s">
        <v>1463</v>
      </c>
      <c r="X170" s="2" t="s">
        <v>1631</v>
      </c>
    </row>
    <row r="171" spans="1:24" x14ac:dyDescent="0.25">
      <c r="A171" s="112">
        <v>168</v>
      </c>
      <c r="B171" s="116" t="s">
        <v>175</v>
      </c>
      <c r="C171" s="115" t="s">
        <v>41</v>
      </c>
      <c r="D171" s="112" t="s">
        <v>487</v>
      </c>
      <c r="E171" s="116" t="s">
        <v>1379</v>
      </c>
      <c r="F171" s="121">
        <v>1070</v>
      </c>
      <c r="G171" s="121">
        <v>1901305.92625</v>
      </c>
      <c r="H171" s="7">
        <v>1174</v>
      </c>
      <c r="I171" s="7">
        <v>1839565</v>
      </c>
      <c r="J171" s="24">
        <f t="shared" si="15"/>
        <v>1.097196261682243</v>
      </c>
      <c r="K171" s="24">
        <f t="shared" si="15"/>
        <v>0.96752709524670055</v>
      </c>
      <c r="L171" s="24">
        <f t="shared" si="11"/>
        <v>0.3</v>
      </c>
      <c r="M171" s="24">
        <f t="shared" si="12"/>
        <v>0.67726896667269032</v>
      </c>
      <c r="N171" s="108">
        <f t="shared" si="13"/>
        <v>0.97726896667269036</v>
      </c>
      <c r="O171" s="120">
        <f t="shared" si="14"/>
        <v>2129.9434302665495</v>
      </c>
      <c r="P171" s="111">
        <v>1172.1453614920865</v>
      </c>
      <c r="Q171" s="111">
        <v>957.79806877446299</v>
      </c>
      <c r="R171" s="2" t="s">
        <v>1458</v>
      </c>
      <c r="S171" s="2">
        <v>1858870161</v>
      </c>
      <c r="T171" s="2" t="s">
        <v>1459</v>
      </c>
      <c r="U171" s="2" t="s">
        <v>1460</v>
      </c>
      <c r="V171" s="1" t="s">
        <v>1461</v>
      </c>
      <c r="W171" s="2" t="s">
        <v>1463</v>
      </c>
      <c r="X171" s="2" t="s">
        <v>1632</v>
      </c>
    </row>
    <row r="172" spans="1:24" x14ac:dyDescent="0.25">
      <c r="A172" s="112">
        <v>169</v>
      </c>
      <c r="B172" s="116" t="s">
        <v>175</v>
      </c>
      <c r="C172" s="115" t="s">
        <v>41</v>
      </c>
      <c r="D172" s="112" t="s">
        <v>486</v>
      </c>
      <c r="E172" s="116" t="s">
        <v>1380</v>
      </c>
      <c r="F172" s="121">
        <v>1125</v>
      </c>
      <c r="G172" s="121">
        <v>1994782.6047499999</v>
      </c>
      <c r="H172" s="7">
        <v>944</v>
      </c>
      <c r="I172" s="7">
        <v>1713390</v>
      </c>
      <c r="J172" s="24">
        <f t="shared" si="15"/>
        <v>0.83911111111111114</v>
      </c>
      <c r="K172" s="24">
        <f t="shared" si="15"/>
        <v>0.85893570352982596</v>
      </c>
      <c r="L172" s="24">
        <f t="shared" si="11"/>
        <v>0.25173333333333331</v>
      </c>
      <c r="M172" s="24">
        <f t="shared" si="12"/>
        <v>0.6012549924708781</v>
      </c>
      <c r="N172" s="108">
        <f t="shared" si="13"/>
        <v>0.85298832580421147</v>
      </c>
      <c r="O172" s="120">
        <f t="shared" si="14"/>
        <v>1859.0755898311836</v>
      </c>
      <c r="P172" s="111">
        <v>775.23600744753571</v>
      </c>
      <c r="Q172" s="111">
        <v>1083.8395823836479</v>
      </c>
      <c r="R172" s="2" t="s">
        <v>1458</v>
      </c>
      <c r="S172" s="2">
        <v>1302722999</v>
      </c>
      <c r="T172" s="2" t="s">
        <v>1459</v>
      </c>
      <c r="U172" s="2" t="s">
        <v>1460</v>
      </c>
      <c r="V172" s="1" t="s">
        <v>1461</v>
      </c>
      <c r="W172" s="2" t="s">
        <v>1463</v>
      </c>
      <c r="X172" s="2" t="s">
        <v>1633</v>
      </c>
    </row>
    <row r="173" spans="1:24" x14ac:dyDescent="0.25">
      <c r="A173" s="112">
        <v>170</v>
      </c>
      <c r="B173" s="116" t="s">
        <v>175</v>
      </c>
      <c r="C173" s="115" t="s">
        <v>41</v>
      </c>
      <c r="D173" s="112" t="s">
        <v>489</v>
      </c>
      <c r="E173" s="116" t="s">
        <v>1083</v>
      </c>
      <c r="F173" s="121">
        <v>1118</v>
      </c>
      <c r="G173" s="121">
        <v>2204305.92625</v>
      </c>
      <c r="H173" s="7">
        <v>951</v>
      </c>
      <c r="I173" s="7">
        <v>2094435</v>
      </c>
      <c r="J173" s="24">
        <f t="shared" si="15"/>
        <v>0.8506261180679785</v>
      </c>
      <c r="K173" s="24">
        <f t="shared" si="15"/>
        <v>0.95015622607479255</v>
      </c>
      <c r="L173" s="24">
        <f t="shared" si="11"/>
        <v>0.25518783542039353</v>
      </c>
      <c r="M173" s="24">
        <f t="shared" si="12"/>
        <v>0.66510935825235473</v>
      </c>
      <c r="N173" s="108">
        <f t="shared" si="13"/>
        <v>0.9202971936727482</v>
      </c>
      <c r="O173" s="120">
        <f t="shared" si="14"/>
        <v>2005.7742836445982</v>
      </c>
      <c r="P173" s="111">
        <v>654.38920502598967</v>
      </c>
      <c r="Q173" s="111">
        <v>1351.3850786186085</v>
      </c>
      <c r="R173" s="2" t="s">
        <v>1458</v>
      </c>
      <c r="S173" s="2">
        <v>1788024254</v>
      </c>
      <c r="T173" s="2" t="s">
        <v>1459</v>
      </c>
      <c r="U173" s="2" t="s">
        <v>1460</v>
      </c>
      <c r="V173" s="1" t="s">
        <v>1461</v>
      </c>
      <c r="W173" s="2" t="s">
        <v>1463</v>
      </c>
      <c r="X173" s="2" t="s">
        <v>1634</v>
      </c>
    </row>
    <row r="174" spans="1:24" x14ac:dyDescent="0.25">
      <c r="A174" s="112">
        <v>171</v>
      </c>
      <c r="B174" s="116" t="s">
        <v>77</v>
      </c>
      <c r="C174" s="115" t="s">
        <v>41</v>
      </c>
      <c r="D174" s="112" t="s">
        <v>676</v>
      </c>
      <c r="E174" s="116" t="s">
        <v>1381</v>
      </c>
      <c r="F174" s="121">
        <v>2405</v>
      </c>
      <c r="G174" s="121">
        <v>4675071.9950000001</v>
      </c>
      <c r="H174" s="7">
        <v>2672</v>
      </c>
      <c r="I174" s="7">
        <v>4030545</v>
      </c>
      <c r="J174" s="24">
        <f t="shared" si="15"/>
        <v>1.1110187110187111</v>
      </c>
      <c r="K174" s="24">
        <f t="shared" si="15"/>
        <v>0.86213538621665653</v>
      </c>
      <c r="L174" s="24">
        <f t="shared" si="11"/>
        <v>0.3</v>
      </c>
      <c r="M174" s="24">
        <f t="shared" si="12"/>
        <v>0.60349477035165955</v>
      </c>
      <c r="N174" s="108">
        <f t="shared" si="13"/>
        <v>0.90349477035165959</v>
      </c>
      <c r="O174" s="120">
        <f t="shared" si="14"/>
        <v>1969.1536475804464</v>
      </c>
      <c r="P174" s="111">
        <v>998.1086496732886</v>
      </c>
      <c r="Q174" s="111">
        <v>971.04499790715795</v>
      </c>
      <c r="R174" s="2" t="s">
        <v>1458</v>
      </c>
      <c r="S174" s="2">
        <v>1878879833</v>
      </c>
      <c r="T174" s="2" t="s">
        <v>1459</v>
      </c>
      <c r="U174" s="2" t="s">
        <v>1460</v>
      </c>
      <c r="V174" s="1" t="s">
        <v>1461</v>
      </c>
      <c r="W174" s="2" t="s">
        <v>1463</v>
      </c>
      <c r="X174" s="2" t="s">
        <v>1635</v>
      </c>
    </row>
    <row r="175" spans="1:24" x14ac:dyDescent="0.25">
      <c r="A175" s="112">
        <v>172</v>
      </c>
      <c r="B175" s="116" t="s">
        <v>77</v>
      </c>
      <c r="C175" s="115" t="s">
        <v>41</v>
      </c>
      <c r="D175" s="112" t="s">
        <v>678</v>
      </c>
      <c r="E175" s="116" t="s">
        <v>679</v>
      </c>
      <c r="F175" s="121">
        <v>752</v>
      </c>
      <c r="G175" s="121">
        <v>1475230.0817499999</v>
      </c>
      <c r="H175" s="7">
        <v>1209</v>
      </c>
      <c r="I175" s="7">
        <v>1387375</v>
      </c>
      <c r="J175" s="24">
        <f t="shared" si="15"/>
        <v>1.6077127659574468</v>
      </c>
      <c r="K175" s="24">
        <f t="shared" si="15"/>
        <v>0.94044652231753478</v>
      </c>
      <c r="L175" s="24">
        <f t="shared" si="11"/>
        <v>0.3</v>
      </c>
      <c r="M175" s="24">
        <f t="shared" si="12"/>
        <v>0.65831256562227436</v>
      </c>
      <c r="N175" s="108">
        <f t="shared" si="13"/>
        <v>0.9583125656222744</v>
      </c>
      <c r="O175" s="120">
        <f t="shared" si="14"/>
        <v>2088.6282312212957</v>
      </c>
      <c r="P175" s="111">
        <v>1404.1437927029524</v>
      </c>
      <c r="Q175" s="111">
        <v>684.48443851834327</v>
      </c>
      <c r="R175" s="2" t="s">
        <v>1458</v>
      </c>
      <c r="S175" s="2">
        <v>1862040032</v>
      </c>
      <c r="T175" s="2" t="s">
        <v>1459</v>
      </c>
      <c r="U175" s="2" t="s">
        <v>1460</v>
      </c>
      <c r="V175" s="1" t="s">
        <v>1461</v>
      </c>
      <c r="W175" s="2" t="s">
        <v>1463</v>
      </c>
      <c r="X175" s="2" t="s">
        <v>1636</v>
      </c>
    </row>
    <row r="176" spans="1:24" x14ac:dyDescent="0.25">
      <c r="A176" s="112">
        <v>173</v>
      </c>
      <c r="B176" s="116" t="s">
        <v>138</v>
      </c>
      <c r="C176" s="115" t="s">
        <v>41</v>
      </c>
      <c r="D176" s="112" t="s">
        <v>949</v>
      </c>
      <c r="E176" s="116" t="s">
        <v>1382</v>
      </c>
      <c r="F176" s="121">
        <v>883</v>
      </c>
      <c r="G176" s="121">
        <v>1646654.66475</v>
      </c>
      <c r="H176" s="7">
        <v>948</v>
      </c>
      <c r="I176" s="7">
        <v>1235740</v>
      </c>
      <c r="J176" s="24">
        <f t="shared" ref="J176:K219" si="16">IFERROR(H176/F176,0)</f>
        <v>1.0736126840317102</v>
      </c>
      <c r="K176" s="24">
        <f t="shared" si="16"/>
        <v>0.75045486248788762</v>
      </c>
      <c r="L176" s="24">
        <f t="shared" si="11"/>
        <v>0.3</v>
      </c>
      <c r="M176" s="24">
        <f t="shared" si="12"/>
        <v>0.52531840374152128</v>
      </c>
      <c r="N176" s="108">
        <f t="shared" si="13"/>
        <v>0.82531840374152132</v>
      </c>
      <c r="O176" s="120">
        <f t="shared" si="14"/>
        <v>1798.7693990860994</v>
      </c>
      <c r="P176" s="111">
        <v>1095.4423252271797</v>
      </c>
      <c r="Q176" s="111">
        <v>703.32707385891979</v>
      </c>
      <c r="R176" s="2" t="s">
        <v>1458</v>
      </c>
      <c r="S176" s="2">
        <v>1670550713</v>
      </c>
      <c r="T176" s="2" t="s">
        <v>1459</v>
      </c>
      <c r="U176" s="2" t="s">
        <v>1460</v>
      </c>
      <c r="V176" s="1" t="s">
        <v>1461</v>
      </c>
      <c r="W176" s="2" t="s">
        <v>1463</v>
      </c>
      <c r="X176" s="2" t="s">
        <v>1637</v>
      </c>
    </row>
    <row r="177" spans="1:24" x14ac:dyDescent="0.25">
      <c r="A177" s="112">
        <v>174</v>
      </c>
      <c r="B177" s="116" t="s">
        <v>138</v>
      </c>
      <c r="C177" s="115" t="s">
        <v>41</v>
      </c>
      <c r="D177" s="112" t="s">
        <v>945</v>
      </c>
      <c r="E177" s="116" t="s">
        <v>946</v>
      </c>
      <c r="F177" s="121">
        <v>2348</v>
      </c>
      <c r="G177" s="121">
        <v>4001037.0662500001</v>
      </c>
      <c r="H177" s="7">
        <v>2048</v>
      </c>
      <c r="I177" s="7">
        <v>3404625</v>
      </c>
      <c r="J177" s="24">
        <f t="shared" si="16"/>
        <v>0.87223168654173766</v>
      </c>
      <c r="K177" s="24">
        <f t="shared" si="16"/>
        <v>0.8509356308440823</v>
      </c>
      <c r="L177" s="24">
        <f t="shared" si="11"/>
        <v>0.26166950596252131</v>
      </c>
      <c r="M177" s="24">
        <f t="shared" si="12"/>
        <v>0.59565494159085752</v>
      </c>
      <c r="N177" s="108">
        <f t="shared" si="13"/>
        <v>0.85732444755337878</v>
      </c>
      <c r="O177" s="120">
        <f t="shared" si="14"/>
        <v>1868.5261038119147</v>
      </c>
      <c r="P177" s="111">
        <v>853.43422251823938</v>
      </c>
      <c r="Q177" s="111">
        <v>1015.0918812936754</v>
      </c>
      <c r="R177" s="2" t="s">
        <v>1458</v>
      </c>
      <c r="S177" s="2">
        <v>1718570550</v>
      </c>
      <c r="T177" s="2" t="s">
        <v>1459</v>
      </c>
      <c r="U177" s="2" t="s">
        <v>1460</v>
      </c>
      <c r="V177" s="1" t="s">
        <v>1461</v>
      </c>
      <c r="W177" s="2" t="s">
        <v>1463</v>
      </c>
      <c r="X177" s="2" t="s">
        <v>1638</v>
      </c>
    </row>
    <row r="178" spans="1:24" x14ac:dyDescent="0.25">
      <c r="A178" s="112">
        <v>175</v>
      </c>
      <c r="B178" s="116" t="s">
        <v>138</v>
      </c>
      <c r="C178" s="115" t="s">
        <v>41</v>
      </c>
      <c r="D178" s="112" t="s">
        <v>951</v>
      </c>
      <c r="E178" s="116" t="s">
        <v>952</v>
      </c>
      <c r="F178" s="121">
        <v>2164</v>
      </c>
      <c r="G178" s="121">
        <v>4875102.1982499994</v>
      </c>
      <c r="H178" s="7">
        <v>3052</v>
      </c>
      <c r="I178" s="7">
        <v>5330015</v>
      </c>
      <c r="J178" s="24">
        <f t="shared" si="16"/>
        <v>1.4103512014787432</v>
      </c>
      <c r="K178" s="24">
        <f t="shared" si="16"/>
        <v>1.0933134903127362</v>
      </c>
      <c r="L178" s="24">
        <f t="shared" si="11"/>
        <v>0.3</v>
      </c>
      <c r="M178" s="24">
        <f t="shared" si="12"/>
        <v>0.7</v>
      </c>
      <c r="N178" s="108">
        <f t="shared" si="13"/>
        <v>1</v>
      </c>
      <c r="O178" s="120">
        <f t="shared" si="14"/>
        <v>2179.4853851937733</v>
      </c>
      <c r="P178" s="111">
        <v>933.52453038796853</v>
      </c>
      <c r="Q178" s="111">
        <v>1245.9608548058045</v>
      </c>
      <c r="R178" s="2" t="s">
        <v>1458</v>
      </c>
      <c r="S178" s="2">
        <v>1671169464</v>
      </c>
      <c r="T178" s="2" t="s">
        <v>1459</v>
      </c>
      <c r="U178" s="2" t="s">
        <v>1460</v>
      </c>
      <c r="V178" s="1" t="s">
        <v>1461</v>
      </c>
      <c r="W178" s="2" t="s">
        <v>1463</v>
      </c>
      <c r="X178" s="2" t="s">
        <v>1639</v>
      </c>
    </row>
    <row r="179" spans="1:24" x14ac:dyDescent="0.25">
      <c r="A179" s="112">
        <v>176</v>
      </c>
      <c r="B179" s="116" t="s">
        <v>129</v>
      </c>
      <c r="C179" s="115" t="s">
        <v>41</v>
      </c>
      <c r="D179" s="112" t="s">
        <v>955</v>
      </c>
      <c r="E179" s="116" t="s">
        <v>1383</v>
      </c>
      <c r="F179" s="121">
        <v>994</v>
      </c>
      <c r="G179" s="121">
        <v>1819642.4622499999</v>
      </c>
      <c r="H179" s="7">
        <v>984</v>
      </c>
      <c r="I179" s="7">
        <v>1408905</v>
      </c>
      <c r="J179" s="24">
        <f t="shared" si="16"/>
        <v>0.98993963782696182</v>
      </c>
      <c r="K179" s="24">
        <f t="shared" si="16"/>
        <v>0.77427573230945579</v>
      </c>
      <c r="L179" s="24">
        <f t="shared" si="11"/>
        <v>0.29698189134808856</v>
      </c>
      <c r="M179" s="24">
        <f t="shared" si="12"/>
        <v>0.54199301261661903</v>
      </c>
      <c r="N179" s="108">
        <f t="shared" si="13"/>
        <v>0.83897490396470764</v>
      </c>
      <c r="O179" s="120">
        <f t="shared" si="14"/>
        <v>1828.5335417354297</v>
      </c>
      <c r="P179" s="111">
        <v>995.326624926676</v>
      </c>
      <c r="Q179" s="111">
        <v>833.2069168087537</v>
      </c>
      <c r="R179" s="2" t="s">
        <v>1458</v>
      </c>
      <c r="S179" s="2">
        <v>1743911832</v>
      </c>
      <c r="T179" s="2" t="s">
        <v>1459</v>
      </c>
      <c r="U179" s="2" t="s">
        <v>1460</v>
      </c>
      <c r="V179" s="1" t="s">
        <v>1461</v>
      </c>
      <c r="W179" s="2" t="s">
        <v>1463</v>
      </c>
      <c r="X179" s="2" t="s">
        <v>1640</v>
      </c>
    </row>
    <row r="180" spans="1:24" x14ac:dyDescent="0.25">
      <c r="A180" s="112">
        <v>177</v>
      </c>
      <c r="B180" s="116" t="s">
        <v>129</v>
      </c>
      <c r="C180" s="115" t="s">
        <v>41</v>
      </c>
      <c r="D180" s="112" t="s">
        <v>960</v>
      </c>
      <c r="E180" s="116" t="s">
        <v>961</v>
      </c>
      <c r="F180" s="121">
        <v>870</v>
      </c>
      <c r="G180" s="121">
        <v>1594861.8314999999</v>
      </c>
      <c r="H180" s="7">
        <v>913</v>
      </c>
      <c r="I180" s="7">
        <v>1296640</v>
      </c>
      <c r="J180" s="24">
        <f t="shared" si="16"/>
        <v>1.0494252873563219</v>
      </c>
      <c r="K180" s="24">
        <f t="shared" si="16"/>
        <v>0.81301086676610967</v>
      </c>
      <c r="L180" s="24">
        <f t="shared" si="11"/>
        <v>0.3</v>
      </c>
      <c r="M180" s="24">
        <f t="shared" si="12"/>
        <v>0.56910760673627669</v>
      </c>
      <c r="N180" s="108">
        <f t="shared" si="13"/>
        <v>0.86910760673627663</v>
      </c>
      <c r="O180" s="120">
        <f t="shared" si="14"/>
        <v>1894.2073270424523</v>
      </c>
      <c r="P180" s="111">
        <v>1113.013342485481</v>
      </c>
      <c r="Q180" s="111">
        <v>781.19398455697137</v>
      </c>
      <c r="R180" s="2" t="s">
        <v>1458</v>
      </c>
      <c r="S180" s="2">
        <v>1923313919</v>
      </c>
      <c r="T180" s="2" t="s">
        <v>1459</v>
      </c>
      <c r="U180" s="2" t="s">
        <v>1460</v>
      </c>
      <c r="V180" s="1" t="s">
        <v>1461</v>
      </c>
      <c r="W180" s="2" t="s">
        <v>1463</v>
      </c>
      <c r="X180" s="2" t="s">
        <v>1641</v>
      </c>
    </row>
    <row r="181" spans="1:24" x14ac:dyDescent="0.25">
      <c r="A181" s="112">
        <v>178</v>
      </c>
      <c r="B181" s="116" t="s">
        <v>129</v>
      </c>
      <c r="C181" s="115" t="s">
        <v>41</v>
      </c>
      <c r="D181" s="112" t="s">
        <v>958</v>
      </c>
      <c r="E181" s="116" t="s">
        <v>950</v>
      </c>
      <c r="F181" s="121">
        <v>918</v>
      </c>
      <c r="G181" s="121">
        <v>1655416.3432499999</v>
      </c>
      <c r="H181" s="7">
        <v>988</v>
      </c>
      <c r="I181" s="7">
        <v>1222160</v>
      </c>
      <c r="J181" s="24">
        <f t="shared" si="16"/>
        <v>1.0762527233115469</v>
      </c>
      <c r="K181" s="24">
        <f t="shared" si="16"/>
        <v>0.7382795300912588</v>
      </c>
      <c r="L181" s="24">
        <f t="shared" si="11"/>
        <v>0.3</v>
      </c>
      <c r="M181" s="24">
        <f t="shared" si="12"/>
        <v>0.51679567106388113</v>
      </c>
      <c r="N181" s="108">
        <f t="shared" si="13"/>
        <v>0.81679567106388107</v>
      </c>
      <c r="O181" s="120">
        <f t="shared" si="14"/>
        <v>1780.1942277732692</v>
      </c>
      <c r="P181" s="111">
        <v>1113.5317652982997</v>
      </c>
      <c r="Q181" s="111">
        <v>666.66246247496952</v>
      </c>
      <c r="R181" s="2" t="s">
        <v>1458</v>
      </c>
      <c r="S181" s="2">
        <v>1756454945</v>
      </c>
      <c r="T181" s="2" t="s">
        <v>1459</v>
      </c>
      <c r="U181" s="2" t="s">
        <v>1460</v>
      </c>
      <c r="V181" s="1" t="s">
        <v>1461</v>
      </c>
      <c r="W181" s="2" t="s">
        <v>1463</v>
      </c>
      <c r="X181" s="2" t="s">
        <v>1642</v>
      </c>
    </row>
    <row r="182" spans="1:24" x14ac:dyDescent="0.25">
      <c r="A182" s="112">
        <v>179</v>
      </c>
      <c r="B182" s="116" t="s">
        <v>129</v>
      </c>
      <c r="C182" s="115" t="s">
        <v>41</v>
      </c>
      <c r="D182" s="112" t="s">
        <v>956</v>
      </c>
      <c r="E182" s="116" t="s">
        <v>957</v>
      </c>
      <c r="F182" s="121">
        <v>1022</v>
      </c>
      <c r="G182" s="121">
        <v>1885229.2477500001</v>
      </c>
      <c r="H182" s="7">
        <v>989</v>
      </c>
      <c r="I182" s="7">
        <v>1806760</v>
      </c>
      <c r="J182" s="24">
        <f t="shared" si="16"/>
        <v>0.96771037181996089</v>
      </c>
      <c r="K182" s="24">
        <f t="shared" si="16"/>
        <v>0.95837681393726926</v>
      </c>
      <c r="L182" s="24">
        <f t="shared" si="11"/>
        <v>0.29031311154598827</v>
      </c>
      <c r="M182" s="24">
        <f t="shared" si="12"/>
        <v>0.67086376975608841</v>
      </c>
      <c r="N182" s="108">
        <f t="shared" si="13"/>
        <v>0.96117688130207668</v>
      </c>
      <c r="O182" s="120">
        <f t="shared" si="14"/>
        <v>2094.8709653840065</v>
      </c>
      <c r="P182" s="111">
        <v>854.81972900893629</v>
      </c>
      <c r="Q182" s="111">
        <v>1240.0512363750702</v>
      </c>
      <c r="R182" s="2" t="s">
        <v>1458</v>
      </c>
      <c r="S182" s="2">
        <v>1923149822</v>
      </c>
      <c r="T182" s="2" t="s">
        <v>1459</v>
      </c>
      <c r="U182" s="2" t="s">
        <v>1460</v>
      </c>
      <c r="V182" s="1" t="s">
        <v>1461</v>
      </c>
      <c r="W182" s="2" t="s">
        <v>1463</v>
      </c>
      <c r="X182" s="2" t="s">
        <v>1643</v>
      </c>
    </row>
    <row r="183" spans="1:24" x14ac:dyDescent="0.25">
      <c r="A183" s="112">
        <v>180</v>
      </c>
      <c r="B183" s="116" t="s">
        <v>132</v>
      </c>
      <c r="C183" s="115" t="s">
        <v>41</v>
      </c>
      <c r="D183" s="112" t="s">
        <v>941</v>
      </c>
      <c r="E183" s="116" t="s">
        <v>942</v>
      </c>
      <c r="F183" s="121">
        <v>1178</v>
      </c>
      <c r="G183" s="121">
        <v>2183040.9975000001</v>
      </c>
      <c r="H183" s="7">
        <v>1734</v>
      </c>
      <c r="I183" s="7">
        <v>1776580</v>
      </c>
      <c r="J183" s="24">
        <f t="shared" si="16"/>
        <v>1.4719864176570459</v>
      </c>
      <c r="K183" s="24">
        <f t="shared" si="16"/>
        <v>0.81380972782211802</v>
      </c>
      <c r="L183" s="24">
        <f t="shared" si="11"/>
        <v>0.3</v>
      </c>
      <c r="M183" s="24">
        <f t="shared" si="12"/>
        <v>0.56966680947548254</v>
      </c>
      <c r="N183" s="108">
        <f t="shared" si="13"/>
        <v>0.86966680947548247</v>
      </c>
      <c r="O183" s="120">
        <f t="shared" si="14"/>
        <v>1895.4261012399115</v>
      </c>
      <c r="P183" s="111">
        <v>1411.2793639797492</v>
      </c>
      <c r="Q183" s="111">
        <v>484.14673726016247</v>
      </c>
      <c r="R183" s="2" t="s">
        <v>1458</v>
      </c>
      <c r="S183" s="2">
        <v>1724361591</v>
      </c>
      <c r="T183" s="2" t="s">
        <v>1459</v>
      </c>
      <c r="U183" s="2" t="s">
        <v>1460</v>
      </c>
      <c r="V183" s="1" t="s">
        <v>1461</v>
      </c>
      <c r="W183" s="2" t="s">
        <v>1463</v>
      </c>
      <c r="X183" s="2" t="s">
        <v>1644</v>
      </c>
    </row>
    <row r="184" spans="1:24" x14ac:dyDescent="0.25">
      <c r="A184" s="112">
        <v>181</v>
      </c>
      <c r="B184" s="116" t="s">
        <v>132</v>
      </c>
      <c r="C184" s="115" t="s">
        <v>41</v>
      </c>
      <c r="D184" s="112" t="s">
        <v>930</v>
      </c>
      <c r="E184" s="116" t="s">
        <v>1384</v>
      </c>
      <c r="F184" s="121">
        <v>1330</v>
      </c>
      <c r="G184" s="121">
        <v>2182890.0922499998</v>
      </c>
      <c r="H184" s="7">
        <v>1876</v>
      </c>
      <c r="I184" s="7">
        <v>2086545</v>
      </c>
      <c r="J184" s="24">
        <f t="shared" si="16"/>
        <v>1.4105263157894736</v>
      </c>
      <c r="K184" s="24">
        <f t="shared" si="16"/>
        <v>0.95586351663235014</v>
      </c>
      <c r="L184" s="24">
        <f t="shared" si="11"/>
        <v>0.3</v>
      </c>
      <c r="M184" s="24">
        <f t="shared" si="12"/>
        <v>0.66910446164264503</v>
      </c>
      <c r="N184" s="108">
        <f t="shared" si="13"/>
        <v>0.96910446164264497</v>
      </c>
      <c r="O184" s="120">
        <f t="shared" si="14"/>
        <v>2112.1490108762241</v>
      </c>
      <c r="P184" s="111">
        <v>1432.9961460316717</v>
      </c>
      <c r="Q184" s="111">
        <v>679.15286484455225</v>
      </c>
      <c r="R184" s="2" t="s">
        <v>1458</v>
      </c>
      <c r="S184" s="2">
        <v>1754105002</v>
      </c>
      <c r="T184" s="2" t="s">
        <v>1459</v>
      </c>
      <c r="U184" s="2" t="s">
        <v>1460</v>
      </c>
      <c r="V184" s="1" t="s">
        <v>1461</v>
      </c>
      <c r="W184" s="2" t="s">
        <v>1463</v>
      </c>
      <c r="X184" s="2" t="s">
        <v>1645</v>
      </c>
    </row>
    <row r="185" spans="1:24" x14ac:dyDescent="0.25">
      <c r="A185" s="112">
        <v>182</v>
      </c>
      <c r="B185" s="116" t="s">
        <v>130</v>
      </c>
      <c r="C185" s="115" t="s">
        <v>41</v>
      </c>
      <c r="D185" s="112" t="s">
        <v>912</v>
      </c>
      <c r="E185" s="116" t="s">
        <v>1231</v>
      </c>
      <c r="F185" s="121">
        <v>1364</v>
      </c>
      <c r="G185" s="121">
        <v>2391220.0922499998</v>
      </c>
      <c r="H185" s="7">
        <v>1380</v>
      </c>
      <c r="I185" s="7">
        <v>2043440</v>
      </c>
      <c r="J185" s="24">
        <f t="shared" si="16"/>
        <v>1.0117302052785924</v>
      </c>
      <c r="K185" s="24">
        <f t="shared" si="16"/>
        <v>0.85455956422532453</v>
      </c>
      <c r="L185" s="24">
        <f t="shared" si="11"/>
        <v>0.3</v>
      </c>
      <c r="M185" s="24">
        <f t="shared" si="12"/>
        <v>0.59819169495772717</v>
      </c>
      <c r="N185" s="108">
        <f t="shared" si="13"/>
        <v>0.8981916949577271</v>
      </c>
      <c r="O185" s="120">
        <f t="shared" si="14"/>
        <v>1957.59567226279</v>
      </c>
      <c r="P185" s="111">
        <v>972.19249310187024</v>
      </c>
      <c r="Q185" s="111">
        <v>985.40317916091976</v>
      </c>
      <c r="R185" s="2" t="s">
        <v>1458</v>
      </c>
      <c r="S185" s="2">
        <v>1925312298</v>
      </c>
      <c r="T185" s="2" t="s">
        <v>1459</v>
      </c>
      <c r="U185" s="2" t="s">
        <v>1460</v>
      </c>
      <c r="V185" s="1" t="s">
        <v>1461</v>
      </c>
      <c r="W185" s="2" t="s">
        <v>1463</v>
      </c>
      <c r="X185" s="2" t="s">
        <v>1646</v>
      </c>
    </row>
    <row r="186" spans="1:24" x14ac:dyDescent="0.25">
      <c r="A186" s="112">
        <v>183</v>
      </c>
      <c r="B186" s="116" t="s">
        <v>130</v>
      </c>
      <c r="C186" s="115" t="s">
        <v>41</v>
      </c>
      <c r="D186" s="112" t="s">
        <v>909</v>
      </c>
      <c r="E186" s="116" t="s">
        <v>1153</v>
      </c>
      <c r="F186" s="121">
        <v>1876</v>
      </c>
      <c r="G186" s="121">
        <v>2969523.3172499998</v>
      </c>
      <c r="H186" s="7">
        <v>1829</v>
      </c>
      <c r="I186" s="7">
        <v>2528890</v>
      </c>
      <c r="J186" s="24">
        <f t="shared" si="16"/>
        <v>0.97494669509594878</v>
      </c>
      <c r="K186" s="24">
        <f t="shared" si="16"/>
        <v>0.85161479800803208</v>
      </c>
      <c r="L186" s="24">
        <f t="shared" si="11"/>
        <v>0.29248400852878464</v>
      </c>
      <c r="M186" s="24">
        <f t="shared" si="12"/>
        <v>0.59613035860562247</v>
      </c>
      <c r="N186" s="108">
        <f t="shared" si="13"/>
        <v>0.88861436713440711</v>
      </c>
      <c r="O186" s="120">
        <f t="shared" si="14"/>
        <v>1936.722026242654</v>
      </c>
      <c r="P186" s="111">
        <v>990.94559867225882</v>
      </c>
      <c r="Q186" s="111">
        <v>945.7764275703953</v>
      </c>
      <c r="R186" s="2" t="s">
        <v>1458</v>
      </c>
      <c r="S186" s="2">
        <v>1629190596</v>
      </c>
      <c r="T186" s="2" t="s">
        <v>1459</v>
      </c>
      <c r="U186" s="2" t="s">
        <v>1460</v>
      </c>
      <c r="V186" s="1" t="s">
        <v>1461</v>
      </c>
      <c r="W186" s="2" t="s">
        <v>1463</v>
      </c>
      <c r="X186" s="2" t="s">
        <v>1647</v>
      </c>
    </row>
    <row r="187" spans="1:24" x14ac:dyDescent="0.25">
      <c r="A187" s="112">
        <v>184</v>
      </c>
      <c r="B187" s="116" t="s">
        <v>130</v>
      </c>
      <c r="C187" s="115" t="s">
        <v>41</v>
      </c>
      <c r="D187" s="112" t="s">
        <v>911</v>
      </c>
      <c r="E187" s="116" t="s">
        <v>1385</v>
      </c>
      <c r="F187" s="121">
        <v>1517</v>
      </c>
      <c r="G187" s="121">
        <v>2468066.3537499998</v>
      </c>
      <c r="H187" s="7">
        <v>1309</v>
      </c>
      <c r="I187" s="7">
        <v>2084855</v>
      </c>
      <c r="J187" s="24">
        <f t="shared" si="16"/>
        <v>0.86288727752142391</v>
      </c>
      <c r="K187" s="24">
        <f t="shared" si="16"/>
        <v>0.84473215107537714</v>
      </c>
      <c r="L187" s="24">
        <f t="shared" si="11"/>
        <v>0.25886618325642718</v>
      </c>
      <c r="M187" s="24">
        <f t="shared" si="12"/>
        <v>0.59131250575276395</v>
      </c>
      <c r="N187" s="108">
        <f t="shared" si="13"/>
        <v>0.85017868900919114</v>
      </c>
      <c r="O187" s="120">
        <f t="shared" si="14"/>
        <v>1852.952027498734</v>
      </c>
      <c r="P187" s="111">
        <v>801.14419808937976</v>
      </c>
      <c r="Q187" s="111">
        <v>1051.8078294093543</v>
      </c>
      <c r="R187" s="2" t="s">
        <v>1458</v>
      </c>
      <c r="S187" s="2">
        <v>1853162331</v>
      </c>
      <c r="T187" s="2" t="s">
        <v>1459</v>
      </c>
      <c r="U187" s="2" t="s">
        <v>1460</v>
      </c>
      <c r="V187" s="1" t="s">
        <v>1461</v>
      </c>
      <c r="W187" s="2" t="s">
        <v>1463</v>
      </c>
      <c r="X187" s="2" t="s">
        <v>1648</v>
      </c>
    </row>
    <row r="188" spans="1:24" x14ac:dyDescent="0.25">
      <c r="A188" s="112">
        <v>185</v>
      </c>
      <c r="B188" s="116" t="s">
        <v>134</v>
      </c>
      <c r="C188" s="115" t="s">
        <v>41</v>
      </c>
      <c r="D188" s="112" t="s">
        <v>932</v>
      </c>
      <c r="E188" s="116" t="s">
        <v>933</v>
      </c>
      <c r="F188" s="121">
        <v>915</v>
      </c>
      <c r="G188" s="121">
        <v>1794235.22425</v>
      </c>
      <c r="H188" s="7">
        <v>938</v>
      </c>
      <c r="I188" s="7">
        <v>1549760</v>
      </c>
      <c r="J188" s="24">
        <f t="shared" si="16"/>
        <v>1.0251366120218579</v>
      </c>
      <c r="K188" s="24">
        <f t="shared" si="16"/>
        <v>0.86374405042003788</v>
      </c>
      <c r="L188" s="24">
        <f t="shared" si="11"/>
        <v>0.3</v>
      </c>
      <c r="M188" s="24">
        <f t="shared" si="12"/>
        <v>0.60462083529402644</v>
      </c>
      <c r="N188" s="108">
        <f t="shared" si="13"/>
        <v>0.90462083529402637</v>
      </c>
      <c r="O188" s="120">
        <f t="shared" si="14"/>
        <v>1971.607889665114</v>
      </c>
      <c r="P188" s="111">
        <v>767.02335378251723</v>
      </c>
      <c r="Q188" s="111">
        <v>1204.5845358825968</v>
      </c>
      <c r="R188" s="2" t="s">
        <v>1458</v>
      </c>
      <c r="S188" s="2">
        <v>1714507361</v>
      </c>
      <c r="T188" s="2" t="s">
        <v>1459</v>
      </c>
      <c r="U188" s="2" t="s">
        <v>1460</v>
      </c>
      <c r="V188" s="1" t="s">
        <v>1461</v>
      </c>
      <c r="W188" s="2" t="s">
        <v>1463</v>
      </c>
      <c r="X188" s="2" t="s">
        <v>1649</v>
      </c>
    </row>
    <row r="189" spans="1:24" x14ac:dyDescent="0.25">
      <c r="A189" s="112">
        <v>186</v>
      </c>
      <c r="B189" s="116" t="s">
        <v>134</v>
      </c>
      <c r="C189" s="115" t="s">
        <v>41</v>
      </c>
      <c r="D189" s="112" t="s">
        <v>928</v>
      </c>
      <c r="E189" s="116" t="s">
        <v>929</v>
      </c>
      <c r="F189" s="121">
        <v>1301</v>
      </c>
      <c r="G189" s="121">
        <v>2495916.068750001</v>
      </c>
      <c r="H189" s="7">
        <v>1248</v>
      </c>
      <c r="I189" s="7">
        <v>2117995</v>
      </c>
      <c r="J189" s="24">
        <f t="shared" si="16"/>
        <v>0.95926210607225215</v>
      </c>
      <c r="K189" s="24">
        <f t="shared" si="16"/>
        <v>0.84858422385201815</v>
      </c>
      <c r="L189" s="24">
        <f t="shared" si="11"/>
        <v>0.28777863182167562</v>
      </c>
      <c r="M189" s="24">
        <f t="shared" si="12"/>
        <v>0.59400895669641263</v>
      </c>
      <c r="N189" s="108">
        <f t="shared" si="13"/>
        <v>0.88178758851808825</v>
      </c>
      <c r="O189" s="120">
        <f t="shared" si="14"/>
        <v>1921.8431620204342</v>
      </c>
      <c r="P189" s="111">
        <v>793.17050040302831</v>
      </c>
      <c r="Q189" s="111">
        <v>1128.6726616174058</v>
      </c>
      <c r="R189" s="2" t="s">
        <v>1458</v>
      </c>
      <c r="S189" s="2">
        <v>1714914873</v>
      </c>
      <c r="T189" s="2" t="s">
        <v>1459</v>
      </c>
      <c r="U189" s="2" t="s">
        <v>1460</v>
      </c>
      <c r="V189" s="1" t="s">
        <v>1461</v>
      </c>
      <c r="W189" s="2" t="s">
        <v>1463</v>
      </c>
      <c r="X189" s="2" t="s">
        <v>1650</v>
      </c>
    </row>
    <row r="190" spans="1:24" x14ac:dyDescent="0.25">
      <c r="A190" s="112">
        <v>187</v>
      </c>
      <c r="B190" s="116" t="s">
        <v>134</v>
      </c>
      <c r="C190" s="115" t="s">
        <v>41</v>
      </c>
      <c r="D190" s="112" t="s">
        <v>934</v>
      </c>
      <c r="E190" s="116" t="s">
        <v>1386</v>
      </c>
      <c r="F190" s="121">
        <v>1143</v>
      </c>
      <c r="G190" s="121">
        <v>2285311.48575</v>
      </c>
      <c r="H190" s="7">
        <v>1381</v>
      </c>
      <c r="I190" s="7">
        <v>2109455</v>
      </c>
      <c r="J190" s="24">
        <f t="shared" si="16"/>
        <v>1.2082239720034995</v>
      </c>
      <c r="K190" s="24">
        <f t="shared" si="16"/>
        <v>0.92304922683557644</v>
      </c>
      <c r="L190" s="24">
        <f t="shared" si="11"/>
        <v>0.3</v>
      </c>
      <c r="M190" s="24">
        <f t="shared" si="12"/>
        <v>0.6461344587849035</v>
      </c>
      <c r="N190" s="108">
        <f t="shared" si="13"/>
        <v>0.94613445878490343</v>
      </c>
      <c r="O190" s="120">
        <f t="shared" si="14"/>
        <v>2062.0862253499176</v>
      </c>
      <c r="P190" s="111">
        <v>1122.5877153275189</v>
      </c>
      <c r="Q190" s="111">
        <v>939.49851002239859</v>
      </c>
      <c r="R190" s="2" t="s">
        <v>1458</v>
      </c>
      <c r="S190" s="2">
        <v>1703530689</v>
      </c>
      <c r="T190" s="2" t="s">
        <v>1459</v>
      </c>
      <c r="U190" s="2" t="s">
        <v>1460</v>
      </c>
      <c r="V190" s="1" t="s">
        <v>1461</v>
      </c>
      <c r="W190" s="2" t="s">
        <v>1463</v>
      </c>
      <c r="X190" s="2" t="s">
        <v>1651</v>
      </c>
    </row>
    <row r="191" spans="1:24" x14ac:dyDescent="0.25">
      <c r="A191" s="112">
        <v>188</v>
      </c>
      <c r="B191" s="116" t="s">
        <v>135</v>
      </c>
      <c r="C191" s="115" t="s">
        <v>41</v>
      </c>
      <c r="D191" s="112" t="s">
        <v>963</v>
      </c>
      <c r="E191" s="116" t="s">
        <v>964</v>
      </c>
      <c r="F191" s="121">
        <v>2134</v>
      </c>
      <c r="G191" s="121">
        <v>4108378.7317499993</v>
      </c>
      <c r="H191" s="7">
        <v>2259</v>
      </c>
      <c r="I191" s="7">
        <v>3619425</v>
      </c>
      <c r="J191" s="24">
        <f t="shared" si="16"/>
        <v>1.0585754451733833</v>
      </c>
      <c r="K191" s="24">
        <f t="shared" si="16"/>
        <v>0.88098620802135119</v>
      </c>
      <c r="L191" s="24">
        <f t="shared" si="11"/>
        <v>0.3</v>
      </c>
      <c r="M191" s="24">
        <f t="shared" si="12"/>
        <v>0.61669034561494585</v>
      </c>
      <c r="N191" s="108">
        <f t="shared" si="13"/>
        <v>0.91669034561494578</v>
      </c>
      <c r="O191" s="120">
        <f t="shared" si="14"/>
        <v>1997.9132110160033</v>
      </c>
      <c r="P191" s="111">
        <v>826.4698360915188</v>
      </c>
      <c r="Q191" s="111">
        <v>1171.4433749244845</v>
      </c>
      <c r="R191" s="2" t="s">
        <v>1458</v>
      </c>
      <c r="S191" s="2">
        <v>1740700999</v>
      </c>
      <c r="T191" s="2" t="s">
        <v>1459</v>
      </c>
      <c r="U191" s="2" t="s">
        <v>1460</v>
      </c>
      <c r="V191" s="1" t="s">
        <v>1461</v>
      </c>
      <c r="W191" s="2" t="s">
        <v>1463</v>
      </c>
      <c r="X191" s="2" t="s">
        <v>1652</v>
      </c>
    </row>
    <row r="192" spans="1:24" x14ac:dyDescent="0.25">
      <c r="A192" s="112">
        <v>189</v>
      </c>
      <c r="B192" s="116" t="s">
        <v>136</v>
      </c>
      <c r="C192" s="115" t="s">
        <v>41</v>
      </c>
      <c r="D192" s="112" t="s">
        <v>971</v>
      </c>
      <c r="E192" s="116" t="s">
        <v>972</v>
      </c>
      <c r="F192" s="121">
        <v>3077</v>
      </c>
      <c r="G192" s="121">
        <v>4673490.0302499961</v>
      </c>
      <c r="H192" s="7">
        <v>3330</v>
      </c>
      <c r="I192" s="7">
        <v>4427350</v>
      </c>
      <c r="J192" s="24">
        <f t="shared" si="16"/>
        <v>1.0822229444263893</v>
      </c>
      <c r="K192" s="24">
        <f t="shared" si="16"/>
        <v>0.94733271523918716</v>
      </c>
      <c r="L192" s="24">
        <f t="shared" si="11"/>
        <v>0.3</v>
      </c>
      <c r="M192" s="24">
        <f t="shared" si="12"/>
        <v>0.66313290066743102</v>
      </c>
      <c r="N192" s="108">
        <f t="shared" si="13"/>
        <v>0.96313290066743096</v>
      </c>
      <c r="O192" s="120">
        <f t="shared" si="14"/>
        <v>2099.1340810039519</v>
      </c>
      <c r="P192" s="111">
        <v>1220.8602883330957</v>
      </c>
      <c r="Q192" s="111">
        <v>878.27379267085632</v>
      </c>
      <c r="R192" s="2" t="s">
        <v>1458</v>
      </c>
      <c r="S192" s="2">
        <v>1712177683</v>
      </c>
      <c r="T192" s="2" t="s">
        <v>1459</v>
      </c>
      <c r="U192" s="2" t="s">
        <v>1460</v>
      </c>
      <c r="V192" s="1" t="s">
        <v>1461</v>
      </c>
      <c r="W192" s="2" t="s">
        <v>1463</v>
      </c>
      <c r="X192" s="2" t="s">
        <v>1653</v>
      </c>
    </row>
    <row r="193" spans="1:24" x14ac:dyDescent="0.25">
      <c r="A193" s="112">
        <v>190</v>
      </c>
      <c r="B193" s="116" t="s">
        <v>136</v>
      </c>
      <c r="C193" s="115" t="s">
        <v>41</v>
      </c>
      <c r="D193" s="112" t="s">
        <v>977</v>
      </c>
      <c r="E193" s="116" t="s">
        <v>978</v>
      </c>
      <c r="F193" s="121">
        <v>1212</v>
      </c>
      <c r="G193" s="121">
        <v>1640870.17475</v>
      </c>
      <c r="H193" s="7">
        <v>1038</v>
      </c>
      <c r="I193" s="7">
        <v>1373600</v>
      </c>
      <c r="J193" s="24">
        <f t="shared" si="16"/>
        <v>0.85643564356435642</v>
      </c>
      <c r="K193" s="24">
        <f t="shared" si="16"/>
        <v>0.83711680615395379</v>
      </c>
      <c r="L193" s="24">
        <f t="shared" si="11"/>
        <v>0.25693069306930694</v>
      </c>
      <c r="M193" s="24">
        <f t="shared" si="12"/>
        <v>0.58598176430776761</v>
      </c>
      <c r="N193" s="108">
        <f t="shared" si="13"/>
        <v>0.84291245737707454</v>
      </c>
      <c r="O193" s="120">
        <f t="shared" si="14"/>
        <v>1837.1153818511034</v>
      </c>
      <c r="P193" s="111">
        <v>987.17534138119436</v>
      </c>
      <c r="Q193" s="111">
        <v>849.94004046990892</v>
      </c>
      <c r="R193" s="2" t="s">
        <v>1458</v>
      </c>
      <c r="S193" s="2">
        <v>1712374823</v>
      </c>
      <c r="T193" s="2" t="s">
        <v>1459</v>
      </c>
      <c r="U193" s="2" t="s">
        <v>1460</v>
      </c>
      <c r="V193" s="1" t="s">
        <v>1461</v>
      </c>
      <c r="W193" s="2" t="s">
        <v>1463</v>
      </c>
      <c r="X193" s="2" t="s">
        <v>1654</v>
      </c>
    </row>
    <row r="194" spans="1:24" x14ac:dyDescent="0.25">
      <c r="A194" s="112">
        <v>191</v>
      </c>
      <c r="B194" s="116" t="s">
        <v>136</v>
      </c>
      <c r="C194" s="115" t="s">
        <v>41</v>
      </c>
      <c r="D194" s="112" t="s">
        <v>979</v>
      </c>
      <c r="E194" s="116" t="s">
        <v>980</v>
      </c>
      <c r="F194" s="121">
        <v>982</v>
      </c>
      <c r="G194" s="121">
        <v>2653846.7847500001</v>
      </c>
      <c r="H194" s="7">
        <v>1000</v>
      </c>
      <c r="I194" s="7">
        <v>2630270</v>
      </c>
      <c r="J194" s="24">
        <f t="shared" si="16"/>
        <v>1.0183299389002036</v>
      </c>
      <c r="K194" s="24">
        <f t="shared" si="16"/>
        <v>0.99111599626418478</v>
      </c>
      <c r="L194" s="24">
        <f t="shared" si="11"/>
        <v>0.3</v>
      </c>
      <c r="M194" s="24">
        <f t="shared" si="12"/>
        <v>0.69378119738492927</v>
      </c>
      <c r="N194" s="108">
        <f t="shared" si="13"/>
        <v>0.99378119738492932</v>
      </c>
      <c r="O194" s="120">
        <f t="shared" si="14"/>
        <v>2165.9315957808217</v>
      </c>
      <c r="P194" s="111">
        <v>483.65722649153389</v>
      </c>
      <c r="Q194" s="111">
        <v>1682.2743692892877</v>
      </c>
      <c r="R194" s="2" t="s">
        <v>1458</v>
      </c>
      <c r="S194" s="2">
        <v>1732663060</v>
      </c>
      <c r="T194" s="2" t="s">
        <v>1459</v>
      </c>
      <c r="U194" s="2" t="s">
        <v>1460</v>
      </c>
      <c r="V194" s="1" t="s">
        <v>1461</v>
      </c>
      <c r="W194" s="2" t="s">
        <v>1463</v>
      </c>
      <c r="X194" s="2" t="s">
        <v>1655</v>
      </c>
    </row>
    <row r="195" spans="1:24" x14ac:dyDescent="0.25">
      <c r="A195" s="112">
        <v>192</v>
      </c>
      <c r="B195" s="116" t="s">
        <v>136</v>
      </c>
      <c r="C195" s="115" t="s">
        <v>41</v>
      </c>
      <c r="D195" s="112" t="s">
        <v>973</v>
      </c>
      <c r="E195" s="116" t="s">
        <v>1273</v>
      </c>
      <c r="F195" s="121">
        <v>1384</v>
      </c>
      <c r="G195" s="121">
        <v>2960702.0807499997</v>
      </c>
      <c r="H195" s="7">
        <v>1321</v>
      </c>
      <c r="I195" s="7">
        <v>2459890</v>
      </c>
      <c r="J195" s="24">
        <f t="shared" si="16"/>
        <v>0.95447976878612717</v>
      </c>
      <c r="K195" s="24">
        <f t="shared" si="16"/>
        <v>0.83084685081751453</v>
      </c>
      <c r="L195" s="24">
        <f t="shared" si="11"/>
        <v>0.28634393063583813</v>
      </c>
      <c r="M195" s="24">
        <f t="shared" si="12"/>
        <v>0.58159279557226018</v>
      </c>
      <c r="N195" s="108">
        <f t="shared" si="13"/>
        <v>0.86793672620809836</v>
      </c>
      <c r="O195" s="120">
        <f t="shared" si="14"/>
        <v>1891.6554100434801</v>
      </c>
      <c r="P195" s="111">
        <v>751.37836501727054</v>
      </c>
      <c r="Q195" s="111">
        <v>1140.2770450262094</v>
      </c>
      <c r="R195" s="2" t="s">
        <v>1458</v>
      </c>
      <c r="S195" s="2">
        <v>1714274873</v>
      </c>
      <c r="T195" s="2" t="s">
        <v>1459</v>
      </c>
      <c r="U195" s="2" t="s">
        <v>1460</v>
      </c>
      <c r="V195" s="1" t="s">
        <v>1461</v>
      </c>
      <c r="W195" s="2" t="s">
        <v>1463</v>
      </c>
      <c r="X195" s="2" t="s">
        <v>1656</v>
      </c>
    </row>
    <row r="196" spans="1:24" x14ac:dyDescent="0.25">
      <c r="A196" s="112">
        <v>193</v>
      </c>
      <c r="B196" s="116" t="s">
        <v>136</v>
      </c>
      <c r="C196" s="115" t="s">
        <v>41</v>
      </c>
      <c r="D196" s="112" t="s">
        <v>975</v>
      </c>
      <c r="E196" s="116" t="s">
        <v>976</v>
      </c>
      <c r="F196" s="121">
        <v>1898</v>
      </c>
      <c r="G196" s="121">
        <v>2573547.8757500001</v>
      </c>
      <c r="H196" s="7">
        <v>1730</v>
      </c>
      <c r="I196" s="7">
        <v>2094485</v>
      </c>
      <c r="J196" s="24">
        <f t="shared" si="16"/>
        <v>0.9114857744994731</v>
      </c>
      <c r="K196" s="24">
        <f t="shared" si="16"/>
        <v>0.81385118953328639</v>
      </c>
      <c r="L196" s="24">
        <f t="shared" ref="L196:L259" si="17">IF((J196*0.3)&gt;30%,30%,(J196*0.3))</f>
        <v>0.27344573234984193</v>
      </c>
      <c r="M196" s="24">
        <f t="shared" ref="M196:M259" si="18">IF((K196*0.7)&gt;70%,70%,(K196*0.7))</f>
        <v>0.56969583267330048</v>
      </c>
      <c r="N196" s="108">
        <f t="shared" ref="N196:N259" si="19">L196+M196</f>
        <v>0.84314156502314241</v>
      </c>
      <c r="O196" s="120">
        <f t="shared" ref="O196:O259" si="20">SUM(P196:Q196)</f>
        <v>1837.6147186173444</v>
      </c>
      <c r="P196" s="111">
        <v>1164.1015089768885</v>
      </c>
      <c r="Q196" s="111">
        <v>673.51320964045601</v>
      </c>
      <c r="R196" s="2" t="s">
        <v>1458</v>
      </c>
      <c r="S196" s="2">
        <v>1777467997</v>
      </c>
      <c r="T196" s="2" t="s">
        <v>1459</v>
      </c>
      <c r="U196" s="2" t="s">
        <v>1460</v>
      </c>
      <c r="V196" s="1" t="s">
        <v>1461</v>
      </c>
      <c r="W196" s="2" t="s">
        <v>1463</v>
      </c>
      <c r="X196" s="2" t="s">
        <v>1657</v>
      </c>
    </row>
    <row r="197" spans="1:24" x14ac:dyDescent="0.25">
      <c r="A197" s="112">
        <v>194</v>
      </c>
      <c r="B197" s="116" t="s">
        <v>139</v>
      </c>
      <c r="C197" s="115" t="s">
        <v>41</v>
      </c>
      <c r="D197" s="112" t="s">
        <v>970</v>
      </c>
      <c r="E197" s="116" t="s">
        <v>1235</v>
      </c>
      <c r="F197" s="121">
        <v>1180</v>
      </c>
      <c r="G197" s="121">
        <v>1497685.5804999999</v>
      </c>
      <c r="H197" s="7">
        <v>1082</v>
      </c>
      <c r="I197" s="7">
        <v>1307245</v>
      </c>
      <c r="J197" s="24">
        <f t="shared" si="16"/>
        <v>0.91694915254237286</v>
      </c>
      <c r="K197" s="24">
        <f t="shared" si="16"/>
        <v>0.87284341721683556</v>
      </c>
      <c r="L197" s="24">
        <f t="shared" si="17"/>
        <v>0.27508474576271186</v>
      </c>
      <c r="M197" s="24">
        <f t="shared" si="18"/>
        <v>0.61099039205178485</v>
      </c>
      <c r="N197" s="108">
        <f t="shared" si="19"/>
        <v>0.88607513781449665</v>
      </c>
      <c r="O197" s="120">
        <f t="shared" si="20"/>
        <v>1931.1878130502539</v>
      </c>
      <c r="P197" s="111">
        <v>1151.729509625387</v>
      </c>
      <c r="Q197" s="111">
        <v>779.45830342486693</v>
      </c>
      <c r="R197" s="2" t="s">
        <v>1458</v>
      </c>
      <c r="S197" s="2">
        <v>1741337735</v>
      </c>
      <c r="T197" s="2" t="s">
        <v>1459</v>
      </c>
      <c r="U197" s="2" t="s">
        <v>1460</v>
      </c>
      <c r="V197" s="1" t="s">
        <v>1461</v>
      </c>
      <c r="W197" s="2" t="s">
        <v>1463</v>
      </c>
      <c r="X197" s="2" t="s">
        <v>1658</v>
      </c>
    </row>
    <row r="198" spans="1:24" x14ac:dyDescent="0.25">
      <c r="A198" s="112">
        <v>195</v>
      </c>
      <c r="B198" s="116" t="s">
        <v>139</v>
      </c>
      <c r="C198" s="115" t="s">
        <v>41</v>
      </c>
      <c r="D198" s="112" t="s">
        <v>969</v>
      </c>
      <c r="E198" s="116" t="s">
        <v>1101</v>
      </c>
      <c r="F198" s="121">
        <v>1145</v>
      </c>
      <c r="G198" s="121">
        <v>2538337.5334999999</v>
      </c>
      <c r="H198" s="7">
        <v>1656</v>
      </c>
      <c r="I198" s="7">
        <v>1961435</v>
      </c>
      <c r="J198" s="24">
        <f t="shared" si="16"/>
        <v>1.4462882096069869</v>
      </c>
      <c r="K198" s="24">
        <f t="shared" si="16"/>
        <v>0.7727242630712966</v>
      </c>
      <c r="L198" s="24">
        <f t="shared" si="17"/>
        <v>0.3</v>
      </c>
      <c r="M198" s="24">
        <f t="shared" si="18"/>
        <v>0.54090698414990757</v>
      </c>
      <c r="N198" s="108">
        <f t="shared" si="19"/>
        <v>0.8409069841499075</v>
      </c>
      <c r="O198" s="120">
        <f t="shared" si="20"/>
        <v>1832.7444822620953</v>
      </c>
      <c r="P198" s="111">
        <v>1104.6587552186566</v>
      </c>
      <c r="Q198" s="111">
        <v>728.08572704343874</v>
      </c>
      <c r="R198" s="2" t="s">
        <v>1458</v>
      </c>
      <c r="S198" s="2">
        <v>1644112192</v>
      </c>
      <c r="T198" s="2" t="s">
        <v>1459</v>
      </c>
      <c r="U198" s="2" t="s">
        <v>1460</v>
      </c>
      <c r="V198" s="1" t="s">
        <v>1461</v>
      </c>
      <c r="W198" s="2" t="s">
        <v>1463</v>
      </c>
      <c r="X198" s="2" t="s">
        <v>1659</v>
      </c>
    </row>
    <row r="199" spans="1:24" x14ac:dyDescent="0.25">
      <c r="A199" s="112">
        <v>196</v>
      </c>
      <c r="B199" s="116" t="s">
        <v>17</v>
      </c>
      <c r="C199" s="115" t="s">
        <v>171</v>
      </c>
      <c r="D199" s="112" t="s">
        <v>192</v>
      </c>
      <c r="E199" s="116" t="s">
        <v>1387</v>
      </c>
      <c r="F199" s="121">
        <v>2171</v>
      </c>
      <c r="G199" s="121">
        <v>3567062.48325</v>
      </c>
      <c r="H199" s="7">
        <v>2587</v>
      </c>
      <c r="I199" s="7">
        <v>3356030</v>
      </c>
      <c r="J199" s="24">
        <f t="shared" si="16"/>
        <v>1.1916167664670658</v>
      </c>
      <c r="K199" s="24">
        <f t="shared" si="16"/>
        <v>0.94083857957606465</v>
      </c>
      <c r="L199" s="24">
        <f t="shared" si="17"/>
        <v>0.3</v>
      </c>
      <c r="M199" s="24">
        <f t="shared" si="18"/>
        <v>0.65858700570324524</v>
      </c>
      <c r="N199" s="108">
        <f t="shared" si="19"/>
        <v>0.95858700570324529</v>
      </c>
      <c r="O199" s="120">
        <f t="shared" si="20"/>
        <v>2089.2263693668833</v>
      </c>
      <c r="P199" s="111">
        <v>1212.1917958310987</v>
      </c>
      <c r="Q199" s="111">
        <v>877.03457353578472</v>
      </c>
      <c r="R199" s="2" t="s">
        <v>1458</v>
      </c>
      <c r="S199" s="2">
        <v>1911192670</v>
      </c>
      <c r="T199" s="2" t="s">
        <v>1459</v>
      </c>
      <c r="U199" s="2" t="s">
        <v>1460</v>
      </c>
      <c r="V199" s="1" t="s">
        <v>1461</v>
      </c>
      <c r="W199" s="2" t="s">
        <v>1463</v>
      </c>
      <c r="X199" s="2" t="s">
        <v>1660</v>
      </c>
    </row>
    <row r="200" spans="1:24" x14ac:dyDescent="0.25">
      <c r="A200" s="112">
        <v>197</v>
      </c>
      <c r="B200" s="116" t="s">
        <v>17</v>
      </c>
      <c r="C200" s="115" t="s">
        <v>171</v>
      </c>
      <c r="D200" s="112" t="s">
        <v>193</v>
      </c>
      <c r="E200" s="116" t="s">
        <v>878</v>
      </c>
      <c r="F200" s="121">
        <v>732</v>
      </c>
      <c r="G200" s="121">
        <v>746454.02275</v>
      </c>
      <c r="H200" s="7">
        <v>509</v>
      </c>
      <c r="I200" s="7">
        <v>632965</v>
      </c>
      <c r="J200" s="24">
        <f t="shared" si="16"/>
        <v>0.69535519125683065</v>
      </c>
      <c r="K200" s="24">
        <f t="shared" si="16"/>
        <v>0.84796247418977422</v>
      </c>
      <c r="L200" s="24">
        <f t="shared" si="17"/>
        <v>0.2086065573770492</v>
      </c>
      <c r="M200" s="24">
        <f t="shared" si="18"/>
        <v>0.59357373193284191</v>
      </c>
      <c r="N200" s="108">
        <f t="shared" si="19"/>
        <v>0.80218028930989105</v>
      </c>
      <c r="O200" s="120">
        <f t="shared" si="20"/>
        <v>1748.3402168414202</v>
      </c>
      <c r="P200" s="111">
        <v>1152.1039017096373</v>
      </c>
      <c r="Q200" s="111">
        <v>596.23631513178293</v>
      </c>
      <c r="R200" s="2" t="s">
        <v>1458</v>
      </c>
      <c r="S200" s="2">
        <v>1834649672</v>
      </c>
      <c r="T200" s="2" t="s">
        <v>1459</v>
      </c>
      <c r="U200" s="2" t="s">
        <v>1460</v>
      </c>
      <c r="V200" s="1" t="s">
        <v>1461</v>
      </c>
      <c r="W200" s="2" t="s">
        <v>1463</v>
      </c>
      <c r="X200" s="2" t="s">
        <v>1661</v>
      </c>
    </row>
    <row r="201" spans="1:24" x14ac:dyDescent="0.25">
      <c r="A201" s="112">
        <v>198</v>
      </c>
      <c r="B201" s="116" t="s">
        <v>17</v>
      </c>
      <c r="C201" s="115" t="s">
        <v>171</v>
      </c>
      <c r="D201" s="112" t="s">
        <v>194</v>
      </c>
      <c r="E201" s="116" t="s">
        <v>1388</v>
      </c>
      <c r="F201" s="121">
        <v>1402</v>
      </c>
      <c r="G201" s="121">
        <v>2192225.7230000002</v>
      </c>
      <c r="H201" s="7">
        <v>1348</v>
      </c>
      <c r="I201" s="7">
        <v>1832615</v>
      </c>
      <c r="J201" s="24">
        <f t="shared" si="16"/>
        <v>0.96148359486447932</v>
      </c>
      <c r="K201" s="24">
        <f t="shared" si="16"/>
        <v>0.83596090529040823</v>
      </c>
      <c r="L201" s="24">
        <f t="shared" si="17"/>
        <v>0.28844507845934381</v>
      </c>
      <c r="M201" s="24">
        <f t="shared" si="18"/>
        <v>0.58517263370328576</v>
      </c>
      <c r="N201" s="108">
        <f t="shared" si="19"/>
        <v>0.87361771216262962</v>
      </c>
      <c r="O201" s="120">
        <f t="shared" si="20"/>
        <v>1904.0370359048716</v>
      </c>
      <c r="P201" s="111">
        <v>1154.3506676209174</v>
      </c>
      <c r="Q201" s="111">
        <v>749.68636828395427</v>
      </c>
      <c r="R201" s="2" t="s">
        <v>1458</v>
      </c>
      <c r="S201" s="2">
        <v>1714718822</v>
      </c>
      <c r="T201" s="2" t="s">
        <v>1459</v>
      </c>
      <c r="U201" s="2" t="s">
        <v>1460</v>
      </c>
      <c r="V201" s="1" t="s">
        <v>1461</v>
      </c>
      <c r="W201" s="2" t="s">
        <v>1463</v>
      </c>
      <c r="X201" s="2" t="s">
        <v>1662</v>
      </c>
    </row>
    <row r="202" spans="1:24" x14ac:dyDescent="0.25">
      <c r="A202" s="112">
        <v>199</v>
      </c>
      <c r="B202" s="116" t="s">
        <v>17</v>
      </c>
      <c r="C202" s="115" t="s">
        <v>171</v>
      </c>
      <c r="D202" s="112" t="s">
        <v>191</v>
      </c>
      <c r="E202" s="116" t="s">
        <v>1389</v>
      </c>
      <c r="F202" s="121">
        <v>1035</v>
      </c>
      <c r="G202" s="121">
        <v>1673455.92625</v>
      </c>
      <c r="H202" s="7">
        <v>1033</v>
      </c>
      <c r="I202" s="7">
        <v>1266975</v>
      </c>
      <c r="J202" s="24">
        <f t="shared" si="16"/>
        <v>0.99806763285024158</v>
      </c>
      <c r="K202" s="24">
        <f t="shared" si="16"/>
        <v>0.75710090724595802</v>
      </c>
      <c r="L202" s="24">
        <f t="shared" si="17"/>
        <v>0.29942028985507246</v>
      </c>
      <c r="M202" s="24">
        <f t="shared" si="18"/>
        <v>0.52997063507217057</v>
      </c>
      <c r="N202" s="108">
        <f t="shared" si="19"/>
        <v>0.82939092492724309</v>
      </c>
      <c r="O202" s="120">
        <f t="shared" si="20"/>
        <v>1807.6453994912722</v>
      </c>
      <c r="P202" s="111">
        <v>1176.3052960939001</v>
      </c>
      <c r="Q202" s="111">
        <v>631.34010339737199</v>
      </c>
      <c r="R202" s="2" t="s">
        <v>1458</v>
      </c>
      <c r="S202" s="2">
        <v>1754985227</v>
      </c>
      <c r="T202" s="2" t="s">
        <v>1459</v>
      </c>
      <c r="U202" s="2" t="s">
        <v>1460</v>
      </c>
      <c r="V202" s="1" t="s">
        <v>1461</v>
      </c>
      <c r="W202" s="2" t="s">
        <v>1463</v>
      </c>
      <c r="X202" s="2" t="s">
        <v>1663</v>
      </c>
    </row>
    <row r="203" spans="1:24" x14ac:dyDescent="0.25">
      <c r="A203" s="112">
        <v>200</v>
      </c>
      <c r="B203" s="116" t="s">
        <v>17</v>
      </c>
      <c r="C203" s="115" t="s">
        <v>171</v>
      </c>
      <c r="D203" s="112" t="s">
        <v>188</v>
      </c>
      <c r="E203" s="116" t="s">
        <v>1390</v>
      </c>
      <c r="F203" s="121">
        <v>1036</v>
      </c>
      <c r="G203" s="121">
        <v>1680605.92625</v>
      </c>
      <c r="H203" s="7">
        <v>1018</v>
      </c>
      <c r="I203" s="7">
        <v>1431970</v>
      </c>
      <c r="J203" s="24">
        <f t="shared" si="16"/>
        <v>0.98262548262548266</v>
      </c>
      <c r="K203" s="24">
        <f t="shared" si="16"/>
        <v>0.85205578394883397</v>
      </c>
      <c r="L203" s="24">
        <f t="shared" si="17"/>
        <v>0.2947876447876448</v>
      </c>
      <c r="M203" s="24">
        <f t="shared" si="18"/>
        <v>0.59643904876418374</v>
      </c>
      <c r="N203" s="108">
        <f t="shared" si="19"/>
        <v>0.89122669355182849</v>
      </c>
      <c r="O203" s="120">
        <f t="shared" si="20"/>
        <v>1942.4155534907798</v>
      </c>
      <c r="P203" s="111">
        <v>1027.6163263601961</v>
      </c>
      <c r="Q203" s="111">
        <v>914.79922713058363</v>
      </c>
      <c r="R203" s="2" t="s">
        <v>1458</v>
      </c>
      <c r="S203" s="2">
        <v>1743189733</v>
      </c>
      <c r="T203" s="2" t="s">
        <v>1459</v>
      </c>
      <c r="U203" s="2" t="s">
        <v>1460</v>
      </c>
      <c r="V203" s="1" t="s">
        <v>1461</v>
      </c>
      <c r="W203" s="2" t="s">
        <v>1463</v>
      </c>
      <c r="X203" s="2" t="s">
        <v>1664</v>
      </c>
    </row>
    <row r="204" spans="1:24" x14ac:dyDescent="0.25">
      <c r="A204" s="112">
        <v>201</v>
      </c>
      <c r="B204" s="116" t="s">
        <v>17</v>
      </c>
      <c r="C204" s="115" t="s">
        <v>171</v>
      </c>
      <c r="D204" s="112" t="s">
        <v>189</v>
      </c>
      <c r="E204" s="116" t="s">
        <v>1391</v>
      </c>
      <c r="F204" s="121">
        <v>1343</v>
      </c>
      <c r="G204" s="121">
        <v>2480132.82975</v>
      </c>
      <c r="H204" s="7">
        <v>1379</v>
      </c>
      <c r="I204" s="7">
        <v>2459095</v>
      </c>
      <c r="J204" s="24">
        <f t="shared" si="16"/>
        <v>1.0268056589724497</v>
      </c>
      <c r="K204" s="24">
        <f t="shared" si="16"/>
        <v>0.99151745846123873</v>
      </c>
      <c r="L204" s="24">
        <f t="shared" si="17"/>
        <v>0.3</v>
      </c>
      <c r="M204" s="24">
        <f t="shared" si="18"/>
        <v>0.69406222092286707</v>
      </c>
      <c r="N204" s="108">
        <f t="shared" si="19"/>
        <v>0.99406222092286711</v>
      </c>
      <c r="O204" s="120">
        <f t="shared" si="20"/>
        <v>2166.5440824746529</v>
      </c>
      <c r="P204" s="111">
        <v>1005.9768050973207</v>
      </c>
      <c r="Q204" s="111">
        <v>1160.5672773773322</v>
      </c>
      <c r="R204" s="2" t="s">
        <v>1458</v>
      </c>
      <c r="S204" s="2">
        <v>1709375655</v>
      </c>
      <c r="T204" s="2" t="s">
        <v>1459</v>
      </c>
      <c r="U204" s="2" t="s">
        <v>1460</v>
      </c>
      <c r="V204" s="1" t="s">
        <v>1461</v>
      </c>
      <c r="W204" s="2" t="s">
        <v>1463</v>
      </c>
      <c r="X204" s="2" t="s">
        <v>1665</v>
      </c>
    </row>
    <row r="205" spans="1:24" x14ac:dyDescent="0.25">
      <c r="A205" s="112">
        <v>202</v>
      </c>
      <c r="B205" s="116" t="s">
        <v>1236</v>
      </c>
      <c r="C205" s="115" t="s">
        <v>171</v>
      </c>
      <c r="D205" s="112" t="s">
        <v>225</v>
      </c>
      <c r="E205" s="116" t="s">
        <v>1392</v>
      </c>
      <c r="F205" s="121">
        <v>1231</v>
      </c>
      <c r="G205" s="121">
        <v>2105128.9019999998</v>
      </c>
      <c r="H205" s="7">
        <v>1286</v>
      </c>
      <c r="I205" s="7">
        <v>1708435</v>
      </c>
      <c r="J205" s="24">
        <f t="shared" si="16"/>
        <v>1.0446791226645005</v>
      </c>
      <c r="K205" s="24">
        <f t="shared" si="16"/>
        <v>0.8115583793357658</v>
      </c>
      <c r="L205" s="24">
        <f t="shared" si="17"/>
        <v>0.3</v>
      </c>
      <c r="M205" s="24">
        <f t="shared" si="18"/>
        <v>0.56809086553503607</v>
      </c>
      <c r="N205" s="108">
        <f t="shared" si="19"/>
        <v>0.86809086553503612</v>
      </c>
      <c r="O205" s="120">
        <f t="shared" si="20"/>
        <v>1891.991354453824</v>
      </c>
      <c r="P205" s="111">
        <v>1067.5179717845651</v>
      </c>
      <c r="Q205" s="111">
        <v>824.47338266925885</v>
      </c>
      <c r="R205" s="2" t="s">
        <v>1458</v>
      </c>
      <c r="S205" s="2">
        <v>1714121220</v>
      </c>
      <c r="T205" s="2" t="s">
        <v>1459</v>
      </c>
      <c r="U205" s="2" t="s">
        <v>1460</v>
      </c>
      <c r="V205" s="1" t="s">
        <v>1461</v>
      </c>
      <c r="W205" s="2" t="s">
        <v>1463</v>
      </c>
      <c r="X205" s="2" t="s">
        <v>1666</v>
      </c>
    </row>
    <row r="206" spans="1:24" x14ac:dyDescent="0.25">
      <c r="A206" s="112">
        <v>203</v>
      </c>
      <c r="B206" s="116" t="s">
        <v>1236</v>
      </c>
      <c r="C206" s="115" t="s">
        <v>171</v>
      </c>
      <c r="D206" s="112" t="s">
        <v>227</v>
      </c>
      <c r="E206" s="116" t="s">
        <v>1393</v>
      </c>
      <c r="F206" s="121">
        <v>1123</v>
      </c>
      <c r="G206" s="121">
        <v>1914480.4380000001</v>
      </c>
      <c r="H206" s="7">
        <v>1263</v>
      </c>
      <c r="I206" s="7">
        <v>1551435</v>
      </c>
      <c r="J206" s="24">
        <f t="shared" si="16"/>
        <v>1.1246660730186999</v>
      </c>
      <c r="K206" s="24">
        <f t="shared" si="16"/>
        <v>0.81036868761152625</v>
      </c>
      <c r="L206" s="24">
        <f t="shared" si="17"/>
        <v>0.3</v>
      </c>
      <c r="M206" s="24">
        <f t="shared" si="18"/>
        <v>0.56725808132806832</v>
      </c>
      <c r="N206" s="108">
        <f t="shared" si="19"/>
        <v>0.86725808132806836</v>
      </c>
      <c r="O206" s="120">
        <f t="shared" si="20"/>
        <v>1890.1763134457178</v>
      </c>
      <c r="P206" s="111">
        <v>1184.0321692233877</v>
      </c>
      <c r="Q206" s="111">
        <v>706.14414422233017</v>
      </c>
      <c r="R206" s="2" t="s">
        <v>1458</v>
      </c>
      <c r="S206" s="2">
        <v>1705325839</v>
      </c>
      <c r="T206" s="2" t="s">
        <v>1459</v>
      </c>
      <c r="U206" s="2" t="s">
        <v>1460</v>
      </c>
      <c r="V206" s="1" t="s">
        <v>1461</v>
      </c>
      <c r="W206" s="2" t="s">
        <v>1463</v>
      </c>
      <c r="X206" s="2" t="s">
        <v>1667</v>
      </c>
    </row>
    <row r="207" spans="1:24" x14ac:dyDescent="0.25">
      <c r="A207" s="112">
        <v>204</v>
      </c>
      <c r="B207" s="116" t="s">
        <v>1236</v>
      </c>
      <c r="C207" s="115" t="s">
        <v>171</v>
      </c>
      <c r="D207" s="112" t="s">
        <v>226</v>
      </c>
      <c r="E207" s="116" t="s">
        <v>1394</v>
      </c>
      <c r="F207" s="121">
        <v>1380</v>
      </c>
      <c r="G207" s="121">
        <v>2341161.2112499997</v>
      </c>
      <c r="H207" s="7">
        <v>1254</v>
      </c>
      <c r="I207" s="7">
        <v>1897700</v>
      </c>
      <c r="J207" s="24">
        <f t="shared" si="16"/>
        <v>0.90869565217391302</v>
      </c>
      <c r="K207" s="24">
        <f t="shared" si="16"/>
        <v>0.81058066009336216</v>
      </c>
      <c r="L207" s="24">
        <f t="shared" si="17"/>
        <v>0.27260869565217388</v>
      </c>
      <c r="M207" s="24">
        <f t="shared" si="18"/>
        <v>0.5674064620653535</v>
      </c>
      <c r="N207" s="108">
        <f t="shared" si="19"/>
        <v>0.84001515771752744</v>
      </c>
      <c r="O207" s="120">
        <f t="shared" si="20"/>
        <v>1830.8007595865938</v>
      </c>
      <c r="P207" s="111">
        <v>904.45049908438193</v>
      </c>
      <c r="Q207" s="111">
        <v>926.35026050221177</v>
      </c>
      <c r="R207" s="2" t="s">
        <v>1458</v>
      </c>
      <c r="S207" s="2">
        <v>1811133922</v>
      </c>
      <c r="T207" s="2" t="s">
        <v>1459</v>
      </c>
      <c r="U207" s="2" t="s">
        <v>1460</v>
      </c>
      <c r="V207" s="1" t="s">
        <v>1461</v>
      </c>
      <c r="W207" s="2" t="s">
        <v>1463</v>
      </c>
      <c r="X207" s="2" t="s">
        <v>1668</v>
      </c>
    </row>
    <row r="208" spans="1:24" x14ac:dyDescent="0.25">
      <c r="A208" s="112">
        <v>205</v>
      </c>
      <c r="B208" s="116" t="s">
        <v>1278</v>
      </c>
      <c r="C208" s="115" t="s">
        <v>171</v>
      </c>
      <c r="D208" s="112" t="s">
        <v>201</v>
      </c>
      <c r="E208" s="116" t="s">
        <v>202</v>
      </c>
      <c r="F208" s="121">
        <v>857</v>
      </c>
      <c r="G208" s="121">
        <v>1483375.0817499999</v>
      </c>
      <c r="H208" s="7">
        <v>971</v>
      </c>
      <c r="I208" s="7">
        <v>1095160</v>
      </c>
      <c r="J208" s="24">
        <f t="shared" si="16"/>
        <v>1.1330221703617269</v>
      </c>
      <c r="K208" s="24">
        <f t="shared" si="16"/>
        <v>0.73828933320626755</v>
      </c>
      <c r="L208" s="24">
        <f t="shared" si="17"/>
        <v>0.3</v>
      </c>
      <c r="M208" s="24">
        <f t="shared" si="18"/>
        <v>0.5168025332443873</v>
      </c>
      <c r="N208" s="108">
        <f t="shared" si="19"/>
        <v>0.81680253324438734</v>
      </c>
      <c r="O208" s="120">
        <f t="shared" si="20"/>
        <v>1780.2091837953933</v>
      </c>
      <c r="P208" s="111">
        <v>1368.1794138416537</v>
      </c>
      <c r="Q208" s="111">
        <v>412.0297699537395</v>
      </c>
      <c r="R208" s="2" t="s">
        <v>1458</v>
      </c>
      <c r="S208" s="2">
        <v>1306475481</v>
      </c>
      <c r="T208" s="2" t="s">
        <v>1459</v>
      </c>
      <c r="U208" s="2" t="s">
        <v>1460</v>
      </c>
      <c r="V208" s="1" t="s">
        <v>1461</v>
      </c>
      <c r="W208" s="2" t="s">
        <v>1463</v>
      </c>
      <c r="X208" s="2" t="s">
        <v>1669</v>
      </c>
    </row>
    <row r="209" spans="1:24" x14ac:dyDescent="0.25">
      <c r="A209" s="112">
        <v>206</v>
      </c>
      <c r="B209" s="116" t="s">
        <v>164</v>
      </c>
      <c r="C209" s="115" t="s">
        <v>171</v>
      </c>
      <c r="D209" s="112" t="s">
        <v>605</v>
      </c>
      <c r="E209" s="116" t="s">
        <v>1395</v>
      </c>
      <c r="F209" s="121">
        <v>2077</v>
      </c>
      <c r="G209" s="121">
        <v>4127145.591</v>
      </c>
      <c r="H209" s="7">
        <v>2178</v>
      </c>
      <c r="I209" s="7">
        <v>4352130</v>
      </c>
      <c r="J209" s="24">
        <f t="shared" si="16"/>
        <v>1.0486278285989408</v>
      </c>
      <c r="K209" s="24">
        <f t="shared" si="16"/>
        <v>1.0545133201723293</v>
      </c>
      <c r="L209" s="24">
        <f t="shared" si="17"/>
        <v>0.3</v>
      </c>
      <c r="M209" s="24">
        <f t="shared" si="18"/>
        <v>0.7</v>
      </c>
      <c r="N209" s="108">
        <f t="shared" si="19"/>
        <v>1</v>
      </c>
      <c r="O209" s="120">
        <f t="shared" si="20"/>
        <v>2179.4853851937733</v>
      </c>
      <c r="P209" s="111">
        <v>743.5243532886135</v>
      </c>
      <c r="Q209" s="111">
        <v>1435.9610319051599</v>
      </c>
      <c r="R209" s="2" t="s">
        <v>1458</v>
      </c>
      <c r="S209" s="2">
        <v>1914845930</v>
      </c>
      <c r="T209" s="2" t="s">
        <v>1459</v>
      </c>
      <c r="U209" s="2" t="s">
        <v>1460</v>
      </c>
      <c r="V209" s="1" t="s">
        <v>1461</v>
      </c>
      <c r="W209" s="2" t="s">
        <v>1463</v>
      </c>
      <c r="X209" s="2" t="s">
        <v>1670</v>
      </c>
    </row>
    <row r="210" spans="1:24" x14ac:dyDescent="0.25">
      <c r="A210" s="112">
        <v>207</v>
      </c>
      <c r="B210" s="116" t="s">
        <v>164</v>
      </c>
      <c r="C210" s="115" t="s">
        <v>171</v>
      </c>
      <c r="D210" s="112" t="s">
        <v>609</v>
      </c>
      <c r="E210" s="116" t="s">
        <v>610</v>
      </c>
      <c r="F210" s="121">
        <v>851</v>
      </c>
      <c r="G210" s="121">
        <v>1694117.31975</v>
      </c>
      <c r="H210" s="7">
        <v>971</v>
      </c>
      <c r="I210" s="7">
        <v>1305365</v>
      </c>
      <c r="J210" s="24">
        <f t="shared" si="16"/>
        <v>1.1410105757931845</v>
      </c>
      <c r="K210" s="24">
        <f t="shared" si="16"/>
        <v>0.77052810025732577</v>
      </c>
      <c r="L210" s="24">
        <f t="shared" si="17"/>
        <v>0.3</v>
      </c>
      <c r="M210" s="24">
        <f t="shared" si="18"/>
        <v>0.53936967018012805</v>
      </c>
      <c r="N210" s="108">
        <f t="shared" si="19"/>
        <v>0.83936967018012809</v>
      </c>
      <c r="O210" s="120">
        <f t="shared" si="20"/>
        <v>1829.3939289325069</v>
      </c>
      <c r="P210" s="111">
        <v>1074.885340561681</v>
      </c>
      <c r="Q210" s="111">
        <v>754.50858837082592</v>
      </c>
      <c r="R210" s="2" t="s">
        <v>1458</v>
      </c>
      <c r="S210" s="2">
        <v>1759569588</v>
      </c>
      <c r="T210" s="2" t="s">
        <v>1459</v>
      </c>
      <c r="U210" s="2" t="s">
        <v>1460</v>
      </c>
      <c r="V210" s="1" t="s">
        <v>1461</v>
      </c>
      <c r="W210" s="2" t="s">
        <v>1463</v>
      </c>
      <c r="X210" s="2" t="s">
        <v>1671</v>
      </c>
    </row>
    <row r="211" spans="1:24" x14ac:dyDescent="0.25">
      <c r="A211" s="112">
        <v>208</v>
      </c>
      <c r="B211" s="116" t="s">
        <v>164</v>
      </c>
      <c r="C211" s="115" t="s">
        <v>171</v>
      </c>
      <c r="D211" s="112" t="s">
        <v>607</v>
      </c>
      <c r="E211" s="116" t="s">
        <v>608</v>
      </c>
      <c r="F211" s="121">
        <v>1275</v>
      </c>
      <c r="G211" s="121">
        <v>2525682.1165</v>
      </c>
      <c r="H211" s="7">
        <v>1328</v>
      </c>
      <c r="I211" s="7">
        <v>1925785</v>
      </c>
      <c r="J211" s="24">
        <f t="shared" si="16"/>
        <v>1.0415686274509803</v>
      </c>
      <c r="K211" s="24">
        <f t="shared" si="16"/>
        <v>0.76248114812987</v>
      </c>
      <c r="L211" s="24">
        <f t="shared" si="17"/>
        <v>0.3</v>
      </c>
      <c r="M211" s="24">
        <f t="shared" si="18"/>
        <v>0.53373680369090892</v>
      </c>
      <c r="N211" s="108">
        <f t="shared" si="19"/>
        <v>0.83373680369090897</v>
      </c>
      <c r="O211" s="120">
        <f t="shared" si="20"/>
        <v>1817.117178742506</v>
      </c>
      <c r="P211" s="111">
        <v>910.88685376138335</v>
      </c>
      <c r="Q211" s="111">
        <v>906.23032498112264</v>
      </c>
      <c r="R211" s="2" t="s">
        <v>1458</v>
      </c>
      <c r="S211" s="2">
        <v>1928711240</v>
      </c>
      <c r="T211" s="2" t="s">
        <v>1459</v>
      </c>
      <c r="U211" s="2" t="s">
        <v>1460</v>
      </c>
      <c r="V211" s="1" t="s">
        <v>1461</v>
      </c>
      <c r="W211" s="2" t="s">
        <v>1463</v>
      </c>
      <c r="X211" s="2" t="s">
        <v>1672</v>
      </c>
    </row>
    <row r="212" spans="1:24" x14ac:dyDescent="0.25">
      <c r="A212" s="112">
        <v>209</v>
      </c>
      <c r="B212" s="116" t="s">
        <v>164</v>
      </c>
      <c r="C212" s="115" t="s">
        <v>171</v>
      </c>
      <c r="D212" s="112" t="s">
        <v>603</v>
      </c>
      <c r="E212" s="116" t="s">
        <v>1135</v>
      </c>
      <c r="F212" s="121">
        <v>1331</v>
      </c>
      <c r="G212" s="121">
        <v>2657228.9019999998</v>
      </c>
      <c r="H212" s="7">
        <v>1483</v>
      </c>
      <c r="I212" s="7">
        <v>3072415</v>
      </c>
      <c r="J212" s="24">
        <f t="shared" si="16"/>
        <v>1.1141998497370398</v>
      </c>
      <c r="K212" s="24">
        <f t="shared" si="16"/>
        <v>1.1562477728913398</v>
      </c>
      <c r="L212" s="24">
        <f t="shared" si="17"/>
        <v>0.3</v>
      </c>
      <c r="M212" s="24">
        <f t="shared" si="18"/>
        <v>0.7</v>
      </c>
      <c r="N212" s="108">
        <f t="shared" si="19"/>
        <v>1</v>
      </c>
      <c r="O212" s="120">
        <f t="shared" si="20"/>
        <v>2179.4853851937733</v>
      </c>
      <c r="P212" s="111">
        <v>712.03221419900945</v>
      </c>
      <c r="Q212" s="111">
        <v>1467.4531709947637</v>
      </c>
      <c r="R212" s="2" t="s">
        <v>1458</v>
      </c>
      <c r="S212" s="2">
        <v>1750577357</v>
      </c>
      <c r="T212" s="2" t="s">
        <v>1459</v>
      </c>
      <c r="U212" s="2" t="s">
        <v>1460</v>
      </c>
      <c r="V212" s="1" t="s">
        <v>1461</v>
      </c>
      <c r="W212" s="2" t="s">
        <v>1463</v>
      </c>
      <c r="X212" s="2" t="s">
        <v>1673</v>
      </c>
    </row>
    <row r="213" spans="1:24" x14ac:dyDescent="0.25">
      <c r="A213" s="112">
        <v>210</v>
      </c>
      <c r="B213" s="116" t="s">
        <v>164</v>
      </c>
      <c r="C213" s="115" t="s">
        <v>171</v>
      </c>
      <c r="D213" s="112" t="s">
        <v>601</v>
      </c>
      <c r="E213" s="116" t="s">
        <v>1396</v>
      </c>
      <c r="F213" s="121">
        <v>1917</v>
      </c>
      <c r="G213" s="121">
        <v>3796476.0079999999</v>
      </c>
      <c r="H213" s="7">
        <v>1757</v>
      </c>
      <c r="I213" s="7">
        <v>3499050</v>
      </c>
      <c r="J213" s="24">
        <f t="shared" si="16"/>
        <v>0.91653625456442356</v>
      </c>
      <c r="K213" s="24">
        <f t="shared" si="16"/>
        <v>0.92165734555591583</v>
      </c>
      <c r="L213" s="24">
        <f t="shared" si="17"/>
        <v>0.27496087636932703</v>
      </c>
      <c r="M213" s="24">
        <f t="shared" si="18"/>
        <v>0.64516014188914106</v>
      </c>
      <c r="N213" s="108">
        <f t="shared" si="19"/>
        <v>0.92012101825846804</v>
      </c>
      <c r="O213" s="120">
        <f t="shared" si="20"/>
        <v>2005.3903119039442</v>
      </c>
      <c r="P213" s="111">
        <v>708.47323929728918</v>
      </c>
      <c r="Q213" s="111">
        <v>1296.917072606655</v>
      </c>
      <c r="R213" s="2" t="s">
        <v>1458</v>
      </c>
      <c r="S213" s="2">
        <v>1735800536</v>
      </c>
      <c r="T213" s="2" t="s">
        <v>1459</v>
      </c>
      <c r="U213" s="2" t="s">
        <v>1460</v>
      </c>
      <c r="V213" s="1" t="s">
        <v>1461</v>
      </c>
      <c r="W213" s="2" t="s">
        <v>1463</v>
      </c>
      <c r="X213" s="2" t="s">
        <v>1674</v>
      </c>
    </row>
    <row r="214" spans="1:24" x14ac:dyDescent="0.25">
      <c r="A214" s="112">
        <v>211</v>
      </c>
      <c r="B214" s="116" t="s">
        <v>164</v>
      </c>
      <c r="C214" s="115" t="s">
        <v>171</v>
      </c>
      <c r="D214" s="112" t="s">
        <v>602</v>
      </c>
      <c r="E214" s="116" t="s">
        <v>1218</v>
      </c>
      <c r="F214" s="121">
        <v>957</v>
      </c>
      <c r="G214" s="121">
        <v>1903610.22425</v>
      </c>
      <c r="H214" s="7">
        <v>1089</v>
      </c>
      <c r="I214" s="7">
        <v>1684295</v>
      </c>
      <c r="J214" s="24">
        <f t="shared" si="16"/>
        <v>1.1379310344827587</v>
      </c>
      <c r="K214" s="24">
        <f t="shared" si="16"/>
        <v>0.88478984749285661</v>
      </c>
      <c r="L214" s="24">
        <f t="shared" si="17"/>
        <v>0.3</v>
      </c>
      <c r="M214" s="24">
        <f t="shared" si="18"/>
        <v>0.61935289324499954</v>
      </c>
      <c r="N214" s="108">
        <f t="shared" si="19"/>
        <v>0.91935289324499947</v>
      </c>
      <c r="O214" s="120">
        <f t="shared" si="20"/>
        <v>2003.7161946630877</v>
      </c>
      <c r="P214" s="111">
        <v>998.63712856001018</v>
      </c>
      <c r="Q214" s="111">
        <v>1005.0790661030776</v>
      </c>
      <c r="R214" s="2" t="s">
        <v>1458</v>
      </c>
      <c r="S214" s="2">
        <v>1907722909</v>
      </c>
      <c r="T214" s="2" t="s">
        <v>1459</v>
      </c>
      <c r="U214" s="2" t="s">
        <v>1460</v>
      </c>
      <c r="V214" s="1" t="s">
        <v>1461</v>
      </c>
      <c r="W214" s="2" t="s">
        <v>1463</v>
      </c>
      <c r="X214" s="2" t="s">
        <v>1675</v>
      </c>
    </row>
    <row r="215" spans="1:24" x14ac:dyDescent="0.25">
      <c r="A215" s="112">
        <v>212</v>
      </c>
      <c r="B215" s="116" t="s">
        <v>164</v>
      </c>
      <c r="C215" s="115" t="s">
        <v>171</v>
      </c>
      <c r="D215" s="112" t="s">
        <v>1039</v>
      </c>
      <c r="E215" s="112" t="s">
        <v>1397</v>
      </c>
      <c r="F215" s="121">
        <v>795</v>
      </c>
      <c r="G215" s="121">
        <v>1571165.6412499999</v>
      </c>
      <c r="H215" s="7">
        <v>823</v>
      </c>
      <c r="I215" s="7">
        <v>1214770</v>
      </c>
      <c r="J215" s="24">
        <f t="shared" si="16"/>
        <v>1.0352201257861635</v>
      </c>
      <c r="K215" s="24">
        <f t="shared" si="16"/>
        <v>0.77316481986809749</v>
      </c>
      <c r="L215" s="24">
        <f t="shared" si="17"/>
        <v>0.3</v>
      </c>
      <c r="M215" s="24">
        <f t="shared" si="18"/>
        <v>0.54121537390766816</v>
      </c>
      <c r="N215" s="108">
        <f t="shared" si="19"/>
        <v>0.84121537390766821</v>
      </c>
      <c r="O215" s="120">
        <f t="shared" si="20"/>
        <v>1833.4166132320779</v>
      </c>
      <c r="P215" s="111">
        <v>950.25184508758741</v>
      </c>
      <c r="Q215" s="111">
        <v>883.16476814449061</v>
      </c>
      <c r="R215" s="2" t="s">
        <v>1458</v>
      </c>
      <c r="S215" s="2">
        <v>1732363666</v>
      </c>
      <c r="T215" s="2" t="s">
        <v>1459</v>
      </c>
      <c r="U215" s="2" t="s">
        <v>1460</v>
      </c>
      <c r="V215" s="1" t="s">
        <v>1461</v>
      </c>
      <c r="W215" s="2" t="s">
        <v>1463</v>
      </c>
      <c r="X215" s="2" t="s">
        <v>1676</v>
      </c>
    </row>
    <row r="216" spans="1:24" x14ac:dyDescent="0.25">
      <c r="A216" s="112">
        <v>213</v>
      </c>
      <c r="B216" s="116" t="s">
        <v>160</v>
      </c>
      <c r="C216" s="115" t="s">
        <v>171</v>
      </c>
      <c r="D216" s="112" t="s">
        <v>541</v>
      </c>
      <c r="E216" s="116" t="s">
        <v>542</v>
      </c>
      <c r="F216" s="121">
        <v>1242</v>
      </c>
      <c r="G216" s="121">
        <v>2368101.4145</v>
      </c>
      <c r="H216" s="7">
        <v>1282</v>
      </c>
      <c r="I216" s="7">
        <v>2145640</v>
      </c>
      <c r="J216" s="24">
        <f t="shared" si="16"/>
        <v>1.0322061191626408</v>
      </c>
      <c r="K216" s="24">
        <f t="shared" si="16"/>
        <v>0.9060591691141866</v>
      </c>
      <c r="L216" s="24">
        <f t="shared" si="17"/>
        <v>0.3</v>
      </c>
      <c r="M216" s="24">
        <f t="shared" si="18"/>
        <v>0.63424141837993053</v>
      </c>
      <c r="N216" s="108">
        <f t="shared" si="19"/>
        <v>0.93424141837993058</v>
      </c>
      <c r="O216" s="120">
        <f t="shared" si="20"/>
        <v>2036.1655176017603</v>
      </c>
      <c r="P216" s="111">
        <v>997.35707559940056</v>
      </c>
      <c r="Q216" s="111">
        <v>1038.8084420023597</v>
      </c>
      <c r="R216" s="2" t="s">
        <v>1458</v>
      </c>
      <c r="S216" s="2">
        <v>1922710924</v>
      </c>
      <c r="T216" s="2" t="s">
        <v>1459</v>
      </c>
      <c r="U216" s="2" t="s">
        <v>1460</v>
      </c>
      <c r="V216" s="1" t="s">
        <v>1461</v>
      </c>
      <c r="W216" s="2" t="s">
        <v>1463</v>
      </c>
      <c r="X216" s="2" t="s">
        <v>1677</v>
      </c>
    </row>
    <row r="217" spans="1:24" x14ac:dyDescent="0.25">
      <c r="A217" s="112">
        <v>214</v>
      </c>
      <c r="B217" s="116" t="s">
        <v>160</v>
      </c>
      <c r="C217" s="115" t="s">
        <v>171</v>
      </c>
      <c r="D217" s="112" t="s">
        <v>532</v>
      </c>
      <c r="E217" s="116" t="s">
        <v>533</v>
      </c>
      <c r="F217" s="121">
        <v>1364</v>
      </c>
      <c r="G217" s="121">
        <v>2715500.5092500001</v>
      </c>
      <c r="H217" s="7">
        <v>1282</v>
      </c>
      <c r="I217" s="7">
        <v>2325625</v>
      </c>
      <c r="J217" s="24">
        <f t="shared" si="16"/>
        <v>0.93988269794721413</v>
      </c>
      <c r="K217" s="24">
        <f t="shared" si="16"/>
        <v>0.85642591193706652</v>
      </c>
      <c r="L217" s="24">
        <f t="shared" si="17"/>
        <v>0.28196480938416424</v>
      </c>
      <c r="M217" s="24">
        <f t="shared" si="18"/>
        <v>0.59949813835594656</v>
      </c>
      <c r="N217" s="108">
        <f t="shared" si="19"/>
        <v>0.8814629477401108</v>
      </c>
      <c r="O217" s="120">
        <f t="shared" si="20"/>
        <v>1921.1356121893941</v>
      </c>
      <c r="P217" s="111">
        <v>820.07966603513466</v>
      </c>
      <c r="Q217" s="111">
        <v>1101.0559461542596</v>
      </c>
      <c r="R217" s="2" t="s">
        <v>1458</v>
      </c>
      <c r="S217" s="2">
        <v>1721099946</v>
      </c>
      <c r="T217" s="2" t="s">
        <v>1459</v>
      </c>
      <c r="U217" s="2" t="s">
        <v>1460</v>
      </c>
      <c r="V217" s="1" t="s">
        <v>1461</v>
      </c>
      <c r="W217" s="2" t="s">
        <v>1463</v>
      </c>
      <c r="X217" s="2" t="s">
        <v>1678</v>
      </c>
    </row>
    <row r="218" spans="1:24" x14ac:dyDescent="0.25">
      <c r="A218" s="112">
        <v>215</v>
      </c>
      <c r="B218" s="116" t="s">
        <v>160</v>
      </c>
      <c r="C218" s="115" t="s">
        <v>171</v>
      </c>
      <c r="D218" s="112" t="s">
        <v>528</v>
      </c>
      <c r="E218" s="116" t="s">
        <v>529</v>
      </c>
      <c r="F218" s="121">
        <v>1426</v>
      </c>
      <c r="G218" s="121">
        <v>3724280.9975000001</v>
      </c>
      <c r="H218" s="7">
        <v>1778</v>
      </c>
      <c r="I218" s="7">
        <v>3742645</v>
      </c>
      <c r="J218" s="24">
        <f t="shared" si="16"/>
        <v>1.2468443197755961</v>
      </c>
      <c r="K218" s="24">
        <f t="shared" si="16"/>
        <v>1.0049308853205028</v>
      </c>
      <c r="L218" s="24">
        <f t="shared" si="17"/>
        <v>0.3</v>
      </c>
      <c r="M218" s="24">
        <f t="shared" si="18"/>
        <v>0.7</v>
      </c>
      <c r="N218" s="108">
        <f t="shared" si="19"/>
        <v>1</v>
      </c>
      <c r="O218" s="120">
        <f t="shared" si="20"/>
        <v>2179.4853851937733</v>
      </c>
      <c r="P218" s="111">
        <v>1161.2028765925877</v>
      </c>
      <c r="Q218" s="111">
        <v>1018.2825086011856</v>
      </c>
      <c r="R218" s="2" t="s">
        <v>1458</v>
      </c>
      <c r="S218" s="2">
        <v>1913703614</v>
      </c>
      <c r="T218" s="2" t="s">
        <v>1459</v>
      </c>
      <c r="U218" s="2" t="s">
        <v>1460</v>
      </c>
      <c r="V218" s="1" t="s">
        <v>1461</v>
      </c>
      <c r="W218" s="2" t="s">
        <v>1463</v>
      </c>
      <c r="X218" s="2" t="s">
        <v>1679</v>
      </c>
    </row>
    <row r="219" spans="1:24" x14ac:dyDescent="0.25">
      <c r="A219" s="112">
        <v>216</v>
      </c>
      <c r="B219" s="116" t="s">
        <v>160</v>
      </c>
      <c r="C219" s="115" t="s">
        <v>171</v>
      </c>
      <c r="D219" s="112" t="s">
        <v>538</v>
      </c>
      <c r="E219" s="116" t="s">
        <v>539</v>
      </c>
      <c r="F219" s="121">
        <v>3137</v>
      </c>
      <c r="G219" s="121">
        <v>7779118.9584999997</v>
      </c>
      <c r="H219" s="7">
        <v>2678</v>
      </c>
      <c r="I219" s="7">
        <v>6150345</v>
      </c>
      <c r="J219" s="24">
        <f t="shared" si="16"/>
        <v>0.85368186165125914</v>
      </c>
      <c r="K219" s="24">
        <f t="shared" si="16"/>
        <v>0.79062230990563664</v>
      </c>
      <c r="L219" s="24">
        <f t="shared" si="17"/>
        <v>0.25610455849537772</v>
      </c>
      <c r="M219" s="24">
        <f t="shared" si="18"/>
        <v>0.55343561693394561</v>
      </c>
      <c r="N219" s="108">
        <f t="shared" si="19"/>
        <v>0.80954017542932333</v>
      </c>
      <c r="O219" s="120">
        <f t="shared" si="20"/>
        <v>1764.3809810754135</v>
      </c>
      <c r="P219" s="111">
        <v>547.21429796236657</v>
      </c>
      <c r="Q219" s="111">
        <v>1217.1666831130469</v>
      </c>
      <c r="R219" s="2" t="s">
        <v>1458</v>
      </c>
      <c r="S219" s="2">
        <v>1717387896</v>
      </c>
      <c r="T219" s="2" t="s">
        <v>1459</v>
      </c>
      <c r="U219" s="2" t="s">
        <v>1460</v>
      </c>
      <c r="V219" s="1" t="s">
        <v>1461</v>
      </c>
      <c r="W219" s="2" t="s">
        <v>1463</v>
      </c>
      <c r="X219" s="2" t="s">
        <v>1680</v>
      </c>
    </row>
    <row r="220" spans="1:24" x14ac:dyDescent="0.25">
      <c r="A220" s="112">
        <v>217</v>
      </c>
      <c r="B220" s="116" t="s">
        <v>160</v>
      </c>
      <c r="C220" s="115" t="s">
        <v>171</v>
      </c>
      <c r="D220" s="112" t="s">
        <v>537</v>
      </c>
      <c r="E220" s="116" t="s">
        <v>1398</v>
      </c>
      <c r="F220" s="121">
        <v>1014</v>
      </c>
      <c r="G220" s="121">
        <v>2123689.10525</v>
      </c>
      <c r="H220" s="7">
        <v>833</v>
      </c>
      <c r="I220" s="7">
        <v>1735875</v>
      </c>
      <c r="J220" s="24">
        <f t="shared" ref="J220:K259" si="21">IFERROR(H220/F220,0)</f>
        <v>0.82149901380670609</v>
      </c>
      <c r="K220" s="24">
        <f t="shared" si="21"/>
        <v>0.8173865919021388</v>
      </c>
      <c r="L220" s="24">
        <f t="shared" si="17"/>
        <v>0.24644970414201181</v>
      </c>
      <c r="M220" s="24">
        <f t="shared" si="18"/>
        <v>0.57217061433149707</v>
      </c>
      <c r="N220" s="108">
        <f t="shared" si="19"/>
        <v>0.81862031847350891</v>
      </c>
      <c r="O220" s="120">
        <f t="shared" si="20"/>
        <v>1784.171020135685</v>
      </c>
      <c r="P220" s="111">
        <v>700.39922227191539</v>
      </c>
      <c r="Q220" s="111">
        <v>1083.7717978637697</v>
      </c>
      <c r="R220" s="2" t="s">
        <v>1458</v>
      </c>
      <c r="S220" s="2">
        <v>1953340124</v>
      </c>
      <c r="T220" s="2" t="s">
        <v>1459</v>
      </c>
      <c r="U220" s="2" t="s">
        <v>1460</v>
      </c>
      <c r="V220" s="1" t="s">
        <v>1461</v>
      </c>
      <c r="W220" s="2" t="s">
        <v>1463</v>
      </c>
      <c r="X220" s="2" t="s">
        <v>1681</v>
      </c>
    </row>
    <row r="221" spans="1:24" x14ac:dyDescent="0.25">
      <c r="A221" s="112">
        <v>218</v>
      </c>
      <c r="B221" s="116" t="s">
        <v>159</v>
      </c>
      <c r="C221" s="115" t="s">
        <v>171</v>
      </c>
      <c r="D221" s="112" t="s">
        <v>524</v>
      </c>
      <c r="E221" s="116" t="s">
        <v>525</v>
      </c>
      <c r="F221" s="121">
        <v>1715</v>
      </c>
      <c r="G221" s="121">
        <v>2996856.9845000003</v>
      </c>
      <c r="H221" s="7">
        <v>1694</v>
      </c>
      <c r="I221" s="7">
        <v>2497735</v>
      </c>
      <c r="J221" s="24">
        <f t="shared" si="21"/>
        <v>0.98775510204081629</v>
      </c>
      <c r="K221" s="24">
        <f t="shared" si="21"/>
        <v>0.83345151701215581</v>
      </c>
      <c r="L221" s="24">
        <f t="shared" si="17"/>
        <v>0.2963265306122449</v>
      </c>
      <c r="M221" s="24">
        <f t="shared" si="18"/>
        <v>0.58341606190850903</v>
      </c>
      <c r="N221" s="108">
        <f t="shared" si="19"/>
        <v>0.87974259252075393</v>
      </c>
      <c r="O221" s="120">
        <f t="shared" si="20"/>
        <v>1917.386123131464</v>
      </c>
      <c r="P221" s="111">
        <v>992.36794531299483</v>
      </c>
      <c r="Q221" s="111">
        <v>925.01817781846921</v>
      </c>
      <c r="R221" s="2" t="s">
        <v>1458</v>
      </c>
      <c r="S221" s="2">
        <v>1775932763</v>
      </c>
      <c r="T221" s="2" t="s">
        <v>1459</v>
      </c>
      <c r="U221" s="2" t="s">
        <v>1460</v>
      </c>
      <c r="V221" s="1" t="s">
        <v>1461</v>
      </c>
      <c r="W221" s="2" t="s">
        <v>1463</v>
      </c>
      <c r="X221" s="2" t="s">
        <v>1682</v>
      </c>
    </row>
    <row r="222" spans="1:24" x14ac:dyDescent="0.25">
      <c r="A222" s="112">
        <v>219</v>
      </c>
      <c r="B222" s="116" t="s">
        <v>159</v>
      </c>
      <c r="C222" s="115" t="s">
        <v>171</v>
      </c>
      <c r="D222" s="112" t="s">
        <v>523</v>
      </c>
      <c r="E222" s="116" t="s">
        <v>1029</v>
      </c>
      <c r="F222" s="121">
        <v>1858</v>
      </c>
      <c r="G222" s="121">
        <v>3232658.8412500001</v>
      </c>
      <c r="H222" s="7">
        <v>1819</v>
      </c>
      <c r="I222" s="7">
        <v>2950160</v>
      </c>
      <c r="J222" s="24">
        <f t="shared" si="21"/>
        <v>0.9790096878363832</v>
      </c>
      <c r="K222" s="24">
        <f t="shared" si="21"/>
        <v>0.91261099450235716</v>
      </c>
      <c r="L222" s="24">
        <f t="shared" si="17"/>
        <v>0.29370290635091495</v>
      </c>
      <c r="M222" s="24">
        <f t="shared" si="18"/>
        <v>0.63882769615165003</v>
      </c>
      <c r="N222" s="108">
        <f t="shared" si="19"/>
        <v>0.93253060250256503</v>
      </c>
      <c r="O222" s="120">
        <f t="shared" si="20"/>
        <v>2032.4368194002841</v>
      </c>
      <c r="P222" s="111">
        <v>901.24728318306632</v>
      </c>
      <c r="Q222" s="111">
        <v>1131.1895362172179</v>
      </c>
      <c r="R222" s="2" t="s">
        <v>1458</v>
      </c>
      <c r="S222" s="2">
        <v>1621620289</v>
      </c>
      <c r="T222" s="2" t="s">
        <v>1459</v>
      </c>
      <c r="U222" s="2" t="s">
        <v>1460</v>
      </c>
      <c r="V222" s="1" t="s">
        <v>1461</v>
      </c>
      <c r="W222" s="2" t="s">
        <v>1463</v>
      </c>
      <c r="X222" s="2" t="s">
        <v>1683</v>
      </c>
    </row>
    <row r="223" spans="1:24" x14ac:dyDescent="0.25">
      <c r="A223" s="112">
        <v>220</v>
      </c>
      <c r="B223" s="116" t="s">
        <v>161</v>
      </c>
      <c r="C223" s="115" t="s">
        <v>171</v>
      </c>
      <c r="D223" s="112" t="s">
        <v>553</v>
      </c>
      <c r="E223" s="116" t="s">
        <v>1399</v>
      </c>
      <c r="F223" s="121">
        <v>3202</v>
      </c>
      <c r="G223" s="121">
        <v>5800045.5407500006</v>
      </c>
      <c r="H223" s="7">
        <v>2547</v>
      </c>
      <c r="I223" s="7">
        <v>4774510</v>
      </c>
      <c r="J223" s="24">
        <f t="shared" si="21"/>
        <v>0.79544034978138667</v>
      </c>
      <c r="K223" s="24">
        <f t="shared" si="21"/>
        <v>0.82318491578302522</v>
      </c>
      <c r="L223" s="24">
        <f t="shared" si="17"/>
        <v>0.238632104934416</v>
      </c>
      <c r="M223" s="24">
        <f t="shared" si="18"/>
        <v>0.57622944104811757</v>
      </c>
      <c r="N223" s="108">
        <f t="shared" si="19"/>
        <v>0.81486154598253357</v>
      </c>
      <c r="O223" s="120">
        <f t="shared" si="20"/>
        <v>1775.9788304253357</v>
      </c>
      <c r="P223" s="111">
        <v>679.2300411396302</v>
      </c>
      <c r="Q223" s="111">
        <v>1096.7487892857055</v>
      </c>
      <c r="R223" s="2" t="s">
        <v>1458</v>
      </c>
      <c r="S223" s="2">
        <v>1736422212</v>
      </c>
      <c r="T223" s="2" t="s">
        <v>1459</v>
      </c>
      <c r="U223" s="2" t="s">
        <v>1460</v>
      </c>
      <c r="V223" s="1" t="s">
        <v>1461</v>
      </c>
      <c r="W223" s="2" t="s">
        <v>1463</v>
      </c>
      <c r="X223" s="2" t="s">
        <v>1684</v>
      </c>
    </row>
    <row r="224" spans="1:24" x14ac:dyDescent="0.25">
      <c r="A224" s="112">
        <v>221</v>
      </c>
      <c r="B224" s="116" t="s">
        <v>161</v>
      </c>
      <c r="C224" s="115" t="s">
        <v>171</v>
      </c>
      <c r="D224" s="112" t="s">
        <v>551</v>
      </c>
      <c r="E224" s="116" t="s">
        <v>552</v>
      </c>
      <c r="F224" s="121">
        <v>2349</v>
      </c>
      <c r="G224" s="121">
        <v>5605430.6622500001</v>
      </c>
      <c r="H224" s="7">
        <v>2355</v>
      </c>
      <c r="I224" s="7">
        <v>5905880</v>
      </c>
      <c r="J224" s="24">
        <f t="shared" si="21"/>
        <v>1.0025542784163475</v>
      </c>
      <c r="K224" s="24">
        <f t="shared" si="21"/>
        <v>1.0535996885615566</v>
      </c>
      <c r="L224" s="24">
        <f t="shared" si="17"/>
        <v>0.3</v>
      </c>
      <c r="M224" s="24">
        <f t="shared" si="18"/>
        <v>0.7</v>
      </c>
      <c r="N224" s="108">
        <f t="shared" si="19"/>
        <v>1</v>
      </c>
      <c r="O224" s="120">
        <f t="shared" si="20"/>
        <v>2179.4853851937733</v>
      </c>
      <c r="P224" s="111">
        <v>548.35320583661598</v>
      </c>
      <c r="Q224" s="111">
        <v>1631.1321793571574</v>
      </c>
      <c r="R224" s="2" t="s">
        <v>1458</v>
      </c>
      <c r="S224" s="2">
        <v>1911412342</v>
      </c>
      <c r="T224" s="2" t="s">
        <v>1459</v>
      </c>
      <c r="U224" s="2" t="s">
        <v>1460</v>
      </c>
      <c r="V224" s="1" t="s">
        <v>1461</v>
      </c>
      <c r="W224" s="2" t="s">
        <v>1463</v>
      </c>
      <c r="X224" s="2" t="s">
        <v>1685</v>
      </c>
    </row>
    <row r="225" spans="1:24" x14ac:dyDescent="0.25">
      <c r="A225" s="112">
        <v>222</v>
      </c>
      <c r="B225" s="116" t="s">
        <v>161</v>
      </c>
      <c r="C225" s="115" t="s">
        <v>171</v>
      </c>
      <c r="D225" s="112" t="s">
        <v>543</v>
      </c>
      <c r="E225" s="116" t="s">
        <v>544</v>
      </c>
      <c r="F225" s="121">
        <v>2320</v>
      </c>
      <c r="G225" s="121">
        <v>5215189.6145000001</v>
      </c>
      <c r="H225" s="7">
        <v>1763</v>
      </c>
      <c r="I225" s="7">
        <v>4412630</v>
      </c>
      <c r="J225" s="24">
        <f t="shared" si="21"/>
        <v>0.75991379310344831</v>
      </c>
      <c r="K225" s="24">
        <f t="shared" si="21"/>
        <v>0.8461111342397577</v>
      </c>
      <c r="L225" s="24">
        <f t="shared" si="17"/>
        <v>0.22797413793103449</v>
      </c>
      <c r="M225" s="24">
        <f t="shared" si="18"/>
        <v>0.59227779396783031</v>
      </c>
      <c r="N225" s="108">
        <f t="shared" si="19"/>
        <v>0.82025193189886481</v>
      </c>
      <c r="O225" s="120">
        <f t="shared" si="20"/>
        <v>1787.7270977505341</v>
      </c>
      <c r="P225" s="111">
        <v>513.28032337123113</v>
      </c>
      <c r="Q225" s="111">
        <v>1274.446774379303</v>
      </c>
      <c r="R225" s="2" t="s">
        <v>1458</v>
      </c>
      <c r="S225" s="2">
        <v>1911806486</v>
      </c>
      <c r="T225" s="2" t="s">
        <v>1459</v>
      </c>
      <c r="U225" s="2" t="s">
        <v>1460</v>
      </c>
      <c r="V225" s="1" t="s">
        <v>1461</v>
      </c>
      <c r="W225" s="2" t="s">
        <v>1463</v>
      </c>
      <c r="X225" s="2" t="s">
        <v>1686</v>
      </c>
    </row>
    <row r="226" spans="1:24" x14ac:dyDescent="0.25">
      <c r="A226" s="112">
        <v>223</v>
      </c>
      <c r="B226" s="116" t="s">
        <v>162</v>
      </c>
      <c r="C226" s="115" t="s">
        <v>171</v>
      </c>
      <c r="D226" s="112" t="s">
        <v>555</v>
      </c>
      <c r="E226" s="116" t="s">
        <v>556</v>
      </c>
      <c r="F226" s="121">
        <v>1971</v>
      </c>
      <c r="G226" s="121">
        <v>3627697.1982499999</v>
      </c>
      <c r="H226" s="7">
        <v>1636</v>
      </c>
      <c r="I226" s="7">
        <v>2982830</v>
      </c>
      <c r="J226" s="24">
        <f t="shared" si="21"/>
        <v>0.83003551496702177</v>
      </c>
      <c r="K226" s="24">
        <f t="shared" si="21"/>
        <v>0.82223786523277531</v>
      </c>
      <c r="L226" s="24">
        <f t="shared" si="17"/>
        <v>0.24901065449010651</v>
      </c>
      <c r="M226" s="24">
        <f t="shared" si="18"/>
        <v>0.57556650566294265</v>
      </c>
      <c r="N226" s="108">
        <f t="shared" si="19"/>
        <v>0.82457716015304916</v>
      </c>
      <c r="O226" s="120">
        <f t="shared" si="20"/>
        <v>1797.1538695181557</v>
      </c>
      <c r="P226" s="111">
        <v>768.84672177856976</v>
      </c>
      <c r="Q226" s="111">
        <v>1028.3071477395861</v>
      </c>
      <c r="R226" s="2" t="s">
        <v>1458</v>
      </c>
      <c r="S226" s="2">
        <v>1914614920</v>
      </c>
      <c r="T226" s="2" t="s">
        <v>1459</v>
      </c>
      <c r="U226" s="2" t="s">
        <v>1460</v>
      </c>
      <c r="V226" s="1" t="s">
        <v>1461</v>
      </c>
      <c r="W226" s="2" t="s">
        <v>1463</v>
      </c>
      <c r="X226" s="2" t="s">
        <v>1687</v>
      </c>
    </row>
    <row r="227" spans="1:24" x14ac:dyDescent="0.25">
      <c r="A227" s="112">
        <v>224</v>
      </c>
      <c r="B227" s="116" t="s">
        <v>162</v>
      </c>
      <c r="C227" s="115" t="s">
        <v>171</v>
      </c>
      <c r="D227" s="112" t="s">
        <v>561</v>
      </c>
      <c r="E227" s="116" t="s">
        <v>1400</v>
      </c>
      <c r="F227" s="121">
        <v>999</v>
      </c>
      <c r="G227" s="121">
        <v>1830080.2955</v>
      </c>
      <c r="H227" s="7">
        <v>1265</v>
      </c>
      <c r="I227" s="7">
        <v>1793980</v>
      </c>
      <c r="J227" s="24">
        <f t="shared" si="21"/>
        <v>1.2662662662662663</v>
      </c>
      <c r="K227" s="24">
        <f t="shared" si="21"/>
        <v>0.98027392809552272</v>
      </c>
      <c r="L227" s="24">
        <f t="shared" si="17"/>
        <v>0.3</v>
      </c>
      <c r="M227" s="24">
        <f t="shared" si="18"/>
        <v>0.68619174966686591</v>
      </c>
      <c r="N227" s="108">
        <f t="shared" si="19"/>
        <v>0.98619174966686596</v>
      </c>
      <c r="O227" s="120">
        <f t="shared" si="20"/>
        <v>2149.3905053976105</v>
      </c>
      <c r="P227" s="111">
        <v>1373.666344775859</v>
      </c>
      <c r="Q227" s="111">
        <v>775.72416062175148</v>
      </c>
      <c r="R227" s="2" t="s">
        <v>1458</v>
      </c>
      <c r="S227" s="2">
        <v>1743143054</v>
      </c>
      <c r="T227" s="2" t="s">
        <v>1459</v>
      </c>
      <c r="U227" s="2" t="s">
        <v>1460</v>
      </c>
      <c r="V227" s="1" t="s">
        <v>1461</v>
      </c>
      <c r="W227" s="2" t="s">
        <v>1463</v>
      </c>
      <c r="X227" s="2" t="s">
        <v>1688</v>
      </c>
    </row>
    <row r="228" spans="1:24" x14ac:dyDescent="0.25">
      <c r="A228" s="112">
        <v>225</v>
      </c>
      <c r="B228" s="116" t="s">
        <v>162</v>
      </c>
      <c r="C228" s="115" t="s">
        <v>171</v>
      </c>
      <c r="D228" s="112" t="s">
        <v>559</v>
      </c>
      <c r="E228" s="116" t="s">
        <v>560</v>
      </c>
      <c r="F228" s="121">
        <v>1010</v>
      </c>
      <c r="G228" s="121">
        <v>1881840.2955</v>
      </c>
      <c r="H228" s="7">
        <v>1281</v>
      </c>
      <c r="I228" s="7">
        <v>2033730</v>
      </c>
      <c r="J228" s="24">
        <f t="shared" si="21"/>
        <v>1.2683168316831683</v>
      </c>
      <c r="K228" s="24">
        <f t="shared" si="21"/>
        <v>1.080713387242908</v>
      </c>
      <c r="L228" s="24">
        <f t="shared" si="17"/>
        <v>0.3</v>
      </c>
      <c r="M228" s="24">
        <f t="shared" si="18"/>
        <v>0.7</v>
      </c>
      <c r="N228" s="108">
        <f t="shared" si="19"/>
        <v>1</v>
      </c>
      <c r="O228" s="120">
        <f t="shared" si="20"/>
        <v>2179.4853851937733</v>
      </c>
      <c r="P228" s="111">
        <v>1151.165401045098</v>
      </c>
      <c r="Q228" s="111">
        <v>1028.3199841486751</v>
      </c>
      <c r="R228" s="2" t="s">
        <v>1458</v>
      </c>
      <c r="S228" s="2">
        <v>1789778882</v>
      </c>
      <c r="T228" s="2" t="s">
        <v>1459</v>
      </c>
      <c r="U228" s="2" t="s">
        <v>1460</v>
      </c>
      <c r="V228" s="1" t="s">
        <v>1461</v>
      </c>
      <c r="W228" s="2" t="s">
        <v>1463</v>
      </c>
      <c r="X228" s="2" t="s">
        <v>1689</v>
      </c>
    </row>
    <row r="229" spans="1:24" x14ac:dyDescent="0.25">
      <c r="A229" s="112">
        <v>226</v>
      </c>
      <c r="B229" s="116" t="s">
        <v>1292</v>
      </c>
      <c r="C229" s="115" t="s">
        <v>171</v>
      </c>
      <c r="D229" s="112" t="s">
        <v>254</v>
      </c>
      <c r="E229" s="116" t="s">
        <v>1086</v>
      </c>
      <c r="F229" s="121">
        <v>1827</v>
      </c>
      <c r="G229" s="121">
        <v>2979489.1867499999</v>
      </c>
      <c r="H229" s="7">
        <v>2361</v>
      </c>
      <c r="I229" s="7">
        <v>3110850</v>
      </c>
      <c r="J229" s="24">
        <f t="shared" si="21"/>
        <v>1.2922824302134648</v>
      </c>
      <c r="K229" s="24">
        <f t="shared" si="21"/>
        <v>1.044088367171853</v>
      </c>
      <c r="L229" s="24">
        <f t="shared" si="17"/>
        <v>0.3</v>
      </c>
      <c r="M229" s="24">
        <f t="shared" si="18"/>
        <v>0.7</v>
      </c>
      <c r="N229" s="108">
        <f t="shared" si="19"/>
        <v>1</v>
      </c>
      <c r="O229" s="120">
        <f t="shared" si="20"/>
        <v>2179.4853851937733</v>
      </c>
      <c r="P229" s="111">
        <v>1297.1540916870679</v>
      </c>
      <c r="Q229" s="111">
        <v>882.33129350670526</v>
      </c>
      <c r="R229" s="2" t="s">
        <v>1458</v>
      </c>
      <c r="S229" s="2">
        <v>1745044905</v>
      </c>
      <c r="T229" s="2" t="s">
        <v>1459</v>
      </c>
      <c r="U229" s="2" t="s">
        <v>1460</v>
      </c>
      <c r="V229" s="1" t="s">
        <v>1461</v>
      </c>
      <c r="W229" s="2" t="s">
        <v>1463</v>
      </c>
      <c r="X229" s="2" t="s">
        <v>1690</v>
      </c>
    </row>
    <row r="230" spans="1:24" x14ac:dyDescent="0.25">
      <c r="A230" s="112">
        <v>227</v>
      </c>
      <c r="B230" s="116" t="s">
        <v>1292</v>
      </c>
      <c r="C230" s="115" t="s">
        <v>171</v>
      </c>
      <c r="D230" s="112" t="s">
        <v>256</v>
      </c>
      <c r="E230" s="116" t="s">
        <v>1401</v>
      </c>
      <c r="F230" s="121">
        <v>1194</v>
      </c>
      <c r="G230" s="121">
        <v>2143643.7237499999</v>
      </c>
      <c r="H230" s="7">
        <v>1418</v>
      </c>
      <c r="I230" s="7">
        <v>1970440</v>
      </c>
      <c r="J230" s="24">
        <f t="shared" si="21"/>
        <v>1.187604690117253</v>
      </c>
      <c r="K230" s="24">
        <f t="shared" si="21"/>
        <v>0.91920125446638834</v>
      </c>
      <c r="L230" s="24">
        <f t="shared" si="17"/>
        <v>0.3</v>
      </c>
      <c r="M230" s="24">
        <f t="shared" si="18"/>
        <v>0.64344087812647177</v>
      </c>
      <c r="N230" s="108">
        <f t="shared" si="19"/>
        <v>0.94344087812647182</v>
      </c>
      <c r="O230" s="120">
        <f t="shared" si="20"/>
        <v>2056.2156056710251</v>
      </c>
      <c r="P230" s="111">
        <v>1148.2652021549488</v>
      </c>
      <c r="Q230" s="111">
        <v>907.95040351607611</v>
      </c>
      <c r="R230" s="2" t="s">
        <v>1458</v>
      </c>
      <c r="S230" s="2">
        <v>1712621942</v>
      </c>
      <c r="T230" s="2" t="s">
        <v>1459</v>
      </c>
      <c r="U230" s="2" t="s">
        <v>1460</v>
      </c>
      <c r="V230" s="1" t="s">
        <v>1461</v>
      </c>
      <c r="W230" s="2" t="s">
        <v>1463</v>
      </c>
      <c r="X230" s="2" t="s">
        <v>1691</v>
      </c>
    </row>
    <row r="231" spans="1:24" x14ac:dyDescent="0.25">
      <c r="A231" s="112">
        <v>228</v>
      </c>
      <c r="B231" s="116" t="s">
        <v>2</v>
      </c>
      <c r="C231" s="115" t="s">
        <v>171</v>
      </c>
      <c r="D231" s="112" t="s">
        <v>195</v>
      </c>
      <c r="E231" s="116" t="s">
        <v>1402</v>
      </c>
      <c r="F231" s="121">
        <v>3140</v>
      </c>
      <c r="G231" s="121">
        <v>4164020.01675</v>
      </c>
      <c r="H231" s="7">
        <v>2943</v>
      </c>
      <c r="I231" s="7">
        <v>3586990</v>
      </c>
      <c r="J231" s="24">
        <f t="shared" si="21"/>
        <v>0.93726114649681525</v>
      </c>
      <c r="K231" s="24">
        <f t="shared" si="21"/>
        <v>0.86142477355323344</v>
      </c>
      <c r="L231" s="24">
        <f t="shared" si="17"/>
        <v>0.28117834394904456</v>
      </c>
      <c r="M231" s="24">
        <f t="shared" si="18"/>
        <v>0.60299734148726336</v>
      </c>
      <c r="N231" s="108">
        <f t="shared" si="19"/>
        <v>0.88417568543630787</v>
      </c>
      <c r="O231" s="120">
        <f t="shared" si="20"/>
        <v>1927.0479843521198</v>
      </c>
      <c r="P231" s="111">
        <v>1282.817446727089</v>
      </c>
      <c r="Q231" s="111">
        <v>644.23053762503093</v>
      </c>
      <c r="R231" s="2" t="s">
        <v>1458</v>
      </c>
      <c r="S231" s="2">
        <v>1921212220</v>
      </c>
      <c r="T231" s="2" t="s">
        <v>1459</v>
      </c>
      <c r="U231" s="2" t="s">
        <v>1460</v>
      </c>
      <c r="V231" s="1" t="s">
        <v>1461</v>
      </c>
      <c r="W231" s="2" t="s">
        <v>1463</v>
      </c>
      <c r="X231" s="2" t="s">
        <v>1692</v>
      </c>
    </row>
    <row r="232" spans="1:24" x14ac:dyDescent="0.25">
      <c r="A232" s="112">
        <v>229</v>
      </c>
      <c r="B232" s="116" t="s">
        <v>2</v>
      </c>
      <c r="C232" s="115" t="s">
        <v>171</v>
      </c>
      <c r="D232" s="112" t="s">
        <v>198</v>
      </c>
      <c r="E232" s="116" t="s">
        <v>1403</v>
      </c>
      <c r="F232" s="121">
        <v>2019</v>
      </c>
      <c r="G232" s="121">
        <v>2632366.2930000001</v>
      </c>
      <c r="H232" s="7">
        <v>2115</v>
      </c>
      <c r="I232" s="7">
        <v>2468325</v>
      </c>
      <c r="J232" s="24">
        <f t="shared" si="21"/>
        <v>1.0475482912332839</v>
      </c>
      <c r="K232" s="24">
        <f t="shared" si="21"/>
        <v>0.93768295338068286</v>
      </c>
      <c r="L232" s="24">
        <f t="shared" si="17"/>
        <v>0.3</v>
      </c>
      <c r="M232" s="24">
        <f t="shared" si="18"/>
        <v>0.65637806736647797</v>
      </c>
      <c r="N232" s="108">
        <f t="shared" si="19"/>
        <v>0.9563780673664779</v>
      </c>
      <c r="O232" s="120">
        <f t="shared" si="20"/>
        <v>2084.4120205451045</v>
      </c>
      <c r="P232" s="111">
        <v>1292.1737378495548</v>
      </c>
      <c r="Q232" s="111">
        <v>792.23828269554963</v>
      </c>
      <c r="R232" s="2" t="s">
        <v>1458</v>
      </c>
      <c r="S232" s="2">
        <v>1753692918</v>
      </c>
      <c r="T232" s="2" t="s">
        <v>1459</v>
      </c>
      <c r="U232" s="2" t="s">
        <v>1460</v>
      </c>
      <c r="V232" s="1" t="s">
        <v>1461</v>
      </c>
      <c r="W232" s="2" t="s">
        <v>1463</v>
      </c>
      <c r="X232" s="2" t="s">
        <v>1693</v>
      </c>
    </row>
    <row r="233" spans="1:24" x14ac:dyDescent="0.25">
      <c r="A233" s="112">
        <v>230</v>
      </c>
      <c r="B233" s="116" t="s">
        <v>2</v>
      </c>
      <c r="C233" s="115" t="s">
        <v>171</v>
      </c>
      <c r="D233" s="112" t="s">
        <v>196</v>
      </c>
      <c r="E233" s="116" t="s">
        <v>1404</v>
      </c>
      <c r="F233" s="121">
        <v>3114</v>
      </c>
      <c r="G233" s="121">
        <v>4119063.89775</v>
      </c>
      <c r="H233" s="7">
        <v>3453</v>
      </c>
      <c r="I233" s="7">
        <v>4503065</v>
      </c>
      <c r="J233" s="24">
        <f t="shared" si="21"/>
        <v>1.1088631984585742</v>
      </c>
      <c r="K233" s="24">
        <f t="shared" si="21"/>
        <v>1.0932253326926433</v>
      </c>
      <c r="L233" s="24">
        <f t="shared" si="17"/>
        <v>0.3</v>
      </c>
      <c r="M233" s="24">
        <f t="shared" si="18"/>
        <v>0.7</v>
      </c>
      <c r="N233" s="108">
        <f t="shared" si="19"/>
        <v>1</v>
      </c>
      <c r="O233" s="120">
        <f t="shared" si="20"/>
        <v>2179.4853851937733</v>
      </c>
      <c r="P233" s="111">
        <v>1254.3088879623097</v>
      </c>
      <c r="Q233" s="111">
        <v>925.17649723146383</v>
      </c>
      <c r="R233" s="2" t="s">
        <v>1458</v>
      </c>
      <c r="S233" s="2">
        <v>1720131712</v>
      </c>
      <c r="T233" s="2" t="s">
        <v>1459</v>
      </c>
      <c r="U233" s="2" t="s">
        <v>1460</v>
      </c>
      <c r="V233" s="1" t="s">
        <v>1461</v>
      </c>
      <c r="W233" s="2" t="s">
        <v>1463</v>
      </c>
      <c r="X233" s="2" t="s">
        <v>1694</v>
      </c>
    </row>
    <row r="234" spans="1:24" x14ac:dyDescent="0.25">
      <c r="A234" s="112">
        <v>231</v>
      </c>
      <c r="B234" s="116" t="s">
        <v>12</v>
      </c>
      <c r="C234" s="115" t="s">
        <v>171</v>
      </c>
      <c r="D234" s="112" t="s">
        <v>252</v>
      </c>
      <c r="E234" s="116" t="s">
        <v>1405</v>
      </c>
      <c r="F234" s="121">
        <v>2159</v>
      </c>
      <c r="G234" s="121">
        <v>2619911.3642500001</v>
      </c>
      <c r="H234" s="7">
        <v>1736</v>
      </c>
      <c r="I234" s="7">
        <v>2119810</v>
      </c>
      <c r="J234" s="24">
        <f t="shared" si="21"/>
        <v>0.80407596109309865</v>
      </c>
      <c r="K234" s="24">
        <f t="shared" si="21"/>
        <v>0.80911515898051622</v>
      </c>
      <c r="L234" s="24">
        <f t="shared" si="17"/>
        <v>0.24122278832792959</v>
      </c>
      <c r="M234" s="24">
        <f t="shared" si="18"/>
        <v>0.5663806112863613</v>
      </c>
      <c r="N234" s="108">
        <f t="shared" si="19"/>
        <v>0.80760339961429084</v>
      </c>
      <c r="O234" s="120">
        <f t="shared" si="20"/>
        <v>1760.1598064921536</v>
      </c>
      <c r="P234" s="111">
        <v>1075.1845351383035</v>
      </c>
      <c r="Q234" s="111">
        <v>684.97527135384996</v>
      </c>
      <c r="R234" s="2" t="s">
        <v>1458</v>
      </c>
      <c r="S234" s="2">
        <v>1721134272</v>
      </c>
      <c r="T234" s="2" t="s">
        <v>1459</v>
      </c>
      <c r="U234" s="2" t="s">
        <v>1460</v>
      </c>
      <c r="V234" s="1" t="s">
        <v>1461</v>
      </c>
      <c r="W234" s="2" t="s">
        <v>1463</v>
      </c>
      <c r="X234" s="2" t="s">
        <v>1695</v>
      </c>
    </row>
    <row r="235" spans="1:24" x14ac:dyDescent="0.25">
      <c r="A235" s="112">
        <v>232</v>
      </c>
      <c r="B235" s="116" t="s">
        <v>4</v>
      </c>
      <c r="C235" s="115" t="s">
        <v>171</v>
      </c>
      <c r="D235" s="112" t="s">
        <v>206</v>
      </c>
      <c r="E235" s="116" t="s">
        <v>207</v>
      </c>
      <c r="F235" s="121">
        <v>2198</v>
      </c>
      <c r="G235" s="121">
        <v>3698720.3164999997</v>
      </c>
      <c r="H235" s="7">
        <v>2584</v>
      </c>
      <c r="I235" s="7">
        <v>3706310</v>
      </c>
      <c r="J235" s="24">
        <f t="shared" si="21"/>
        <v>1.175614194722475</v>
      </c>
      <c r="K235" s="24">
        <f t="shared" si="21"/>
        <v>1.0020519755078918</v>
      </c>
      <c r="L235" s="24">
        <f t="shared" si="17"/>
        <v>0.3</v>
      </c>
      <c r="M235" s="24">
        <f t="shared" si="18"/>
        <v>0.7</v>
      </c>
      <c r="N235" s="108">
        <f t="shared" si="19"/>
        <v>1</v>
      </c>
      <c r="O235" s="120">
        <f t="shared" si="20"/>
        <v>2179.4853851937733</v>
      </c>
      <c r="P235" s="111">
        <v>1142.6845860782726</v>
      </c>
      <c r="Q235" s="111">
        <v>1036.8007991155007</v>
      </c>
      <c r="R235" s="2" t="s">
        <v>1458</v>
      </c>
      <c r="S235" s="2">
        <v>1817540263</v>
      </c>
      <c r="T235" s="2" t="s">
        <v>1459</v>
      </c>
      <c r="U235" s="2" t="s">
        <v>1460</v>
      </c>
      <c r="V235" s="1" t="s">
        <v>1461</v>
      </c>
      <c r="W235" s="2" t="s">
        <v>1463</v>
      </c>
      <c r="X235" s="2" t="s">
        <v>1696</v>
      </c>
    </row>
    <row r="236" spans="1:24" x14ac:dyDescent="0.25">
      <c r="A236" s="112">
        <v>233</v>
      </c>
      <c r="B236" s="116" t="s">
        <v>4</v>
      </c>
      <c r="C236" s="115" t="s">
        <v>171</v>
      </c>
      <c r="D236" s="112" t="s">
        <v>204</v>
      </c>
      <c r="E236" s="116" t="s">
        <v>205</v>
      </c>
      <c r="F236" s="121">
        <v>1585</v>
      </c>
      <c r="G236" s="121">
        <v>2718407.0472499998</v>
      </c>
      <c r="H236" s="7">
        <v>1441</v>
      </c>
      <c r="I236" s="7">
        <v>2701600</v>
      </c>
      <c r="J236" s="24">
        <f t="shared" si="21"/>
        <v>0.90914826498422718</v>
      </c>
      <c r="K236" s="24">
        <f t="shared" si="21"/>
        <v>0.9938173176577797</v>
      </c>
      <c r="L236" s="24">
        <f t="shared" si="17"/>
        <v>0.27274447949526814</v>
      </c>
      <c r="M236" s="24">
        <f t="shared" si="18"/>
        <v>0.69567212236044573</v>
      </c>
      <c r="N236" s="108">
        <f t="shared" si="19"/>
        <v>0.96841660185571388</v>
      </c>
      <c r="O236" s="120">
        <f t="shared" si="20"/>
        <v>2110.6498305235455</v>
      </c>
      <c r="P236" s="111">
        <v>757.95422937482533</v>
      </c>
      <c r="Q236" s="111">
        <v>1352.6956011487202</v>
      </c>
      <c r="R236" s="2" t="s">
        <v>1458</v>
      </c>
      <c r="S236" s="2">
        <v>1745835803</v>
      </c>
      <c r="T236" s="2" t="s">
        <v>1459</v>
      </c>
      <c r="U236" s="2" t="s">
        <v>1460</v>
      </c>
      <c r="V236" s="1" t="s">
        <v>1461</v>
      </c>
      <c r="W236" s="2" t="s">
        <v>1463</v>
      </c>
      <c r="X236" s="2" t="s">
        <v>1697</v>
      </c>
    </row>
    <row r="237" spans="1:24" x14ac:dyDescent="0.25">
      <c r="A237" s="112">
        <v>234</v>
      </c>
      <c r="B237" s="116" t="s">
        <v>4</v>
      </c>
      <c r="C237" s="115" t="s">
        <v>171</v>
      </c>
      <c r="D237" s="112" t="s">
        <v>212</v>
      </c>
      <c r="E237" s="116" t="s">
        <v>1406</v>
      </c>
      <c r="F237" s="121">
        <v>630</v>
      </c>
      <c r="G237" s="121">
        <v>1059345.0104999999</v>
      </c>
      <c r="H237" s="7">
        <v>575</v>
      </c>
      <c r="I237" s="7">
        <v>847755</v>
      </c>
      <c r="J237" s="24">
        <f t="shared" si="21"/>
        <v>0.91269841269841268</v>
      </c>
      <c r="K237" s="24">
        <f t="shared" si="21"/>
        <v>0.8002633623580937</v>
      </c>
      <c r="L237" s="24">
        <f t="shared" si="17"/>
        <v>0.27380952380952378</v>
      </c>
      <c r="M237" s="24">
        <f t="shared" si="18"/>
        <v>0.56018435365066555</v>
      </c>
      <c r="N237" s="108">
        <f t="shared" si="19"/>
        <v>0.83399387746018938</v>
      </c>
      <c r="O237" s="120">
        <f t="shared" si="20"/>
        <v>1817.6774672655695</v>
      </c>
      <c r="P237" s="111">
        <v>882.6002236792458</v>
      </c>
      <c r="Q237" s="111">
        <v>935.07724358632368</v>
      </c>
      <c r="R237" s="2" t="s">
        <v>1458</v>
      </c>
      <c r="S237" s="2">
        <v>1799480712</v>
      </c>
      <c r="T237" s="2" t="s">
        <v>1459</v>
      </c>
      <c r="U237" s="2" t="s">
        <v>1460</v>
      </c>
      <c r="V237" s="1" t="s">
        <v>1461</v>
      </c>
      <c r="W237" s="2" t="s">
        <v>1463</v>
      </c>
      <c r="X237" s="2" t="s">
        <v>1698</v>
      </c>
    </row>
    <row r="238" spans="1:24" x14ac:dyDescent="0.25">
      <c r="A238" s="112">
        <v>235</v>
      </c>
      <c r="B238" s="116" t="s">
        <v>7</v>
      </c>
      <c r="C238" s="115" t="s">
        <v>171</v>
      </c>
      <c r="D238" s="112" t="s">
        <v>236</v>
      </c>
      <c r="E238" s="116" t="s">
        <v>237</v>
      </c>
      <c r="F238" s="121">
        <v>1601</v>
      </c>
      <c r="G238" s="121">
        <v>2338356.9845000003</v>
      </c>
      <c r="H238" s="7">
        <v>1496</v>
      </c>
      <c r="I238" s="7">
        <v>1993560</v>
      </c>
      <c r="J238" s="24">
        <f t="shared" si="21"/>
        <v>0.93441599000624609</v>
      </c>
      <c r="K238" s="24">
        <f t="shared" si="21"/>
        <v>0.8525473284081444</v>
      </c>
      <c r="L238" s="24">
        <f t="shared" si="17"/>
        <v>0.28032479700187379</v>
      </c>
      <c r="M238" s="24">
        <f t="shared" si="18"/>
        <v>0.59678312988570104</v>
      </c>
      <c r="N238" s="108">
        <f t="shared" si="19"/>
        <v>0.87710792688757477</v>
      </c>
      <c r="O238" s="120">
        <f t="shared" si="20"/>
        <v>1911.6439078890778</v>
      </c>
      <c r="P238" s="111">
        <v>1127.433218203136</v>
      </c>
      <c r="Q238" s="111">
        <v>784.21068968594182</v>
      </c>
      <c r="R238" s="2" t="s">
        <v>1458</v>
      </c>
      <c r="S238" s="2">
        <v>1737304430</v>
      </c>
      <c r="T238" s="2" t="s">
        <v>1459</v>
      </c>
      <c r="U238" s="2" t="s">
        <v>1460</v>
      </c>
      <c r="V238" s="1" t="s">
        <v>1461</v>
      </c>
      <c r="W238" s="2" t="s">
        <v>1463</v>
      </c>
      <c r="X238" s="2" t="s">
        <v>1699</v>
      </c>
    </row>
    <row r="239" spans="1:24" x14ac:dyDescent="0.25">
      <c r="A239" s="112">
        <v>236</v>
      </c>
      <c r="B239" s="116" t="s">
        <v>7</v>
      </c>
      <c r="C239" s="115" t="s">
        <v>171</v>
      </c>
      <c r="D239" s="112" t="s">
        <v>234</v>
      </c>
      <c r="E239" s="116" t="s">
        <v>235</v>
      </c>
      <c r="F239" s="121">
        <v>1038</v>
      </c>
      <c r="G239" s="121">
        <v>1490956.48575</v>
      </c>
      <c r="H239" s="7">
        <v>1241</v>
      </c>
      <c r="I239" s="7">
        <v>1474145</v>
      </c>
      <c r="J239" s="24">
        <f t="shared" si="21"/>
        <v>1.1955684007707128</v>
      </c>
      <c r="K239" s="24">
        <f t="shared" si="21"/>
        <v>0.98872436190413482</v>
      </c>
      <c r="L239" s="24">
        <f t="shared" si="17"/>
        <v>0.3</v>
      </c>
      <c r="M239" s="24">
        <f t="shared" si="18"/>
        <v>0.69210705333289435</v>
      </c>
      <c r="N239" s="108">
        <f t="shared" si="19"/>
        <v>0.9921070533328944</v>
      </c>
      <c r="O239" s="120">
        <f t="shared" si="20"/>
        <v>2162.2828232867028</v>
      </c>
      <c r="P239" s="111">
        <v>1458.6346037608212</v>
      </c>
      <c r="Q239" s="111">
        <v>703.64821952588159</v>
      </c>
      <c r="R239" s="2" t="s">
        <v>1458</v>
      </c>
      <c r="S239" s="2">
        <v>1737293452</v>
      </c>
      <c r="T239" s="2" t="s">
        <v>1459</v>
      </c>
      <c r="U239" s="2" t="s">
        <v>1460</v>
      </c>
      <c r="V239" s="1" t="s">
        <v>1461</v>
      </c>
      <c r="W239" s="2" t="s">
        <v>1463</v>
      </c>
      <c r="X239" s="2" t="s">
        <v>1700</v>
      </c>
    </row>
    <row r="240" spans="1:24" x14ac:dyDescent="0.25">
      <c r="A240" s="112">
        <v>237</v>
      </c>
      <c r="B240" s="116" t="s">
        <v>7</v>
      </c>
      <c r="C240" s="115" t="s">
        <v>171</v>
      </c>
      <c r="D240" s="112" t="s">
        <v>238</v>
      </c>
      <c r="E240" s="116" t="s">
        <v>1407</v>
      </c>
      <c r="F240" s="121">
        <v>3136</v>
      </c>
      <c r="G240" s="121">
        <v>4574876.7309999997</v>
      </c>
      <c r="H240" s="7">
        <v>2705</v>
      </c>
      <c r="I240" s="7">
        <v>3821545</v>
      </c>
      <c r="J240" s="24">
        <f t="shared" si="21"/>
        <v>0.86256377551020413</v>
      </c>
      <c r="K240" s="24">
        <f t="shared" si="21"/>
        <v>0.83533288975956022</v>
      </c>
      <c r="L240" s="24">
        <f t="shared" si="17"/>
        <v>0.25876913265306123</v>
      </c>
      <c r="M240" s="24">
        <f t="shared" si="18"/>
        <v>0.58473302283169215</v>
      </c>
      <c r="N240" s="108">
        <f t="shared" si="19"/>
        <v>0.84350215548475338</v>
      </c>
      <c r="O240" s="120">
        <f t="shared" si="20"/>
        <v>1838.4006202584658</v>
      </c>
      <c r="P240" s="111">
        <v>1000.7631935084087</v>
      </c>
      <c r="Q240" s="111">
        <v>837.6374267500571</v>
      </c>
      <c r="R240" s="2" t="s">
        <v>1458</v>
      </c>
      <c r="S240" s="2">
        <v>1736888926</v>
      </c>
      <c r="T240" s="2" t="s">
        <v>1459</v>
      </c>
      <c r="U240" s="2" t="s">
        <v>1460</v>
      </c>
      <c r="V240" s="1" t="s">
        <v>1461</v>
      </c>
      <c r="W240" s="2" t="s">
        <v>1463</v>
      </c>
      <c r="X240" s="2" t="s">
        <v>1701</v>
      </c>
    </row>
    <row r="241" spans="1:24" x14ac:dyDescent="0.25">
      <c r="A241" s="112">
        <v>238</v>
      </c>
      <c r="B241" s="116" t="s">
        <v>15</v>
      </c>
      <c r="C241" s="115" t="s">
        <v>171</v>
      </c>
      <c r="D241" s="112" t="s">
        <v>216</v>
      </c>
      <c r="E241" s="116" t="s">
        <v>1408</v>
      </c>
      <c r="F241" s="121">
        <v>1003</v>
      </c>
      <c r="G241" s="121">
        <v>1594493.2</v>
      </c>
      <c r="H241" s="7">
        <v>1069</v>
      </c>
      <c r="I241" s="7">
        <v>1383650</v>
      </c>
      <c r="J241" s="24">
        <f t="shared" si="21"/>
        <v>1.0658025922233301</v>
      </c>
      <c r="K241" s="24">
        <f t="shared" si="21"/>
        <v>0.86776789013587519</v>
      </c>
      <c r="L241" s="24">
        <f t="shared" si="17"/>
        <v>0.3</v>
      </c>
      <c r="M241" s="24">
        <f t="shared" si="18"/>
        <v>0.60743752309511256</v>
      </c>
      <c r="N241" s="108">
        <f t="shared" si="19"/>
        <v>0.90743752309511261</v>
      </c>
      <c r="O241" s="120">
        <f t="shared" si="20"/>
        <v>1977.746819562235</v>
      </c>
      <c r="P241" s="111">
        <v>1212.469647980171</v>
      </c>
      <c r="Q241" s="111">
        <v>765.27717158206406</v>
      </c>
      <c r="R241" s="2" t="s">
        <v>1458</v>
      </c>
      <c r="S241" s="2">
        <v>1755758589</v>
      </c>
      <c r="T241" s="2" t="s">
        <v>1459</v>
      </c>
      <c r="U241" s="2" t="s">
        <v>1460</v>
      </c>
      <c r="V241" s="1" t="s">
        <v>1461</v>
      </c>
      <c r="W241" s="2" t="s">
        <v>1463</v>
      </c>
      <c r="X241" s="2" t="s">
        <v>1702</v>
      </c>
    </row>
    <row r="242" spans="1:24" x14ac:dyDescent="0.25">
      <c r="A242" s="112">
        <v>239</v>
      </c>
      <c r="B242" s="116" t="s">
        <v>15</v>
      </c>
      <c r="C242" s="115" t="s">
        <v>171</v>
      </c>
      <c r="D242" s="112" t="s">
        <v>218</v>
      </c>
      <c r="E242" s="116" t="s">
        <v>219</v>
      </c>
      <c r="F242" s="121">
        <v>1054</v>
      </c>
      <c r="G242" s="121">
        <v>1688482.04525</v>
      </c>
      <c r="H242" s="7">
        <v>1370</v>
      </c>
      <c r="I242" s="7">
        <v>1745755</v>
      </c>
      <c r="J242" s="24">
        <f t="shared" si="21"/>
        <v>1.2998102466793169</v>
      </c>
      <c r="K242" s="24">
        <f t="shared" si="21"/>
        <v>1.0339197890265515</v>
      </c>
      <c r="L242" s="24">
        <f t="shared" si="17"/>
        <v>0.3</v>
      </c>
      <c r="M242" s="24">
        <f t="shared" si="18"/>
        <v>0.7</v>
      </c>
      <c r="N242" s="108">
        <f t="shared" si="19"/>
        <v>1</v>
      </c>
      <c r="O242" s="120">
        <f t="shared" si="20"/>
        <v>2179.4853851937733</v>
      </c>
      <c r="P242" s="111">
        <v>1297.9745556646897</v>
      </c>
      <c r="Q242" s="111">
        <v>881.51082952908359</v>
      </c>
      <c r="R242" s="2" t="s">
        <v>1458</v>
      </c>
      <c r="S242" s="2">
        <v>1715223338</v>
      </c>
      <c r="T242" s="2" t="s">
        <v>1459</v>
      </c>
      <c r="U242" s="2" t="s">
        <v>1460</v>
      </c>
      <c r="V242" s="1" t="s">
        <v>1461</v>
      </c>
      <c r="W242" s="2" t="s">
        <v>1463</v>
      </c>
      <c r="X242" s="2" t="s">
        <v>1703</v>
      </c>
    </row>
    <row r="243" spans="1:24" x14ac:dyDescent="0.25">
      <c r="A243" s="112">
        <v>240</v>
      </c>
      <c r="B243" s="116" t="s">
        <v>15</v>
      </c>
      <c r="C243" s="115" t="s">
        <v>171</v>
      </c>
      <c r="D243" s="112" t="s">
        <v>220</v>
      </c>
      <c r="E243" s="116" t="s">
        <v>221</v>
      </c>
      <c r="F243" s="121">
        <v>1512</v>
      </c>
      <c r="G243" s="121">
        <v>2426321.9132500002</v>
      </c>
      <c r="H243" s="7">
        <v>1341</v>
      </c>
      <c r="I243" s="7">
        <v>2014775</v>
      </c>
      <c r="J243" s="24">
        <f t="shared" si="21"/>
        <v>0.88690476190476186</v>
      </c>
      <c r="K243" s="24">
        <f t="shared" si="21"/>
        <v>0.83038239443720685</v>
      </c>
      <c r="L243" s="24">
        <f t="shared" si="17"/>
        <v>0.26607142857142857</v>
      </c>
      <c r="M243" s="24">
        <f t="shared" si="18"/>
        <v>0.58126767610604479</v>
      </c>
      <c r="N243" s="108">
        <f t="shared" si="19"/>
        <v>0.84733910467747342</v>
      </c>
      <c r="O243" s="120">
        <f t="shared" si="20"/>
        <v>1846.76319494773</v>
      </c>
      <c r="P243" s="111">
        <v>952.96289821908499</v>
      </c>
      <c r="Q243" s="111">
        <v>893.80029672864509</v>
      </c>
      <c r="R243" s="2" t="s">
        <v>1458</v>
      </c>
      <c r="S243" s="2">
        <v>1650184669</v>
      </c>
      <c r="T243" s="2" t="s">
        <v>1459</v>
      </c>
      <c r="U243" s="2" t="s">
        <v>1460</v>
      </c>
      <c r="V243" s="1" t="s">
        <v>1461</v>
      </c>
      <c r="W243" s="2" t="s">
        <v>1463</v>
      </c>
      <c r="X243" s="2" t="s">
        <v>1704</v>
      </c>
    </row>
    <row r="244" spans="1:24" x14ac:dyDescent="0.25">
      <c r="A244" s="112">
        <v>241</v>
      </c>
      <c r="B244" s="116" t="s">
        <v>6</v>
      </c>
      <c r="C244" s="115" t="s">
        <v>171</v>
      </c>
      <c r="D244" s="112" t="s">
        <v>222</v>
      </c>
      <c r="E244" s="116" t="s">
        <v>1409</v>
      </c>
      <c r="F244" s="121">
        <v>1124</v>
      </c>
      <c r="G244" s="121">
        <v>2083601.48575</v>
      </c>
      <c r="H244" s="7">
        <v>1052</v>
      </c>
      <c r="I244" s="7">
        <v>1970460</v>
      </c>
      <c r="J244" s="24">
        <f t="shared" si="21"/>
        <v>0.93594306049822062</v>
      </c>
      <c r="K244" s="24">
        <f t="shared" si="21"/>
        <v>0.94569907608350823</v>
      </c>
      <c r="L244" s="24">
        <f t="shared" si="17"/>
        <v>0.28078291814946615</v>
      </c>
      <c r="M244" s="24">
        <f t="shared" si="18"/>
        <v>0.66198935325845576</v>
      </c>
      <c r="N244" s="108">
        <f t="shared" si="19"/>
        <v>0.94277227140792186</v>
      </c>
      <c r="O244" s="120">
        <f t="shared" si="20"/>
        <v>2054.7583870995031</v>
      </c>
      <c r="P244" s="111">
        <v>786.46026905317012</v>
      </c>
      <c r="Q244" s="111">
        <v>1268.2981180463328</v>
      </c>
      <c r="R244" s="2" t="s">
        <v>1458</v>
      </c>
      <c r="S244" s="2">
        <v>1703531069</v>
      </c>
      <c r="T244" s="2" t="s">
        <v>1459</v>
      </c>
      <c r="U244" s="2" t="s">
        <v>1460</v>
      </c>
      <c r="V244" s="1" t="s">
        <v>1461</v>
      </c>
      <c r="W244" s="2" t="s">
        <v>1463</v>
      </c>
      <c r="X244" s="2" t="s">
        <v>1705</v>
      </c>
    </row>
    <row r="245" spans="1:24" x14ac:dyDescent="0.25">
      <c r="A245" s="112">
        <v>242</v>
      </c>
      <c r="B245" s="116" t="s">
        <v>168</v>
      </c>
      <c r="C245" s="115" t="s">
        <v>171</v>
      </c>
      <c r="D245" s="112" t="s">
        <v>582</v>
      </c>
      <c r="E245" s="116" t="s">
        <v>365</v>
      </c>
      <c r="F245" s="121">
        <v>1034</v>
      </c>
      <c r="G245" s="121">
        <v>1649411.4145</v>
      </c>
      <c r="H245" s="7">
        <v>1080</v>
      </c>
      <c r="I245" s="7">
        <v>1518675</v>
      </c>
      <c r="J245" s="24">
        <f t="shared" si="21"/>
        <v>1.0444874274661509</v>
      </c>
      <c r="K245" s="24">
        <f t="shared" si="21"/>
        <v>0.92073753500752198</v>
      </c>
      <c r="L245" s="24">
        <f t="shared" si="17"/>
        <v>0.3</v>
      </c>
      <c r="M245" s="24">
        <f t="shared" si="18"/>
        <v>0.64451627450526539</v>
      </c>
      <c r="N245" s="108">
        <f t="shared" si="19"/>
        <v>0.94451627450526532</v>
      </c>
      <c r="O245" s="120">
        <f t="shared" si="20"/>
        <v>2058.5594163618957</v>
      </c>
      <c r="P245" s="111">
        <v>1078.0945441278968</v>
      </c>
      <c r="Q245" s="111">
        <v>980.4648722339989</v>
      </c>
      <c r="R245" s="2" t="s">
        <v>1458</v>
      </c>
      <c r="S245" s="2">
        <v>1703405745</v>
      </c>
      <c r="T245" s="2" t="s">
        <v>1459</v>
      </c>
      <c r="U245" s="2" t="s">
        <v>1460</v>
      </c>
      <c r="V245" s="1" t="s">
        <v>1461</v>
      </c>
      <c r="W245" s="2" t="s">
        <v>1463</v>
      </c>
      <c r="X245" s="2" t="s">
        <v>1706</v>
      </c>
    </row>
    <row r="246" spans="1:24" x14ac:dyDescent="0.25">
      <c r="A246" s="112">
        <v>243</v>
      </c>
      <c r="B246" s="116" t="s">
        <v>168</v>
      </c>
      <c r="C246" s="115" t="s">
        <v>171</v>
      </c>
      <c r="D246" s="112" t="s">
        <v>585</v>
      </c>
      <c r="E246" s="116" t="s">
        <v>586</v>
      </c>
      <c r="F246" s="121">
        <v>1409</v>
      </c>
      <c r="G246" s="121">
        <v>2352697.2590000001</v>
      </c>
      <c r="H246" s="7">
        <v>1699</v>
      </c>
      <c r="I246" s="7">
        <v>2151195</v>
      </c>
      <c r="J246" s="24">
        <f t="shared" si="21"/>
        <v>1.205819730305181</v>
      </c>
      <c r="K246" s="24">
        <f t="shared" si="21"/>
        <v>0.91435266130005721</v>
      </c>
      <c r="L246" s="24">
        <f t="shared" si="17"/>
        <v>0.3</v>
      </c>
      <c r="M246" s="24">
        <f t="shared" si="18"/>
        <v>0.64004686291003998</v>
      </c>
      <c r="N246" s="108">
        <f t="shared" si="19"/>
        <v>0.94004686291004003</v>
      </c>
      <c r="O246" s="120">
        <f t="shared" si="20"/>
        <v>2048.8183991096867</v>
      </c>
      <c r="P246" s="111">
        <v>1251.3755092784302</v>
      </c>
      <c r="Q246" s="111">
        <v>797.44288983125637</v>
      </c>
      <c r="R246" s="2" t="s">
        <v>1458</v>
      </c>
      <c r="S246" s="2">
        <v>1862113330</v>
      </c>
      <c r="T246" s="2" t="s">
        <v>1459</v>
      </c>
      <c r="U246" s="2" t="s">
        <v>1460</v>
      </c>
      <c r="V246" s="1" t="s">
        <v>1461</v>
      </c>
      <c r="W246" s="2" t="s">
        <v>1463</v>
      </c>
      <c r="X246" s="2" t="s">
        <v>1707</v>
      </c>
    </row>
    <row r="247" spans="1:24" x14ac:dyDescent="0.25">
      <c r="A247" s="112">
        <v>244</v>
      </c>
      <c r="B247" s="116" t="s">
        <v>168</v>
      </c>
      <c r="C247" s="115" t="s">
        <v>171</v>
      </c>
      <c r="D247" s="112" t="s">
        <v>589</v>
      </c>
      <c r="E247" s="116" t="s">
        <v>1179</v>
      </c>
      <c r="F247" s="121">
        <v>1340</v>
      </c>
      <c r="G247" s="121">
        <v>2241745.0209999997</v>
      </c>
      <c r="H247" s="7">
        <v>1307</v>
      </c>
      <c r="I247" s="7">
        <v>1644610</v>
      </c>
      <c r="J247" s="24">
        <f t="shared" si="21"/>
        <v>0.97537313432835826</v>
      </c>
      <c r="K247" s="24">
        <f t="shared" si="21"/>
        <v>0.73362937559525432</v>
      </c>
      <c r="L247" s="24">
        <f t="shared" si="17"/>
        <v>0.29261194029850746</v>
      </c>
      <c r="M247" s="24">
        <f t="shared" si="18"/>
        <v>0.51354056291667805</v>
      </c>
      <c r="N247" s="108">
        <f t="shared" si="19"/>
        <v>0.8061525032151855</v>
      </c>
      <c r="O247" s="120">
        <f t="shared" si="20"/>
        <v>1756.9975989948734</v>
      </c>
      <c r="P247" s="111">
        <v>1100.8891566001953</v>
      </c>
      <c r="Q247" s="111">
        <v>656.10844239467804</v>
      </c>
      <c r="R247" s="2" t="s">
        <v>1458</v>
      </c>
      <c r="S247" s="2">
        <v>1834087088</v>
      </c>
      <c r="T247" s="2" t="s">
        <v>1459</v>
      </c>
      <c r="U247" s="2" t="s">
        <v>1460</v>
      </c>
      <c r="V247" s="1" t="s">
        <v>1461</v>
      </c>
      <c r="W247" s="2" t="s">
        <v>1463</v>
      </c>
      <c r="X247" s="2" t="s">
        <v>1708</v>
      </c>
    </row>
    <row r="248" spans="1:24" x14ac:dyDescent="0.25">
      <c r="A248" s="112">
        <v>245</v>
      </c>
      <c r="B248" s="116" t="s">
        <v>168</v>
      </c>
      <c r="C248" s="115" t="s">
        <v>171</v>
      </c>
      <c r="D248" s="112" t="s">
        <v>583</v>
      </c>
      <c r="E248" s="116" t="s">
        <v>584</v>
      </c>
      <c r="F248" s="121">
        <v>1657</v>
      </c>
      <c r="G248" s="121">
        <v>2760404.7464999999</v>
      </c>
      <c r="H248" s="7">
        <v>1413</v>
      </c>
      <c r="I248" s="7">
        <v>2430250</v>
      </c>
      <c r="J248" s="24">
        <f t="shared" si="21"/>
        <v>0.8527459263729632</v>
      </c>
      <c r="K248" s="24">
        <f t="shared" si="21"/>
        <v>0.88039625460048454</v>
      </c>
      <c r="L248" s="24">
        <f t="shared" si="17"/>
        <v>0.25582377791188893</v>
      </c>
      <c r="M248" s="24">
        <f t="shared" si="18"/>
        <v>0.61627737822033912</v>
      </c>
      <c r="N248" s="108">
        <f t="shared" si="19"/>
        <v>0.87210115613222805</v>
      </c>
      <c r="O248" s="120">
        <f t="shared" si="20"/>
        <v>1900.7317242007839</v>
      </c>
      <c r="P248" s="111">
        <v>756.331283988275</v>
      </c>
      <c r="Q248" s="111">
        <v>1144.400440212509</v>
      </c>
      <c r="R248" s="2" t="s">
        <v>1458</v>
      </c>
      <c r="S248" s="2">
        <v>1738978120</v>
      </c>
      <c r="T248" s="2" t="s">
        <v>1459</v>
      </c>
      <c r="U248" s="2" t="s">
        <v>1460</v>
      </c>
      <c r="V248" s="1" t="s">
        <v>1461</v>
      </c>
      <c r="W248" s="2" t="s">
        <v>1463</v>
      </c>
      <c r="X248" s="2" t="s">
        <v>1709</v>
      </c>
    </row>
    <row r="249" spans="1:24" x14ac:dyDescent="0.25">
      <c r="A249" s="112">
        <v>246</v>
      </c>
      <c r="B249" s="116" t="s">
        <v>163</v>
      </c>
      <c r="C249" s="115" t="s">
        <v>171</v>
      </c>
      <c r="D249" s="112" t="s">
        <v>569</v>
      </c>
      <c r="E249" s="116" t="s">
        <v>1410</v>
      </c>
      <c r="F249" s="121">
        <v>704</v>
      </c>
      <c r="G249" s="121">
        <v>1386965.0104999999</v>
      </c>
      <c r="H249" s="7">
        <v>1072</v>
      </c>
      <c r="I249" s="7">
        <v>1206050</v>
      </c>
      <c r="J249" s="24">
        <f t="shared" si="21"/>
        <v>1.5227272727272727</v>
      </c>
      <c r="K249" s="24">
        <f t="shared" si="21"/>
        <v>0.86956050864269452</v>
      </c>
      <c r="L249" s="24">
        <f t="shared" si="17"/>
        <v>0.3</v>
      </c>
      <c r="M249" s="24">
        <f t="shared" si="18"/>
        <v>0.60869235604988614</v>
      </c>
      <c r="N249" s="108">
        <f t="shared" si="19"/>
        <v>0.90869235604988607</v>
      </c>
      <c r="O249" s="120">
        <f t="shared" si="20"/>
        <v>1980.4817096480233</v>
      </c>
      <c r="P249" s="111">
        <v>1484.2241124802599</v>
      </c>
      <c r="Q249" s="111">
        <v>496.25759716776327</v>
      </c>
      <c r="R249" s="2" t="s">
        <v>1458</v>
      </c>
      <c r="S249" s="2">
        <v>1944332943</v>
      </c>
      <c r="T249" s="2" t="s">
        <v>1459</v>
      </c>
      <c r="U249" s="2" t="s">
        <v>1460</v>
      </c>
      <c r="V249" s="1" t="s">
        <v>1461</v>
      </c>
      <c r="W249" s="2" t="s">
        <v>1463</v>
      </c>
      <c r="X249" s="2" t="s">
        <v>1710</v>
      </c>
    </row>
    <row r="250" spans="1:24" x14ac:dyDescent="0.25">
      <c r="A250" s="112">
        <v>247</v>
      </c>
      <c r="B250" s="116" t="s">
        <v>163</v>
      </c>
      <c r="C250" s="115" t="s">
        <v>171</v>
      </c>
      <c r="D250" s="112" t="s">
        <v>563</v>
      </c>
      <c r="E250" s="116" t="s">
        <v>1411</v>
      </c>
      <c r="F250" s="121">
        <v>1541</v>
      </c>
      <c r="G250" s="121">
        <v>3000191.2112499997</v>
      </c>
      <c r="H250" s="7">
        <v>1410</v>
      </c>
      <c r="I250" s="7">
        <v>2714085</v>
      </c>
      <c r="J250" s="24">
        <f t="shared" si="21"/>
        <v>0.91499026606099931</v>
      </c>
      <c r="K250" s="24">
        <f t="shared" si="21"/>
        <v>0.90463734105440685</v>
      </c>
      <c r="L250" s="24">
        <f t="shared" si="17"/>
        <v>0.27449707981829979</v>
      </c>
      <c r="M250" s="24">
        <f t="shared" si="18"/>
        <v>0.63324613873808477</v>
      </c>
      <c r="N250" s="108">
        <f t="shared" si="19"/>
        <v>0.90774321855638451</v>
      </c>
      <c r="O250" s="120">
        <f t="shared" si="20"/>
        <v>1978.4130783523972</v>
      </c>
      <c r="P250" s="111">
        <v>758.33755602236397</v>
      </c>
      <c r="Q250" s="111">
        <v>1220.0755223300332</v>
      </c>
      <c r="R250" s="2" t="s">
        <v>1458</v>
      </c>
      <c r="S250" s="2">
        <v>1406052752</v>
      </c>
      <c r="T250" s="2" t="s">
        <v>1459</v>
      </c>
      <c r="U250" s="2" t="s">
        <v>1460</v>
      </c>
      <c r="V250" s="1" t="s">
        <v>1461</v>
      </c>
      <c r="W250" s="2" t="s">
        <v>1463</v>
      </c>
      <c r="X250" s="2" t="s">
        <v>1711</v>
      </c>
    </row>
    <row r="251" spans="1:24" x14ac:dyDescent="0.25">
      <c r="A251" s="112">
        <v>248</v>
      </c>
      <c r="B251" s="116" t="s">
        <v>163</v>
      </c>
      <c r="C251" s="115" t="s">
        <v>171</v>
      </c>
      <c r="D251" s="112" t="s">
        <v>571</v>
      </c>
      <c r="E251" s="116" t="s">
        <v>1412</v>
      </c>
      <c r="F251" s="121">
        <v>3270</v>
      </c>
      <c r="G251" s="121">
        <v>6321963.1244999999</v>
      </c>
      <c r="H251" s="7">
        <v>3185</v>
      </c>
      <c r="I251" s="7">
        <v>5083785</v>
      </c>
      <c r="J251" s="24">
        <f t="shared" si="21"/>
        <v>0.97400611620795108</v>
      </c>
      <c r="K251" s="24">
        <f t="shared" si="21"/>
        <v>0.80414657597391048</v>
      </c>
      <c r="L251" s="24">
        <f t="shared" si="17"/>
        <v>0.29220183486238532</v>
      </c>
      <c r="M251" s="24">
        <f t="shared" si="18"/>
        <v>0.56290260318173735</v>
      </c>
      <c r="N251" s="108">
        <f t="shared" si="19"/>
        <v>0.85510443804412262</v>
      </c>
      <c r="O251" s="120">
        <f t="shared" si="20"/>
        <v>1863.6876255314996</v>
      </c>
      <c r="P251" s="111">
        <v>852.40736681900796</v>
      </c>
      <c r="Q251" s="111">
        <v>1011.2802587124916</v>
      </c>
      <c r="R251" s="2" t="s">
        <v>1458</v>
      </c>
      <c r="S251" s="2">
        <v>1969802942</v>
      </c>
      <c r="T251" s="2" t="s">
        <v>1459</v>
      </c>
      <c r="U251" s="2" t="s">
        <v>1460</v>
      </c>
      <c r="V251" s="1" t="s">
        <v>1461</v>
      </c>
      <c r="W251" s="2" t="s">
        <v>1463</v>
      </c>
      <c r="X251" s="2" t="s">
        <v>1712</v>
      </c>
    </row>
    <row r="252" spans="1:24" x14ac:dyDescent="0.25">
      <c r="A252" s="112">
        <v>249</v>
      </c>
      <c r="B252" s="116" t="s">
        <v>163</v>
      </c>
      <c r="C252" s="115" t="s">
        <v>171</v>
      </c>
      <c r="D252" s="112" t="s">
        <v>572</v>
      </c>
      <c r="E252" s="116" t="s">
        <v>1413</v>
      </c>
      <c r="F252" s="121">
        <v>1286</v>
      </c>
      <c r="G252" s="121">
        <v>2498796.557</v>
      </c>
      <c r="H252" s="7">
        <v>1571</v>
      </c>
      <c r="I252" s="7">
        <v>2116240</v>
      </c>
      <c r="J252" s="24">
        <f t="shared" si="21"/>
        <v>1.2216174183514774</v>
      </c>
      <c r="K252" s="24">
        <f t="shared" si="21"/>
        <v>0.84690368012220696</v>
      </c>
      <c r="L252" s="24">
        <f t="shared" si="17"/>
        <v>0.3</v>
      </c>
      <c r="M252" s="24">
        <f t="shared" si="18"/>
        <v>0.59283257608554485</v>
      </c>
      <c r="N252" s="108">
        <f t="shared" si="19"/>
        <v>0.89283257608554489</v>
      </c>
      <c r="O252" s="120">
        <f t="shared" si="20"/>
        <v>1945.9155510033529</v>
      </c>
      <c r="P252" s="111">
        <v>1100.3980307616232</v>
      </c>
      <c r="Q252" s="111">
        <v>845.51752024172958</v>
      </c>
      <c r="R252" s="2" t="s">
        <v>1458</v>
      </c>
      <c r="S252" s="2">
        <v>1946576221</v>
      </c>
      <c r="T252" s="2" t="s">
        <v>1459</v>
      </c>
      <c r="U252" s="2" t="s">
        <v>1460</v>
      </c>
      <c r="V252" s="1" t="s">
        <v>1461</v>
      </c>
      <c r="W252" s="2" t="s">
        <v>1463</v>
      </c>
      <c r="X252" s="2" t="s">
        <v>1713</v>
      </c>
    </row>
    <row r="253" spans="1:24" x14ac:dyDescent="0.25">
      <c r="A253" s="112">
        <v>250</v>
      </c>
      <c r="B253" s="116" t="s">
        <v>163</v>
      </c>
      <c r="C253" s="115" t="s">
        <v>171</v>
      </c>
      <c r="D253" s="112" t="s">
        <v>567</v>
      </c>
      <c r="E253" s="116" t="s">
        <v>568</v>
      </c>
      <c r="F253" s="121">
        <v>3319</v>
      </c>
      <c r="G253" s="121">
        <v>6201923.19575</v>
      </c>
      <c r="H253" s="7">
        <v>3864</v>
      </c>
      <c r="I253" s="7">
        <v>6256490</v>
      </c>
      <c r="J253" s="24">
        <f t="shared" si="21"/>
        <v>1.1642060861705332</v>
      </c>
      <c r="K253" s="24">
        <f t="shared" si="21"/>
        <v>1.0087983682686352</v>
      </c>
      <c r="L253" s="24">
        <f t="shared" si="17"/>
        <v>0.3</v>
      </c>
      <c r="M253" s="24">
        <f t="shared" si="18"/>
        <v>0.7</v>
      </c>
      <c r="N253" s="108">
        <f t="shared" si="19"/>
        <v>1</v>
      </c>
      <c r="O253" s="120">
        <f t="shared" si="20"/>
        <v>2179.4853851937733</v>
      </c>
      <c r="P253" s="111">
        <v>1019.3765367519613</v>
      </c>
      <c r="Q253" s="111">
        <v>1160.1088484418119</v>
      </c>
      <c r="R253" s="2" t="s">
        <v>1458</v>
      </c>
      <c r="S253" s="2">
        <v>1684354302</v>
      </c>
      <c r="T253" s="2" t="s">
        <v>1459</v>
      </c>
      <c r="U253" s="2" t="s">
        <v>1460</v>
      </c>
      <c r="V253" s="1" t="s">
        <v>1461</v>
      </c>
      <c r="W253" s="2" t="s">
        <v>1463</v>
      </c>
      <c r="X253" s="2" t="s">
        <v>1714</v>
      </c>
    </row>
    <row r="254" spans="1:24" x14ac:dyDescent="0.25">
      <c r="A254" s="112">
        <v>251</v>
      </c>
      <c r="B254" s="116" t="s">
        <v>163</v>
      </c>
      <c r="C254" s="115" t="s">
        <v>171</v>
      </c>
      <c r="D254" s="112" t="s">
        <v>573</v>
      </c>
      <c r="E254" s="116" t="s">
        <v>1414</v>
      </c>
      <c r="F254" s="121">
        <v>1737</v>
      </c>
      <c r="G254" s="121">
        <v>3385941.9132500002</v>
      </c>
      <c r="H254" s="7">
        <v>1680</v>
      </c>
      <c r="I254" s="7">
        <v>2743155</v>
      </c>
      <c r="J254" s="24">
        <f t="shared" si="21"/>
        <v>0.9671848013816926</v>
      </c>
      <c r="K254" s="24">
        <f t="shared" si="21"/>
        <v>0.81016008847209653</v>
      </c>
      <c r="L254" s="24">
        <f t="shared" si="17"/>
        <v>0.29015544041450775</v>
      </c>
      <c r="M254" s="24">
        <f t="shared" si="18"/>
        <v>0.56711206193046748</v>
      </c>
      <c r="N254" s="108">
        <f t="shared" si="19"/>
        <v>0.85726750234497517</v>
      </c>
      <c r="O254" s="120">
        <f t="shared" si="20"/>
        <v>1868.401992562442</v>
      </c>
      <c r="P254" s="111">
        <v>868.78167423028287</v>
      </c>
      <c r="Q254" s="111">
        <v>999.62031833215917</v>
      </c>
      <c r="R254" s="2" t="s">
        <v>1458</v>
      </c>
      <c r="S254" s="2">
        <v>1926776258</v>
      </c>
      <c r="T254" s="2" t="s">
        <v>1459</v>
      </c>
      <c r="U254" s="2" t="s">
        <v>1460</v>
      </c>
      <c r="V254" s="1" t="s">
        <v>1461</v>
      </c>
      <c r="W254" s="2" t="s">
        <v>1463</v>
      </c>
      <c r="X254" s="2" t="s">
        <v>1715</v>
      </c>
    </row>
    <row r="255" spans="1:24" x14ac:dyDescent="0.25">
      <c r="A255" s="112">
        <v>252</v>
      </c>
      <c r="B255" s="116" t="s">
        <v>169</v>
      </c>
      <c r="C255" s="115" t="s">
        <v>171</v>
      </c>
      <c r="D255" s="112" t="s">
        <v>596</v>
      </c>
      <c r="E255" s="116" t="s">
        <v>597</v>
      </c>
      <c r="F255" s="121">
        <v>1142</v>
      </c>
      <c r="G255" s="121">
        <v>1907823.27125</v>
      </c>
      <c r="H255" s="7">
        <v>1168</v>
      </c>
      <c r="I255" s="7">
        <v>1571235</v>
      </c>
      <c r="J255" s="24">
        <f t="shared" si="21"/>
        <v>1.0227670753064799</v>
      </c>
      <c r="K255" s="24">
        <f t="shared" si="21"/>
        <v>0.82357471138850902</v>
      </c>
      <c r="L255" s="24">
        <f t="shared" si="17"/>
        <v>0.3</v>
      </c>
      <c r="M255" s="24">
        <f t="shared" si="18"/>
        <v>0.57650229797195629</v>
      </c>
      <c r="N255" s="108">
        <f t="shared" si="19"/>
        <v>0.87650229797195633</v>
      </c>
      <c r="O255" s="120">
        <f t="shared" si="20"/>
        <v>1910.3239485186364</v>
      </c>
      <c r="P255" s="111">
        <v>1089.2263541854775</v>
      </c>
      <c r="Q255" s="111">
        <v>821.09759433315901</v>
      </c>
      <c r="R255" s="2" t="s">
        <v>1458</v>
      </c>
      <c r="S255" s="2">
        <v>1735276475</v>
      </c>
      <c r="T255" s="2" t="s">
        <v>1459</v>
      </c>
      <c r="U255" s="2" t="s">
        <v>1460</v>
      </c>
      <c r="V255" s="1" t="s">
        <v>1461</v>
      </c>
      <c r="W255" s="2" t="s">
        <v>1463</v>
      </c>
      <c r="X255" s="2" t="s">
        <v>1716</v>
      </c>
    </row>
    <row r="256" spans="1:24" x14ac:dyDescent="0.25">
      <c r="A256" s="112">
        <v>253</v>
      </c>
      <c r="B256" s="116" t="s">
        <v>169</v>
      </c>
      <c r="C256" s="115" t="s">
        <v>171</v>
      </c>
      <c r="D256" s="112" t="s">
        <v>594</v>
      </c>
      <c r="E256" s="116" t="s">
        <v>1415</v>
      </c>
      <c r="F256" s="121">
        <v>1229</v>
      </c>
      <c r="G256" s="121">
        <v>2052201.0687500001</v>
      </c>
      <c r="H256" s="7">
        <v>1100</v>
      </c>
      <c r="I256" s="7">
        <v>1735225</v>
      </c>
      <c r="J256" s="24">
        <f t="shared" si="21"/>
        <v>0.89503661513425548</v>
      </c>
      <c r="K256" s="24">
        <f t="shared" si="21"/>
        <v>0.84554336630227422</v>
      </c>
      <c r="L256" s="24">
        <f t="shared" si="17"/>
        <v>0.26851098454027661</v>
      </c>
      <c r="M256" s="24">
        <f t="shared" si="18"/>
        <v>0.59188035641159187</v>
      </c>
      <c r="N256" s="108">
        <f t="shared" si="19"/>
        <v>0.86039134095186842</v>
      </c>
      <c r="O256" s="120">
        <f t="shared" si="20"/>
        <v>1875.2103531518701</v>
      </c>
      <c r="P256" s="111">
        <v>1072.5622898767972</v>
      </c>
      <c r="Q256" s="111">
        <v>802.64806327507301</v>
      </c>
      <c r="R256" s="2" t="s">
        <v>1458</v>
      </c>
      <c r="S256" s="2">
        <v>1765627262</v>
      </c>
      <c r="T256" s="2" t="s">
        <v>1459</v>
      </c>
      <c r="U256" s="2" t="s">
        <v>1460</v>
      </c>
      <c r="V256" s="1" t="s">
        <v>1461</v>
      </c>
      <c r="W256" s="2" t="s">
        <v>1463</v>
      </c>
      <c r="X256" s="2" t="s">
        <v>1717</v>
      </c>
    </row>
    <row r="257" spans="1:24" x14ac:dyDescent="0.25">
      <c r="A257" s="112">
        <v>254</v>
      </c>
      <c r="B257" s="116" t="s">
        <v>169</v>
      </c>
      <c r="C257" s="115" t="s">
        <v>171</v>
      </c>
      <c r="D257" s="112" t="s">
        <v>592</v>
      </c>
      <c r="E257" s="116" t="s">
        <v>593</v>
      </c>
      <c r="F257" s="121">
        <v>1095</v>
      </c>
      <c r="G257" s="121">
        <v>1819087.04525</v>
      </c>
      <c r="H257" s="7">
        <v>998</v>
      </c>
      <c r="I257" s="7">
        <v>1652585</v>
      </c>
      <c r="J257" s="24">
        <f t="shared" si="21"/>
        <v>0.91141552511415524</v>
      </c>
      <c r="K257" s="24">
        <f t="shared" si="21"/>
        <v>0.90846944587683687</v>
      </c>
      <c r="L257" s="24">
        <f t="shared" si="17"/>
        <v>0.27342465753424655</v>
      </c>
      <c r="M257" s="24">
        <f t="shared" si="18"/>
        <v>0.63592861211378582</v>
      </c>
      <c r="N257" s="108">
        <f t="shared" si="19"/>
        <v>0.90935326964803243</v>
      </c>
      <c r="O257" s="120">
        <f t="shared" si="20"/>
        <v>1981.922161176059</v>
      </c>
      <c r="P257" s="111">
        <v>935.28122682074888</v>
      </c>
      <c r="Q257" s="111">
        <v>1046.64093435531</v>
      </c>
      <c r="R257" s="2" t="s">
        <v>1458</v>
      </c>
      <c r="S257" s="2">
        <v>1942248969</v>
      </c>
      <c r="T257" s="2" t="s">
        <v>1459</v>
      </c>
      <c r="U257" s="2" t="s">
        <v>1460</v>
      </c>
      <c r="V257" s="1" t="s">
        <v>1461</v>
      </c>
      <c r="W257" s="2" t="s">
        <v>1463</v>
      </c>
      <c r="X257" s="2" t="s">
        <v>1718</v>
      </c>
    </row>
    <row r="258" spans="1:24" x14ac:dyDescent="0.25">
      <c r="A258" s="112">
        <v>255</v>
      </c>
      <c r="B258" s="116" t="s">
        <v>169</v>
      </c>
      <c r="C258" s="115" t="s">
        <v>171</v>
      </c>
      <c r="D258" s="112" t="s">
        <v>590</v>
      </c>
      <c r="E258" s="116" t="s">
        <v>1416</v>
      </c>
      <c r="F258" s="121">
        <v>915</v>
      </c>
      <c r="G258" s="121">
        <v>1558220.7837499999</v>
      </c>
      <c r="H258" s="7">
        <v>900</v>
      </c>
      <c r="I258" s="7">
        <v>1288930</v>
      </c>
      <c r="J258" s="24">
        <f t="shared" si="21"/>
        <v>0.98360655737704916</v>
      </c>
      <c r="K258" s="24">
        <f t="shared" si="21"/>
        <v>0.82718059818074874</v>
      </c>
      <c r="L258" s="24">
        <f t="shared" si="17"/>
        <v>0.29508196721311475</v>
      </c>
      <c r="M258" s="24">
        <f t="shared" si="18"/>
        <v>0.57902641872652405</v>
      </c>
      <c r="N258" s="108">
        <f t="shared" si="19"/>
        <v>0.8741083859396388</v>
      </c>
      <c r="O258" s="120">
        <f t="shared" si="20"/>
        <v>1905.1064522307611</v>
      </c>
      <c r="P258" s="111">
        <v>992.85972294013663</v>
      </c>
      <c r="Q258" s="111">
        <v>912.24672929062444</v>
      </c>
      <c r="R258" s="2" t="s">
        <v>1458</v>
      </c>
      <c r="S258" s="2">
        <v>1720226799</v>
      </c>
      <c r="T258" s="2" t="s">
        <v>1459</v>
      </c>
      <c r="U258" s="2" t="s">
        <v>1460</v>
      </c>
      <c r="V258" s="1" t="s">
        <v>1461</v>
      </c>
      <c r="W258" s="2" t="s">
        <v>1463</v>
      </c>
      <c r="X258" s="2" t="s">
        <v>1719</v>
      </c>
    </row>
    <row r="259" spans="1:24" x14ac:dyDescent="0.25">
      <c r="A259" s="112">
        <v>256</v>
      </c>
      <c r="B259" s="116" t="s">
        <v>169</v>
      </c>
      <c r="C259" s="115" t="s">
        <v>171</v>
      </c>
      <c r="D259" s="112" t="s">
        <v>600</v>
      </c>
      <c r="E259" s="116" t="s">
        <v>1417</v>
      </c>
      <c r="F259" s="121">
        <v>1318</v>
      </c>
      <c r="G259" s="121">
        <v>2157031.14</v>
      </c>
      <c r="H259" s="7">
        <v>1192</v>
      </c>
      <c r="I259" s="7">
        <v>2269365</v>
      </c>
      <c r="J259" s="24">
        <f t="shared" si="21"/>
        <v>0.90440060698027314</v>
      </c>
      <c r="K259" s="24">
        <f t="shared" si="21"/>
        <v>1.0520779964261433</v>
      </c>
      <c r="L259" s="24">
        <f t="shared" si="17"/>
        <v>0.27132018209408193</v>
      </c>
      <c r="M259" s="24">
        <f t="shared" si="18"/>
        <v>0.7</v>
      </c>
      <c r="N259" s="108">
        <f t="shared" si="19"/>
        <v>0.97132018209408189</v>
      </c>
      <c r="O259" s="120">
        <f t="shared" si="20"/>
        <v>2116.9781412178058</v>
      </c>
      <c r="P259" s="111">
        <v>926.03130435408309</v>
      </c>
      <c r="Q259" s="111">
        <v>1190.9468368637226</v>
      </c>
      <c r="R259" s="2" t="s">
        <v>1458</v>
      </c>
      <c r="S259" s="2">
        <v>1711038636</v>
      </c>
      <c r="T259" s="2" t="s">
        <v>1459</v>
      </c>
      <c r="U259" s="2" t="s">
        <v>1460</v>
      </c>
      <c r="V259" s="1" t="s">
        <v>1461</v>
      </c>
      <c r="W259" s="2" t="s">
        <v>1463</v>
      </c>
      <c r="X259" s="2" t="s">
        <v>1720</v>
      </c>
    </row>
    <row r="260" spans="1:24" x14ac:dyDescent="0.25">
      <c r="A260" s="112">
        <v>257</v>
      </c>
      <c r="B260" s="116" t="s">
        <v>10</v>
      </c>
      <c r="C260" s="115" t="s">
        <v>171</v>
      </c>
      <c r="D260" s="112" t="s">
        <v>244</v>
      </c>
      <c r="E260" s="116" t="s">
        <v>245</v>
      </c>
      <c r="F260" s="121">
        <v>1014</v>
      </c>
      <c r="G260" s="121">
        <v>1869425.855</v>
      </c>
      <c r="H260" s="7">
        <v>1245</v>
      </c>
      <c r="I260" s="7">
        <v>1660920</v>
      </c>
      <c r="J260" s="24">
        <f t="shared" ref="J260:K302" si="22">IFERROR(H260/F260,0)</f>
        <v>1.2278106508875739</v>
      </c>
      <c r="K260" s="24">
        <f t="shared" si="22"/>
        <v>0.88846529834690879</v>
      </c>
      <c r="L260" s="24">
        <f t="shared" ref="L260:L323" si="23">IF((J260*0.3)&gt;30%,30%,(J260*0.3))</f>
        <v>0.3</v>
      </c>
      <c r="M260" s="24">
        <f t="shared" ref="M260:M323" si="24">IF((K260*0.7)&gt;70%,70%,(K260*0.7))</f>
        <v>0.62192570884283616</v>
      </c>
      <c r="N260" s="108">
        <f t="shared" ref="N260:N323" si="25">L260+M260</f>
        <v>0.92192570884283609</v>
      </c>
      <c r="O260" s="120">
        <f t="shared" ref="O260:O323" si="26">SUM(P260:Q260)</f>
        <v>2009.3236086573711</v>
      </c>
      <c r="P260" s="111">
        <v>1225.6919983896548</v>
      </c>
      <c r="Q260" s="111">
        <v>783.63161026771638</v>
      </c>
      <c r="R260" s="2" t="s">
        <v>1458</v>
      </c>
      <c r="S260" s="2">
        <v>1752799443</v>
      </c>
      <c r="T260" s="2" t="s">
        <v>1459</v>
      </c>
      <c r="U260" s="2" t="s">
        <v>1460</v>
      </c>
      <c r="V260" s="1" t="s">
        <v>1461</v>
      </c>
      <c r="W260" s="2" t="s">
        <v>1463</v>
      </c>
      <c r="X260" s="2" t="s">
        <v>1721</v>
      </c>
    </row>
    <row r="261" spans="1:24" x14ac:dyDescent="0.25">
      <c r="A261" s="112">
        <v>258</v>
      </c>
      <c r="B261" s="116" t="s">
        <v>10</v>
      </c>
      <c r="C261" s="115" t="s">
        <v>171</v>
      </c>
      <c r="D261" s="112" t="s">
        <v>247</v>
      </c>
      <c r="E261" s="116" t="s">
        <v>1419</v>
      </c>
      <c r="F261" s="121">
        <v>2601</v>
      </c>
      <c r="G261" s="121">
        <v>4797616.0897500003</v>
      </c>
      <c r="H261" s="7">
        <v>2811</v>
      </c>
      <c r="I261" s="7">
        <v>4363165</v>
      </c>
      <c r="J261" s="24">
        <f t="shared" si="22"/>
        <v>1.0807381776239908</v>
      </c>
      <c r="K261" s="24">
        <f t="shared" si="22"/>
        <v>0.90944438203836375</v>
      </c>
      <c r="L261" s="24">
        <f t="shared" si="23"/>
        <v>0.3</v>
      </c>
      <c r="M261" s="24">
        <f t="shared" si="24"/>
        <v>0.63661106742685458</v>
      </c>
      <c r="N261" s="108">
        <f t="shared" si="25"/>
        <v>0.93661106742685463</v>
      </c>
      <c r="O261" s="120">
        <f t="shared" si="26"/>
        <v>2041.3301330675695</v>
      </c>
      <c r="P261" s="111">
        <v>1029.1812037294128</v>
      </c>
      <c r="Q261" s="111">
        <v>1012.1489293381567</v>
      </c>
      <c r="R261" s="2" t="s">
        <v>1458</v>
      </c>
      <c r="S261" s="2">
        <v>1910408070</v>
      </c>
      <c r="T261" s="2" t="s">
        <v>1459</v>
      </c>
      <c r="U261" s="2" t="s">
        <v>1460</v>
      </c>
      <c r="V261" s="1" t="s">
        <v>1461</v>
      </c>
      <c r="W261" s="2" t="s">
        <v>1463</v>
      </c>
      <c r="X261" s="2" t="s">
        <v>1722</v>
      </c>
    </row>
    <row r="262" spans="1:24" x14ac:dyDescent="0.25">
      <c r="A262" s="112">
        <v>259</v>
      </c>
      <c r="B262" s="116" t="s">
        <v>11</v>
      </c>
      <c r="C262" s="115" t="s">
        <v>171</v>
      </c>
      <c r="D262" s="112" t="s">
        <v>248</v>
      </c>
      <c r="E262" s="116" t="s">
        <v>1116</v>
      </c>
      <c r="F262" s="121">
        <v>1617</v>
      </c>
      <c r="G262" s="121">
        <v>3101737.5444999998</v>
      </c>
      <c r="H262" s="7">
        <v>2755</v>
      </c>
      <c r="I262" s="7">
        <v>3312000</v>
      </c>
      <c r="J262" s="24">
        <f t="shared" si="22"/>
        <v>1.7037724180581324</v>
      </c>
      <c r="K262" s="24">
        <f t="shared" si="22"/>
        <v>1.067788603156588</v>
      </c>
      <c r="L262" s="24">
        <f t="shared" si="23"/>
        <v>0.3</v>
      </c>
      <c r="M262" s="24">
        <f t="shared" si="24"/>
        <v>0.7</v>
      </c>
      <c r="N262" s="108">
        <f t="shared" si="25"/>
        <v>1</v>
      </c>
      <c r="O262" s="120">
        <f t="shared" si="26"/>
        <v>2179.4853851937733</v>
      </c>
      <c r="P262" s="111">
        <v>1551.5014168693717</v>
      </c>
      <c r="Q262" s="111">
        <v>627.98396832440153</v>
      </c>
      <c r="R262" s="2" t="s">
        <v>1458</v>
      </c>
      <c r="S262" s="2">
        <v>1724060700</v>
      </c>
      <c r="T262" s="2" t="s">
        <v>1459</v>
      </c>
      <c r="U262" s="2" t="s">
        <v>1460</v>
      </c>
      <c r="V262" s="1" t="s">
        <v>1461</v>
      </c>
      <c r="W262" s="2" t="s">
        <v>1463</v>
      </c>
      <c r="X262" s="2" t="s">
        <v>1723</v>
      </c>
    </row>
    <row r="263" spans="1:24" x14ac:dyDescent="0.25">
      <c r="A263" s="112">
        <v>260</v>
      </c>
      <c r="B263" s="116" t="s">
        <v>16</v>
      </c>
      <c r="C263" s="115" t="s">
        <v>171</v>
      </c>
      <c r="D263" s="112" t="s">
        <v>233</v>
      </c>
      <c r="E263" s="116" t="s">
        <v>1239</v>
      </c>
      <c r="F263" s="121">
        <v>1587</v>
      </c>
      <c r="G263" s="121">
        <v>2234970.7937500002</v>
      </c>
      <c r="H263" s="7">
        <v>1386</v>
      </c>
      <c r="I263" s="7">
        <v>2185885</v>
      </c>
      <c r="J263" s="24">
        <f t="shared" si="22"/>
        <v>0.87334593572778829</v>
      </c>
      <c r="K263" s="24">
        <f t="shared" si="22"/>
        <v>0.97803738917427174</v>
      </c>
      <c r="L263" s="24">
        <f t="shared" si="23"/>
        <v>0.26200378071833647</v>
      </c>
      <c r="M263" s="24">
        <f t="shared" si="24"/>
        <v>0.6846261724219902</v>
      </c>
      <c r="N263" s="108">
        <f t="shared" si="25"/>
        <v>0.94662995314032661</v>
      </c>
      <c r="O263" s="120">
        <f t="shared" si="26"/>
        <v>2063.1661480560083</v>
      </c>
      <c r="P263" s="111">
        <v>1048.6456761509348</v>
      </c>
      <c r="Q263" s="111">
        <v>1014.5204719050735</v>
      </c>
      <c r="R263" s="2" t="s">
        <v>1458</v>
      </c>
      <c r="S263" s="2">
        <v>1684470357</v>
      </c>
      <c r="T263" s="2" t="s">
        <v>1459</v>
      </c>
      <c r="U263" s="2" t="s">
        <v>1460</v>
      </c>
      <c r="V263" s="1" t="s">
        <v>1461</v>
      </c>
      <c r="W263" s="2" t="s">
        <v>1463</v>
      </c>
      <c r="X263" s="2" t="s">
        <v>1724</v>
      </c>
    </row>
    <row r="264" spans="1:24" x14ac:dyDescent="0.25">
      <c r="A264" s="112">
        <v>261</v>
      </c>
      <c r="B264" s="116" t="s">
        <v>16</v>
      </c>
      <c r="C264" s="115" t="s">
        <v>171</v>
      </c>
      <c r="D264" s="112" t="s">
        <v>230</v>
      </c>
      <c r="E264" s="116" t="s">
        <v>231</v>
      </c>
      <c r="F264" s="121">
        <v>1357</v>
      </c>
      <c r="G264" s="121">
        <v>1925469.0085</v>
      </c>
      <c r="H264" s="7">
        <v>1360</v>
      </c>
      <c r="I264" s="7">
        <v>1634335</v>
      </c>
      <c r="J264" s="24">
        <f t="shared" si="22"/>
        <v>1.002210759027266</v>
      </c>
      <c r="K264" s="24">
        <f t="shared" si="22"/>
        <v>0.84879839290334647</v>
      </c>
      <c r="L264" s="24">
        <f t="shared" si="23"/>
        <v>0.3</v>
      </c>
      <c r="M264" s="24">
        <f t="shared" si="24"/>
        <v>0.59415887503234244</v>
      </c>
      <c r="N264" s="108">
        <f t="shared" si="25"/>
        <v>0.89415887503234237</v>
      </c>
      <c r="O264" s="120">
        <f t="shared" si="26"/>
        <v>1948.8062001742958</v>
      </c>
      <c r="P264" s="111">
        <v>1391.8110870583091</v>
      </c>
      <c r="Q264" s="111">
        <v>556.99511311598667</v>
      </c>
      <c r="R264" s="2" t="s">
        <v>1458</v>
      </c>
      <c r="S264" s="2">
        <v>1966315161</v>
      </c>
      <c r="T264" s="2" t="s">
        <v>1459</v>
      </c>
      <c r="U264" s="2" t="s">
        <v>1460</v>
      </c>
      <c r="V264" s="1" t="s">
        <v>1461</v>
      </c>
      <c r="W264" s="2" t="s">
        <v>1463</v>
      </c>
      <c r="X264" s="2" t="s">
        <v>1725</v>
      </c>
    </row>
    <row r="265" spans="1:24" x14ac:dyDescent="0.25">
      <c r="A265" s="112">
        <v>262</v>
      </c>
      <c r="B265" s="116" t="s">
        <v>16</v>
      </c>
      <c r="C265" s="115" t="s">
        <v>171</v>
      </c>
      <c r="D265" s="112" t="s">
        <v>232</v>
      </c>
      <c r="E265" s="116" t="s">
        <v>1420</v>
      </c>
      <c r="F265" s="121">
        <v>934</v>
      </c>
      <c r="G265" s="121">
        <v>1318067.4620000001</v>
      </c>
      <c r="H265" s="7">
        <v>950</v>
      </c>
      <c r="I265" s="7">
        <v>1133900</v>
      </c>
      <c r="J265" s="24">
        <f t="shared" si="22"/>
        <v>1.0171306209850106</v>
      </c>
      <c r="K265" s="24">
        <f t="shared" si="22"/>
        <v>0.86027463137543103</v>
      </c>
      <c r="L265" s="24">
        <f t="shared" si="23"/>
        <v>0.3</v>
      </c>
      <c r="M265" s="24">
        <f t="shared" si="24"/>
        <v>0.60219224196280163</v>
      </c>
      <c r="N265" s="108">
        <f t="shared" si="25"/>
        <v>0.90219224196280168</v>
      </c>
      <c r="O265" s="120">
        <f t="shared" si="26"/>
        <v>1966.3148059931309</v>
      </c>
      <c r="P265" s="111">
        <v>1365.6428295631717</v>
      </c>
      <c r="Q265" s="111">
        <v>600.67197642995905</v>
      </c>
      <c r="R265" s="2" t="s">
        <v>1458</v>
      </c>
      <c r="S265" s="2">
        <v>1891832260</v>
      </c>
      <c r="T265" s="2" t="s">
        <v>1459</v>
      </c>
      <c r="U265" s="2" t="s">
        <v>1460</v>
      </c>
      <c r="V265" s="1" t="s">
        <v>1461</v>
      </c>
      <c r="W265" s="2" t="s">
        <v>1463</v>
      </c>
      <c r="X265" s="2" t="s">
        <v>1726</v>
      </c>
    </row>
    <row r="266" spans="1:24" x14ac:dyDescent="0.25">
      <c r="A266" s="112">
        <v>263</v>
      </c>
      <c r="B266" s="116" t="s">
        <v>16</v>
      </c>
      <c r="C266" s="115" t="s">
        <v>171</v>
      </c>
      <c r="D266" s="112" t="s">
        <v>228</v>
      </c>
      <c r="E266" s="116" t="s">
        <v>229</v>
      </c>
      <c r="F266" s="121">
        <v>793</v>
      </c>
      <c r="G266" s="121">
        <v>1116176.76</v>
      </c>
      <c r="H266" s="7">
        <v>990</v>
      </c>
      <c r="I266" s="7">
        <v>1125905</v>
      </c>
      <c r="J266" s="24">
        <f t="shared" si="22"/>
        <v>1.2484237074401008</v>
      </c>
      <c r="K266" s="24">
        <f t="shared" si="22"/>
        <v>1.0087156804805719</v>
      </c>
      <c r="L266" s="24">
        <f t="shared" si="23"/>
        <v>0.3</v>
      </c>
      <c r="M266" s="24">
        <f t="shared" si="24"/>
        <v>0.7</v>
      </c>
      <c r="N266" s="108">
        <f t="shared" si="25"/>
        <v>1</v>
      </c>
      <c r="O266" s="120">
        <f t="shared" si="26"/>
        <v>2179.4853851937733</v>
      </c>
      <c r="P266" s="111">
        <v>1570.1071523419787</v>
      </c>
      <c r="Q266" s="111">
        <v>609.37823285179456</v>
      </c>
      <c r="R266" s="2" t="s">
        <v>1458</v>
      </c>
      <c r="S266" s="2">
        <v>1710014626</v>
      </c>
      <c r="T266" s="2" t="s">
        <v>1459</v>
      </c>
      <c r="U266" s="2" t="s">
        <v>1460</v>
      </c>
      <c r="V266" s="1" t="s">
        <v>1461</v>
      </c>
      <c r="W266" s="2" t="s">
        <v>1463</v>
      </c>
      <c r="X266" s="2" t="s">
        <v>1727</v>
      </c>
    </row>
    <row r="267" spans="1:24" x14ac:dyDescent="0.25">
      <c r="A267" s="112">
        <v>264</v>
      </c>
      <c r="B267" s="116" t="s">
        <v>86</v>
      </c>
      <c r="C267" s="115" t="s">
        <v>90</v>
      </c>
      <c r="D267" s="112" t="s">
        <v>725</v>
      </c>
      <c r="E267" s="116" t="s">
        <v>1421</v>
      </c>
      <c r="F267" s="121">
        <v>1459</v>
      </c>
      <c r="G267" s="121">
        <v>2229547.4014999997</v>
      </c>
      <c r="H267" s="7">
        <v>1095</v>
      </c>
      <c r="I267" s="7">
        <v>1840910</v>
      </c>
      <c r="J267" s="24">
        <f t="shared" si="22"/>
        <v>0.75051405071967103</v>
      </c>
      <c r="K267" s="24">
        <f t="shared" si="22"/>
        <v>0.82568776010838285</v>
      </c>
      <c r="L267" s="24">
        <f t="shared" si="23"/>
        <v>0.22515421521590129</v>
      </c>
      <c r="M267" s="24">
        <f t="shared" si="24"/>
        <v>0.57798143207586794</v>
      </c>
      <c r="N267" s="108">
        <f t="shared" si="25"/>
        <v>0.80313564729176923</v>
      </c>
      <c r="O267" s="120">
        <f t="shared" si="26"/>
        <v>1750.4224056005521</v>
      </c>
      <c r="P267" s="111">
        <v>875.98138827840171</v>
      </c>
      <c r="Q267" s="111">
        <v>874.4410173221504</v>
      </c>
      <c r="R267" s="2" t="s">
        <v>1458</v>
      </c>
      <c r="S267" s="2">
        <v>1752706281</v>
      </c>
      <c r="T267" s="2" t="s">
        <v>1459</v>
      </c>
      <c r="U267" s="2" t="s">
        <v>1460</v>
      </c>
      <c r="V267" s="1" t="s">
        <v>1461</v>
      </c>
      <c r="W267" s="2" t="s">
        <v>1463</v>
      </c>
      <c r="X267" s="2" t="s">
        <v>1728</v>
      </c>
    </row>
    <row r="268" spans="1:24" x14ac:dyDescent="0.25">
      <c r="A268" s="112">
        <v>265</v>
      </c>
      <c r="B268" s="116" t="s">
        <v>86</v>
      </c>
      <c r="C268" s="115" t="s">
        <v>90</v>
      </c>
      <c r="D268" s="112" t="s">
        <v>723</v>
      </c>
      <c r="E268" s="116" t="s">
        <v>1422</v>
      </c>
      <c r="F268" s="121">
        <v>2406</v>
      </c>
      <c r="G268" s="121">
        <v>3796592.1375000002</v>
      </c>
      <c r="H268" s="7">
        <v>2314</v>
      </c>
      <c r="I268" s="7">
        <v>3034835</v>
      </c>
      <c r="J268" s="24">
        <f t="shared" si="22"/>
        <v>0.96176226101413131</v>
      </c>
      <c r="K268" s="24">
        <f t="shared" si="22"/>
        <v>0.79935765815455595</v>
      </c>
      <c r="L268" s="24">
        <f t="shared" si="23"/>
        <v>0.28852867830423939</v>
      </c>
      <c r="M268" s="24">
        <f t="shared" si="24"/>
        <v>0.55955036070818909</v>
      </c>
      <c r="N268" s="108">
        <f t="shared" si="25"/>
        <v>0.84807903901242843</v>
      </c>
      <c r="O268" s="120">
        <f t="shared" si="26"/>
        <v>1848.3758710167676</v>
      </c>
      <c r="P268" s="111">
        <v>1040.0557328159498</v>
      </c>
      <c r="Q268" s="111">
        <v>808.32013820081772</v>
      </c>
      <c r="R268" s="2" t="s">
        <v>1458</v>
      </c>
      <c r="S268" s="2">
        <v>1764162337</v>
      </c>
      <c r="T268" s="2" t="s">
        <v>1459</v>
      </c>
      <c r="U268" s="2" t="s">
        <v>1460</v>
      </c>
      <c r="V268" s="1" t="s">
        <v>1461</v>
      </c>
      <c r="W268" s="2" t="s">
        <v>1463</v>
      </c>
      <c r="X268" s="2" t="s">
        <v>1729</v>
      </c>
    </row>
    <row r="269" spans="1:24" x14ac:dyDescent="0.25">
      <c r="A269" s="112">
        <v>266</v>
      </c>
      <c r="B269" s="116" t="s">
        <v>88</v>
      </c>
      <c r="C269" s="115" t="s">
        <v>90</v>
      </c>
      <c r="D269" s="112" t="s">
        <v>739</v>
      </c>
      <c r="E269" s="116" t="s">
        <v>1160</v>
      </c>
      <c r="F269" s="121">
        <v>1198</v>
      </c>
      <c r="G269" s="121">
        <v>2079467.1165</v>
      </c>
      <c r="H269" s="7">
        <v>1055</v>
      </c>
      <c r="I269" s="7">
        <v>1698475</v>
      </c>
      <c r="J269" s="24">
        <f t="shared" si="22"/>
        <v>0.88063439065108517</v>
      </c>
      <c r="K269" s="24">
        <f t="shared" si="22"/>
        <v>0.816783774325195</v>
      </c>
      <c r="L269" s="24">
        <f t="shared" si="23"/>
        <v>0.26419031719532554</v>
      </c>
      <c r="M269" s="24">
        <f t="shared" si="24"/>
        <v>0.57174864202763642</v>
      </c>
      <c r="N269" s="108">
        <f t="shared" si="25"/>
        <v>0.83593895922296202</v>
      </c>
      <c r="O269" s="120">
        <f t="shared" si="26"/>
        <v>1821.9167445405392</v>
      </c>
      <c r="P269" s="111">
        <v>766.78240568740409</v>
      </c>
      <c r="Q269" s="111">
        <v>1055.1343388531352</v>
      </c>
      <c r="R269" s="2" t="s">
        <v>1458</v>
      </c>
      <c r="S269" s="2">
        <v>1304539694</v>
      </c>
      <c r="T269" s="2" t="s">
        <v>1459</v>
      </c>
      <c r="U269" s="2" t="s">
        <v>1460</v>
      </c>
      <c r="V269" s="1" t="s">
        <v>1461</v>
      </c>
      <c r="W269" s="2" t="s">
        <v>1463</v>
      </c>
      <c r="X269" s="2" t="s">
        <v>1730</v>
      </c>
    </row>
    <row r="270" spans="1:24" x14ac:dyDescent="0.25">
      <c r="A270" s="112">
        <v>267</v>
      </c>
      <c r="B270" s="116" t="s">
        <v>88</v>
      </c>
      <c r="C270" s="115" t="s">
        <v>90</v>
      </c>
      <c r="D270" s="112" t="s">
        <v>1161</v>
      </c>
      <c r="E270" s="116" t="s">
        <v>1423</v>
      </c>
      <c r="F270" s="121">
        <v>748</v>
      </c>
      <c r="G270" s="121">
        <v>1234996.2007499998</v>
      </c>
      <c r="H270" s="7">
        <v>677</v>
      </c>
      <c r="I270" s="7">
        <v>1102705</v>
      </c>
      <c r="J270" s="24">
        <f t="shared" si="22"/>
        <v>0.90508021390374327</v>
      </c>
      <c r="K270" s="24">
        <f t="shared" si="22"/>
        <v>0.89288128929492994</v>
      </c>
      <c r="L270" s="24">
        <f t="shared" si="23"/>
        <v>0.27152406417112296</v>
      </c>
      <c r="M270" s="24">
        <f t="shared" si="24"/>
        <v>0.62501690250645092</v>
      </c>
      <c r="N270" s="108">
        <f t="shared" si="25"/>
        <v>0.89654096667757388</v>
      </c>
      <c r="O270" s="120">
        <f t="shared" si="26"/>
        <v>1953.9979341012699</v>
      </c>
      <c r="P270" s="111">
        <v>870.29330180313605</v>
      </c>
      <c r="Q270" s="111">
        <v>1083.7046322981339</v>
      </c>
      <c r="R270" s="2" t="s">
        <v>1458</v>
      </c>
      <c r="S270" s="2">
        <v>1682094949</v>
      </c>
      <c r="T270" s="2" t="s">
        <v>1459</v>
      </c>
      <c r="U270" s="2" t="s">
        <v>1460</v>
      </c>
      <c r="V270" s="1" t="s">
        <v>1461</v>
      </c>
      <c r="W270" s="2" t="s">
        <v>1463</v>
      </c>
      <c r="X270" s="2" t="s">
        <v>1731</v>
      </c>
    </row>
    <row r="271" spans="1:24" x14ac:dyDescent="0.25">
      <c r="A271" s="112">
        <v>268</v>
      </c>
      <c r="B271" s="116" t="s">
        <v>88</v>
      </c>
      <c r="C271" s="115" t="s">
        <v>90</v>
      </c>
      <c r="D271" s="112" t="s">
        <v>726</v>
      </c>
      <c r="E271" s="116" t="s">
        <v>1163</v>
      </c>
      <c r="F271" s="121">
        <v>990</v>
      </c>
      <c r="G271" s="121">
        <v>1765885.2955</v>
      </c>
      <c r="H271" s="7">
        <v>1196</v>
      </c>
      <c r="I271" s="7">
        <v>1749725</v>
      </c>
      <c r="J271" s="24">
        <f t="shared" si="22"/>
        <v>1.2080808080808081</v>
      </c>
      <c r="K271" s="24">
        <f t="shared" si="22"/>
        <v>0.9908486153992101</v>
      </c>
      <c r="L271" s="24">
        <f t="shared" si="23"/>
        <v>0.3</v>
      </c>
      <c r="M271" s="24">
        <f t="shared" si="24"/>
        <v>0.69359403077944703</v>
      </c>
      <c r="N271" s="108">
        <f t="shared" si="25"/>
        <v>0.99359403077944708</v>
      </c>
      <c r="O271" s="120">
        <f t="shared" si="26"/>
        <v>2165.5236688995769</v>
      </c>
      <c r="P271" s="111">
        <v>1129.417639509636</v>
      </c>
      <c r="Q271" s="111">
        <v>1036.1060293899409</v>
      </c>
      <c r="R271" s="2" t="s">
        <v>1458</v>
      </c>
      <c r="S271" s="2">
        <v>1753648353</v>
      </c>
      <c r="T271" s="2" t="s">
        <v>1459</v>
      </c>
      <c r="U271" s="2" t="s">
        <v>1460</v>
      </c>
      <c r="V271" s="1" t="s">
        <v>1461</v>
      </c>
      <c r="W271" s="2" t="s">
        <v>1463</v>
      </c>
      <c r="X271" s="2" t="s">
        <v>1732</v>
      </c>
    </row>
    <row r="272" spans="1:24" x14ac:dyDescent="0.25">
      <c r="A272" s="112">
        <v>269</v>
      </c>
      <c r="B272" s="116" t="s">
        <v>88</v>
      </c>
      <c r="C272" s="115" t="s">
        <v>90</v>
      </c>
      <c r="D272" s="112" t="s">
        <v>740</v>
      </c>
      <c r="E272" s="116" t="s">
        <v>1424</v>
      </c>
      <c r="F272" s="121">
        <v>987</v>
      </c>
      <c r="G272" s="121">
        <v>1745010.2955</v>
      </c>
      <c r="H272" s="7">
        <v>834</v>
      </c>
      <c r="I272" s="7">
        <v>1452465</v>
      </c>
      <c r="J272" s="24">
        <f t="shared" si="22"/>
        <v>0.84498480243161089</v>
      </c>
      <c r="K272" s="24">
        <f t="shared" si="22"/>
        <v>0.83235325530490545</v>
      </c>
      <c r="L272" s="24">
        <f t="shared" si="23"/>
        <v>0.25349544072948327</v>
      </c>
      <c r="M272" s="24">
        <f t="shared" si="24"/>
        <v>0.5826472787134338</v>
      </c>
      <c r="N272" s="108">
        <f t="shared" si="25"/>
        <v>0.83614271944291707</v>
      </c>
      <c r="O272" s="120">
        <f t="shared" si="26"/>
        <v>1822.3608369620151</v>
      </c>
      <c r="P272" s="111">
        <v>717.9835582623424</v>
      </c>
      <c r="Q272" s="111">
        <v>1104.3772786996726</v>
      </c>
      <c r="R272" s="2" t="s">
        <v>1458</v>
      </c>
      <c r="S272" s="2">
        <v>1840422460</v>
      </c>
      <c r="T272" s="2" t="s">
        <v>1459</v>
      </c>
      <c r="U272" s="2" t="s">
        <v>1460</v>
      </c>
      <c r="V272" s="1" t="s">
        <v>1461</v>
      </c>
      <c r="W272" s="2" t="s">
        <v>1463</v>
      </c>
      <c r="X272" s="2" t="s">
        <v>1733</v>
      </c>
    </row>
    <row r="273" spans="1:24" x14ac:dyDescent="0.25">
      <c r="A273" s="112">
        <v>270</v>
      </c>
      <c r="B273" s="116" t="s">
        <v>88</v>
      </c>
      <c r="C273" s="115" t="s">
        <v>90</v>
      </c>
      <c r="D273" s="112" t="s">
        <v>735</v>
      </c>
      <c r="E273" s="116" t="s">
        <v>736</v>
      </c>
      <c r="F273" s="121">
        <v>1017</v>
      </c>
      <c r="G273" s="121">
        <v>2438944.66475</v>
      </c>
      <c r="H273" s="7">
        <v>1140</v>
      </c>
      <c r="I273" s="7">
        <v>2391845</v>
      </c>
      <c r="J273" s="24">
        <f t="shared" si="22"/>
        <v>1.1209439528023599</v>
      </c>
      <c r="K273" s="24">
        <f t="shared" si="22"/>
        <v>0.98068850620896397</v>
      </c>
      <c r="L273" s="24">
        <f t="shared" si="23"/>
        <v>0.3</v>
      </c>
      <c r="M273" s="24">
        <f t="shared" si="24"/>
        <v>0.68648195434627479</v>
      </c>
      <c r="N273" s="108">
        <f t="shared" si="25"/>
        <v>0.98648195434627484</v>
      </c>
      <c r="O273" s="120">
        <f t="shared" si="26"/>
        <v>2150.0230022550977</v>
      </c>
      <c r="P273" s="111">
        <v>664.84241785229187</v>
      </c>
      <c r="Q273" s="111">
        <v>1485.1805844028056</v>
      </c>
      <c r="R273" s="2" t="s">
        <v>1458</v>
      </c>
      <c r="S273" s="2">
        <v>1858716311</v>
      </c>
      <c r="T273" s="2" t="s">
        <v>1459</v>
      </c>
      <c r="U273" s="2" t="s">
        <v>1460</v>
      </c>
      <c r="V273" s="1" t="s">
        <v>1461</v>
      </c>
      <c r="W273" s="2" t="s">
        <v>1463</v>
      </c>
      <c r="X273" s="2" t="s">
        <v>1734</v>
      </c>
    </row>
    <row r="274" spans="1:24" x14ac:dyDescent="0.25">
      <c r="A274" s="112">
        <v>271</v>
      </c>
      <c r="B274" s="116" t="s">
        <v>88</v>
      </c>
      <c r="C274" s="115" t="s">
        <v>90</v>
      </c>
      <c r="D274" s="112" t="s">
        <v>727</v>
      </c>
      <c r="E274" s="116" t="s">
        <v>728</v>
      </c>
      <c r="F274" s="121">
        <v>1371</v>
      </c>
      <c r="G274" s="121">
        <v>2681155.5805000002</v>
      </c>
      <c r="H274" s="7">
        <v>1437</v>
      </c>
      <c r="I274" s="7">
        <v>2267350</v>
      </c>
      <c r="J274" s="24">
        <f t="shared" si="22"/>
        <v>1.0481400437636761</v>
      </c>
      <c r="K274" s="24">
        <f t="shared" si="22"/>
        <v>0.84566148137407571</v>
      </c>
      <c r="L274" s="24">
        <f t="shared" si="23"/>
        <v>0.3</v>
      </c>
      <c r="M274" s="24">
        <f t="shared" si="24"/>
        <v>0.59196303696185293</v>
      </c>
      <c r="N274" s="108">
        <f t="shared" si="25"/>
        <v>0.89196303696185297</v>
      </c>
      <c r="O274" s="120">
        <f t="shared" si="26"/>
        <v>1944.0204031914122</v>
      </c>
      <c r="P274" s="111">
        <v>877.74362465395473</v>
      </c>
      <c r="Q274" s="111">
        <v>1066.2767785374574</v>
      </c>
      <c r="R274" s="2" t="s">
        <v>1458</v>
      </c>
      <c r="S274" s="2">
        <v>1724226753</v>
      </c>
      <c r="T274" s="2" t="s">
        <v>1459</v>
      </c>
      <c r="U274" s="2" t="s">
        <v>1460</v>
      </c>
      <c r="V274" s="1" t="s">
        <v>1461</v>
      </c>
      <c r="W274" s="2" t="s">
        <v>1463</v>
      </c>
      <c r="X274" s="2" t="s">
        <v>1735</v>
      </c>
    </row>
    <row r="275" spans="1:24" x14ac:dyDescent="0.25">
      <c r="A275" s="112">
        <v>272</v>
      </c>
      <c r="B275" s="116" t="s">
        <v>88</v>
      </c>
      <c r="C275" s="115" t="s">
        <v>90</v>
      </c>
      <c r="D275" s="112" t="s">
        <v>738</v>
      </c>
      <c r="E275" s="116" t="s">
        <v>1418</v>
      </c>
      <c r="F275" s="121">
        <v>845</v>
      </c>
      <c r="G275" s="121">
        <v>1857406.2007499998</v>
      </c>
      <c r="H275" s="7">
        <v>1212</v>
      </c>
      <c r="I275" s="7">
        <v>1721895</v>
      </c>
      <c r="J275" s="24">
        <f t="shared" si="22"/>
        <v>1.4343195266272188</v>
      </c>
      <c r="K275" s="24">
        <f t="shared" si="22"/>
        <v>0.92704277572924976</v>
      </c>
      <c r="L275" s="24">
        <f t="shared" si="23"/>
        <v>0.3</v>
      </c>
      <c r="M275" s="24">
        <f t="shared" si="24"/>
        <v>0.6489299430104748</v>
      </c>
      <c r="N275" s="108">
        <f t="shared" si="25"/>
        <v>0.94892994301047473</v>
      </c>
      <c r="O275" s="120">
        <f t="shared" si="26"/>
        <v>2068.1789423640898</v>
      </c>
      <c r="P275" s="111">
        <v>1065.7596416992862</v>
      </c>
      <c r="Q275" s="111">
        <v>1002.4193006648037</v>
      </c>
      <c r="R275" s="2" t="s">
        <v>1458</v>
      </c>
      <c r="S275" s="2">
        <v>1785800082</v>
      </c>
      <c r="T275" s="2" t="s">
        <v>1459</v>
      </c>
      <c r="U275" s="2" t="s">
        <v>1460</v>
      </c>
      <c r="V275" s="1" t="s">
        <v>1461</v>
      </c>
      <c r="W275" s="2" t="s">
        <v>1463</v>
      </c>
      <c r="X275" s="2" t="s">
        <v>1736</v>
      </c>
    </row>
    <row r="276" spans="1:24" x14ac:dyDescent="0.25">
      <c r="A276" s="112">
        <v>273</v>
      </c>
      <c r="B276" s="116" t="s">
        <v>88</v>
      </c>
      <c r="C276" s="115" t="s">
        <v>90</v>
      </c>
      <c r="D276" s="112" t="s">
        <v>729</v>
      </c>
      <c r="E276" s="116" t="s">
        <v>730</v>
      </c>
      <c r="F276" s="121">
        <v>1235</v>
      </c>
      <c r="G276" s="121">
        <v>2314897.1165</v>
      </c>
      <c r="H276" s="7">
        <v>1502</v>
      </c>
      <c r="I276" s="7">
        <v>2022120</v>
      </c>
      <c r="J276" s="24">
        <f t="shared" si="22"/>
        <v>1.2161943319838058</v>
      </c>
      <c r="K276" s="24">
        <f t="shared" si="22"/>
        <v>0.87352478241336995</v>
      </c>
      <c r="L276" s="24">
        <f t="shared" si="23"/>
        <v>0.3</v>
      </c>
      <c r="M276" s="24">
        <f t="shared" si="24"/>
        <v>0.61146734768935895</v>
      </c>
      <c r="N276" s="108">
        <f t="shared" si="25"/>
        <v>0.91146734768935889</v>
      </c>
      <c r="O276" s="120">
        <f t="shared" si="26"/>
        <v>1986.5297633702892</v>
      </c>
      <c r="P276" s="111">
        <v>1114.9890970286433</v>
      </c>
      <c r="Q276" s="111">
        <v>871.54066634164587</v>
      </c>
      <c r="R276" s="2" t="s">
        <v>1458</v>
      </c>
      <c r="S276" s="2">
        <v>1745420456</v>
      </c>
      <c r="T276" s="2" t="s">
        <v>1459</v>
      </c>
      <c r="U276" s="2" t="s">
        <v>1460</v>
      </c>
      <c r="V276" s="1" t="s">
        <v>1461</v>
      </c>
      <c r="W276" s="2" t="s">
        <v>1463</v>
      </c>
      <c r="X276" s="2" t="s">
        <v>1737</v>
      </c>
    </row>
    <row r="277" spans="1:24" x14ac:dyDescent="0.25">
      <c r="A277" s="112">
        <v>274</v>
      </c>
      <c r="B277" s="116" t="s">
        <v>88</v>
      </c>
      <c r="C277" s="115" t="s">
        <v>90</v>
      </c>
      <c r="D277" s="112" t="s">
        <v>737</v>
      </c>
      <c r="E277" s="116" t="s">
        <v>1166</v>
      </c>
      <c r="F277" s="121">
        <v>1276</v>
      </c>
      <c r="G277" s="121">
        <v>2580327.1165</v>
      </c>
      <c r="H277" s="7">
        <v>1258</v>
      </c>
      <c r="I277" s="7">
        <v>2511275</v>
      </c>
      <c r="J277" s="24">
        <f t="shared" si="22"/>
        <v>0.98589341692789967</v>
      </c>
      <c r="K277" s="24">
        <f t="shared" si="22"/>
        <v>0.97323900676838859</v>
      </c>
      <c r="L277" s="24">
        <f t="shared" si="23"/>
        <v>0.29576802507836991</v>
      </c>
      <c r="M277" s="24">
        <f t="shared" si="24"/>
        <v>0.681267304737872</v>
      </c>
      <c r="N277" s="108">
        <f t="shared" si="25"/>
        <v>0.97703532981624197</v>
      </c>
      <c r="O277" s="120">
        <f t="shared" si="26"/>
        <v>2129.4342221524776</v>
      </c>
      <c r="P277" s="111">
        <v>774.92827114187685</v>
      </c>
      <c r="Q277" s="111">
        <v>1354.5059510106007</v>
      </c>
      <c r="R277" s="2" t="s">
        <v>1458</v>
      </c>
      <c r="S277" s="2">
        <v>1713685854</v>
      </c>
      <c r="T277" s="2" t="s">
        <v>1459</v>
      </c>
      <c r="U277" s="2" t="s">
        <v>1460</v>
      </c>
      <c r="V277" s="1" t="s">
        <v>1461</v>
      </c>
      <c r="W277" s="2" t="s">
        <v>1463</v>
      </c>
      <c r="X277" s="2" t="s">
        <v>1738</v>
      </c>
    </row>
    <row r="278" spans="1:24" x14ac:dyDescent="0.25">
      <c r="A278" s="112">
        <v>275</v>
      </c>
      <c r="B278" s="116" t="s">
        <v>88</v>
      </c>
      <c r="C278" s="115" t="s">
        <v>90</v>
      </c>
      <c r="D278" s="112" t="s">
        <v>1169</v>
      </c>
      <c r="E278" s="116" t="s">
        <v>1425</v>
      </c>
      <c r="F278" s="121">
        <v>822</v>
      </c>
      <c r="G278" s="121">
        <v>1192724.66475</v>
      </c>
      <c r="H278" s="7">
        <v>820</v>
      </c>
      <c r="I278" s="7">
        <v>1094625</v>
      </c>
      <c r="J278" s="24">
        <f t="shared" si="22"/>
        <v>0.9975669099756691</v>
      </c>
      <c r="K278" s="24">
        <f t="shared" si="22"/>
        <v>0.91775162562722545</v>
      </c>
      <c r="L278" s="24">
        <f t="shared" si="23"/>
        <v>0.2992700729927007</v>
      </c>
      <c r="M278" s="24">
        <f t="shared" si="24"/>
        <v>0.64242613793905778</v>
      </c>
      <c r="N278" s="108">
        <f t="shared" si="25"/>
        <v>0.94169621093175848</v>
      </c>
      <c r="O278" s="120">
        <f t="shared" si="26"/>
        <v>2052.4131290181203</v>
      </c>
      <c r="P278" s="111">
        <v>1173.5199992598937</v>
      </c>
      <c r="Q278" s="111">
        <v>878.89312975822668</v>
      </c>
      <c r="R278" s="2" t="s">
        <v>1458</v>
      </c>
      <c r="S278" s="2">
        <v>1710855460</v>
      </c>
      <c r="T278" s="2" t="s">
        <v>1459</v>
      </c>
      <c r="U278" s="2" t="s">
        <v>1460</v>
      </c>
      <c r="V278" s="1" t="s">
        <v>1461</v>
      </c>
      <c r="W278" s="2" t="s">
        <v>1463</v>
      </c>
      <c r="X278" s="2" t="s">
        <v>1739</v>
      </c>
    </row>
    <row r="279" spans="1:24" x14ac:dyDescent="0.25">
      <c r="A279" s="112">
        <v>276</v>
      </c>
      <c r="B279" s="116" t="s">
        <v>165</v>
      </c>
      <c r="C279" s="115" t="s">
        <v>90</v>
      </c>
      <c r="D279" s="112" t="s">
        <v>511</v>
      </c>
      <c r="E279" s="116" t="s">
        <v>1426</v>
      </c>
      <c r="F279" s="121">
        <v>1350</v>
      </c>
      <c r="G279" s="121">
        <v>2725795.1992500001</v>
      </c>
      <c r="H279" s="7">
        <v>954</v>
      </c>
      <c r="I279" s="7">
        <v>2467395</v>
      </c>
      <c r="J279" s="24">
        <f t="shared" si="22"/>
        <v>0.70666666666666667</v>
      </c>
      <c r="K279" s="24">
        <f t="shared" si="22"/>
        <v>0.90520190243159182</v>
      </c>
      <c r="L279" s="24">
        <f t="shared" si="23"/>
        <v>0.21199999999999999</v>
      </c>
      <c r="M279" s="24">
        <f t="shared" si="24"/>
        <v>0.63364133170211423</v>
      </c>
      <c r="N279" s="108">
        <f t="shared" si="25"/>
        <v>0.8456413317021142</v>
      </c>
      <c r="O279" s="120">
        <f t="shared" si="26"/>
        <v>1843.0629235605577</v>
      </c>
      <c r="P279" s="111">
        <v>430.36510303758229</v>
      </c>
      <c r="Q279" s="111">
        <v>1412.6978205229755</v>
      </c>
      <c r="R279" s="2" t="s">
        <v>1458</v>
      </c>
      <c r="S279" s="2">
        <v>1792413703</v>
      </c>
      <c r="T279" s="2" t="s">
        <v>1459</v>
      </c>
      <c r="U279" s="2" t="s">
        <v>1460</v>
      </c>
      <c r="V279" s="1" t="s">
        <v>1461</v>
      </c>
      <c r="W279" s="2" t="s">
        <v>1463</v>
      </c>
      <c r="X279" s="2" t="s">
        <v>1740</v>
      </c>
    </row>
    <row r="280" spans="1:24" x14ac:dyDescent="0.25">
      <c r="A280" s="112">
        <v>277</v>
      </c>
      <c r="B280" s="116" t="s">
        <v>165</v>
      </c>
      <c r="C280" s="115" t="s">
        <v>90</v>
      </c>
      <c r="D280" s="112" t="s">
        <v>514</v>
      </c>
      <c r="E280" s="116" t="s">
        <v>1427</v>
      </c>
      <c r="F280" s="121">
        <v>1053</v>
      </c>
      <c r="G280" s="121">
        <v>2144314.7002499998</v>
      </c>
      <c r="H280" s="7">
        <v>1023</v>
      </c>
      <c r="I280" s="7">
        <v>1652160</v>
      </c>
      <c r="J280" s="24">
        <f t="shared" si="22"/>
        <v>0.97150997150997154</v>
      </c>
      <c r="K280" s="24">
        <f t="shared" si="22"/>
        <v>0.77048392188300496</v>
      </c>
      <c r="L280" s="24">
        <f t="shared" si="23"/>
        <v>0.29145299145299147</v>
      </c>
      <c r="M280" s="24">
        <f t="shared" si="24"/>
        <v>0.53933874531810344</v>
      </c>
      <c r="N280" s="108">
        <f t="shared" si="25"/>
        <v>0.83079173677109486</v>
      </c>
      <c r="O280" s="120">
        <f t="shared" si="26"/>
        <v>1810.6984484323539</v>
      </c>
      <c r="P280" s="111">
        <v>847.49358608624755</v>
      </c>
      <c r="Q280" s="111">
        <v>963.20486234610621</v>
      </c>
      <c r="R280" s="2" t="s">
        <v>1458</v>
      </c>
      <c r="S280" s="2">
        <v>1676258068</v>
      </c>
      <c r="T280" s="2" t="s">
        <v>1459</v>
      </c>
      <c r="U280" s="2" t="s">
        <v>1460</v>
      </c>
      <c r="V280" s="1" t="s">
        <v>1461</v>
      </c>
      <c r="W280" s="2" t="s">
        <v>1463</v>
      </c>
      <c r="X280" s="2" t="s">
        <v>1741</v>
      </c>
    </row>
    <row r="281" spans="1:24" x14ac:dyDescent="0.25">
      <c r="A281" s="112">
        <v>278</v>
      </c>
      <c r="B281" s="116" t="s">
        <v>165</v>
      </c>
      <c r="C281" s="115" t="s">
        <v>90</v>
      </c>
      <c r="D281" s="112" t="s">
        <v>513</v>
      </c>
      <c r="E281" s="116" t="s">
        <v>1217</v>
      </c>
      <c r="F281" s="121">
        <v>939</v>
      </c>
      <c r="G281" s="121">
        <v>1804225.9977500001</v>
      </c>
      <c r="H281" s="7">
        <v>956</v>
      </c>
      <c r="I281" s="7">
        <v>1524845</v>
      </c>
      <c r="J281" s="24">
        <f t="shared" si="22"/>
        <v>1.0181043663471778</v>
      </c>
      <c r="K281" s="24">
        <f t="shared" si="22"/>
        <v>0.84515188335695846</v>
      </c>
      <c r="L281" s="24">
        <f t="shared" si="23"/>
        <v>0.3</v>
      </c>
      <c r="M281" s="24">
        <f t="shared" si="24"/>
        <v>0.59160631834987087</v>
      </c>
      <c r="N281" s="108">
        <f t="shared" si="25"/>
        <v>0.89160631834987081</v>
      </c>
      <c r="O281" s="120">
        <f t="shared" si="26"/>
        <v>1943.2429401899699</v>
      </c>
      <c r="P281" s="111">
        <v>877.14158953116782</v>
      </c>
      <c r="Q281" s="111">
        <v>1066.1013506588022</v>
      </c>
      <c r="R281" s="2" t="s">
        <v>1458</v>
      </c>
      <c r="S281" s="2">
        <v>1728122889</v>
      </c>
      <c r="T281" s="2" t="s">
        <v>1459</v>
      </c>
      <c r="U281" s="2" t="s">
        <v>1460</v>
      </c>
      <c r="V281" s="1" t="s">
        <v>1461</v>
      </c>
      <c r="W281" s="2" t="s">
        <v>1463</v>
      </c>
      <c r="X281" s="2" t="s">
        <v>1742</v>
      </c>
    </row>
    <row r="282" spans="1:24" x14ac:dyDescent="0.25">
      <c r="A282" s="112">
        <v>279</v>
      </c>
      <c r="B282" s="116" t="s">
        <v>167</v>
      </c>
      <c r="C282" s="115" t="s">
        <v>90</v>
      </c>
      <c r="D282" s="112" t="s">
        <v>517</v>
      </c>
      <c r="E282" s="116" t="s">
        <v>1428</v>
      </c>
      <c r="F282" s="121">
        <v>1222</v>
      </c>
      <c r="G282" s="121">
        <v>2353724.9497499997</v>
      </c>
      <c r="H282" s="7">
        <v>989</v>
      </c>
      <c r="I282" s="7">
        <v>1869250</v>
      </c>
      <c r="J282" s="24">
        <f t="shared" si="22"/>
        <v>0.80932896890343697</v>
      </c>
      <c r="K282" s="24">
        <f t="shared" si="22"/>
        <v>0.79416671017509588</v>
      </c>
      <c r="L282" s="24">
        <f t="shared" si="23"/>
        <v>0.24279869067103108</v>
      </c>
      <c r="M282" s="24">
        <f t="shared" si="24"/>
        <v>0.55591669712256708</v>
      </c>
      <c r="N282" s="108">
        <f t="shared" si="25"/>
        <v>0.79871538779359819</v>
      </c>
      <c r="O282" s="120">
        <f t="shared" si="26"/>
        <v>1740.7885146255246</v>
      </c>
      <c r="P282" s="111">
        <v>658.48695622384162</v>
      </c>
      <c r="Q282" s="111">
        <v>1082.301558401683</v>
      </c>
      <c r="R282" s="2" t="s">
        <v>1458</v>
      </c>
      <c r="S282" s="2">
        <v>1944780255</v>
      </c>
      <c r="T282" s="2" t="s">
        <v>1459</v>
      </c>
      <c r="U282" s="2" t="s">
        <v>1460</v>
      </c>
      <c r="V282" s="1" t="s">
        <v>1461</v>
      </c>
      <c r="W282" s="2" t="s">
        <v>1463</v>
      </c>
      <c r="X282" s="2" t="s">
        <v>1743</v>
      </c>
    </row>
    <row r="283" spans="1:24" x14ac:dyDescent="0.25">
      <c r="A283" s="112">
        <v>280</v>
      </c>
      <c r="B283" s="116" t="s">
        <v>167</v>
      </c>
      <c r="C283" s="115" t="s">
        <v>90</v>
      </c>
      <c r="D283" s="112" t="s">
        <v>520</v>
      </c>
      <c r="E283" s="116" t="s">
        <v>521</v>
      </c>
      <c r="F283" s="121">
        <v>1122</v>
      </c>
      <c r="G283" s="121">
        <v>2068861.3787500001</v>
      </c>
      <c r="H283" s="7">
        <v>1093</v>
      </c>
      <c r="I283" s="7">
        <v>1863685</v>
      </c>
      <c r="J283" s="24">
        <f t="shared" si="22"/>
        <v>0.97415329768270942</v>
      </c>
      <c r="K283" s="24">
        <f t="shared" si="22"/>
        <v>0.90082642517404088</v>
      </c>
      <c r="L283" s="24">
        <f t="shared" si="23"/>
        <v>0.29224598930481283</v>
      </c>
      <c r="M283" s="24">
        <f t="shared" si="24"/>
        <v>0.6305784976218286</v>
      </c>
      <c r="N283" s="108">
        <f t="shared" si="25"/>
        <v>0.92282448692664143</v>
      </c>
      <c r="O283" s="120">
        <f t="shared" si="26"/>
        <v>2011.2824823555575</v>
      </c>
      <c r="P283" s="111">
        <v>843.81301568075435</v>
      </c>
      <c r="Q283" s="111">
        <v>1167.469466674803</v>
      </c>
      <c r="R283" s="2" t="s">
        <v>1458</v>
      </c>
      <c r="S283" s="2">
        <v>1918867166</v>
      </c>
      <c r="T283" s="2" t="s">
        <v>1459</v>
      </c>
      <c r="U283" s="2" t="s">
        <v>1460</v>
      </c>
      <c r="V283" s="1" t="s">
        <v>1461</v>
      </c>
      <c r="W283" s="2" t="s">
        <v>1463</v>
      </c>
      <c r="X283" s="2" t="s">
        <v>1744</v>
      </c>
    </row>
    <row r="284" spans="1:24" x14ac:dyDescent="0.25">
      <c r="A284" s="112">
        <v>281</v>
      </c>
      <c r="B284" s="116" t="s">
        <v>167</v>
      </c>
      <c r="C284" s="115" t="s">
        <v>90</v>
      </c>
      <c r="D284" s="112" t="s">
        <v>519</v>
      </c>
      <c r="E284" s="116" t="s">
        <v>1131</v>
      </c>
      <c r="F284" s="121">
        <v>1722</v>
      </c>
      <c r="G284" s="121">
        <v>3237225.3169999998</v>
      </c>
      <c r="H284" s="7">
        <v>1634</v>
      </c>
      <c r="I284" s="7">
        <v>3379575</v>
      </c>
      <c r="J284" s="24">
        <f t="shared" si="22"/>
        <v>0.94889663182346107</v>
      </c>
      <c r="K284" s="24">
        <f t="shared" si="22"/>
        <v>1.0439727448850915</v>
      </c>
      <c r="L284" s="24">
        <f t="shared" si="23"/>
        <v>0.28466898954703829</v>
      </c>
      <c r="M284" s="24">
        <f t="shared" si="24"/>
        <v>0.7</v>
      </c>
      <c r="N284" s="108">
        <f t="shared" si="25"/>
        <v>0.98466898954703819</v>
      </c>
      <c r="O284" s="120">
        <f t="shared" si="26"/>
        <v>2146.07167197129</v>
      </c>
      <c r="P284" s="111">
        <v>694.70027408127692</v>
      </c>
      <c r="Q284" s="111">
        <v>1451.3713978900132</v>
      </c>
      <c r="R284" s="2" t="s">
        <v>1458</v>
      </c>
      <c r="S284" s="2">
        <v>1876026807</v>
      </c>
      <c r="T284" s="2" t="s">
        <v>1459</v>
      </c>
      <c r="U284" s="2" t="s">
        <v>1460</v>
      </c>
      <c r="V284" s="1" t="s">
        <v>1461</v>
      </c>
      <c r="W284" s="2" t="s">
        <v>1463</v>
      </c>
      <c r="X284" s="2" t="s">
        <v>1745</v>
      </c>
    </row>
    <row r="285" spans="1:24" x14ac:dyDescent="0.25">
      <c r="A285" s="112">
        <v>282</v>
      </c>
      <c r="B285" s="123" t="s">
        <v>166</v>
      </c>
      <c r="C285" s="115" t="s">
        <v>90</v>
      </c>
      <c r="D285" s="126" t="s">
        <v>578</v>
      </c>
      <c r="E285" s="123" t="s">
        <v>579</v>
      </c>
      <c r="F285" s="121">
        <v>2040</v>
      </c>
      <c r="G285" s="121">
        <v>3578100.5552500002</v>
      </c>
      <c r="H285" s="7">
        <v>1871</v>
      </c>
      <c r="I285" s="7">
        <v>3101730</v>
      </c>
      <c r="J285" s="24">
        <f t="shared" si="22"/>
        <v>0.917156862745098</v>
      </c>
      <c r="K285" s="24">
        <f t="shared" si="22"/>
        <v>0.86686496148045888</v>
      </c>
      <c r="L285" s="24">
        <f t="shared" si="23"/>
        <v>0.27514705882352941</v>
      </c>
      <c r="M285" s="24">
        <f t="shared" si="24"/>
        <v>0.60680547303632115</v>
      </c>
      <c r="N285" s="108">
        <f t="shared" si="25"/>
        <v>0.88195253185985056</v>
      </c>
      <c r="O285" s="120">
        <f t="shared" si="26"/>
        <v>1922.2026536231899</v>
      </c>
      <c r="P285" s="111">
        <v>812.13004791523372</v>
      </c>
      <c r="Q285" s="111">
        <v>1110.0726057079562</v>
      </c>
      <c r="R285" s="2" t="s">
        <v>1458</v>
      </c>
      <c r="S285" s="2">
        <v>1710451647</v>
      </c>
      <c r="T285" s="2" t="s">
        <v>1459</v>
      </c>
      <c r="U285" s="2" t="s">
        <v>1460</v>
      </c>
      <c r="V285" s="1" t="s">
        <v>1461</v>
      </c>
      <c r="W285" s="2" t="s">
        <v>1463</v>
      </c>
      <c r="X285" s="2" t="s">
        <v>1746</v>
      </c>
    </row>
    <row r="286" spans="1:24" x14ac:dyDescent="0.25">
      <c r="A286" s="112">
        <v>283</v>
      </c>
      <c r="B286" s="123" t="s">
        <v>166</v>
      </c>
      <c r="C286" s="115" t="s">
        <v>90</v>
      </c>
      <c r="D286" s="126" t="s">
        <v>580</v>
      </c>
      <c r="E286" s="123" t="s">
        <v>581</v>
      </c>
      <c r="F286" s="121">
        <v>1622</v>
      </c>
      <c r="G286" s="121">
        <v>3198108.9375</v>
      </c>
      <c r="H286" s="7">
        <v>1289</v>
      </c>
      <c r="I286" s="7">
        <v>2607300</v>
      </c>
      <c r="J286" s="24">
        <f t="shared" si="22"/>
        <v>0.79469790382244143</v>
      </c>
      <c r="K286" s="24">
        <f t="shared" si="22"/>
        <v>0.81526303542310152</v>
      </c>
      <c r="L286" s="24">
        <f t="shared" si="23"/>
        <v>0.23840937114673241</v>
      </c>
      <c r="M286" s="24">
        <f t="shared" si="24"/>
        <v>0.57068412479617103</v>
      </c>
      <c r="N286" s="108">
        <f t="shared" si="25"/>
        <v>0.80909349594290347</v>
      </c>
      <c r="O286" s="120">
        <f t="shared" si="26"/>
        <v>1763.4074496628955</v>
      </c>
      <c r="P286" s="111">
        <v>642.84598235448061</v>
      </c>
      <c r="Q286" s="111">
        <v>1120.5614673084149</v>
      </c>
      <c r="R286" s="2" t="s">
        <v>1458</v>
      </c>
      <c r="S286" s="2">
        <v>1736738080</v>
      </c>
      <c r="T286" s="2" t="s">
        <v>1459</v>
      </c>
      <c r="U286" s="2" t="s">
        <v>1460</v>
      </c>
      <c r="V286" s="1" t="s">
        <v>1461</v>
      </c>
      <c r="W286" s="2" t="s">
        <v>1463</v>
      </c>
      <c r="X286" s="2" t="s">
        <v>1747</v>
      </c>
    </row>
    <row r="287" spans="1:24" x14ac:dyDescent="0.25">
      <c r="A287" s="112">
        <v>284</v>
      </c>
      <c r="B287" s="123" t="s">
        <v>166</v>
      </c>
      <c r="C287" s="115" t="s">
        <v>90</v>
      </c>
      <c r="D287" s="126" t="s">
        <v>575</v>
      </c>
      <c r="E287" s="123" t="s">
        <v>1429</v>
      </c>
      <c r="F287" s="121">
        <v>1318</v>
      </c>
      <c r="G287" s="121">
        <v>2483443.7949999999</v>
      </c>
      <c r="H287" s="7">
        <v>1400</v>
      </c>
      <c r="I287" s="7">
        <v>2003675</v>
      </c>
      <c r="J287" s="24">
        <f t="shared" si="22"/>
        <v>1.062215477996965</v>
      </c>
      <c r="K287" s="24">
        <f t="shared" si="22"/>
        <v>0.80681310526699479</v>
      </c>
      <c r="L287" s="24">
        <f t="shared" si="23"/>
        <v>0.3</v>
      </c>
      <c r="M287" s="24">
        <f t="shared" si="24"/>
        <v>0.56476917368689628</v>
      </c>
      <c r="N287" s="108">
        <f t="shared" si="25"/>
        <v>0.86476917368689632</v>
      </c>
      <c r="O287" s="120">
        <f t="shared" si="26"/>
        <v>1884.7517756166862</v>
      </c>
      <c r="P287" s="111">
        <v>1038.6958348774585</v>
      </c>
      <c r="Q287" s="111">
        <v>846.05594073922782</v>
      </c>
      <c r="R287" s="2" t="s">
        <v>1458</v>
      </c>
      <c r="S287" s="2">
        <v>1728453297</v>
      </c>
      <c r="T287" s="2" t="s">
        <v>1459</v>
      </c>
      <c r="U287" s="2" t="s">
        <v>1460</v>
      </c>
      <c r="V287" s="1" t="s">
        <v>1461</v>
      </c>
      <c r="W287" s="2" t="s">
        <v>1463</v>
      </c>
      <c r="X287" s="2" t="s">
        <v>1748</v>
      </c>
    </row>
    <row r="288" spans="1:24" x14ac:dyDescent="0.25">
      <c r="A288" s="112">
        <v>285</v>
      </c>
      <c r="B288" s="123" t="s">
        <v>166</v>
      </c>
      <c r="C288" s="115" t="s">
        <v>90</v>
      </c>
      <c r="D288" s="126" t="s">
        <v>574</v>
      </c>
      <c r="E288" s="123" t="s">
        <v>1430</v>
      </c>
      <c r="F288" s="121">
        <v>1162</v>
      </c>
      <c r="G288" s="121">
        <v>2073280.1170000001</v>
      </c>
      <c r="H288" s="7">
        <v>1151</v>
      </c>
      <c r="I288" s="7">
        <v>1568885</v>
      </c>
      <c r="J288" s="24">
        <f t="shared" si="22"/>
        <v>0.99053356282271943</v>
      </c>
      <c r="K288" s="24">
        <f t="shared" si="22"/>
        <v>0.75671636800826947</v>
      </c>
      <c r="L288" s="24">
        <f t="shared" si="23"/>
        <v>0.29716006884681584</v>
      </c>
      <c r="M288" s="24">
        <f t="shared" si="24"/>
        <v>0.52970145760578857</v>
      </c>
      <c r="N288" s="108">
        <f t="shared" si="25"/>
        <v>0.82686152645260447</v>
      </c>
      <c r="O288" s="120">
        <f t="shared" si="26"/>
        <v>1802.1326124824659</v>
      </c>
      <c r="P288" s="111">
        <v>1048.323049462515</v>
      </c>
      <c r="Q288" s="111">
        <v>753.80956301995104</v>
      </c>
      <c r="R288" s="2" t="s">
        <v>1458</v>
      </c>
      <c r="S288" s="2">
        <v>1989487795</v>
      </c>
      <c r="T288" s="2" t="s">
        <v>1459</v>
      </c>
      <c r="U288" s="2" t="s">
        <v>1460</v>
      </c>
      <c r="V288" s="1" t="s">
        <v>1461</v>
      </c>
      <c r="W288" s="2" t="s">
        <v>1463</v>
      </c>
      <c r="X288" s="2" t="s">
        <v>1749</v>
      </c>
    </row>
    <row r="289" spans="1:24" x14ac:dyDescent="0.25">
      <c r="A289" s="112">
        <v>286</v>
      </c>
      <c r="B289" s="123" t="s">
        <v>166</v>
      </c>
      <c r="C289" s="115" t="s">
        <v>90</v>
      </c>
      <c r="D289" s="126" t="s">
        <v>577</v>
      </c>
      <c r="E289" s="123" t="s">
        <v>1431</v>
      </c>
      <c r="F289" s="121">
        <v>1117</v>
      </c>
      <c r="G289" s="121">
        <v>2025051.0332500001</v>
      </c>
      <c r="H289" s="7">
        <v>1100</v>
      </c>
      <c r="I289" s="7">
        <v>1498885</v>
      </c>
      <c r="J289" s="24">
        <f t="shared" si="22"/>
        <v>0.98478066248880936</v>
      </c>
      <c r="K289" s="24">
        <f t="shared" si="22"/>
        <v>0.74017146994781791</v>
      </c>
      <c r="L289" s="24">
        <f t="shared" si="23"/>
        <v>0.29543419874664278</v>
      </c>
      <c r="M289" s="24">
        <f t="shared" si="24"/>
        <v>0.51812002896347253</v>
      </c>
      <c r="N289" s="108">
        <f t="shared" si="25"/>
        <v>0.81355422771011532</v>
      </c>
      <c r="O289" s="120">
        <f t="shared" si="26"/>
        <v>1773.1295493568032</v>
      </c>
      <c r="P289" s="111">
        <v>981.90293818429984</v>
      </c>
      <c r="Q289" s="111">
        <v>791.22661117250345</v>
      </c>
      <c r="R289" s="2" t="s">
        <v>1458</v>
      </c>
      <c r="S289" s="2">
        <v>1773608842</v>
      </c>
      <c r="T289" s="2" t="s">
        <v>1459</v>
      </c>
      <c r="U289" s="2" t="s">
        <v>1460</v>
      </c>
      <c r="V289" s="1" t="s">
        <v>1461</v>
      </c>
      <c r="W289" s="2" t="s">
        <v>1463</v>
      </c>
      <c r="X289" s="2" t="s">
        <v>1750</v>
      </c>
    </row>
    <row r="290" spans="1:24" x14ac:dyDescent="0.25">
      <c r="A290" s="112">
        <v>287</v>
      </c>
      <c r="B290" s="116" t="s">
        <v>98</v>
      </c>
      <c r="C290" s="115" t="s">
        <v>90</v>
      </c>
      <c r="D290" s="112" t="s">
        <v>808</v>
      </c>
      <c r="E290" s="116" t="s">
        <v>1432</v>
      </c>
      <c r="F290" s="121">
        <v>2151</v>
      </c>
      <c r="G290" s="121">
        <v>2310907.3250000002</v>
      </c>
      <c r="H290" s="7">
        <v>1667</v>
      </c>
      <c r="I290" s="7">
        <v>2285890</v>
      </c>
      <c r="J290" s="24">
        <f t="shared" si="22"/>
        <v>0.77498837749883775</v>
      </c>
      <c r="K290" s="24">
        <f t="shared" si="22"/>
        <v>0.98917424133397469</v>
      </c>
      <c r="L290" s="24">
        <f t="shared" si="23"/>
        <v>0.23249651324965132</v>
      </c>
      <c r="M290" s="24">
        <f t="shared" si="24"/>
        <v>0.69242196893378227</v>
      </c>
      <c r="N290" s="108">
        <f t="shared" si="25"/>
        <v>0.92491848218343353</v>
      </c>
      <c r="O290" s="120">
        <f t="shared" si="26"/>
        <v>2015.8463144144009</v>
      </c>
      <c r="P290" s="111">
        <v>1157.6770569496559</v>
      </c>
      <c r="Q290" s="111">
        <v>858.16925746474499</v>
      </c>
      <c r="R290" s="2" t="s">
        <v>1458</v>
      </c>
      <c r="S290" s="2">
        <v>1770323298</v>
      </c>
      <c r="T290" s="2" t="s">
        <v>1459</v>
      </c>
      <c r="U290" s="2" t="s">
        <v>1460</v>
      </c>
      <c r="V290" s="1" t="s">
        <v>1461</v>
      </c>
      <c r="W290" s="2" t="s">
        <v>1463</v>
      </c>
      <c r="X290" s="2" t="s">
        <v>1751</v>
      </c>
    </row>
    <row r="291" spans="1:24" x14ac:dyDescent="0.25">
      <c r="A291" s="112">
        <v>288</v>
      </c>
      <c r="B291" s="116" t="s">
        <v>98</v>
      </c>
      <c r="C291" s="115" t="s">
        <v>90</v>
      </c>
      <c r="D291" s="112" t="s">
        <v>801</v>
      </c>
      <c r="E291" s="116" t="s">
        <v>1221</v>
      </c>
      <c r="F291" s="121">
        <v>1080</v>
      </c>
      <c r="G291" s="121">
        <v>1122880.3909999998</v>
      </c>
      <c r="H291" s="7">
        <v>994</v>
      </c>
      <c r="I291" s="7">
        <v>1046150</v>
      </c>
      <c r="J291" s="24">
        <f t="shared" si="22"/>
        <v>0.92037037037037039</v>
      </c>
      <c r="K291" s="24">
        <f t="shared" si="22"/>
        <v>0.93166646099174788</v>
      </c>
      <c r="L291" s="24">
        <f t="shared" si="23"/>
        <v>0.27611111111111108</v>
      </c>
      <c r="M291" s="24">
        <f t="shared" si="24"/>
        <v>0.65216652269422348</v>
      </c>
      <c r="N291" s="108">
        <f t="shared" si="25"/>
        <v>0.92827763380533457</v>
      </c>
      <c r="O291" s="120">
        <f t="shared" si="26"/>
        <v>2023.1675362809842</v>
      </c>
      <c r="P291" s="111">
        <v>1499.8785358464479</v>
      </c>
      <c r="Q291" s="111">
        <v>523.28900043453621</v>
      </c>
      <c r="R291" s="2" t="s">
        <v>1458</v>
      </c>
      <c r="S291" s="2">
        <v>1729755296</v>
      </c>
      <c r="T291" s="2" t="s">
        <v>1459</v>
      </c>
      <c r="U291" s="2" t="s">
        <v>1460</v>
      </c>
      <c r="V291" s="1" t="s">
        <v>1461</v>
      </c>
      <c r="W291" s="2" t="s">
        <v>1463</v>
      </c>
      <c r="X291" s="2" t="s">
        <v>1752</v>
      </c>
    </row>
    <row r="292" spans="1:24" x14ac:dyDescent="0.25">
      <c r="A292" s="112">
        <v>289</v>
      </c>
      <c r="B292" s="116" t="s">
        <v>98</v>
      </c>
      <c r="C292" s="115" t="s">
        <v>90</v>
      </c>
      <c r="D292" s="112" t="s">
        <v>804</v>
      </c>
      <c r="E292" s="116" t="s">
        <v>1223</v>
      </c>
      <c r="F292" s="121">
        <v>1552</v>
      </c>
      <c r="G292" s="121">
        <v>1592432.59075</v>
      </c>
      <c r="H292" s="7">
        <v>1423</v>
      </c>
      <c r="I292" s="7">
        <v>1412025</v>
      </c>
      <c r="J292" s="24">
        <f t="shared" si="22"/>
        <v>0.91688144329896903</v>
      </c>
      <c r="K292" s="24">
        <f t="shared" si="22"/>
        <v>0.88670943322942664</v>
      </c>
      <c r="L292" s="24">
        <f t="shared" si="23"/>
        <v>0.27506443298969069</v>
      </c>
      <c r="M292" s="24">
        <f t="shared" si="24"/>
        <v>0.62069660326059861</v>
      </c>
      <c r="N292" s="108">
        <f t="shared" si="25"/>
        <v>0.89576103625028924</v>
      </c>
      <c r="O292" s="120">
        <f t="shared" si="26"/>
        <v>1952.2980871335353</v>
      </c>
      <c r="P292" s="111">
        <v>1501.7220264224911</v>
      </c>
      <c r="Q292" s="111">
        <v>450.57606071104414</v>
      </c>
      <c r="R292" s="2" t="s">
        <v>1458</v>
      </c>
      <c r="S292" s="2">
        <v>1771826947</v>
      </c>
      <c r="T292" s="2" t="s">
        <v>1459</v>
      </c>
      <c r="U292" s="2" t="s">
        <v>1460</v>
      </c>
      <c r="V292" s="1" t="s">
        <v>1461</v>
      </c>
      <c r="W292" s="2" t="s">
        <v>1463</v>
      </c>
      <c r="X292" s="2" t="s">
        <v>1753</v>
      </c>
    </row>
    <row r="293" spans="1:24" x14ac:dyDescent="0.25">
      <c r="A293" s="112">
        <v>290</v>
      </c>
      <c r="B293" s="116" t="s">
        <v>103</v>
      </c>
      <c r="C293" s="115" t="s">
        <v>90</v>
      </c>
      <c r="D293" s="112" t="s">
        <v>829</v>
      </c>
      <c r="E293" s="116" t="s">
        <v>1433</v>
      </c>
      <c r="F293" s="121">
        <v>1235</v>
      </c>
      <c r="G293" s="121">
        <v>2526651.6282500001</v>
      </c>
      <c r="H293" s="7">
        <v>1354</v>
      </c>
      <c r="I293" s="7">
        <v>2205720</v>
      </c>
      <c r="J293" s="24">
        <f t="shared" si="22"/>
        <v>1.0963562753036438</v>
      </c>
      <c r="K293" s="24">
        <f t="shared" si="22"/>
        <v>0.87298144917893472</v>
      </c>
      <c r="L293" s="24">
        <f t="shared" si="23"/>
        <v>0.3</v>
      </c>
      <c r="M293" s="24">
        <f t="shared" si="24"/>
        <v>0.61108701442525426</v>
      </c>
      <c r="N293" s="108">
        <f t="shared" si="25"/>
        <v>0.9110870144252543</v>
      </c>
      <c r="O293" s="120">
        <f t="shared" si="26"/>
        <v>1985.7008325796703</v>
      </c>
      <c r="P293" s="111">
        <v>931.20125274457291</v>
      </c>
      <c r="Q293" s="111">
        <v>1054.4995798350974</v>
      </c>
      <c r="R293" s="2" t="s">
        <v>1458</v>
      </c>
      <c r="S293" s="2">
        <v>1717600015</v>
      </c>
      <c r="T293" s="2" t="s">
        <v>1459</v>
      </c>
      <c r="U293" s="2" t="s">
        <v>1460</v>
      </c>
      <c r="V293" s="1" t="s">
        <v>1461</v>
      </c>
      <c r="W293" s="2" t="s">
        <v>1463</v>
      </c>
      <c r="X293" s="2" t="s">
        <v>1754</v>
      </c>
    </row>
    <row r="294" spans="1:24" x14ac:dyDescent="0.25">
      <c r="A294" s="112">
        <v>291</v>
      </c>
      <c r="B294" s="116" t="s">
        <v>103</v>
      </c>
      <c r="C294" s="115" t="s">
        <v>90</v>
      </c>
      <c r="D294" s="112" t="s">
        <v>825</v>
      </c>
      <c r="E294" s="116" t="s">
        <v>1434</v>
      </c>
      <c r="F294" s="121">
        <v>1418</v>
      </c>
      <c r="G294" s="121">
        <v>2440574.6040000003</v>
      </c>
      <c r="H294" s="7">
        <v>1355</v>
      </c>
      <c r="I294" s="7">
        <v>2017620</v>
      </c>
      <c r="J294" s="24">
        <f t="shared" si="22"/>
        <v>0.95557122708039488</v>
      </c>
      <c r="K294" s="24">
        <f t="shared" si="22"/>
        <v>0.8266987604858318</v>
      </c>
      <c r="L294" s="24">
        <f t="shared" si="23"/>
        <v>0.28667136812411848</v>
      </c>
      <c r="M294" s="24">
        <f t="shared" si="24"/>
        <v>0.57868913234008224</v>
      </c>
      <c r="N294" s="108">
        <f t="shared" si="25"/>
        <v>0.86536050046420065</v>
      </c>
      <c r="O294" s="120">
        <f t="shared" si="26"/>
        <v>1886.0405636856947</v>
      </c>
      <c r="P294" s="111">
        <v>1013.4563185959114</v>
      </c>
      <c r="Q294" s="111">
        <v>872.58424508978328</v>
      </c>
      <c r="R294" s="2" t="s">
        <v>1458</v>
      </c>
      <c r="S294" s="2">
        <v>1783719429</v>
      </c>
      <c r="T294" s="2" t="s">
        <v>1459</v>
      </c>
      <c r="U294" s="2" t="s">
        <v>1460</v>
      </c>
      <c r="V294" s="1" t="s">
        <v>1461</v>
      </c>
      <c r="W294" s="2" t="s">
        <v>1463</v>
      </c>
      <c r="X294" s="2" t="s">
        <v>1755</v>
      </c>
    </row>
    <row r="295" spans="1:24" x14ac:dyDescent="0.25">
      <c r="A295" s="112">
        <v>292</v>
      </c>
      <c r="B295" s="116" t="s">
        <v>103</v>
      </c>
      <c r="C295" s="115" t="s">
        <v>90</v>
      </c>
      <c r="D295" s="112" t="s">
        <v>1143</v>
      </c>
      <c r="E295" s="116" t="s">
        <v>1435</v>
      </c>
      <c r="F295" s="121">
        <v>1666</v>
      </c>
      <c r="G295" s="121">
        <v>2848594.1512500001</v>
      </c>
      <c r="H295" s="7">
        <v>1581</v>
      </c>
      <c r="I295" s="7">
        <v>2286525</v>
      </c>
      <c r="J295" s="24">
        <f t="shared" si="22"/>
        <v>0.94897959183673475</v>
      </c>
      <c r="K295" s="24">
        <f t="shared" si="22"/>
        <v>0.8026854225606842</v>
      </c>
      <c r="L295" s="24">
        <f t="shared" si="23"/>
        <v>0.28469387755102044</v>
      </c>
      <c r="M295" s="24">
        <f t="shared" si="24"/>
        <v>0.56187979579247893</v>
      </c>
      <c r="N295" s="108">
        <f t="shared" si="25"/>
        <v>0.84657367334349942</v>
      </c>
      <c r="O295" s="120">
        <f t="shared" si="26"/>
        <v>1845.0949485419644</v>
      </c>
      <c r="P295" s="111">
        <v>999.81426735667537</v>
      </c>
      <c r="Q295" s="111">
        <v>845.28068118528904</v>
      </c>
      <c r="R295" s="2" t="s">
        <v>1458</v>
      </c>
      <c r="S295" s="2">
        <v>1935051030</v>
      </c>
      <c r="T295" s="2" t="s">
        <v>1459</v>
      </c>
      <c r="U295" s="2" t="s">
        <v>1460</v>
      </c>
      <c r="V295" s="1" t="s">
        <v>1461</v>
      </c>
      <c r="W295" s="2" t="s">
        <v>1463</v>
      </c>
      <c r="X295" s="2" t="s">
        <v>1756</v>
      </c>
    </row>
    <row r="296" spans="1:24" x14ac:dyDescent="0.25">
      <c r="A296" s="112">
        <v>293</v>
      </c>
      <c r="B296" s="116" t="s">
        <v>1302</v>
      </c>
      <c r="C296" s="115" t="s">
        <v>90</v>
      </c>
      <c r="D296" s="112" t="s">
        <v>821</v>
      </c>
      <c r="E296" s="116" t="s">
        <v>1194</v>
      </c>
      <c r="F296" s="121">
        <v>1491</v>
      </c>
      <c r="G296" s="121">
        <v>3408976.6995000001</v>
      </c>
      <c r="H296" s="7">
        <v>1475</v>
      </c>
      <c r="I296" s="7">
        <v>3135495</v>
      </c>
      <c r="J296" s="24">
        <f t="shared" si="22"/>
        <v>0.98926894701542589</v>
      </c>
      <c r="K296" s="24">
        <f t="shared" si="22"/>
        <v>0.91977601385773267</v>
      </c>
      <c r="L296" s="24">
        <f t="shared" si="23"/>
        <v>0.29678068410462777</v>
      </c>
      <c r="M296" s="24">
        <f t="shared" si="24"/>
        <v>0.64384320970041287</v>
      </c>
      <c r="N296" s="108">
        <f t="shared" si="25"/>
        <v>0.94062389380504063</v>
      </c>
      <c r="O296" s="120">
        <f t="shared" si="26"/>
        <v>2050.0760295121459</v>
      </c>
      <c r="P296" s="111">
        <v>1049.3391859672829</v>
      </c>
      <c r="Q296" s="111">
        <v>1000.7368435448631</v>
      </c>
      <c r="R296" s="2" t="s">
        <v>1458</v>
      </c>
      <c r="S296" s="2">
        <v>1716070727</v>
      </c>
      <c r="T296" s="2" t="s">
        <v>1459</v>
      </c>
      <c r="U296" s="2" t="s">
        <v>1460</v>
      </c>
      <c r="V296" s="1" t="s">
        <v>1461</v>
      </c>
      <c r="W296" s="2" t="s">
        <v>1463</v>
      </c>
      <c r="X296" s="2" t="s">
        <v>1757</v>
      </c>
    </row>
    <row r="297" spans="1:24" x14ac:dyDescent="0.25">
      <c r="A297" s="112">
        <v>294</v>
      </c>
      <c r="B297" s="116" t="s">
        <v>1293</v>
      </c>
      <c r="C297" s="115" t="s">
        <v>90</v>
      </c>
      <c r="D297" s="112" t="s">
        <v>780</v>
      </c>
      <c r="E297" s="116" t="s">
        <v>1185</v>
      </c>
      <c r="F297" s="121">
        <v>2906</v>
      </c>
      <c r="G297" s="121">
        <v>5796772.9819999998</v>
      </c>
      <c r="H297" s="7">
        <v>2742</v>
      </c>
      <c r="I297" s="7">
        <v>5895720</v>
      </c>
      <c r="J297" s="24">
        <f t="shared" si="22"/>
        <v>0.9435650378527185</v>
      </c>
      <c r="K297" s="24">
        <f t="shared" si="22"/>
        <v>1.0170693277634379</v>
      </c>
      <c r="L297" s="24">
        <f t="shared" si="23"/>
        <v>0.28306951135581554</v>
      </c>
      <c r="M297" s="24">
        <f t="shared" si="24"/>
        <v>0.7</v>
      </c>
      <c r="N297" s="108">
        <f t="shared" si="25"/>
        <v>0.98306951135581544</v>
      </c>
      <c r="O297" s="120">
        <f t="shared" si="26"/>
        <v>2142.5856326295839</v>
      </c>
      <c r="P297" s="111">
        <v>841.7207250369778</v>
      </c>
      <c r="Q297" s="111">
        <v>1300.864907592606</v>
      </c>
      <c r="R297" s="2" t="s">
        <v>1458</v>
      </c>
      <c r="S297" s="2">
        <v>1725905020</v>
      </c>
      <c r="T297" s="2" t="s">
        <v>1459</v>
      </c>
      <c r="U297" s="2" t="s">
        <v>1460</v>
      </c>
      <c r="V297" s="1" t="s">
        <v>1461</v>
      </c>
      <c r="W297" s="2" t="s">
        <v>1463</v>
      </c>
      <c r="X297" s="2" t="s">
        <v>1758</v>
      </c>
    </row>
    <row r="298" spans="1:24" x14ac:dyDescent="0.25">
      <c r="A298" s="112">
        <v>295</v>
      </c>
      <c r="B298" s="116" t="s">
        <v>1293</v>
      </c>
      <c r="C298" s="115" t="s">
        <v>90</v>
      </c>
      <c r="D298" s="112" t="s">
        <v>782</v>
      </c>
      <c r="E298" s="116" t="s">
        <v>1184</v>
      </c>
      <c r="F298" s="121">
        <v>1401</v>
      </c>
      <c r="G298" s="121">
        <v>2177281.2824999997</v>
      </c>
      <c r="H298" s="7">
        <v>1373</v>
      </c>
      <c r="I298" s="7">
        <v>1773270</v>
      </c>
      <c r="J298" s="24">
        <f t="shared" si="22"/>
        <v>0.98001427551748754</v>
      </c>
      <c r="K298" s="24">
        <f t="shared" si="22"/>
        <v>0.81444231126806654</v>
      </c>
      <c r="L298" s="24">
        <f t="shared" si="23"/>
        <v>0.29400428265524625</v>
      </c>
      <c r="M298" s="24">
        <f t="shared" si="24"/>
        <v>0.57010961788764658</v>
      </c>
      <c r="N298" s="108">
        <f t="shared" si="25"/>
        <v>0.86411390054289283</v>
      </c>
      <c r="O298" s="120">
        <f t="shared" si="26"/>
        <v>1883.3236173760206</v>
      </c>
      <c r="P298" s="111">
        <v>1153.5539034635888</v>
      </c>
      <c r="Q298" s="111">
        <v>729.76971391243194</v>
      </c>
      <c r="R298" s="2" t="s">
        <v>1458</v>
      </c>
      <c r="S298" s="2">
        <v>1798555701</v>
      </c>
      <c r="T298" s="2" t="s">
        <v>1459</v>
      </c>
      <c r="U298" s="2" t="s">
        <v>1460</v>
      </c>
      <c r="V298" s="1" t="s">
        <v>1461</v>
      </c>
      <c r="W298" s="2" t="s">
        <v>1463</v>
      </c>
      <c r="X298" s="2" t="s">
        <v>1759</v>
      </c>
    </row>
    <row r="299" spans="1:24" x14ac:dyDescent="0.25">
      <c r="A299" s="112">
        <v>296</v>
      </c>
      <c r="B299" s="116" t="s">
        <v>1293</v>
      </c>
      <c r="C299" s="115" t="s">
        <v>90</v>
      </c>
      <c r="D299" s="112" t="s">
        <v>784</v>
      </c>
      <c r="E299" s="116" t="s">
        <v>1436</v>
      </c>
      <c r="F299" s="121">
        <v>1653</v>
      </c>
      <c r="G299" s="121">
        <v>2866965.3772499999</v>
      </c>
      <c r="H299" s="7">
        <v>1509</v>
      </c>
      <c r="I299" s="7">
        <v>2338880</v>
      </c>
      <c r="J299" s="24">
        <f t="shared" si="22"/>
        <v>0.91288566243194191</v>
      </c>
      <c r="K299" s="24">
        <f t="shared" si="22"/>
        <v>0.81580336426785149</v>
      </c>
      <c r="L299" s="24">
        <f t="shared" si="23"/>
        <v>0.27386569872958255</v>
      </c>
      <c r="M299" s="24">
        <f t="shared" si="24"/>
        <v>0.57106235498749602</v>
      </c>
      <c r="N299" s="108">
        <f t="shared" si="25"/>
        <v>0.84492805371707858</v>
      </c>
      <c r="O299" s="120">
        <f t="shared" si="26"/>
        <v>1841.5083446165922</v>
      </c>
      <c r="P299" s="111">
        <v>913.51846047740844</v>
      </c>
      <c r="Q299" s="111">
        <v>927.9898841391838</v>
      </c>
      <c r="R299" s="2" t="s">
        <v>1458</v>
      </c>
      <c r="S299" s="2">
        <v>1751484304</v>
      </c>
      <c r="T299" s="2" t="s">
        <v>1459</v>
      </c>
      <c r="U299" s="2" t="s">
        <v>1460</v>
      </c>
      <c r="V299" s="1" t="s">
        <v>1461</v>
      </c>
      <c r="W299" s="2" t="s">
        <v>1463</v>
      </c>
      <c r="X299" s="2" t="s">
        <v>1760</v>
      </c>
    </row>
    <row r="300" spans="1:24" x14ac:dyDescent="0.25">
      <c r="A300" s="112">
        <v>297</v>
      </c>
      <c r="B300" s="116" t="s">
        <v>1293</v>
      </c>
      <c r="C300" s="115" t="s">
        <v>90</v>
      </c>
      <c r="D300" s="112" t="s">
        <v>783</v>
      </c>
      <c r="E300" s="116" t="s">
        <v>1186</v>
      </c>
      <c r="F300" s="121">
        <v>1257</v>
      </c>
      <c r="G300" s="121">
        <v>2224170.0209999997</v>
      </c>
      <c r="H300" s="7">
        <v>1460</v>
      </c>
      <c r="I300" s="7">
        <v>2150935</v>
      </c>
      <c r="J300" s="24">
        <f t="shared" si="22"/>
        <v>1.1614956245027843</v>
      </c>
      <c r="K300" s="24">
        <f t="shared" si="22"/>
        <v>0.96707310128788049</v>
      </c>
      <c r="L300" s="24">
        <f t="shared" si="23"/>
        <v>0.3</v>
      </c>
      <c r="M300" s="24">
        <f t="shared" si="24"/>
        <v>0.67695117090151635</v>
      </c>
      <c r="N300" s="108">
        <f t="shared" si="25"/>
        <v>0.9769511709015164</v>
      </c>
      <c r="O300" s="120">
        <f t="shared" si="26"/>
        <v>2129.2507990277991</v>
      </c>
      <c r="P300" s="111">
        <v>1159.4769354440166</v>
      </c>
      <c r="Q300" s="111">
        <v>969.77386358378249</v>
      </c>
      <c r="R300" s="2" t="s">
        <v>1458</v>
      </c>
      <c r="S300" s="2">
        <v>1740883469</v>
      </c>
      <c r="T300" s="2" t="s">
        <v>1459</v>
      </c>
      <c r="U300" s="2" t="s">
        <v>1460</v>
      </c>
      <c r="V300" s="1" t="s">
        <v>1461</v>
      </c>
      <c r="W300" s="2" t="s">
        <v>1463</v>
      </c>
      <c r="X300" s="2" t="s">
        <v>1761</v>
      </c>
    </row>
    <row r="301" spans="1:24" x14ac:dyDescent="0.25">
      <c r="A301" s="112">
        <v>298</v>
      </c>
      <c r="B301" s="116" t="s">
        <v>1293</v>
      </c>
      <c r="C301" s="115" t="s">
        <v>90</v>
      </c>
      <c r="D301" s="112" t="s">
        <v>787</v>
      </c>
      <c r="E301" s="116" t="s">
        <v>1437</v>
      </c>
      <c r="F301" s="121">
        <v>814</v>
      </c>
      <c r="G301" s="121">
        <v>1459575.7124999999</v>
      </c>
      <c r="H301" s="7">
        <v>1012</v>
      </c>
      <c r="I301" s="7">
        <v>1290005</v>
      </c>
      <c r="J301" s="24">
        <f t="shared" si="22"/>
        <v>1.2432432432432432</v>
      </c>
      <c r="K301" s="24">
        <f t="shared" si="22"/>
        <v>0.88382191410300004</v>
      </c>
      <c r="L301" s="24">
        <f t="shared" si="23"/>
        <v>0.3</v>
      </c>
      <c r="M301" s="24">
        <f t="shared" si="24"/>
        <v>0.61867533987209999</v>
      </c>
      <c r="N301" s="108">
        <f t="shared" si="25"/>
        <v>0.91867533987209993</v>
      </c>
      <c r="O301" s="120">
        <f t="shared" si="26"/>
        <v>2002.2394769891644</v>
      </c>
      <c r="P301" s="111">
        <v>1285.5181283980455</v>
      </c>
      <c r="Q301" s="111">
        <v>716.72134859111895</v>
      </c>
      <c r="R301" s="2" t="s">
        <v>1458</v>
      </c>
      <c r="S301" s="2">
        <v>1736662640</v>
      </c>
      <c r="T301" s="2" t="s">
        <v>1459</v>
      </c>
      <c r="U301" s="2" t="s">
        <v>1460</v>
      </c>
      <c r="V301" s="1" t="s">
        <v>1461</v>
      </c>
      <c r="W301" s="2" t="s">
        <v>1463</v>
      </c>
      <c r="X301" s="2" t="s">
        <v>1762</v>
      </c>
    </row>
    <row r="302" spans="1:24" x14ac:dyDescent="0.25">
      <c r="A302" s="112">
        <v>299</v>
      </c>
      <c r="B302" s="116" t="s">
        <v>1293</v>
      </c>
      <c r="C302" s="115" t="s">
        <v>90</v>
      </c>
      <c r="D302" s="112" t="s">
        <v>789</v>
      </c>
      <c r="E302" s="116" t="s">
        <v>1438</v>
      </c>
      <c r="F302" s="121">
        <v>984</v>
      </c>
      <c r="G302" s="121">
        <v>1615851.9739999999</v>
      </c>
      <c r="H302" s="7">
        <v>1007</v>
      </c>
      <c r="I302" s="7">
        <v>1421700</v>
      </c>
      <c r="J302" s="24">
        <f t="shared" si="22"/>
        <v>1.0233739837398375</v>
      </c>
      <c r="K302" s="24">
        <f t="shared" si="22"/>
        <v>0.87984544554574406</v>
      </c>
      <c r="L302" s="24">
        <f t="shared" si="23"/>
        <v>0.3</v>
      </c>
      <c r="M302" s="24">
        <f t="shared" si="24"/>
        <v>0.6158918118820208</v>
      </c>
      <c r="N302" s="108">
        <f t="shared" si="25"/>
        <v>0.91589181188202073</v>
      </c>
      <c r="O302" s="120">
        <f t="shared" si="26"/>
        <v>1996.1728184155086</v>
      </c>
      <c r="P302" s="111">
        <v>1043.108060345472</v>
      </c>
      <c r="Q302" s="111">
        <v>953.06475807003665</v>
      </c>
      <c r="R302" s="2" t="s">
        <v>1458</v>
      </c>
      <c r="S302" s="2">
        <v>1743348335</v>
      </c>
      <c r="T302" s="2" t="s">
        <v>1459</v>
      </c>
      <c r="U302" s="2" t="s">
        <v>1460</v>
      </c>
      <c r="V302" s="1" t="s">
        <v>1461</v>
      </c>
      <c r="W302" s="2" t="s">
        <v>1463</v>
      </c>
      <c r="X302" s="2" t="s">
        <v>1763</v>
      </c>
    </row>
    <row r="303" spans="1:24" x14ac:dyDescent="0.25">
      <c r="A303" s="112">
        <v>300</v>
      </c>
      <c r="B303" s="116" t="s">
        <v>95</v>
      </c>
      <c r="C303" s="115" t="s">
        <v>90</v>
      </c>
      <c r="D303" s="112" t="s">
        <v>799</v>
      </c>
      <c r="E303" s="116" t="s">
        <v>1439</v>
      </c>
      <c r="F303" s="121">
        <v>1346</v>
      </c>
      <c r="G303" s="121">
        <v>2187316.14</v>
      </c>
      <c r="H303" s="7">
        <v>1304</v>
      </c>
      <c r="I303" s="7">
        <v>1652415</v>
      </c>
      <c r="J303" s="24">
        <f t="shared" ref="J303:K340" si="27">IFERROR(H303/F303,0)</f>
        <v>0.9687964338781575</v>
      </c>
      <c r="K303" s="24">
        <f t="shared" si="27"/>
        <v>0.75545321034388746</v>
      </c>
      <c r="L303" s="24">
        <f t="shared" si="23"/>
        <v>0.29063893016344722</v>
      </c>
      <c r="M303" s="24">
        <f t="shared" si="24"/>
        <v>0.52881724724072121</v>
      </c>
      <c r="N303" s="108">
        <f t="shared" si="25"/>
        <v>0.81945617740416843</v>
      </c>
      <c r="O303" s="120">
        <f t="shared" si="26"/>
        <v>1785.992762459141</v>
      </c>
      <c r="P303" s="111">
        <v>1169.034275212829</v>
      </c>
      <c r="Q303" s="111">
        <v>616.95848724631196</v>
      </c>
      <c r="R303" s="2" t="s">
        <v>1458</v>
      </c>
      <c r="S303" s="2">
        <v>1709009915</v>
      </c>
      <c r="T303" s="2" t="s">
        <v>1459</v>
      </c>
      <c r="U303" s="2" t="s">
        <v>1460</v>
      </c>
      <c r="V303" s="1" t="s">
        <v>1461</v>
      </c>
      <c r="W303" s="2" t="s">
        <v>1463</v>
      </c>
      <c r="X303" s="2" t="s">
        <v>1764</v>
      </c>
    </row>
    <row r="304" spans="1:24" x14ac:dyDescent="0.25">
      <c r="A304" s="112">
        <v>301</v>
      </c>
      <c r="B304" s="116" t="s">
        <v>95</v>
      </c>
      <c r="C304" s="115" t="s">
        <v>90</v>
      </c>
      <c r="D304" s="112" t="s">
        <v>796</v>
      </c>
      <c r="E304" s="116" t="s">
        <v>1189</v>
      </c>
      <c r="F304" s="121">
        <v>1163</v>
      </c>
      <c r="G304" s="121">
        <v>1753732.2947499999</v>
      </c>
      <c r="H304" s="7">
        <v>1216</v>
      </c>
      <c r="I304" s="7">
        <v>1274310</v>
      </c>
      <c r="J304" s="24">
        <f t="shared" si="27"/>
        <v>1.0455717970765261</v>
      </c>
      <c r="K304" s="24">
        <f t="shared" si="27"/>
        <v>0.72662743556402198</v>
      </c>
      <c r="L304" s="24">
        <f t="shared" si="23"/>
        <v>0.3</v>
      </c>
      <c r="M304" s="24">
        <f t="shared" si="24"/>
        <v>0.5086392048948154</v>
      </c>
      <c r="N304" s="108">
        <f t="shared" si="25"/>
        <v>0.80863920489481544</v>
      </c>
      <c r="O304" s="120">
        <f t="shared" si="26"/>
        <v>1762.4173289629634</v>
      </c>
      <c r="P304" s="111">
        <v>1365.1746507203168</v>
      </c>
      <c r="Q304" s="111">
        <v>397.24267824264672</v>
      </c>
      <c r="R304" s="2" t="s">
        <v>1458</v>
      </c>
      <c r="S304" s="2">
        <v>1530041001</v>
      </c>
      <c r="T304" s="2" t="s">
        <v>1459</v>
      </c>
      <c r="U304" s="2" t="s">
        <v>1460</v>
      </c>
      <c r="V304" s="1" t="s">
        <v>1461</v>
      </c>
      <c r="W304" s="2" t="s">
        <v>1463</v>
      </c>
      <c r="X304" s="2" t="s">
        <v>1765</v>
      </c>
    </row>
    <row r="305" spans="1:24" x14ac:dyDescent="0.25">
      <c r="A305" s="112">
        <v>302</v>
      </c>
      <c r="B305" s="116" t="s">
        <v>95</v>
      </c>
      <c r="C305" s="115" t="s">
        <v>90</v>
      </c>
      <c r="D305" s="112" t="s">
        <v>795</v>
      </c>
      <c r="E305" s="116" t="s">
        <v>1187</v>
      </c>
      <c r="F305" s="121">
        <v>1690</v>
      </c>
      <c r="G305" s="121">
        <v>3060053.0322500002</v>
      </c>
      <c r="H305" s="7">
        <v>1519</v>
      </c>
      <c r="I305" s="7">
        <v>3250985</v>
      </c>
      <c r="J305" s="24">
        <f t="shared" si="27"/>
        <v>0.89881656804733723</v>
      </c>
      <c r="K305" s="24">
        <f t="shared" si="27"/>
        <v>1.0623949865370834</v>
      </c>
      <c r="L305" s="24">
        <f t="shared" si="23"/>
        <v>0.26964497041420116</v>
      </c>
      <c r="M305" s="24">
        <f t="shared" si="24"/>
        <v>0.7</v>
      </c>
      <c r="N305" s="108">
        <f t="shared" si="25"/>
        <v>0.96964497041420117</v>
      </c>
      <c r="O305" s="120">
        <f t="shared" si="26"/>
        <v>2113.3270418443999</v>
      </c>
      <c r="P305" s="111">
        <v>784.97688220007319</v>
      </c>
      <c r="Q305" s="111">
        <v>1328.3501596443268</v>
      </c>
      <c r="R305" s="2" t="s">
        <v>1458</v>
      </c>
      <c r="S305" s="2">
        <v>1303270560</v>
      </c>
      <c r="T305" s="2" t="s">
        <v>1459</v>
      </c>
      <c r="U305" s="2" t="s">
        <v>1460</v>
      </c>
      <c r="V305" s="1" t="s">
        <v>1461</v>
      </c>
      <c r="W305" s="2" t="s">
        <v>1463</v>
      </c>
      <c r="X305" s="2" t="s">
        <v>1766</v>
      </c>
    </row>
    <row r="306" spans="1:24" x14ac:dyDescent="0.25">
      <c r="A306" s="112">
        <v>303</v>
      </c>
      <c r="B306" s="116" t="s">
        <v>99</v>
      </c>
      <c r="C306" s="115" t="s">
        <v>90</v>
      </c>
      <c r="D306" s="112" t="s">
        <v>811</v>
      </c>
      <c r="E306" s="116" t="s">
        <v>812</v>
      </c>
      <c r="F306" s="121">
        <v>957</v>
      </c>
      <c r="G306" s="121">
        <v>1901403.0575000001</v>
      </c>
      <c r="H306" s="7">
        <v>975</v>
      </c>
      <c r="I306" s="7">
        <v>1717525</v>
      </c>
      <c r="J306" s="24">
        <f t="shared" si="27"/>
        <v>1.0188087774294672</v>
      </c>
      <c r="K306" s="24">
        <f t="shared" si="27"/>
        <v>0.90329348805099408</v>
      </c>
      <c r="L306" s="24">
        <f t="shared" si="23"/>
        <v>0.3</v>
      </c>
      <c r="M306" s="24">
        <f t="shared" si="24"/>
        <v>0.6323054416356958</v>
      </c>
      <c r="N306" s="108">
        <f t="shared" si="25"/>
        <v>0.93230544163569573</v>
      </c>
      <c r="O306" s="120">
        <f t="shared" si="26"/>
        <v>2031.9460845816252</v>
      </c>
      <c r="P306" s="111">
        <v>805.24821632294163</v>
      </c>
      <c r="Q306" s="111">
        <v>1226.6978682586837</v>
      </c>
      <c r="R306" s="2" t="s">
        <v>1458</v>
      </c>
      <c r="S306" s="2">
        <v>1751582180</v>
      </c>
      <c r="T306" s="2" t="s">
        <v>1459</v>
      </c>
      <c r="U306" s="2" t="s">
        <v>1460</v>
      </c>
      <c r="V306" s="1" t="s">
        <v>1461</v>
      </c>
      <c r="W306" s="2" t="s">
        <v>1463</v>
      </c>
      <c r="X306" s="2" t="s">
        <v>1767</v>
      </c>
    </row>
    <row r="307" spans="1:24" x14ac:dyDescent="0.25">
      <c r="A307" s="112">
        <v>304</v>
      </c>
      <c r="B307" s="116" t="s">
        <v>99</v>
      </c>
      <c r="C307" s="115" t="s">
        <v>90</v>
      </c>
      <c r="D307" s="114" t="s">
        <v>809</v>
      </c>
      <c r="E307" s="118" t="s">
        <v>810</v>
      </c>
      <c r="F307" s="121">
        <v>1421</v>
      </c>
      <c r="G307" s="121">
        <v>2310707.8897500001</v>
      </c>
      <c r="H307" s="7">
        <v>1268</v>
      </c>
      <c r="I307" s="7">
        <v>1870990</v>
      </c>
      <c r="J307" s="24">
        <f t="shared" si="27"/>
        <v>0.89232934553131593</v>
      </c>
      <c r="K307" s="24">
        <f t="shared" si="27"/>
        <v>0.80970425050239736</v>
      </c>
      <c r="L307" s="24">
        <f t="shared" si="23"/>
        <v>0.26769880365939475</v>
      </c>
      <c r="M307" s="24">
        <f t="shared" si="24"/>
        <v>0.56679297535167816</v>
      </c>
      <c r="N307" s="108">
        <f t="shared" si="25"/>
        <v>0.83449177901107285</v>
      </c>
      <c r="O307" s="120">
        <f t="shared" si="26"/>
        <v>1818.7626364189853</v>
      </c>
      <c r="P307" s="111">
        <v>879.45079929953556</v>
      </c>
      <c r="Q307" s="111">
        <v>939.31183711944971</v>
      </c>
      <c r="R307" s="2" t="s">
        <v>1458</v>
      </c>
      <c r="S307" s="2">
        <v>1835146536</v>
      </c>
      <c r="T307" s="2" t="s">
        <v>1459</v>
      </c>
      <c r="U307" s="2" t="s">
        <v>1460</v>
      </c>
      <c r="V307" s="1" t="s">
        <v>1461</v>
      </c>
      <c r="W307" s="2" t="s">
        <v>1463</v>
      </c>
      <c r="X307" s="2" t="s">
        <v>1768</v>
      </c>
    </row>
    <row r="308" spans="1:24" x14ac:dyDescent="0.25">
      <c r="A308" s="112">
        <v>305</v>
      </c>
      <c r="B308" s="116" t="s">
        <v>99</v>
      </c>
      <c r="C308" s="115" t="s">
        <v>90</v>
      </c>
      <c r="D308" s="114" t="s">
        <v>815</v>
      </c>
      <c r="E308" s="118" t="s">
        <v>1440</v>
      </c>
      <c r="F308" s="121">
        <v>692</v>
      </c>
      <c r="G308" s="121">
        <v>1398702.7367499999</v>
      </c>
      <c r="H308" s="7">
        <v>712</v>
      </c>
      <c r="I308" s="7">
        <v>1411365</v>
      </c>
      <c r="J308" s="24">
        <f t="shared" si="27"/>
        <v>1.0289017341040463</v>
      </c>
      <c r="K308" s="24">
        <f t="shared" si="27"/>
        <v>1.0090528622825332</v>
      </c>
      <c r="L308" s="24">
        <f t="shared" si="23"/>
        <v>0.3</v>
      </c>
      <c r="M308" s="24">
        <f t="shared" si="24"/>
        <v>0.7</v>
      </c>
      <c r="N308" s="108">
        <f t="shared" si="25"/>
        <v>1</v>
      </c>
      <c r="O308" s="120">
        <f t="shared" si="26"/>
        <v>2179.4853851937733</v>
      </c>
      <c r="P308" s="111">
        <v>702.97636293576466</v>
      </c>
      <c r="Q308" s="111">
        <v>1476.5090222580086</v>
      </c>
      <c r="R308" s="2" t="s">
        <v>1458</v>
      </c>
      <c r="S308" s="2">
        <v>1817384609</v>
      </c>
      <c r="T308" s="2" t="s">
        <v>1459</v>
      </c>
      <c r="U308" s="2" t="s">
        <v>1460</v>
      </c>
      <c r="V308" s="1" t="s">
        <v>1461</v>
      </c>
      <c r="W308" s="2" t="s">
        <v>1463</v>
      </c>
      <c r="X308" s="2" t="s">
        <v>1769</v>
      </c>
    </row>
    <row r="309" spans="1:24" x14ac:dyDescent="0.25">
      <c r="A309" s="112">
        <v>306</v>
      </c>
      <c r="B309" s="116" t="s">
        <v>99</v>
      </c>
      <c r="C309" s="115" t="s">
        <v>90</v>
      </c>
      <c r="D309" s="114" t="s">
        <v>814</v>
      </c>
      <c r="E309" s="118" t="s">
        <v>1193</v>
      </c>
      <c r="F309" s="121">
        <v>1258</v>
      </c>
      <c r="G309" s="121">
        <v>1722907.2590000001</v>
      </c>
      <c r="H309" s="7">
        <v>1120</v>
      </c>
      <c r="I309" s="7">
        <v>1526470</v>
      </c>
      <c r="J309" s="24">
        <f t="shared" si="27"/>
        <v>0.890302066772655</v>
      </c>
      <c r="K309" s="24">
        <f t="shared" si="27"/>
        <v>0.88598500704326066</v>
      </c>
      <c r="L309" s="24">
        <f t="shared" si="23"/>
        <v>0.26709062003179651</v>
      </c>
      <c r="M309" s="24">
        <f t="shared" si="24"/>
        <v>0.62018950493028246</v>
      </c>
      <c r="N309" s="108">
        <f t="shared" si="25"/>
        <v>0.88728012496207898</v>
      </c>
      <c r="O309" s="120">
        <f t="shared" si="26"/>
        <v>1933.8140649277559</v>
      </c>
      <c r="P309" s="111">
        <v>1011.2089040044413</v>
      </c>
      <c r="Q309" s="111">
        <v>922.60516092331466</v>
      </c>
      <c r="R309" s="2" t="s">
        <v>1458</v>
      </c>
      <c r="S309" s="2">
        <v>1795952178</v>
      </c>
      <c r="T309" s="2" t="s">
        <v>1459</v>
      </c>
      <c r="U309" s="2" t="s">
        <v>1460</v>
      </c>
      <c r="V309" s="1" t="s">
        <v>1461</v>
      </c>
      <c r="W309" s="2" t="s">
        <v>1463</v>
      </c>
      <c r="X309" s="2" t="s">
        <v>1770</v>
      </c>
    </row>
    <row r="310" spans="1:24" x14ac:dyDescent="0.25">
      <c r="A310" s="112">
        <v>307</v>
      </c>
      <c r="B310" s="116" t="s">
        <v>99</v>
      </c>
      <c r="C310" s="115" t="s">
        <v>90</v>
      </c>
      <c r="D310" s="114" t="s">
        <v>813</v>
      </c>
      <c r="E310" s="118" t="s">
        <v>1441</v>
      </c>
      <c r="F310" s="121">
        <v>917</v>
      </c>
      <c r="G310" s="121">
        <v>1216340.855</v>
      </c>
      <c r="H310" s="7">
        <v>830</v>
      </c>
      <c r="I310" s="7">
        <v>998115</v>
      </c>
      <c r="J310" s="24">
        <f t="shared" si="27"/>
        <v>0.90512540894220284</v>
      </c>
      <c r="K310" s="24">
        <f t="shared" si="27"/>
        <v>0.82058823881238452</v>
      </c>
      <c r="L310" s="24">
        <f t="shared" si="23"/>
        <v>0.27153762268266085</v>
      </c>
      <c r="M310" s="24">
        <f t="shared" si="24"/>
        <v>0.57441176716866915</v>
      </c>
      <c r="N310" s="108">
        <f t="shared" si="25"/>
        <v>0.84594938985132995</v>
      </c>
      <c r="O310" s="120">
        <f t="shared" si="26"/>
        <v>1843.7343317945633</v>
      </c>
      <c r="P310" s="111">
        <v>1148.4790477833644</v>
      </c>
      <c r="Q310" s="111">
        <v>695.25528401119891</v>
      </c>
      <c r="R310" s="2" t="s">
        <v>1458</v>
      </c>
      <c r="S310" s="2">
        <v>1759252277</v>
      </c>
      <c r="T310" s="2" t="s">
        <v>1459</v>
      </c>
      <c r="U310" s="2" t="s">
        <v>1460</v>
      </c>
      <c r="V310" s="1" t="s">
        <v>1461</v>
      </c>
      <c r="W310" s="2" t="s">
        <v>1463</v>
      </c>
      <c r="X310" s="2" t="s">
        <v>1771</v>
      </c>
    </row>
    <row r="311" spans="1:24" x14ac:dyDescent="0.25">
      <c r="A311" s="112">
        <v>308</v>
      </c>
      <c r="B311" s="116" t="s">
        <v>89</v>
      </c>
      <c r="C311" s="115" t="s">
        <v>90</v>
      </c>
      <c r="D311" s="112" t="s">
        <v>769</v>
      </c>
      <c r="E311" s="116" t="s">
        <v>1270</v>
      </c>
      <c r="F311" s="121">
        <v>1002</v>
      </c>
      <c r="G311" s="121">
        <v>1640134.4615</v>
      </c>
      <c r="H311" s="7">
        <v>1142</v>
      </c>
      <c r="I311" s="7">
        <v>1455415</v>
      </c>
      <c r="J311" s="24">
        <f t="shared" si="27"/>
        <v>1.1397205588822354</v>
      </c>
      <c r="K311" s="24">
        <f t="shared" si="27"/>
        <v>0.88737541595762637</v>
      </c>
      <c r="L311" s="24">
        <f t="shared" si="23"/>
        <v>0.3</v>
      </c>
      <c r="M311" s="24">
        <f t="shared" si="24"/>
        <v>0.62116279117033846</v>
      </c>
      <c r="N311" s="108">
        <f t="shared" si="25"/>
        <v>0.92116279117033839</v>
      </c>
      <c r="O311" s="120">
        <f t="shared" si="26"/>
        <v>2007.6608407400563</v>
      </c>
      <c r="P311" s="111">
        <v>1087.5522148936629</v>
      </c>
      <c r="Q311" s="111">
        <v>920.10862584639347</v>
      </c>
      <c r="R311" s="2" t="s">
        <v>1458</v>
      </c>
      <c r="S311" s="2">
        <v>1707716100</v>
      </c>
      <c r="T311" s="2" t="s">
        <v>1459</v>
      </c>
      <c r="U311" s="2" t="s">
        <v>1460</v>
      </c>
      <c r="V311" s="1" t="s">
        <v>1461</v>
      </c>
      <c r="W311" s="2" t="s">
        <v>1463</v>
      </c>
      <c r="X311" s="2" t="s">
        <v>1772</v>
      </c>
    </row>
    <row r="312" spans="1:24" x14ac:dyDescent="0.25">
      <c r="A312" s="112">
        <v>309</v>
      </c>
      <c r="B312" s="116" t="s">
        <v>89</v>
      </c>
      <c r="C312" s="115" t="s">
        <v>90</v>
      </c>
      <c r="D312" s="112" t="s">
        <v>763</v>
      </c>
      <c r="E312" s="116" t="s">
        <v>764</v>
      </c>
      <c r="F312" s="121">
        <v>1022</v>
      </c>
      <c r="G312" s="121">
        <v>1503153.6012500001</v>
      </c>
      <c r="H312" s="7">
        <v>794</v>
      </c>
      <c r="I312" s="7">
        <v>1398530</v>
      </c>
      <c r="J312" s="24">
        <f t="shared" si="27"/>
        <v>0.77690802348336596</v>
      </c>
      <c r="K312" s="24">
        <f t="shared" si="27"/>
        <v>0.93039726534733602</v>
      </c>
      <c r="L312" s="24">
        <f t="shared" si="23"/>
        <v>0.23307240704500978</v>
      </c>
      <c r="M312" s="24">
        <f t="shared" si="24"/>
        <v>0.65127808574313517</v>
      </c>
      <c r="N312" s="108">
        <f t="shared" si="25"/>
        <v>0.88435049278814493</v>
      </c>
      <c r="O312" s="120">
        <f t="shared" si="26"/>
        <v>1927.4289744206733</v>
      </c>
      <c r="P312" s="111">
        <v>773.98705214378674</v>
      </c>
      <c r="Q312" s="111">
        <v>1153.4419222768865</v>
      </c>
      <c r="R312" s="2" t="s">
        <v>1458</v>
      </c>
      <c r="S312" s="2">
        <v>1725904785</v>
      </c>
      <c r="T312" s="2" t="s">
        <v>1459</v>
      </c>
      <c r="U312" s="2" t="s">
        <v>1460</v>
      </c>
      <c r="V312" s="1" t="s">
        <v>1461</v>
      </c>
      <c r="W312" s="2" t="s">
        <v>1463</v>
      </c>
      <c r="X312" s="2" t="s">
        <v>1773</v>
      </c>
    </row>
    <row r="313" spans="1:24" x14ac:dyDescent="0.25">
      <c r="A313" s="112">
        <v>310</v>
      </c>
      <c r="B313" s="116" t="s">
        <v>89</v>
      </c>
      <c r="C313" s="115" t="s">
        <v>90</v>
      </c>
      <c r="D313" s="112" t="s">
        <v>770</v>
      </c>
      <c r="E313" s="116" t="s">
        <v>771</v>
      </c>
      <c r="F313" s="121">
        <v>957</v>
      </c>
      <c r="G313" s="121">
        <v>1789852.4982499999</v>
      </c>
      <c r="H313" s="7">
        <v>1022</v>
      </c>
      <c r="I313" s="7">
        <v>1329985</v>
      </c>
      <c r="J313" s="24">
        <f t="shared" si="27"/>
        <v>1.0679205851619644</v>
      </c>
      <c r="K313" s="24">
        <f t="shared" si="27"/>
        <v>0.74306961121118742</v>
      </c>
      <c r="L313" s="24">
        <f t="shared" si="23"/>
        <v>0.3</v>
      </c>
      <c r="M313" s="24">
        <f t="shared" si="24"/>
        <v>0.52014872784783117</v>
      </c>
      <c r="N313" s="108">
        <f t="shared" si="25"/>
        <v>0.82014872784783122</v>
      </c>
      <c r="O313" s="120">
        <f t="shared" si="26"/>
        <v>1787.5021660296136</v>
      </c>
      <c r="P313" s="111">
        <v>1016.7238830360811</v>
      </c>
      <c r="Q313" s="111">
        <v>770.77828299353246</v>
      </c>
      <c r="R313" s="2" t="s">
        <v>1458</v>
      </c>
      <c r="S313" s="2">
        <v>1777334441</v>
      </c>
      <c r="T313" s="2" t="s">
        <v>1459</v>
      </c>
      <c r="U313" s="2" t="s">
        <v>1460</v>
      </c>
      <c r="V313" s="1" t="s">
        <v>1461</v>
      </c>
      <c r="W313" s="2" t="s">
        <v>1463</v>
      </c>
      <c r="X313" s="2" t="s">
        <v>1774</v>
      </c>
    </row>
    <row r="314" spans="1:24" x14ac:dyDescent="0.25">
      <c r="A314" s="112">
        <v>311</v>
      </c>
      <c r="B314" s="116" t="s">
        <v>89</v>
      </c>
      <c r="C314" s="115" t="s">
        <v>90</v>
      </c>
      <c r="D314" s="112" t="s">
        <v>768</v>
      </c>
      <c r="E314" s="116" t="s">
        <v>1442</v>
      </c>
      <c r="F314" s="121">
        <v>2028</v>
      </c>
      <c r="G314" s="121">
        <v>2948890.591</v>
      </c>
      <c r="H314" s="7">
        <v>1883</v>
      </c>
      <c r="I314" s="7">
        <v>2236895</v>
      </c>
      <c r="J314" s="24">
        <f t="shared" si="27"/>
        <v>0.92850098619329391</v>
      </c>
      <c r="K314" s="24">
        <f t="shared" si="27"/>
        <v>0.75855476185755855</v>
      </c>
      <c r="L314" s="24">
        <f t="shared" si="23"/>
        <v>0.27855029585798818</v>
      </c>
      <c r="M314" s="24">
        <f t="shared" si="24"/>
        <v>0.53098833330029094</v>
      </c>
      <c r="N314" s="108">
        <f t="shared" si="25"/>
        <v>0.80953862915827912</v>
      </c>
      <c r="O314" s="120">
        <f t="shared" si="26"/>
        <v>1764.3776110002709</v>
      </c>
      <c r="P314" s="111">
        <v>1163.6920215804228</v>
      </c>
      <c r="Q314" s="111">
        <v>600.68558941984827</v>
      </c>
      <c r="R314" s="2" t="s">
        <v>1458</v>
      </c>
      <c r="S314" s="2">
        <v>1739881122</v>
      </c>
      <c r="T314" s="2" t="s">
        <v>1459</v>
      </c>
      <c r="U314" s="2" t="s">
        <v>1460</v>
      </c>
      <c r="V314" s="1" t="s">
        <v>1461</v>
      </c>
      <c r="W314" s="2" t="s">
        <v>1463</v>
      </c>
      <c r="X314" s="2" t="s">
        <v>1775</v>
      </c>
    </row>
    <row r="315" spans="1:24" x14ac:dyDescent="0.25">
      <c r="A315" s="112">
        <v>312</v>
      </c>
      <c r="B315" s="116" t="s">
        <v>1051</v>
      </c>
      <c r="C315" s="115" t="s">
        <v>90</v>
      </c>
      <c r="D315" s="112" t="s">
        <v>741</v>
      </c>
      <c r="E315" s="116" t="s">
        <v>742</v>
      </c>
      <c r="F315" s="121">
        <v>1477</v>
      </c>
      <c r="G315" s="121">
        <v>3121467.74725</v>
      </c>
      <c r="H315" s="7">
        <v>1680</v>
      </c>
      <c r="I315" s="7">
        <v>2588400</v>
      </c>
      <c r="J315" s="24">
        <f t="shared" si="27"/>
        <v>1.1374407582938388</v>
      </c>
      <c r="K315" s="24">
        <f t="shared" si="27"/>
        <v>0.82922529066025741</v>
      </c>
      <c r="L315" s="24">
        <f t="shared" si="23"/>
        <v>0.3</v>
      </c>
      <c r="M315" s="24">
        <f t="shared" si="24"/>
        <v>0.58045770346218017</v>
      </c>
      <c r="N315" s="108">
        <f t="shared" si="25"/>
        <v>0.88045770346218011</v>
      </c>
      <c r="O315" s="120">
        <f t="shared" si="26"/>
        <v>1918.9446969770945</v>
      </c>
      <c r="P315" s="111">
        <v>936.01932133321179</v>
      </c>
      <c r="Q315" s="111">
        <v>982.92537564388272</v>
      </c>
      <c r="R315" s="2" t="s">
        <v>1458</v>
      </c>
      <c r="S315" s="2">
        <v>1935972516</v>
      </c>
      <c r="T315" s="2" t="s">
        <v>1459</v>
      </c>
      <c r="U315" s="2" t="s">
        <v>1460</v>
      </c>
      <c r="V315" s="1" t="s">
        <v>1461</v>
      </c>
      <c r="W315" s="2" t="s">
        <v>1463</v>
      </c>
      <c r="X315" s="2" t="s">
        <v>1776</v>
      </c>
    </row>
    <row r="316" spans="1:24" x14ac:dyDescent="0.25">
      <c r="A316" s="112">
        <v>313</v>
      </c>
      <c r="B316" s="116" t="s">
        <v>1051</v>
      </c>
      <c r="C316" s="115" t="s">
        <v>90</v>
      </c>
      <c r="D316" s="112" t="s">
        <v>743</v>
      </c>
      <c r="E316" s="116" t="s">
        <v>744</v>
      </c>
      <c r="F316" s="121">
        <v>935</v>
      </c>
      <c r="G316" s="121">
        <v>1703178.51</v>
      </c>
      <c r="H316" s="7">
        <v>1025</v>
      </c>
      <c r="I316" s="7">
        <v>1464620</v>
      </c>
      <c r="J316" s="24">
        <f t="shared" si="27"/>
        <v>1.0962566844919786</v>
      </c>
      <c r="K316" s="24">
        <f t="shared" si="27"/>
        <v>0.85993334897115392</v>
      </c>
      <c r="L316" s="24">
        <f t="shared" si="23"/>
        <v>0.3</v>
      </c>
      <c r="M316" s="24">
        <f t="shared" si="24"/>
        <v>0.60195334427980773</v>
      </c>
      <c r="N316" s="108">
        <f t="shared" si="25"/>
        <v>0.90195334427980778</v>
      </c>
      <c r="O316" s="120">
        <f t="shared" si="26"/>
        <v>1965.7941319844888</v>
      </c>
      <c r="P316" s="111">
        <v>1122.9610052005314</v>
      </c>
      <c r="Q316" s="111">
        <v>842.83312678395737</v>
      </c>
      <c r="R316" s="2" t="s">
        <v>1458</v>
      </c>
      <c r="S316" s="2">
        <v>1763057252</v>
      </c>
      <c r="T316" s="2" t="s">
        <v>1459</v>
      </c>
      <c r="U316" s="2" t="s">
        <v>1460</v>
      </c>
      <c r="V316" s="1" t="s">
        <v>1461</v>
      </c>
      <c r="W316" s="2" t="s">
        <v>1463</v>
      </c>
      <c r="X316" s="2" t="s">
        <v>1777</v>
      </c>
    </row>
    <row r="317" spans="1:24" x14ac:dyDescent="0.25">
      <c r="A317" s="112">
        <v>314</v>
      </c>
      <c r="B317" s="116" t="s">
        <v>92</v>
      </c>
      <c r="C317" s="115" t="s">
        <v>90</v>
      </c>
      <c r="D317" s="112" t="s">
        <v>773</v>
      </c>
      <c r="E317" s="116" t="s">
        <v>774</v>
      </c>
      <c r="F317" s="121">
        <v>1513</v>
      </c>
      <c r="G317" s="121">
        <v>3114157.4975000001</v>
      </c>
      <c r="H317" s="7">
        <v>1450</v>
      </c>
      <c r="I317" s="7">
        <v>2909730</v>
      </c>
      <c r="J317" s="24">
        <f t="shared" si="27"/>
        <v>0.95836087243886314</v>
      </c>
      <c r="K317" s="24">
        <f t="shared" si="27"/>
        <v>0.93435544038343876</v>
      </c>
      <c r="L317" s="24">
        <f t="shared" si="23"/>
        <v>0.28750826173165894</v>
      </c>
      <c r="M317" s="24">
        <f t="shared" si="24"/>
        <v>0.65404880826840706</v>
      </c>
      <c r="N317" s="108">
        <f t="shared" si="25"/>
        <v>0.94155707000006594</v>
      </c>
      <c r="O317" s="120">
        <f t="shared" si="26"/>
        <v>2052.1098733910144</v>
      </c>
      <c r="P317" s="111">
        <v>766.28731919625045</v>
      </c>
      <c r="Q317" s="111">
        <v>1285.8225541947638</v>
      </c>
      <c r="R317" s="2" t="s">
        <v>1458</v>
      </c>
      <c r="S317" s="2">
        <v>1758416788</v>
      </c>
      <c r="T317" s="2" t="s">
        <v>1459</v>
      </c>
      <c r="U317" s="2" t="s">
        <v>1460</v>
      </c>
      <c r="V317" s="1" t="s">
        <v>1461</v>
      </c>
      <c r="W317" s="2" t="s">
        <v>1463</v>
      </c>
      <c r="X317" s="2" t="s">
        <v>1778</v>
      </c>
    </row>
    <row r="318" spans="1:24" x14ac:dyDescent="0.25">
      <c r="A318" s="112">
        <v>315</v>
      </c>
      <c r="B318" s="116" t="s">
        <v>92</v>
      </c>
      <c r="C318" s="115" t="s">
        <v>90</v>
      </c>
      <c r="D318" s="112" t="s">
        <v>775</v>
      </c>
      <c r="E318" s="116" t="s">
        <v>345</v>
      </c>
      <c r="F318" s="121">
        <v>1117</v>
      </c>
      <c r="G318" s="121">
        <v>2019472.36625</v>
      </c>
      <c r="H318" s="7">
        <v>1097</v>
      </c>
      <c r="I318" s="7">
        <v>1506625</v>
      </c>
      <c r="J318" s="24">
        <f t="shared" si="27"/>
        <v>0.982094897045658</v>
      </c>
      <c r="K318" s="24">
        <f t="shared" si="27"/>
        <v>0.74604883195192373</v>
      </c>
      <c r="L318" s="24">
        <f t="shared" si="23"/>
        <v>0.29462846911369739</v>
      </c>
      <c r="M318" s="24">
        <f t="shared" si="24"/>
        <v>0.52223418236634656</v>
      </c>
      <c r="N318" s="108">
        <f t="shared" si="25"/>
        <v>0.81686265148004389</v>
      </c>
      <c r="O318" s="120">
        <f t="shared" si="26"/>
        <v>1780.3402106113904</v>
      </c>
      <c r="P318" s="111">
        <v>1067.5364803241923</v>
      </c>
      <c r="Q318" s="111">
        <v>712.80373028719816</v>
      </c>
      <c r="R318" s="2" t="s">
        <v>1458</v>
      </c>
      <c r="S318" s="2">
        <v>1713662776</v>
      </c>
      <c r="T318" s="2" t="s">
        <v>1459</v>
      </c>
      <c r="U318" s="2" t="s">
        <v>1460</v>
      </c>
      <c r="V318" s="1" t="s">
        <v>1461</v>
      </c>
      <c r="W318" s="2" t="s">
        <v>1463</v>
      </c>
      <c r="X318" s="2" t="s">
        <v>1779</v>
      </c>
    </row>
    <row r="319" spans="1:24" x14ac:dyDescent="0.25">
      <c r="A319" s="112">
        <v>316</v>
      </c>
      <c r="B319" s="116" t="s">
        <v>92</v>
      </c>
      <c r="C319" s="115" t="s">
        <v>90</v>
      </c>
      <c r="D319" s="112" t="s">
        <v>778</v>
      </c>
      <c r="E319" s="116" t="s">
        <v>779</v>
      </c>
      <c r="F319" s="121">
        <v>982</v>
      </c>
      <c r="G319" s="121">
        <v>1720198.1287499999</v>
      </c>
      <c r="H319" s="7">
        <v>1112</v>
      </c>
      <c r="I319" s="7">
        <v>1388545</v>
      </c>
      <c r="J319" s="24">
        <f t="shared" si="27"/>
        <v>1.1323828920570265</v>
      </c>
      <c r="K319" s="24">
        <f t="shared" si="27"/>
        <v>0.80720062229634026</v>
      </c>
      <c r="L319" s="24">
        <f t="shared" si="23"/>
        <v>0.3</v>
      </c>
      <c r="M319" s="24">
        <f t="shared" si="24"/>
        <v>0.56504043560743811</v>
      </c>
      <c r="N319" s="108">
        <f t="shared" si="25"/>
        <v>0.86504043560743815</v>
      </c>
      <c r="O319" s="120">
        <f t="shared" si="26"/>
        <v>1885.3429870080668</v>
      </c>
      <c r="P319" s="111">
        <v>1148.2704106800911</v>
      </c>
      <c r="Q319" s="111">
        <v>737.07257632797575</v>
      </c>
      <c r="R319" s="2" t="s">
        <v>1458</v>
      </c>
      <c r="S319" s="2">
        <v>1736457479</v>
      </c>
      <c r="T319" s="2" t="s">
        <v>1459</v>
      </c>
      <c r="U319" s="2" t="s">
        <v>1460</v>
      </c>
      <c r="V319" s="1" t="s">
        <v>1461</v>
      </c>
      <c r="W319" s="2" t="s">
        <v>1463</v>
      </c>
      <c r="X319" s="2" t="s">
        <v>1780</v>
      </c>
    </row>
    <row r="320" spans="1:24" x14ac:dyDescent="0.25">
      <c r="A320" s="112">
        <v>317</v>
      </c>
      <c r="B320" s="116" t="s">
        <v>92</v>
      </c>
      <c r="C320" s="115" t="s">
        <v>90</v>
      </c>
      <c r="D320" s="112" t="s">
        <v>776</v>
      </c>
      <c r="E320" s="116" t="s">
        <v>777</v>
      </c>
      <c r="F320" s="121">
        <v>1097</v>
      </c>
      <c r="G320" s="121">
        <v>1894157.04525</v>
      </c>
      <c r="H320" s="7">
        <v>1107</v>
      </c>
      <c r="I320" s="7">
        <v>1448555</v>
      </c>
      <c r="J320" s="24">
        <f t="shared" si="27"/>
        <v>1.0091157702825888</v>
      </c>
      <c r="K320" s="24">
        <f t="shared" si="27"/>
        <v>0.76474915510968766</v>
      </c>
      <c r="L320" s="24">
        <f t="shared" si="23"/>
        <v>0.3</v>
      </c>
      <c r="M320" s="24">
        <f t="shared" si="24"/>
        <v>0.53532440857678132</v>
      </c>
      <c r="N320" s="108">
        <f t="shared" si="25"/>
        <v>0.83532440857678125</v>
      </c>
      <c r="O320" s="120">
        <f t="shared" si="26"/>
        <v>1820.577340388727</v>
      </c>
      <c r="P320" s="111">
        <v>1067.784311000175</v>
      </c>
      <c r="Q320" s="111">
        <v>752.79302938855187</v>
      </c>
      <c r="R320" s="2" t="s">
        <v>1458</v>
      </c>
      <c r="S320" s="2">
        <v>1711446223</v>
      </c>
      <c r="T320" s="2" t="s">
        <v>1459</v>
      </c>
      <c r="U320" s="2" t="s">
        <v>1460</v>
      </c>
      <c r="V320" s="1" t="s">
        <v>1461</v>
      </c>
      <c r="W320" s="2" t="s">
        <v>1463</v>
      </c>
      <c r="X320" s="2" t="s">
        <v>1781</v>
      </c>
    </row>
    <row r="321" spans="1:24" x14ac:dyDescent="0.25">
      <c r="A321" s="112">
        <v>318</v>
      </c>
      <c r="B321" s="116" t="s">
        <v>104</v>
      </c>
      <c r="C321" s="115" t="s">
        <v>90</v>
      </c>
      <c r="D321" s="112" t="s">
        <v>748</v>
      </c>
      <c r="E321" s="116" t="s">
        <v>751</v>
      </c>
      <c r="F321" s="121">
        <v>1747</v>
      </c>
      <c r="G321" s="121">
        <v>3683961.5922499998</v>
      </c>
      <c r="H321" s="7">
        <v>1729</v>
      </c>
      <c r="I321" s="7">
        <v>2738620</v>
      </c>
      <c r="J321" s="24">
        <f t="shared" si="27"/>
        <v>0.98969662278191184</v>
      </c>
      <c r="K321" s="24">
        <f t="shared" si="27"/>
        <v>0.74338994352201504</v>
      </c>
      <c r="L321" s="24">
        <f t="shared" si="23"/>
        <v>0.29690898683457356</v>
      </c>
      <c r="M321" s="24">
        <f t="shared" si="24"/>
        <v>0.52037296046541048</v>
      </c>
      <c r="N321" s="108">
        <f t="shared" si="25"/>
        <v>0.81728194729998405</v>
      </c>
      <c r="O321" s="120">
        <f t="shared" si="26"/>
        <v>1781.2540597230229</v>
      </c>
      <c r="P321" s="111">
        <v>789.24276458946713</v>
      </c>
      <c r="Q321" s="111">
        <v>992.01129513355579</v>
      </c>
      <c r="R321" s="2" t="s">
        <v>1458</v>
      </c>
      <c r="S321" s="2">
        <v>1714418120</v>
      </c>
      <c r="T321" s="2" t="s">
        <v>1459</v>
      </c>
      <c r="U321" s="2" t="s">
        <v>1460</v>
      </c>
      <c r="V321" s="1" t="s">
        <v>1461</v>
      </c>
      <c r="W321" s="2" t="s">
        <v>1463</v>
      </c>
      <c r="X321" s="2" t="s">
        <v>1782</v>
      </c>
    </row>
    <row r="322" spans="1:24" x14ac:dyDescent="0.25">
      <c r="A322" s="112">
        <v>319</v>
      </c>
      <c r="B322" s="116" t="s">
        <v>104</v>
      </c>
      <c r="C322" s="115" t="s">
        <v>90</v>
      </c>
      <c r="D322" s="112" t="s">
        <v>750</v>
      </c>
      <c r="E322" s="116" t="s">
        <v>1443</v>
      </c>
      <c r="F322" s="121">
        <v>1780</v>
      </c>
      <c r="G322" s="121">
        <v>3626469.25825</v>
      </c>
      <c r="H322" s="7">
        <v>1770</v>
      </c>
      <c r="I322" s="7">
        <v>2839980</v>
      </c>
      <c r="J322" s="24">
        <f t="shared" si="27"/>
        <v>0.9943820224719101</v>
      </c>
      <c r="K322" s="24">
        <f t="shared" si="27"/>
        <v>0.78312534803354972</v>
      </c>
      <c r="L322" s="24">
        <f t="shared" si="23"/>
        <v>0.29831460674157301</v>
      </c>
      <c r="M322" s="24">
        <f t="shared" si="24"/>
        <v>0.54818774362348477</v>
      </c>
      <c r="N322" s="108">
        <f t="shared" si="25"/>
        <v>0.84650235036505772</v>
      </c>
      <c r="O322" s="120">
        <f t="shared" si="26"/>
        <v>1844.9395011528222</v>
      </c>
      <c r="P322" s="111">
        <v>817.60304060887813</v>
      </c>
      <c r="Q322" s="111">
        <v>1027.3364605439442</v>
      </c>
      <c r="R322" s="2" t="s">
        <v>1458</v>
      </c>
      <c r="S322" s="2">
        <v>1308958240</v>
      </c>
      <c r="T322" s="2" t="s">
        <v>1459</v>
      </c>
      <c r="U322" s="2" t="s">
        <v>1460</v>
      </c>
      <c r="V322" s="1" t="s">
        <v>1461</v>
      </c>
      <c r="W322" s="2" t="s">
        <v>1463</v>
      </c>
      <c r="X322" s="2" t="s">
        <v>1783</v>
      </c>
    </row>
    <row r="323" spans="1:24" x14ac:dyDescent="0.25">
      <c r="A323" s="112">
        <v>320</v>
      </c>
      <c r="B323" s="116" t="s">
        <v>104</v>
      </c>
      <c r="C323" s="115" t="s">
        <v>90</v>
      </c>
      <c r="D323" s="112" t="s">
        <v>755</v>
      </c>
      <c r="E323" s="116" t="s">
        <v>756</v>
      </c>
      <c r="F323" s="121">
        <v>1313</v>
      </c>
      <c r="G323" s="121">
        <v>2721035.5092500001</v>
      </c>
      <c r="H323" s="7">
        <v>1055</v>
      </c>
      <c r="I323" s="7">
        <v>2369510</v>
      </c>
      <c r="J323" s="24">
        <f t="shared" si="27"/>
        <v>0.80350342726580348</v>
      </c>
      <c r="K323" s="24">
        <f t="shared" si="27"/>
        <v>0.87081186259605592</v>
      </c>
      <c r="L323" s="24">
        <f t="shared" si="23"/>
        <v>0.24105102817974103</v>
      </c>
      <c r="M323" s="24">
        <f t="shared" si="24"/>
        <v>0.60956830381723914</v>
      </c>
      <c r="N323" s="108">
        <f t="shared" si="25"/>
        <v>0.85061933199698014</v>
      </c>
      <c r="O323" s="120">
        <f t="shared" si="26"/>
        <v>1853.9124024507087</v>
      </c>
      <c r="P323" s="111">
        <v>500.74592497709568</v>
      </c>
      <c r="Q323" s="111">
        <v>1353.166477473613</v>
      </c>
      <c r="R323" s="2" t="s">
        <v>1458</v>
      </c>
      <c r="S323" s="2">
        <v>1755356574</v>
      </c>
      <c r="T323" s="2" t="s">
        <v>1459</v>
      </c>
      <c r="U323" s="2" t="s">
        <v>1460</v>
      </c>
      <c r="V323" s="1" t="s">
        <v>1461</v>
      </c>
      <c r="W323" s="2" t="s">
        <v>1463</v>
      </c>
      <c r="X323" s="2" t="s">
        <v>1784</v>
      </c>
    </row>
    <row r="324" spans="1:24" x14ac:dyDescent="0.25">
      <c r="A324" s="112">
        <v>321</v>
      </c>
      <c r="B324" s="116" t="s">
        <v>104</v>
      </c>
      <c r="C324" s="115" t="s">
        <v>90</v>
      </c>
      <c r="D324" s="112" t="s">
        <v>752</v>
      </c>
      <c r="E324" s="116" t="s">
        <v>1444</v>
      </c>
      <c r="F324" s="121">
        <v>886</v>
      </c>
      <c r="G324" s="121">
        <v>1853665.1529999999</v>
      </c>
      <c r="H324" s="7">
        <v>740</v>
      </c>
      <c r="I324" s="7">
        <v>1987655</v>
      </c>
      <c r="J324" s="24">
        <f t="shared" si="27"/>
        <v>0.83521444695259595</v>
      </c>
      <c r="K324" s="24">
        <f t="shared" si="27"/>
        <v>1.0722837383996504</v>
      </c>
      <c r="L324" s="24">
        <f t="shared" ref="L324:L351" si="28">IF((J324*0.3)&gt;30%,30%,(J324*0.3))</f>
        <v>0.25056433408577877</v>
      </c>
      <c r="M324" s="24">
        <f t="shared" ref="M324:M351" si="29">IF((K324*0.7)&gt;70%,70%,(K324*0.7))</f>
        <v>0.7</v>
      </c>
      <c r="N324" s="108">
        <f t="shared" ref="N324:N351" si="30">L324+M324</f>
        <v>0.95056433408577878</v>
      </c>
      <c r="O324" s="120">
        <f t="shared" ref="O324:O351" si="31">SUM(P324:Q324)</f>
        <v>2071.7410738264061</v>
      </c>
      <c r="P324" s="111">
        <v>438.84132020553454</v>
      </c>
      <c r="Q324" s="111">
        <v>1632.8997536208715</v>
      </c>
      <c r="R324" s="2" t="s">
        <v>1458</v>
      </c>
      <c r="S324" s="2">
        <v>1738851261</v>
      </c>
      <c r="T324" s="2" t="s">
        <v>1459</v>
      </c>
      <c r="U324" s="2" t="s">
        <v>1460</v>
      </c>
      <c r="V324" s="1" t="s">
        <v>1461</v>
      </c>
      <c r="W324" s="2" t="s">
        <v>1463</v>
      </c>
      <c r="X324" s="2" t="s">
        <v>1785</v>
      </c>
    </row>
    <row r="325" spans="1:24" x14ac:dyDescent="0.25">
      <c r="A325" s="112">
        <v>322</v>
      </c>
      <c r="B325" s="116" t="s">
        <v>104</v>
      </c>
      <c r="C325" s="115" t="s">
        <v>90</v>
      </c>
      <c r="D325" s="112" t="s">
        <v>761</v>
      </c>
      <c r="E325" s="116" t="s">
        <v>758</v>
      </c>
      <c r="F325" s="121">
        <v>1530</v>
      </c>
      <c r="G325" s="121">
        <v>2977195.6984999999</v>
      </c>
      <c r="H325" s="7">
        <v>1784</v>
      </c>
      <c r="I325" s="7">
        <v>2540280</v>
      </c>
      <c r="J325" s="24">
        <f t="shared" si="27"/>
        <v>1.1660130718954249</v>
      </c>
      <c r="K325" s="24">
        <f t="shared" si="27"/>
        <v>0.85324589219306912</v>
      </c>
      <c r="L325" s="24">
        <f t="shared" si="28"/>
        <v>0.3</v>
      </c>
      <c r="M325" s="24">
        <f t="shared" si="29"/>
        <v>0.59727212453514833</v>
      </c>
      <c r="N325" s="108">
        <f t="shared" si="30"/>
        <v>0.89727212453514826</v>
      </c>
      <c r="O325" s="120">
        <f t="shared" si="31"/>
        <v>1955.591481966123</v>
      </c>
      <c r="P325" s="111">
        <v>1038.8358029467402</v>
      </c>
      <c r="Q325" s="111">
        <v>916.75567901938268</v>
      </c>
      <c r="R325" s="2" t="s">
        <v>1458</v>
      </c>
      <c r="S325" s="2">
        <v>1742411147</v>
      </c>
      <c r="T325" s="2" t="s">
        <v>1459</v>
      </c>
      <c r="U325" s="2" t="s">
        <v>1460</v>
      </c>
      <c r="V325" s="1" t="s">
        <v>1461</v>
      </c>
      <c r="W325" s="2" t="s">
        <v>1463</v>
      </c>
      <c r="X325" s="2" t="s">
        <v>1786</v>
      </c>
    </row>
    <row r="326" spans="1:24" x14ac:dyDescent="0.25">
      <c r="A326" s="112">
        <v>323</v>
      </c>
      <c r="B326" s="116" t="s">
        <v>104</v>
      </c>
      <c r="C326" s="115" t="s">
        <v>90</v>
      </c>
      <c r="D326" s="112" t="s">
        <v>759</v>
      </c>
      <c r="E326" s="116" t="s">
        <v>760</v>
      </c>
      <c r="F326" s="121">
        <v>1671</v>
      </c>
      <c r="G326" s="121">
        <v>3402956.5922499998</v>
      </c>
      <c r="H326" s="7">
        <v>1666</v>
      </c>
      <c r="I326" s="7">
        <v>3233180</v>
      </c>
      <c r="J326" s="24">
        <f t="shared" si="27"/>
        <v>0.99700777977259125</v>
      </c>
      <c r="K326" s="24">
        <f t="shared" si="27"/>
        <v>0.95010909259417109</v>
      </c>
      <c r="L326" s="24">
        <f t="shared" si="28"/>
        <v>0.29910233393177738</v>
      </c>
      <c r="M326" s="24">
        <f t="shared" si="29"/>
        <v>0.6650763648159197</v>
      </c>
      <c r="N326" s="108">
        <f t="shared" si="30"/>
        <v>0.96417869874769702</v>
      </c>
      <c r="O326" s="120">
        <f t="shared" si="31"/>
        <v>2101.4133826357556</v>
      </c>
      <c r="P326" s="111">
        <v>706.93057201409113</v>
      </c>
      <c r="Q326" s="111">
        <v>1394.4828106216644</v>
      </c>
      <c r="R326" s="2" t="s">
        <v>1458</v>
      </c>
      <c r="S326" s="2">
        <v>1711286432</v>
      </c>
      <c r="T326" s="2" t="s">
        <v>1459</v>
      </c>
      <c r="U326" s="2" t="s">
        <v>1460</v>
      </c>
      <c r="V326" s="1" t="s">
        <v>1461</v>
      </c>
      <c r="W326" s="2" t="s">
        <v>1463</v>
      </c>
      <c r="X326" s="2" t="s">
        <v>1787</v>
      </c>
    </row>
    <row r="327" spans="1:24" x14ac:dyDescent="0.25">
      <c r="A327" s="112">
        <v>324</v>
      </c>
      <c r="B327" s="116" t="s">
        <v>104</v>
      </c>
      <c r="C327" s="115" t="s">
        <v>90</v>
      </c>
      <c r="D327" s="112" t="s">
        <v>757</v>
      </c>
      <c r="E327" s="116" t="s">
        <v>1138</v>
      </c>
      <c r="F327" s="121">
        <v>1251</v>
      </c>
      <c r="G327" s="121">
        <v>2277996.0687500001</v>
      </c>
      <c r="H327" s="7">
        <v>1191</v>
      </c>
      <c r="I327" s="7">
        <v>1809165</v>
      </c>
      <c r="J327" s="24">
        <f t="shared" si="27"/>
        <v>0.95203836930455632</v>
      </c>
      <c r="K327" s="24">
        <f t="shared" si="27"/>
        <v>0.79419144958961196</v>
      </c>
      <c r="L327" s="24">
        <f t="shared" si="28"/>
        <v>0.28561151079136687</v>
      </c>
      <c r="M327" s="24">
        <f t="shared" si="29"/>
        <v>0.5559340147127283</v>
      </c>
      <c r="N327" s="108">
        <f t="shared" si="30"/>
        <v>0.84154552550409512</v>
      </c>
      <c r="O327" s="120">
        <f t="shared" si="31"/>
        <v>1834.136173811389</v>
      </c>
      <c r="P327" s="111">
        <v>855.3655263992755</v>
      </c>
      <c r="Q327" s="111">
        <v>978.77064741211348</v>
      </c>
      <c r="R327" s="2" t="s">
        <v>1458</v>
      </c>
      <c r="S327" s="2">
        <v>1318131457</v>
      </c>
      <c r="T327" s="2" t="s">
        <v>1459</v>
      </c>
      <c r="U327" s="2" t="s">
        <v>1460</v>
      </c>
      <c r="V327" s="1" t="s">
        <v>1461</v>
      </c>
      <c r="W327" s="2" t="s">
        <v>1463</v>
      </c>
      <c r="X327" s="2" t="s">
        <v>1788</v>
      </c>
    </row>
    <row r="328" spans="1:24" x14ac:dyDescent="0.25">
      <c r="A328" s="112">
        <v>325</v>
      </c>
      <c r="B328" s="116" t="s">
        <v>1445</v>
      </c>
      <c r="C328" s="115" t="s">
        <v>108</v>
      </c>
      <c r="D328" s="112" t="s">
        <v>905</v>
      </c>
      <c r="E328" s="116" t="s">
        <v>1446</v>
      </c>
      <c r="F328" s="121">
        <v>1063.762500162931</v>
      </c>
      <c r="G328" s="121">
        <v>1611752.1677622618</v>
      </c>
      <c r="H328" s="7">
        <v>1014</v>
      </c>
      <c r="I328" s="7">
        <v>1185620</v>
      </c>
      <c r="J328" s="24">
        <f t="shared" si="27"/>
        <v>0.95322029103741757</v>
      </c>
      <c r="K328" s="24">
        <f t="shared" si="27"/>
        <v>0.73560937203273702</v>
      </c>
      <c r="L328" s="24">
        <f t="shared" si="28"/>
        <v>0.28596608731122525</v>
      </c>
      <c r="M328" s="24">
        <f t="shared" si="29"/>
        <v>0.51492656042291585</v>
      </c>
      <c r="N328" s="108">
        <f t="shared" si="30"/>
        <v>0.80089264773414115</v>
      </c>
      <c r="O328" s="120">
        <f t="shared" si="31"/>
        <v>1745.5338208457056</v>
      </c>
      <c r="P328" s="111">
        <v>1202.1395815987787</v>
      </c>
      <c r="Q328" s="111">
        <v>543.39423924692687</v>
      </c>
      <c r="R328" s="2" t="s">
        <v>1458</v>
      </c>
      <c r="S328" s="2">
        <v>1774415085</v>
      </c>
      <c r="T328" s="2" t="s">
        <v>1459</v>
      </c>
      <c r="U328" s="2" t="s">
        <v>1460</v>
      </c>
      <c r="V328" s="1" t="s">
        <v>1461</v>
      </c>
      <c r="W328" s="2" t="s">
        <v>1463</v>
      </c>
      <c r="X328" s="2" t="s">
        <v>1789</v>
      </c>
    </row>
    <row r="329" spans="1:24" x14ac:dyDescent="0.25">
      <c r="A329" s="112">
        <v>326</v>
      </c>
      <c r="B329" s="116" t="s">
        <v>116</v>
      </c>
      <c r="C329" s="115" t="s">
        <v>108</v>
      </c>
      <c r="D329" s="112" t="s">
        <v>895</v>
      </c>
      <c r="E329" s="116" t="s">
        <v>896</v>
      </c>
      <c r="F329" s="121">
        <v>1470.736585948822</v>
      </c>
      <c r="G329" s="121">
        <v>3704970.1879075514</v>
      </c>
      <c r="H329" s="7">
        <v>1318</v>
      </c>
      <c r="I329" s="7">
        <v>3165855</v>
      </c>
      <c r="J329" s="24">
        <f t="shared" si="27"/>
        <v>0.89614959782190606</v>
      </c>
      <c r="K329" s="24">
        <f t="shared" si="27"/>
        <v>0.85448865697566478</v>
      </c>
      <c r="L329" s="24">
        <f t="shared" si="28"/>
        <v>0.26884487934657181</v>
      </c>
      <c r="M329" s="24">
        <f t="shared" si="29"/>
        <v>0.59814205988296532</v>
      </c>
      <c r="N329" s="108">
        <f t="shared" si="30"/>
        <v>0.86698693922953707</v>
      </c>
      <c r="O329" s="120">
        <f t="shared" si="31"/>
        <v>1889.5853632046581</v>
      </c>
      <c r="P329" s="111">
        <v>505.40964318568734</v>
      </c>
      <c r="Q329" s="111">
        <v>1384.1757200189707</v>
      </c>
      <c r="R329" s="2" t="s">
        <v>1458</v>
      </c>
      <c r="S329" s="2">
        <v>1755248038</v>
      </c>
      <c r="T329" s="2" t="s">
        <v>1459</v>
      </c>
      <c r="U329" s="2" t="s">
        <v>1460</v>
      </c>
      <c r="V329" s="1" t="s">
        <v>1461</v>
      </c>
      <c r="W329" s="2" t="s">
        <v>1463</v>
      </c>
      <c r="X329" s="2" t="s">
        <v>1790</v>
      </c>
    </row>
    <row r="330" spans="1:24" x14ac:dyDescent="0.25">
      <c r="A330" s="112">
        <v>327</v>
      </c>
      <c r="B330" s="116" t="s">
        <v>114</v>
      </c>
      <c r="C330" s="115" t="s">
        <v>108</v>
      </c>
      <c r="D330" s="112" t="s">
        <v>870</v>
      </c>
      <c r="E330" s="116" t="s">
        <v>871</v>
      </c>
      <c r="F330" s="121">
        <v>1128.9836544047657</v>
      </c>
      <c r="G330" s="121">
        <v>1397543.0698811151</v>
      </c>
      <c r="H330" s="7">
        <v>1021</v>
      </c>
      <c r="I330" s="7">
        <v>1109995</v>
      </c>
      <c r="J330" s="24">
        <f t="shared" si="27"/>
        <v>0.90435321717594042</v>
      </c>
      <c r="K330" s="24">
        <f t="shared" si="27"/>
        <v>0.79424743603388481</v>
      </c>
      <c r="L330" s="24">
        <f t="shared" si="28"/>
        <v>0.2713059651527821</v>
      </c>
      <c r="M330" s="24">
        <f t="shared" si="29"/>
        <v>0.55597320522371929</v>
      </c>
      <c r="N330" s="108">
        <f t="shared" si="30"/>
        <v>0.82727917037650145</v>
      </c>
      <c r="O330" s="120">
        <f t="shared" si="31"/>
        <v>1803.0428613108145</v>
      </c>
      <c r="P330" s="111">
        <v>1374.2091139641552</v>
      </c>
      <c r="Q330" s="111">
        <v>428.83374734665927</v>
      </c>
      <c r="R330" s="2" t="s">
        <v>1458</v>
      </c>
      <c r="S330" s="2">
        <v>1307395038</v>
      </c>
      <c r="T330" s="2" t="s">
        <v>1459</v>
      </c>
      <c r="U330" s="2" t="s">
        <v>1460</v>
      </c>
      <c r="V330" s="1" t="s">
        <v>1461</v>
      </c>
      <c r="W330" s="2" t="s">
        <v>1463</v>
      </c>
      <c r="X330" s="2" t="s">
        <v>1791</v>
      </c>
    </row>
    <row r="331" spans="1:24" x14ac:dyDescent="0.25">
      <c r="A331" s="112">
        <v>328</v>
      </c>
      <c r="B331" s="116" t="s">
        <v>114</v>
      </c>
      <c r="C331" s="115" t="s">
        <v>108</v>
      </c>
      <c r="D331" s="112" t="s">
        <v>869</v>
      </c>
      <c r="E331" s="116" t="s">
        <v>1063</v>
      </c>
      <c r="F331" s="121">
        <v>1083.6163738369742</v>
      </c>
      <c r="G331" s="121">
        <v>2172096.9049782348</v>
      </c>
      <c r="H331" s="7">
        <v>1176</v>
      </c>
      <c r="I331" s="7">
        <v>2094700</v>
      </c>
      <c r="J331" s="24">
        <f t="shared" si="27"/>
        <v>1.0852549189856784</v>
      </c>
      <c r="K331" s="24">
        <f t="shared" si="27"/>
        <v>0.96436765560466087</v>
      </c>
      <c r="L331" s="24">
        <f t="shared" si="28"/>
        <v>0.3</v>
      </c>
      <c r="M331" s="24">
        <f t="shared" si="29"/>
        <v>0.67505735892326257</v>
      </c>
      <c r="N331" s="108">
        <f t="shared" si="30"/>
        <v>0.97505735892326251</v>
      </c>
      <c r="O331" s="120">
        <f t="shared" si="31"/>
        <v>2125.1232634988901</v>
      </c>
      <c r="P331" s="111">
        <v>934.01637796531043</v>
      </c>
      <c r="Q331" s="111">
        <v>1191.1068855335798</v>
      </c>
      <c r="R331" s="2" t="s">
        <v>1458</v>
      </c>
      <c r="S331" s="2">
        <v>1931494699</v>
      </c>
      <c r="T331" s="2" t="s">
        <v>1459</v>
      </c>
      <c r="U331" s="2" t="s">
        <v>1460</v>
      </c>
      <c r="V331" s="1" t="s">
        <v>1461</v>
      </c>
      <c r="W331" s="2" t="s">
        <v>1463</v>
      </c>
      <c r="X331" s="2" t="s">
        <v>1792</v>
      </c>
    </row>
    <row r="332" spans="1:24" x14ac:dyDescent="0.25">
      <c r="A332" s="112">
        <v>329</v>
      </c>
      <c r="B332" s="116" t="s">
        <v>120</v>
      </c>
      <c r="C332" s="115" t="s">
        <v>108</v>
      </c>
      <c r="D332" s="112" t="s">
        <v>835</v>
      </c>
      <c r="E332" s="116" t="s">
        <v>1447</v>
      </c>
      <c r="F332" s="121">
        <v>1288.4882337930787</v>
      </c>
      <c r="G332" s="121">
        <v>2098858.9609184698</v>
      </c>
      <c r="H332" s="7">
        <v>1379</v>
      </c>
      <c r="I332" s="7">
        <v>2065690</v>
      </c>
      <c r="J332" s="24">
        <f t="shared" si="27"/>
        <v>1.0702464825312923</v>
      </c>
      <c r="K332" s="24">
        <f t="shared" si="27"/>
        <v>0.98419666993538479</v>
      </c>
      <c r="L332" s="24">
        <f t="shared" si="28"/>
        <v>0.3</v>
      </c>
      <c r="M332" s="24">
        <f t="shared" si="29"/>
        <v>0.68893766895476927</v>
      </c>
      <c r="N332" s="108">
        <f t="shared" si="30"/>
        <v>0.98893766895476931</v>
      </c>
      <c r="O332" s="120">
        <f t="shared" si="31"/>
        <v>2155.3751963545178</v>
      </c>
      <c r="P332" s="111">
        <v>1282.9902445737246</v>
      </c>
      <c r="Q332" s="111">
        <v>872.38495178079336</v>
      </c>
      <c r="R332" s="2" t="s">
        <v>1458</v>
      </c>
      <c r="S332" s="2">
        <v>1737225797</v>
      </c>
      <c r="T332" s="2" t="s">
        <v>1459</v>
      </c>
      <c r="U332" s="2" t="s">
        <v>1460</v>
      </c>
      <c r="V332" s="1" t="s">
        <v>1461</v>
      </c>
      <c r="W332" s="2" t="s">
        <v>1463</v>
      </c>
      <c r="X332" s="2" t="s">
        <v>1793</v>
      </c>
    </row>
    <row r="333" spans="1:24" x14ac:dyDescent="0.25">
      <c r="A333" s="112">
        <v>330</v>
      </c>
      <c r="B333" s="116" t="s">
        <v>120</v>
      </c>
      <c r="C333" s="115" t="s">
        <v>108</v>
      </c>
      <c r="D333" s="112" t="s">
        <v>832</v>
      </c>
      <c r="E333" s="116" t="s">
        <v>1448</v>
      </c>
      <c r="F333" s="121">
        <v>1585.8316723607127</v>
      </c>
      <c r="G333" s="121">
        <v>2583211.0288227317</v>
      </c>
      <c r="H333" s="7">
        <v>1360</v>
      </c>
      <c r="I333" s="7">
        <v>2310885</v>
      </c>
      <c r="J333" s="24">
        <f t="shared" si="27"/>
        <v>0.85759417200658283</v>
      </c>
      <c r="K333" s="24">
        <f t="shared" si="27"/>
        <v>0.89457848167099185</v>
      </c>
      <c r="L333" s="24">
        <f t="shared" si="28"/>
        <v>0.25727825160197482</v>
      </c>
      <c r="M333" s="24">
        <f t="shared" si="29"/>
        <v>0.62620493716969428</v>
      </c>
      <c r="N333" s="108">
        <f t="shared" si="30"/>
        <v>0.88348318877166909</v>
      </c>
      <c r="O333" s="120">
        <f t="shared" si="31"/>
        <v>1925.5386979922444</v>
      </c>
      <c r="P333" s="111">
        <v>814.45757809346605</v>
      </c>
      <c r="Q333" s="111">
        <v>1111.0811198987783</v>
      </c>
      <c r="R333" s="2" t="s">
        <v>1458</v>
      </c>
      <c r="S333" s="2">
        <v>1970992761</v>
      </c>
      <c r="T333" s="2" t="s">
        <v>1459</v>
      </c>
      <c r="U333" s="2" t="s">
        <v>1460</v>
      </c>
      <c r="V333" s="1" t="s">
        <v>1461</v>
      </c>
      <c r="W333" s="2" t="s">
        <v>1463</v>
      </c>
      <c r="X333" s="2" t="s">
        <v>1794</v>
      </c>
    </row>
    <row r="334" spans="1:24" x14ac:dyDescent="0.25">
      <c r="A334" s="112">
        <v>331</v>
      </c>
      <c r="B334" s="116" t="s">
        <v>120</v>
      </c>
      <c r="C334" s="115" t="s">
        <v>108</v>
      </c>
      <c r="D334" s="112" t="s">
        <v>831</v>
      </c>
      <c r="E334" s="116" t="s">
        <v>1449</v>
      </c>
      <c r="F334" s="121">
        <v>1040.7020349867175</v>
      </c>
      <c r="G334" s="121">
        <v>1695232.2376649173</v>
      </c>
      <c r="H334" s="7">
        <v>810</v>
      </c>
      <c r="I334" s="7">
        <v>1377820</v>
      </c>
      <c r="J334" s="24">
        <f t="shared" si="27"/>
        <v>0.77832076114883164</v>
      </c>
      <c r="K334" s="24">
        <f t="shared" si="27"/>
        <v>0.81276179710802698</v>
      </c>
      <c r="L334" s="24">
        <f t="shared" si="28"/>
        <v>0.23349622834464948</v>
      </c>
      <c r="M334" s="24">
        <f t="shared" si="29"/>
        <v>0.56893325797561889</v>
      </c>
      <c r="N334" s="108">
        <f t="shared" si="30"/>
        <v>0.80242948632026834</v>
      </c>
      <c r="O334" s="120">
        <f t="shared" si="31"/>
        <v>1748.8833380835717</v>
      </c>
      <c r="P334" s="111">
        <v>860.09209788079625</v>
      </c>
      <c r="Q334" s="111">
        <v>888.79124020277561</v>
      </c>
      <c r="R334" s="2" t="s">
        <v>1458</v>
      </c>
      <c r="S334" s="2">
        <v>1765229118</v>
      </c>
      <c r="T334" s="2" t="s">
        <v>1459</v>
      </c>
      <c r="U334" s="2" t="s">
        <v>1460</v>
      </c>
      <c r="V334" s="1" t="s">
        <v>1461</v>
      </c>
      <c r="W334" s="2" t="s">
        <v>1463</v>
      </c>
      <c r="X334" s="2" t="s">
        <v>1795</v>
      </c>
    </row>
    <row r="335" spans="1:24" x14ac:dyDescent="0.25">
      <c r="A335" s="112">
        <v>332</v>
      </c>
      <c r="B335" s="116" t="s">
        <v>1294</v>
      </c>
      <c r="C335" s="115" t="s">
        <v>108</v>
      </c>
      <c r="D335" s="112" t="s">
        <v>844</v>
      </c>
      <c r="E335" s="116" t="s">
        <v>1054</v>
      </c>
      <c r="F335" s="121">
        <v>2298.8782831516673</v>
      </c>
      <c r="G335" s="121">
        <v>4918350.0748450011</v>
      </c>
      <c r="H335" s="7">
        <v>2065</v>
      </c>
      <c r="I335" s="7">
        <v>4379570</v>
      </c>
      <c r="J335" s="24">
        <f t="shared" si="27"/>
        <v>0.89826417306834105</v>
      </c>
      <c r="K335" s="24">
        <f t="shared" si="27"/>
        <v>0.89045511876013006</v>
      </c>
      <c r="L335" s="24">
        <f t="shared" si="28"/>
        <v>0.26947925192050232</v>
      </c>
      <c r="M335" s="24">
        <f t="shared" si="29"/>
        <v>0.62331858313209099</v>
      </c>
      <c r="N335" s="108">
        <f t="shared" si="30"/>
        <v>0.89279783505259336</v>
      </c>
      <c r="O335" s="120">
        <f t="shared" si="31"/>
        <v>1945.8398334297685</v>
      </c>
      <c r="P335" s="111">
        <v>872.70599077483723</v>
      </c>
      <c r="Q335" s="111">
        <v>1073.1338426549312</v>
      </c>
      <c r="R335" s="2" t="s">
        <v>1458</v>
      </c>
      <c r="S335" s="2">
        <v>1716963762</v>
      </c>
      <c r="T335" s="2" t="s">
        <v>1459</v>
      </c>
      <c r="U335" s="2" t="s">
        <v>1460</v>
      </c>
      <c r="V335" s="1" t="s">
        <v>1461</v>
      </c>
      <c r="W335" s="2" t="s">
        <v>1463</v>
      </c>
      <c r="X335" s="2" t="s">
        <v>1796</v>
      </c>
    </row>
    <row r="336" spans="1:24" x14ac:dyDescent="0.25">
      <c r="A336" s="112">
        <v>333</v>
      </c>
      <c r="B336" s="116" t="s">
        <v>115</v>
      </c>
      <c r="C336" s="115" t="s">
        <v>108</v>
      </c>
      <c r="D336" s="112" t="s">
        <v>877</v>
      </c>
      <c r="E336" s="116" t="s">
        <v>878</v>
      </c>
      <c r="F336" s="121">
        <v>2802.5055802127495</v>
      </c>
      <c r="G336" s="121">
        <v>4774925.0036221743</v>
      </c>
      <c r="H336" s="7">
        <v>2260</v>
      </c>
      <c r="I336" s="7">
        <v>3996865</v>
      </c>
      <c r="J336" s="24">
        <f t="shared" si="27"/>
        <v>0.80642123104298491</v>
      </c>
      <c r="K336" s="24">
        <f t="shared" si="27"/>
        <v>0.83705293736928821</v>
      </c>
      <c r="L336" s="24">
        <f t="shared" si="28"/>
        <v>0.24192636931289546</v>
      </c>
      <c r="M336" s="24">
        <f t="shared" si="29"/>
        <v>0.58593705615850167</v>
      </c>
      <c r="N336" s="108">
        <f t="shared" si="30"/>
        <v>0.82786342547139713</v>
      </c>
      <c r="O336" s="120">
        <f t="shared" si="31"/>
        <v>1804.3162367513646</v>
      </c>
      <c r="P336" s="111">
        <v>776.55707962137353</v>
      </c>
      <c r="Q336" s="111">
        <v>1027.7591571299911</v>
      </c>
      <c r="R336" s="2" t="s">
        <v>1458</v>
      </c>
      <c r="S336" s="2">
        <v>1748776836</v>
      </c>
      <c r="T336" s="2" t="s">
        <v>1459</v>
      </c>
      <c r="U336" s="2" t="s">
        <v>1460</v>
      </c>
      <c r="V336" s="1" t="s">
        <v>1461</v>
      </c>
      <c r="W336" s="2" t="s">
        <v>1463</v>
      </c>
      <c r="X336" s="2" t="s">
        <v>1797</v>
      </c>
    </row>
    <row r="337" spans="1:24" x14ac:dyDescent="0.25">
      <c r="A337" s="112">
        <v>334</v>
      </c>
      <c r="B337" s="116" t="s">
        <v>115</v>
      </c>
      <c r="C337" s="115" t="s">
        <v>108</v>
      </c>
      <c r="D337" s="112" t="s">
        <v>874</v>
      </c>
      <c r="E337" s="116" t="s">
        <v>1450</v>
      </c>
      <c r="F337" s="121">
        <v>2757.3441793049883</v>
      </c>
      <c r="G337" s="121">
        <v>5046125.4319709754</v>
      </c>
      <c r="H337" s="7">
        <v>2262</v>
      </c>
      <c r="I337" s="7">
        <v>4138950</v>
      </c>
      <c r="J337" s="24">
        <f t="shared" si="27"/>
        <v>0.82035460679056615</v>
      </c>
      <c r="K337" s="24">
        <f t="shared" si="27"/>
        <v>0.82022336856247346</v>
      </c>
      <c r="L337" s="24">
        <f t="shared" si="28"/>
        <v>0.24610638203716984</v>
      </c>
      <c r="M337" s="24">
        <f t="shared" si="29"/>
        <v>0.57415635799373144</v>
      </c>
      <c r="N337" s="108">
        <f t="shared" si="30"/>
        <v>0.82026274003090127</v>
      </c>
      <c r="O337" s="120">
        <f t="shared" si="31"/>
        <v>1787.7506539163487</v>
      </c>
      <c r="P337" s="111">
        <v>740.18695214735385</v>
      </c>
      <c r="Q337" s="111">
        <v>1047.5637017689949</v>
      </c>
      <c r="R337" s="2" t="s">
        <v>1458</v>
      </c>
      <c r="S337" s="2">
        <v>1925343348</v>
      </c>
      <c r="T337" s="2" t="s">
        <v>1459</v>
      </c>
      <c r="U337" s="2" t="s">
        <v>1460</v>
      </c>
      <c r="V337" s="1" t="s">
        <v>1461</v>
      </c>
      <c r="W337" s="2" t="s">
        <v>1463</v>
      </c>
      <c r="X337" s="2" t="s">
        <v>1798</v>
      </c>
    </row>
    <row r="338" spans="1:24" x14ac:dyDescent="0.25">
      <c r="A338" s="112">
        <v>335</v>
      </c>
      <c r="B338" s="116" t="s">
        <v>1230</v>
      </c>
      <c r="C338" s="115" t="s">
        <v>108</v>
      </c>
      <c r="D338" s="112" t="s">
        <v>850</v>
      </c>
      <c r="E338" s="116" t="s">
        <v>1451</v>
      </c>
      <c r="F338" s="121">
        <v>2058.8660925366585</v>
      </c>
      <c r="G338" s="121">
        <v>4119908.6087422152</v>
      </c>
      <c r="H338" s="7">
        <v>2029</v>
      </c>
      <c r="I338" s="7">
        <v>3690315</v>
      </c>
      <c r="J338" s="24">
        <f t="shared" si="27"/>
        <v>0.98549391208834691</v>
      </c>
      <c r="K338" s="24">
        <f t="shared" si="27"/>
        <v>0.89572739360512954</v>
      </c>
      <c r="L338" s="24">
        <f t="shared" si="28"/>
        <v>0.29564817362650408</v>
      </c>
      <c r="M338" s="24">
        <f t="shared" si="29"/>
        <v>0.62700917552359059</v>
      </c>
      <c r="N338" s="108">
        <f t="shared" si="30"/>
        <v>0.92265734915009467</v>
      </c>
      <c r="O338" s="120">
        <f t="shared" si="31"/>
        <v>2010.91820801426</v>
      </c>
      <c r="P338" s="111">
        <v>757.37847927019232</v>
      </c>
      <c r="Q338" s="111">
        <v>1253.5397287440676</v>
      </c>
      <c r="R338" s="2" t="s">
        <v>1458</v>
      </c>
      <c r="S338" s="2">
        <v>1788910336</v>
      </c>
      <c r="T338" s="2" t="s">
        <v>1459</v>
      </c>
      <c r="U338" s="2" t="s">
        <v>1460</v>
      </c>
      <c r="V338" s="1" t="s">
        <v>1461</v>
      </c>
      <c r="W338" s="2" t="s">
        <v>1463</v>
      </c>
      <c r="X338" s="2" t="s">
        <v>1799</v>
      </c>
    </row>
    <row r="339" spans="1:24" x14ac:dyDescent="0.25">
      <c r="A339" s="112">
        <v>336</v>
      </c>
      <c r="B339" s="116" t="s">
        <v>1230</v>
      </c>
      <c r="C339" s="115" t="s">
        <v>108</v>
      </c>
      <c r="D339" s="112" t="s">
        <v>851</v>
      </c>
      <c r="E339" s="116" t="s">
        <v>1060</v>
      </c>
      <c r="F339" s="121">
        <v>1814.4453914442663</v>
      </c>
      <c r="G339" s="121">
        <v>3064036.3937149835</v>
      </c>
      <c r="H339" s="7">
        <v>1694</v>
      </c>
      <c r="I339" s="7">
        <v>2485875</v>
      </c>
      <c r="J339" s="24">
        <f t="shared" si="27"/>
        <v>0.93361861866319718</v>
      </c>
      <c r="K339" s="24">
        <f t="shared" si="27"/>
        <v>0.81130726942378351</v>
      </c>
      <c r="L339" s="24">
        <f t="shared" si="28"/>
        <v>0.28008558559895913</v>
      </c>
      <c r="M339" s="24">
        <f t="shared" si="29"/>
        <v>0.56791508859664841</v>
      </c>
      <c r="N339" s="108">
        <f t="shared" si="30"/>
        <v>0.84800067419560754</v>
      </c>
      <c r="O339" s="120">
        <f t="shared" si="31"/>
        <v>1848.205076043793</v>
      </c>
      <c r="P339" s="111">
        <v>878.94153964845054</v>
      </c>
      <c r="Q339" s="111">
        <v>969.2635363953425</v>
      </c>
      <c r="R339" s="2" t="s">
        <v>1458</v>
      </c>
      <c r="S339" s="2">
        <v>1721210329</v>
      </c>
      <c r="T339" s="2" t="s">
        <v>1459</v>
      </c>
      <c r="U339" s="2" t="s">
        <v>1460</v>
      </c>
      <c r="V339" s="1" t="s">
        <v>1461</v>
      </c>
      <c r="W339" s="2" t="s">
        <v>1463</v>
      </c>
      <c r="X339" s="2" t="s">
        <v>1800</v>
      </c>
    </row>
    <row r="340" spans="1:24" x14ac:dyDescent="0.25">
      <c r="A340" s="112">
        <v>337</v>
      </c>
      <c r="B340" s="116" t="s">
        <v>107</v>
      </c>
      <c r="C340" s="115" t="s">
        <v>108</v>
      </c>
      <c r="D340" s="112" t="s">
        <v>847</v>
      </c>
      <c r="E340" s="116" t="s">
        <v>1057</v>
      </c>
      <c r="F340" s="121">
        <v>1195.0388694956782</v>
      </c>
      <c r="G340" s="121">
        <v>1387801.6646266317</v>
      </c>
      <c r="H340" s="7">
        <v>1062</v>
      </c>
      <c r="I340" s="7">
        <v>1123480</v>
      </c>
      <c r="J340" s="24">
        <f t="shared" si="27"/>
        <v>0.88867402317062516</v>
      </c>
      <c r="K340" s="24">
        <f t="shared" si="27"/>
        <v>0.80953930855981238</v>
      </c>
      <c r="L340" s="24">
        <f t="shared" si="28"/>
        <v>0.26660220695118753</v>
      </c>
      <c r="M340" s="24">
        <f t="shared" si="29"/>
        <v>0.56667751599186866</v>
      </c>
      <c r="N340" s="108">
        <f t="shared" si="30"/>
        <v>0.83327972294305619</v>
      </c>
      <c r="O340" s="120">
        <f t="shared" si="31"/>
        <v>1816.1209779327078</v>
      </c>
      <c r="P340" s="111">
        <v>1384.9724869677398</v>
      </c>
      <c r="Q340" s="111">
        <v>431.14849096496789</v>
      </c>
      <c r="R340" s="2" t="s">
        <v>1458</v>
      </c>
      <c r="S340" s="2">
        <v>1712726092</v>
      </c>
      <c r="T340" s="2" t="s">
        <v>1459</v>
      </c>
      <c r="U340" s="2" t="s">
        <v>1460</v>
      </c>
      <c r="V340" s="1" t="s">
        <v>1461</v>
      </c>
      <c r="W340" s="2" t="s">
        <v>1463</v>
      </c>
      <c r="X340" s="2" t="s">
        <v>1801</v>
      </c>
    </row>
    <row r="341" spans="1:24" x14ac:dyDescent="0.25">
      <c r="A341" s="112">
        <v>338</v>
      </c>
      <c r="B341" s="116" t="s">
        <v>107</v>
      </c>
      <c r="C341" s="115" t="s">
        <v>108</v>
      </c>
      <c r="D341" s="112" t="s">
        <v>845</v>
      </c>
      <c r="E341" s="116" t="s">
        <v>846</v>
      </c>
      <c r="F341" s="121">
        <v>1662.0297651344504</v>
      </c>
      <c r="G341" s="121">
        <v>2323050.4536608444</v>
      </c>
      <c r="H341" s="7">
        <v>1708</v>
      </c>
      <c r="I341" s="7">
        <v>1958285</v>
      </c>
      <c r="J341" s="24">
        <f t="shared" ref="J341:K351" si="32">IFERROR(H341/F341,0)</f>
        <v>1.0276590924121212</v>
      </c>
      <c r="K341" s="24">
        <f t="shared" si="32"/>
        <v>0.84297996925291985</v>
      </c>
      <c r="L341" s="24">
        <f t="shared" si="28"/>
        <v>0.3</v>
      </c>
      <c r="M341" s="24">
        <f t="shared" si="29"/>
        <v>0.5900859784770438</v>
      </c>
      <c r="N341" s="108">
        <f t="shared" si="30"/>
        <v>0.89008597847704385</v>
      </c>
      <c r="O341" s="120">
        <f t="shared" si="31"/>
        <v>1939.9293816566164</v>
      </c>
      <c r="P341" s="111">
        <v>1359.2933616337941</v>
      </c>
      <c r="Q341" s="111">
        <v>580.63602002282232</v>
      </c>
      <c r="R341" s="2" t="s">
        <v>1458</v>
      </c>
      <c r="S341" s="2">
        <v>1796803919</v>
      </c>
      <c r="T341" s="2" t="s">
        <v>1459</v>
      </c>
      <c r="U341" s="2" t="s">
        <v>1460</v>
      </c>
      <c r="V341" s="1" t="s">
        <v>1461</v>
      </c>
      <c r="W341" s="2" t="s">
        <v>1463</v>
      </c>
      <c r="X341" s="2" t="s">
        <v>1802</v>
      </c>
    </row>
    <row r="342" spans="1:24" x14ac:dyDescent="0.25">
      <c r="A342" s="112">
        <v>339</v>
      </c>
      <c r="B342" s="116" t="s">
        <v>107</v>
      </c>
      <c r="C342" s="115" t="s">
        <v>108</v>
      </c>
      <c r="D342" s="112" t="s">
        <v>848</v>
      </c>
      <c r="E342" s="116" t="s">
        <v>1058</v>
      </c>
      <c r="F342" s="121">
        <v>1564.1019334814168</v>
      </c>
      <c r="G342" s="121">
        <v>2671695.244888592</v>
      </c>
      <c r="H342" s="7">
        <v>1627</v>
      </c>
      <c r="I342" s="7">
        <v>2193580</v>
      </c>
      <c r="J342" s="24">
        <f t="shared" si="32"/>
        <v>1.0402135341515646</v>
      </c>
      <c r="K342" s="24">
        <f t="shared" si="32"/>
        <v>0.82104424305006052</v>
      </c>
      <c r="L342" s="24">
        <f t="shared" si="28"/>
        <v>0.3</v>
      </c>
      <c r="M342" s="24">
        <f t="shared" si="29"/>
        <v>0.57473097013504237</v>
      </c>
      <c r="N342" s="108">
        <f t="shared" si="30"/>
        <v>0.87473097013504231</v>
      </c>
      <c r="O342" s="120">
        <f t="shared" si="31"/>
        <v>1906.4633653856956</v>
      </c>
      <c r="P342" s="111">
        <v>1094.844544205054</v>
      </c>
      <c r="Q342" s="111">
        <v>811.61882118064159</v>
      </c>
      <c r="R342" s="2" t="s">
        <v>1458</v>
      </c>
      <c r="S342" s="2">
        <v>1318197770</v>
      </c>
      <c r="T342" s="2" t="s">
        <v>1459</v>
      </c>
      <c r="U342" s="2" t="s">
        <v>1460</v>
      </c>
      <c r="V342" s="1" t="s">
        <v>1461</v>
      </c>
      <c r="W342" s="2" t="s">
        <v>1463</v>
      </c>
      <c r="X342" s="2" t="s">
        <v>1803</v>
      </c>
    </row>
    <row r="343" spans="1:24" x14ac:dyDescent="0.25">
      <c r="A343" s="112">
        <v>340</v>
      </c>
      <c r="B343" s="116" t="s">
        <v>107</v>
      </c>
      <c r="C343" s="115" t="s">
        <v>108</v>
      </c>
      <c r="D343" s="112" t="s">
        <v>849</v>
      </c>
      <c r="E343" s="116" t="s">
        <v>1199</v>
      </c>
      <c r="F343" s="121">
        <v>1684.2720563039213</v>
      </c>
      <c r="G343" s="121">
        <v>3358321.8786719125</v>
      </c>
      <c r="H343" s="7">
        <v>1822</v>
      </c>
      <c r="I343" s="7">
        <v>2895865</v>
      </c>
      <c r="J343" s="24">
        <f t="shared" si="32"/>
        <v>1.0817729791221009</v>
      </c>
      <c r="K343" s="24">
        <f t="shared" si="32"/>
        <v>0.86229524882385711</v>
      </c>
      <c r="L343" s="24">
        <f t="shared" si="28"/>
        <v>0.3</v>
      </c>
      <c r="M343" s="24">
        <f t="shared" si="29"/>
        <v>0.60360667417669989</v>
      </c>
      <c r="N343" s="108">
        <f t="shared" si="30"/>
        <v>0.90360667417669993</v>
      </c>
      <c r="O343" s="120">
        <f t="shared" si="31"/>
        <v>1969.3975403316692</v>
      </c>
      <c r="P343" s="111">
        <v>864.57250114765338</v>
      </c>
      <c r="Q343" s="111">
        <v>1104.8250391840158</v>
      </c>
      <c r="R343" s="2" t="s">
        <v>1458</v>
      </c>
      <c r="S343" s="2">
        <v>1732879242</v>
      </c>
      <c r="T343" s="2" t="s">
        <v>1459</v>
      </c>
      <c r="U343" s="2" t="s">
        <v>1460</v>
      </c>
      <c r="V343" s="1" t="s">
        <v>1461</v>
      </c>
      <c r="W343" s="2" t="s">
        <v>1463</v>
      </c>
      <c r="X343" s="2" t="s">
        <v>1804</v>
      </c>
    </row>
    <row r="344" spans="1:24" x14ac:dyDescent="0.25">
      <c r="A344" s="112">
        <v>341</v>
      </c>
      <c r="B344" s="116" t="s">
        <v>109</v>
      </c>
      <c r="C344" s="115" t="s">
        <v>108</v>
      </c>
      <c r="D344" s="112" t="s">
        <v>886</v>
      </c>
      <c r="E344" s="116" t="s">
        <v>887</v>
      </c>
      <c r="F344" s="121">
        <v>3056.3104325868849</v>
      </c>
      <c r="G344" s="121">
        <v>5780337.8650071034</v>
      </c>
      <c r="H344" s="7">
        <v>2921</v>
      </c>
      <c r="I344" s="7">
        <v>4621965</v>
      </c>
      <c r="J344" s="24">
        <f t="shared" si="32"/>
        <v>0.95572752324365262</v>
      </c>
      <c r="K344" s="24">
        <f t="shared" si="32"/>
        <v>0.79960118386510959</v>
      </c>
      <c r="L344" s="24">
        <f t="shared" si="28"/>
        <v>0.28671825697309578</v>
      </c>
      <c r="M344" s="24">
        <f t="shared" si="29"/>
        <v>0.55972082870557671</v>
      </c>
      <c r="N344" s="108">
        <f t="shared" si="30"/>
        <v>0.84643908567867254</v>
      </c>
      <c r="O344" s="120">
        <f t="shared" si="31"/>
        <v>1844.8016166934469</v>
      </c>
      <c r="P344" s="111">
        <v>843.96720841847059</v>
      </c>
      <c r="Q344" s="111">
        <v>1000.8344082749763</v>
      </c>
      <c r="R344" s="2" t="s">
        <v>1458</v>
      </c>
      <c r="S344" s="2">
        <v>1717256031</v>
      </c>
      <c r="T344" s="2" t="s">
        <v>1459</v>
      </c>
      <c r="U344" s="2" t="s">
        <v>1460</v>
      </c>
      <c r="V344" s="1" t="s">
        <v>1461</v>
      </c>
      <c r="W344" s="2" t="s">
        <v>1463</v>
      </c>
      <c r="X344" s="2" t="s">
        <v>1805</v>
      </c>
    </row>
    <row r="345" spans="1:24" x14ac:dyDescent="0.25">
      <c r="A345" s="112">
        <v>342</v>
      </c>
      <c r="B345" s="116" t="s">
        <v>109</v>
      </c>
      <c r="C345" s="115" t="s">
        <v>108</v>
      </c>
      <c r="D345" s="112" t="s">
        <v>891</v>
      </c>
      <c r="E345" s="116" t="s">
        <v>892</v>
      </c>
      <c r="F345" s="121">
        <v>2633.2928715005955</v>
      </c>
      <c r="G345" s="121">
        <v>5076373.6868636431</v>
      </c>
      <c r="H345" s="7">
        <v>2500</v>
      </c>
      <c r="I345" s="7">
        <v>4025920</v>
      </c>
      <c r="J345" s="24">
        <f t="shared" si="32"/>
        <v>0.94938167609718327</v>
      </c>
      <c r="K345" s="24">
        <f t="shared" si="32"/>
        <v>0.79307006306845595</v>
      </c>
      <c r="L345" s="24">
        <f t="shared" si="28"/>
        <v>0.28481450282915499</v>
      </c>
      <c r="M345" s="24">
        <f t="shared" si="29"/>
        <v>0.5551490441479191</v>
      </c>
      <c r="N345" s="108">
        <f t="shared" si="30"/>
        <v>0.83996354697707409</v>
      </c>
      <c r="O345" s="120">
        <f t="shared" si="31"/>
        <v>1830.6882747320565</v>
      </c>
      <c r="P345" s="111">
        <v>794.55541667185742</v>
      </c>
      <c r="Q345" s="111">
        <v>1036.1328580601989</v>
      </c>
      <c r="R345" s="2" t="s">
        <v>1458</v>
      </c>
      <c r="S345" s="2">
        <v>1916788305</v>
      </c>
      <c r="T345" s="2" t="s">
        <v>1459</v>
      </c>
      <c r="U345" s="2" t="s">
        <v>1460</v>
      </c>
      <c r="V345" s="1" t="s">
        <v>1461</v>
      </c>
      <c r="W345" s="2" t="s">
        <v>1463</v>
      </c>
      <c r="X345" s="2" t="s">
        <v>1806</v>
      </c>
    </row>
    <row r="346" spans="1:24" x14ac:dyDescent="0.25">
      <c r="A346" s="112">
        <v>343</v>
      </c>
      <c r="B346" s="116" t="s">
        <v>109</v>
      </c>
      <c r="C346" s="115" t="s">
        <v>108</v>
      </c>
      <c r="D346" s="112" t="s">
        <v>890</v>
      </c>
      <c r="E346" s="116" t="s">
        <v>1061</v>
      </c>
      <c r="F346" s="121">
        <v>2379.7932274170325</v>
      </c>
      <c r="G346" s="121">
        <v>3543901.7536041718</v>
      </c>
      <c r="H346" s="7">
        <v>2251</v>
      </c>
      <c r="I346" s="7">
        <v>2801995</v>
      </c>
      <c r="J346" s="24">
        <f t="shared" si="32"/>
        <v>0.94588049670314367</v>
      </c>
      <c r="K346" s="24">
        <f t="shared" si="32"/>
        <v>0.79065256172814391</v>
      </c>
      <c r="L346" s="24">
        <f t="shared" si="28"/>
        <v>0.2837641490109431</v>
      </c>
      <c r="M346" s="24">
        <f t="shared" si="29"/>
        <v>0.55345679320970065</v>
      </c>
      <c r="N346" s="108">
        <f t="shared" si="30"/>
        <v>0.8372209422206438</v>
      </c>
      <c r="O346" s="120">
        <f t="shared" si="31"/>
        <v>1824.7108077480534</v>
      </c>
      <c r="P346" s="111">
        <v>1149.7489452898594</v>
      </c>
      <c r="Q346" s="111">
        <v>674.9618624581941</v>
      </c>
      <c r="R346" s="2" t="s">
        <v>1458</v>
      </c>
      <c r="S346" s="2">
        <v>1717423221</v>
      </c>
      <c r="T346" s="2" t="s">
        <v>1459</v>
      </c>
      <c r="U346" s="2" t="s">
        <v>1460</v>
      </c>
      <c r="V346" s="1" t="s">
        <v>1461</v>
      </c>
      <c r="W346" s="2" t="s">
        <v>1463</v>
      </c>
      <c r="X346" s="2" t="s">
        <v>1807</v>
      </c>
    </row>
    <row r="347" spans="1:24" x14ac:dyDescent="0.25">
      <c r="A347" s="112">
        <v>344</v>
      </c>
      <c r="B347" s="116" t="s">
        <v>880</v>
      </c>
      <c r="C347" s="115" t="s">
        <v>108</v>
      </c>
      <c r="D347" s="112" t="s">
        <v>881</v>
      </c>
      <c r="E347" s="116" t="s">
        <v>882</v>
      </c>
      <c r="F347" s="121">
        <v>1822.9325018044833</v>
      </c>
      <c r="G347" s="121">
        <v>4920856.7392155537</v>
      </c>
      <c r="H347" s="7">
        <v>1816</v>
      </c>
      <c r="I347" s="7">
        <v>4395175</v>
      </c>
      <c r="J347" s="24">
        <f t="shared" si="32"/>
        <v>0.99619706061655</v>
      </c>
      <c r="K347" s="24">
        <f t="shared" si="32"/>
        <v>0.89317272030574213</v>
      </c>
      <c r="L347" s="24">
        <f t="shared" si="28"/>
        <v>0.29885911818496497</v>
      </c>
      <c r="M347" s="24">
        <f t="shared" si="29"/>
        <v>0.62522090421401944</v>
      </c>
      <c r="N347" s="108">
        <f t="shared" si="30"/>
        <v>0.92408002239898446</v>
      </c>
      <c r="O347" s="120">
        <f t="shared" si="31"/>
        <v>2014.0189035681212</v>
      </c>
      <c r="P347" s="111">
        <v>606.58046910868097</v>
      </c>
      <c r="Q347" s="111">
        <v>1407.4384344594403</v>
      </c>
      <c r="R347" s="2" t="s">
        <v>1458</v>
      </c>
      <c r="S347" s="2">
        <v>1740140240</v>
      </c>
      <c r="T347" s="2" t="s">
        <v>1459</v>
      </c>
      <c r="U347" s="2" t="s">
        <v>1460</v>
      </c>
      <c r="V347" s="1" t="s">
        <v>1461</v>
      </c>
      <c r="W347" s="2" t="s">
        <v>1463</v>
      </c>
      <c r="X347" s="2" t="s">
        <v>1808</v>
      </c>
    </row>
    <row r="348" spans="1:24" x14ac:dyDescent="0.25">
      <c r="A348" s="112">
        <v>345</v>
      </c>
      <c r="B348" s="116" t="s">
        <v>1295</v>
      </c>
      <c r="C348" s="115" t="s">
        <v>108</v>
      </c>
      <c r="D348" s="112" t="s">
        <v>859</v>
      </c>
      <c r="E348" s="116" t="s">
        <v>860</v>
      </c>
      <c r="F348" s="121">
        <v>1196.6043098292964</v>
      </c>
      <c r="G348" s="121">
        <v>1957977.2003097837</v>
      </c>
      <c r="H348" s="7">
        <v>1291</v>
      </c>
      <c r="I348" s="7">
        <v>1415205</v>
      </c>
      <c r="J348" s="24">
        <f t="shared" si="32"/>
        <v>1.0788863030120373</v>
      </c>
      <c r="K348" s="24">
        <f t="shared" si="32"/>
        <v>0.72278931530770207</v>
      </c>
      <c r="L348" s="24">
        <f t="shared" si="28"/>
        <v>0.3</v>
      </c>
      <c r="M348" s="24">
        <f t="shared" si="29"/>
        <v>0.50595252071539143</v>
      </c>
      <c r="N348" s="108">
        <f t="shared" si="30"/>
        <v>0.80595252071539147</v>
      </c>
      <c r="O348" s="120">
        <f t="shared" si="31"/>
        <v>1756.5617400592776</v>
      </c>
      <c r="P348" s="111">
        <v>1328.7488664791733</v>
      </c>
      <c r="Q348" s="111">
        <v>427.81287358010428</v>
      </c>
      <c r="R348" s="2" t="s">
        <v>1458</v>
      </c>
      <c r="S348" s="2">
        <v>1921793866</v>
      </c>
      <c r="T348" s="2" t="s">
        <v>1459</v>
      </c>
      <c r="U348" s="2" t="s">
        <v>1460</v>
      </c>
      <c r="V348" s="1" t="s">
        <v>1461</v>
      </c>
      <c r="W348" s="2" t="s">
        <v>1463</v>
      </c>
      <c r="X348" s="2" t="s">
        <v>1809</v>
      </c>
    </row>
    <row r="349" spans="1:24" x14ac:dyDescent="0.25">
      <c r="A349" s="112">
        <v>346</v>
      </c>
      <c r="B349" s="116" t="s">
        <v>1295</v>
      </c>
      <c r="C349" s="115" t="s">
        <v>108</v>
      </c>
      <c r="D349" s="112" t="s">
        <v>855</v>
      </c>
      <c r="E349" s="116" t="s">
        <v>856</v>
      </c>
      <c r="F349" s="121">
        <v>1342.7756201366028</v>
      </c>
      <c r="G349" s="121">
        <v>2517760.7319439161</v>
      </c>
      <c r="H349" s="7">
        <v>1422</v>
      </c>
      <c r="I349" s="7">
        <v>2309305</v>
      </c>
      <c r="J349" s="24">
        <f t="shared" si="32"/>
        <v>1.0590004604457575</v>
      </c>
      <c r="K349" s="24">
        <f t="shared" si="32"/>
        <v>0.91720590074380448</v>
      </c>
      <c r="L349" s="24">
        <f t="shared" si="28"/>
        <v>0.3</v>
      </c>
      <c r="M349" s="24">
        <f t="shared" si="29"/>
        <v>0.64204413052066311</v>
      </c>
      <c r="N349" s="108">
        <f t="shared" si="30"/>
        <v>0.94204413052066305</v>
      </c>
      <c r="O349" s="120">
        <f t="shared" si="31"/>
        <v>2053.1714146773606</v>
      </c>
      <c r="P349" s="111">
        <v>989.70418531826567</v>
      </c>
      <c r="Q349" s="111">
        <v>1063.467229359095</v>
      </c>
      <c r="R349" s="2" t="s">
        <v>1458</v>
      </c>
      <c r="S349" s="2">
        <v>1767025404</v>
      </c>
      <c r="T349" s="2" t="s">
        <v>1459</v>
      </c>
      <c r="U349" s="2" t="s">
        <v>1460</v>
      </c>
      <c r="V349" s="1" t="s">
        <v>1461</v>
      </c>
      <c r="W349" s="2" t="s">
        <v>1463</v>
      </c>
      <c r="X349" s="2" t="s">
        <v>1810</v>
      </c>
    </row>
    <row r="350" spans="1:24" x14ac:dyDescent="0.25">
      <c r="A350" s="112">
        <v>347</v>
      </c>
      <c r="B350" s="116" t="s">
        <v>1295</v>
      </c>
      <c r="C350" s="115" t="s">
        <v>108</v>
      </c>
      <c r="D350" s="112" t="s">
        <v>861</v>
      </c>
      <c r="E350" s="116" t="s">
        <v>1452</v>
      </c>
      <c r="F350" s="121">
        <v>844.35271662105299</v>
      </c>
      <c r="G350" s="121">
        <v>1120959.1789801782</v>
      </c>
      <c r="H350" s="7">
        <v>1066</v>
      </c>
      <c r="I350" s="7">
        <v>1103035</v>
      </c>
      <c r="J350" s="24">
        <f t="shared" si="32"/>
        <v>1.2625055607873679</v>
      </c>
      <c r="K350" s="24">
        <f t="shared" si="32"/>
        <v>0.98400996279232467</v>
      </c>
      <c r="L350" s="24">
        <f t="shared" si="28"/>
        <v>0.3</v>
      </c>
      <c r="M350" s="24">
        <f t="shared" si="29"/>
        <v>0.6888069739546272</v>
      </c>
      <c r="N350" s="108">
        <f t="shared" si="30"/>
        <v>0.98880697395462724</v>
      </c>
      <c r="O350" s="120">
        <f t="shared" si="31"/>
        <v>2155.0903485117901</v>
      </c>
      <c r="P350" s="111">
        <v>1695.3751231988294</v>
      </c>
      <c r="Q350" s="111">
        <v>459.71522531296074</v>
      </c>
      <c r="R350" s="2" t="s">
        <v>1458</v>
      </c>
      <c r="S350" s="2">
        <v>1846495986</v>
      </c>
      <c r="T350" s="2" t="s">
        <v>1459</v>
      </c>
      <c r="U350" s="2" t="s">
        <v>1460</v>
      </c>
      <c r="V350" s="1" t="s">
        <v>1461</v>
      </c>
      <c r="W350" s="2" t="s">
        <v>1463</v>
      </c>
      <c r="X350" s="2" t="s">
        <v>1811</v>
      </c>
    </row>
    <row r="351" spans="1:24" x14ac:dyDescent="0.25">
      <c r="A351" s="112">
        <v>348</v>
      </c>
      <c r="B351" s="116" t="s">
        <v>112</v>
      </c>
      <c r="C351" s="115" t="s">
        <v>108</v>
      </c>
      <c r="D351" s="112" t="s">
        <v>868</v>
      </c>
      <c r="E351" s="116" t="s">
        <v>1453</v>
      </c>
      <c r="F351" s="121">
        <v>2458.3332563334025</v>
      </c>
      <c r="G351" s="121">
        <v>3917204.0378565663</v>
      </c>
      <c r="H351" s="7">
        <v>2917</v>
      </c>
      <c r="I351" s="7">
        <v>4430140</v>
      </c>
      <c r="J351" s="24">
        <f t="shared" si="32"/>
        <v>1.1865763083523906</v>
      </c>
      <c r="K351" s="24">
        <f t="shared" si="32"/>
        <v>1.1309444075892723</v>
      </c>
      <c r="L351" s="24">
        <f t="shared" si="28"/>
        <v>0.3</v>
      </c>
      <c r="M351" s="24">
        <f t="shared" si="29"/>
        <v>0.7</v>
      </c>
      <c r="N351" s="108">
        <f t="shared" si="30"/>
        <v>1</v>
      </c>
      <c r="O351" s="120">
        <f t="shared" si="31"/>
        <v>2179.4853851937733</v>
      </c>
      <c r="P351" s="111">
        <v>1202.9468993623643</v>
      </c>
      <c r="Q351" s="111">
        <v>976.53848583140893</v>
      </c>
      <c r="R351" s="2" t="s">
        <v>1458</v>
      </c>
      <c r="S351" s="2">
        <v>1920439931</v>
      </c>
      <c r="T351" s="2" t="s">
        <v>1459</v>
      </c>
      <c r="U351" s="2" t="s">
        <v>1460</v>
      </c>
      <c r="V351" s="1" t="s">
        <v>1461</v>
      </c>
      <c r="W351" s="2" t="s">
        <v>1463</v>
      </c>
      <c r="X351" s="2" t="s">
        <v>1812</v>
      </c>
    </row>
    <row r="352" spans="1:24" x14ac:dyDescent="0.25">
      <c r="O352" s="14"/>
    </row>
  </sheetData>
  <mergeCells count="21">
    <mergeCell ref="F1:K1"/>
    <mergeCell ref="F2:G2"/>
    <mergeCell ref="H2:I2"/>
    <mergeCell ref="J2:K2"/>
    <mergeCell ref="A1:A3"/>
    <mergeCell ref="B1:B3"/>
    <mergeCell ref="C1:C3"/>
    <mergeCell ref="D1:D3"/>
    <mergeCell ref="E1:E3"/>
    <mergeCell ref="X1:X3"/>
    <mergeCell ref="L1:M2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</mergeCells>
  <conditionalFormatting sqref="D1:D1048576">
    <cfRule type="duplicateValues" dxfId="18" priority="2"/>
  </conditionalFormatting>
  <conditionalFormatting sqref="X4:X1048576">
    <cfRule type="duplicateValues" dxfId="1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5"/>
  <sheetViews>
    <sheetView topLeftCell="H1" zoomScale="90" zoomScaleNormal="90" workbookViewId="0">
      <pane ySplit="3" topLeftCell="A4" activePane="bottomLeft" state="frozen"/>
      <selection pane="bottomLeft" activeCell="O8" sqref="O8"/>
    </sheetView>
  </sheetViews>
  <sheetFormatPr defaultRowHeight="15" x14ac:dyDescent="0.25"/>
  <cols>
    <col min="1" max="1" width="4.85546875" style="3" customWidth="1"/>
    <col min="2" max="2" width="28" style="26" customWidth="1"/>
    <col min="3" max="3" width="14.28515625" style="26" customWidth="1"/>
    <col min="4" max="4" width="10.7109375" style="109" bestFit="1" customWidth="1"/>
    <col min="5" max="5" width="28.42578125" style="26" customWidth="1"/>
    <col min="6" max="6" width="10.140625" style="25" customWidth="1"/>
    <col min="7" max="7" width="16.28515625" customWidth="1"/>
    <col min="8" max="8" width="10.140625" bestFit="1" customWidth="1"/>
    <col min="9" max="9" width="15.7109375" bestFit="1" customWidth="1"/>
    <col min="10" max="10" width="8.7109375" bestFit="1" customWidth="1"/>
    <col min="11" max="11" width="8.5703125" bestFit="1" customWidth="1"/>
    <col min="12" max="12" width="14.5703125" customWidth="1"/>
    <col min="13" max="13" width="13.28515625" customWidth="1"/>
    <col min="14" max="14" width="8.5703125" bestFit="1" customWidth="1"/>
    <col min="15" max="15" width="23.5703125" bestFit="1" customWidth="1"/>
    <col min="16" max="16" width="16.28515625" bestFit="1" customWidth="1"/>
    <col min="17" max="17" width="13.42578125" bestFit="1" customWidth="1"/>
    <col min="19" max="19" width="12.140625" bestFit="1" customWidth="1"/>
    <col min="22" max="22" width="13.85546875" style="3" customWidth="1"/>
    <col min="24" max="24" width="14.140625" bestFit="1" customWidth="1"/>
  </cols>
  <sheetData>
    <row r="1" spans="1:24" s="4" customFormat="1" ht="15" customHeight="1" x14ac:dyDescent="0.25">
      <c r="A1" s="143" t="s">
        <v>1073</v>
      </c>
      <c r="B1" s="144" t="s">
        <v>178</v>
      </c>
      <c r="C1" s="144" t="s">
        <v>0</v>
      </c>
      <c r="D1" s="144" t="s">
        <v>179</v>
      </c>
      <c r="E1" s="144" t="s">
        <v>180</v>
      </c>
      <c r="F1" s="144" t="s">
        <v>1297</v>
      </c>
      <c r="G1" s="144"/>
      <c r="H1" s="144"/>
      <c r="I1" s="144"/>
      <c r="J1" s="144"/>
      <c r="K1" s="144"/>
      <c r="L1" s="143" t="s">
        <v>181</v>
      </c>
      <c r="M1" s="143"/>
      <c r="N1" s="143" t="s">
        <v>182</v>
      </c>
      <c r="O1" s="142" t="s">
        <v>1284</v>
      </c>
      <c r="P1" s="142" t="s">
        <v>1282</v>
      </c>
      <c r="Q1" s="142" t="s">
        <v>1283</v>
      </c>
      <c r="R1" s="142" t="s">
        <v>1454</v>
      </c>
      <c r="S1" s="142" t="s">
        <v>1455</v>
      </c>
      <c r="T1" s="142" t="s">
        <v>1456</v>
      </c>
      <c r="U1" s="142" t="s">
        <v>1457</v>
      </c>
      <c r="V1" s="142" t="s">
        <v>1462</v>
      </c>
      <c r="W1" s="142" t="s">
        <v>1814</v>
      </c>
      <c r="X1" s="142" t="s">
        <v>1813</v>
      </c>
    </row>
    <row r="2" spans="1:24" s="4" customFormat="1" x14ac:dyDescent="0.25">
      <c r="A2" s="144"/>
      <c r="B2" s="144"/>
      <c r="C2" s="144"/>
      <c r="D2" s="144"/>
      <c r="E2" s="144"/>
      <c r="F2" s="144" t="s">
        <v>1298</v>
      </c>
      <c r="G2" s="144"/>
      <c r="H2" s="144" t="s">
        <v>1299</v>
      </c>
      <c r="I2" s="144"/>
      <c r="J2" s="144" t="s">
        <v>183</v>
      </c>
      <c r="K2" s="144"/>
      <c r="L2" s="143"/>
      <c r="M2" s="143"/>
      <c r="N2" s="143"/>
      <c r="O2" s="142"/>
      <c r="P2" s="142"/>
      <c r="Q2" s="142"/>
      <c r="R2" s="142"/>
      <c r="S2" s="142"/>
      <c r="T2" s="142"/>
      <c r="U2" s="142"/>
      <c r="V2" s="142"/>
      <c r="W2" s="142"/>
      <c r="X2" s="142"/>
    </row>
    <row r="3" spans="1:24" s="4" customFormat="1" x14ac:dyDescent="0.25">
      <c r="A3" s="144"/>
      <c r="B3" s="144"/>
      <c r="C3" s="144"/>
      <c r="D3" s="144"/>
      <c r="E3" s="144"/>
      <c r="F3" s="125" t="s">
        <v>184</v>
      </c>
      <c r="G3" s="129" t="s">
        <v>185</v>
      </c>
      <c r="H3" s="129" t="s">
        <v>184</v>
      </c>
      <c r="I3" s="129" t="s">
        <v>185</v>
      </c>
      <c r="J3" s="129" t="s">
        <v>184</v>
      </c>
      <c r="K3" s="129" t="s">
        <v>185</v>
      </c>
      <c r="L3" s="129" t="s">
        <v>186</v>
      </c>
      <c r="M3" s="129" t="s">
        <v>187</v>
      </c>
      <c r="N3" s="143"/>
      <c r="O3" s="142"/>
      <c r="P3" s="142"/>
      <c r="Q3" s="142"/>
      <c r="R3" s="142"/>
      <c r="S3" s="142"/>
      <c r="T3" s="142"/>
      <c r="U3" s="142"/>
      <c r="V3" s="142"/>
      <c r="W3" s="142"/>
      <c r="X3" s="142"/>
    </row>
    <row r="4" spans="1:24" s="141" customFormat="1" x14ac:dyDescent="0.25">
      <c r="A4" s="130">
        <v>1</v>
      </c>
      <c r="B4" s="131" t="s">
        <v>153</v>
      </c>
      <c r="C4" s="132" t="s">
        <v>1296</v>
      </c>
      <c r="D4" s="132" t="s">
        <v>356</v>
      </c>
      <c r="E4" s="131" t="s">
        <v>1243</v>
      </c>
      <c r="F4" s="133">
        <v>1027</v>
      </c>
      <c r="G4" s="133">
        <v>1408316.41475</v>
      </c>
      <c r="H4" s="134">
        <v>1233</v>
      </c>
      <c r="I4" s="134">
        <v>1707215</v>
      </c>
      <c r="J4" s="135">
        <f t="shared" ref="J4:K4" si="0">IFERROR(H4/F4,0)</f>
        <v>1.2005842259006816</v>
      </c>
      <c r="K4" s="135">
        <f t="shared" si="0"/>
        <v>1.2122382314936375</v>
      </c>
      <c r="L4" s="135">
        <f t="shared" ref="L4" si="1">IF((J4*0.3)&gt;30%,30%,(J4*0.3))</f>
        <v>0.3</v>
      </c>
      <c r="M4" s="135">
        <f t="shared" ref="M4" si="2">IF((K4*0.7)&gt;70%,70%,(K4*0.7))</f>
        <v>0.7</v>
      </c>
      <c r="N4" s="136">
        <f t="shared" ref="N4" si="3">L4+M4</f>
        <v>1</v>
      </c>
      <c r="O4" s="137">
        <f t="shared" ref="O4" si="4">SUM(P4:Q4)</f>
        <v>2179.4853851937733</v>
      </c>
      <c r="P4" s="138">
        <v>1081.3839442496919</v>
      </c>
      <c r="Q4" s="138">
        <v>1098.1014409440816</v>
      </c>
      <c r="R4" s="139" t="s">
        <v>1458</v>
      </c>
      <c r="S4" s="139">
        <v>1862008138</v>
      </c>
      <c r="T4" s="139" t="s">
        <v>1459</v>
      </c>
      <c r="U4" s="139" t="s">
        <v>1460</v>
      </c>
      <c r="V4" s="140" t="s">
        <v>1461</v>
      </c>
      <c r="W4" s="139" t="s">
        <v>1487</v>
      </c>
      <c r="X4" s="139"/>
    </row>
    <row r="5" spans="1:24" x14ac:dyDescent="0.25">
      <c r="O5" s="14"/>
    </row>
  </sheetData>
  <mergeCells count="21">
    <mergeCell ref="P1:P3"/>
    <mergeCell ref="Q1:Q3"/>
    <mergeCell ref="R1:R3"/>
    <mergeCell ref="A1:A3"/>
    <mergeCell ref="B1:B3"/>
    <mergeCell ref="C1:C3"/>
    <mergeCell ref="D1:D3"/>
    <mergeCell ref="E1:E3"/>
    <mergeCell ref="F1:K1"/>
    <mergeCell ref="F2:G2"/>
    <mergeCell ref="H2:I2"/>
    <mergeCell ref="J2:K2"/>
    <mergeCell ref="L1:M2"/>
    <mergeCell ref="N1:N3"/>
    <mergeCell ref="O1:O3"/>
    <mergeCell ref="X1:X3"/>
    <mergeCell ref="W1:W3"/>
    <mergeCell ref="S1:S3"/>
    <mergeCell ref="T1:T3"/>
    <mergeCell ref="U1:U3"/>
    <mergeCell ref="V1:V3"/>
  </mergeCells>
  <conditionalFormatting sqref="D1:D1048576">
    <cfRule type="duplicateValues" dxfId="16" priority="2"/>
  </conditionalFormatting>
  <conditionalFormatting sqref="X4:X1048576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showGridLines="0" zoomScale="90" zoomScaleNormal="90" workbookViewId="0">
      <selection activeCell="B4" sqref="B4"/>
    </sheetView>
  </sheetViews>
  <sheetFormatPr defaultRowHeight="15" x14ac:dyDescent="0.25"/>
  <cols>
    <col min="1" max="1" width="21" bestFit="1" customWidth="1"/>
    <col min="2" max="2" width="15.28515625" bestFit="1" customWidth="1"/>
    <col min="3" max="3" width="14.28515625" bestFit="1" customWidth="1"/>
    <col min="4" max="4" width="16.42578125" customWidth="1"/>
  </cols>
  <sheetData>
    <row r="1" spans="1:4" ht="32.25" customHeight="1" x14ac:dyDescent="0.25">
      <c r="A1" s="145" t="s">
        <v>1290</v>
      </c>
      <c r="B1" s="146"/>
      <c r="C1" s="146"/>
      <c r="D1" s="146"/>
    </row>
    <row r="2" spans="1:4" ht="36.75" customHeight="1" x14ac:dyDescent="0.25">
      <c r="A2" s="11" t="s">
        <v>0</v>
      </c>
      <c r="B2" s="12" t="s">
        <v>1286</v>
      </c>
      <c r="C2" s="12" t="s">
        <v>1287</v>
      </c>
      <c r="D2" s="12" t="s">
        <v>1285</v>
      </c>
    </row>
    <row r="3" spans="1:4" x14ac:dyDescent="0.25">
      <c r="A3" s="2" t="s">
        <v>3</v>
      </c>
      <c r="B3" s="7" t="e">
        <f>SUMIFS(#REF!,#REF!,'Region Wise'!$A3)</f>
        <v>#REF!</v>
      </c>
      <c r="C3" s="7" t="e">
        <f>SUMIFS(#REF!,#REF!,'Region Wise'!$A3)</f>
        <v>#REF!</v>
      </c>
      <c r="D3" s="8" t="e">
        <f t="shared" ref="D3:D13" si="0">C3/B3</f>
        <v>#REF!</v>
      </c>
    </row>
    <row r="4" spans="1:4" x14ac:dyDescent="0.25">
      <c r="A4" s="2" t="s">
        <v>172</v>
      </c>
      <c r="B4" s="7" t="e">
        <f>SUMIFS(#REF!,#REF!,'Region Wise'!$A4)</f>
        <v>#REF!</v>
      </c>
      <c r="C4" s="7" t="e">
        <f>SUMIFS(#REF!,#REF!,'Region Wise'!$A4)</f>
        <v>#REF!</v>
      </c>
      <c r="D4" s="8" t="e">
        <f t="shared" si="0"/>
        <v>#REF!</v>
      </c>
    </row>
    <row r="5" spans="1:4" x14ac:dyDescent="0.25">
      <c r="A5" s="2" t="s">
        <v>26</v>
      </c>
      <c r="B5" s="7" t="e">
        <f>SUMIFS(#REF!,#REF!,'Region Wise'!$A5)</f>
        <v>#REF!</v>
      </c>
      <c r="C5" s="7" t="e">
        <f>SUMIFS(#REF!,#REF!,'Region Wise'!$A5)</f>
        <v>#REF!</v>
      </c>
      <c r="D5" s="8" t="e">
        <f t="shared" si="0"/>
        <v>#REF!</v>
      </c>
    </row>
    <row r="6" spans="1:4" x14ac:dyDescent="0.25">
      <c r="A6" s="2" t="s">
        <v>41</v>
      </c>
      <c r="B6" s="7" t="e">
        <f>SUMIFS(#REF!,#REF!,'Region Wise'!$A6)</f>
        <v>#REF!</v>
      </c>
      <c r="C6" s="7" t="e">
        <f>SUMIFS(#REF!,#REF!,'Region Wise'!$A6)</f>
        <v>#REF!</v>
      </c>
      <c r="D6" s="8" t="e">
        <f t="shared" si="0"/>
        <v>#REF!</v>
      </c>
    </row>
    <row r="7" spans="1:4" x14ac:dyDescent="0.25">
      <c r="A7" s="2" t="s">
        <v>171</v>
      </c>
      <c r="B7" s="7" t="e">
        <f>SUMIFS(#REF!,#REF!,'Region Wise'!$A7)</f>
        <v>#REF!</v>
      </c>
      <c r="C7" s="7" t="e">
        <f>SUMIFS(#REF!,#REF!,'Region Wise'!$A7)</f>
        <v>#REF!</v>
      </c>
      <c r="D7" s="8" t="e">
        <f t="shared" si="0"/>
        <v>#REF!</v>
      </c>
    </row>
    <row r="8" spans="1:4" x14ac:dyDescent="0.25">
      <c r="A8" s="2" t="s">
        <v>66</v>
      </c>
      <c r="B8" s="7" t="e">
        <f>SUMIFS(#REF!,#REF!,'Region Wise'!$A8)</f>
        <v>#REF!</v>
      </c>
      <c r="C8" s="7" t="e">
        <f>SUMIFS(#REF!,#REF!,'Region Wise'!$A8)</f>
        <v>#REF!</v>
      </c>
      <c r="D8" s="8" t="e">
        <f t="shared" si="0"/>
        <v>#REF!</v>
      </c>
    </row>
    <row r="9" spans="1:4" x14ac:dyDescent="0.25">
      <c r="A9" s="2" t="s">
        <v>90</v>
      </c>
      <c r="B9" s="7" t="e">
        <f>SUMIFS(#REF!,#REF!,'Region Wise'!$A9)</f>
        <v>#REF!</v>
      </c>
      <c r="C9" s="7" t="e">
        <f>SUMIFS(#REF!,#REF!,'Region Wise'!$A9)</f>
        <v>#REF!</v>
      </c>
      <c r="D9" s="8" t="e">
        <f t="shared" si="0"/>
        <v>#REF!</v>
      </c>
    </row>
    <row r="10" spans="1:4" x14ac:dyDescent="0.25">
      <c r="A10" s="2" t="s">
        <v>108</v>
      </c>
      <c r="B10" s="7" t="e">
        <f>SUMIFS(#REF!,#REF!,'Region Wise'!$A10)</f>
        <v>#REF!</v>
      </c>
      <c r="C10" s="7" t="e">
        <f>SUMIFS(#REF!,#REF!,'Region Wise'!$A10)</f>
        <v>#REF!</v>
      </c>
      <c r="D10" s="8" t="e">
        <f t="shared" si="0"/>
        <v>#REF!</v>
      </c>
    </row>
    <row r="11" spans="1:4" x14ac:dyDescent="0.25">
      <c r="A11" s="2" t="s">
        <v>124</v>
      </c>
      <c r="B11" s="7" t="e">
        <f>SUMIFS(#REF!,#REF!,'Region Wise'!$A11)</f>
        <v>#REF!</v>
      </c>
      <c r="C11" s="7" t="e">
        <f>SUMIFS(#REF!,#REF!,'Region Wise'!$A11)</f>
        <v>#REF!</v>
      </c>
      <c r="D11" s="8" t="e">
        <f t="shared" si="0"/>
        <v>#REF!</v>
      </c>
    </row>
    <row r="12" spans="1:4" x14ac:dyDescent="0.25">
      <c r="A12" s="21" t="s">
        <v>176</v>
      </c>
      <c r="B12" s="22" t="e">
        <f>SUMIF(#REF!,'Region Wise'!A12,#REF!)</f>
        <v>#REF!</v>
      </c>
      <c r="C12" s="22" t="e">
        <f>SUMIF(#REF!,'Region Wise'!A12,#REF!)</f>
        <v>#REF!</v>
      </c>
      <c r="D12" s="23" t="e">
        <f t="shared" si="0"/>
        <v>#REF!</v>
      </c>
    </row>
    <row r="13" spans="1:4" x14ac:dyDescent="0.25">
      <c r="A13" s="13" t="s">
        <v>173</v>
      </c>
      <c r="B13" s="16" t="e">
        <f>SUM(B3:B12)</f>
        <v>#REF!</v>
      </c>
      <c r="C13" s="16" t="e">
        <f>SUM(C3:C12)</f>
        <v>#REF!</v>
      </c>
      <c r="D13" s="17" t="e">
        <f t="shared" si="0"/>
        <v>#REF!</v>
      </c>
    </row>
    <row r="15" spans="1:4" x14ac:dyDescent="0.25">
      <c r="B15" s="14"/>
      <c r="C15" s="14"/>
    </row>
  </sheetData>
  <mergeCells count="1">
    <mergeCell ref="A1:D1"/>
  </mergeCells>
  <pageMargins left="0.7" right="0.7" top="0.75" bottom="0.75" header="0.3" footer="0.3"/>
  <pageSetup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zoomScale="80" zoomScaleNormal="80" workbookViewId="0">
      <pane ySplit="2" topLeftCell="A3" activePane="bottomLeft" state="frozen"/>
      <selection activeCell="B4" sqref="B4"/>
      <selection pane="bottomLeft" activeCell="B4" sqref="B4"/>
    </sheetView>
  </sheetViews>
  <sheetFormatPr defaultRowHeight="15" x14ac:dyDescent="0.25"/>
  <cols>
    <col min="1" max="1" width="3" bestFit="1" customWidth="1"/>
    <col min="2" max="2" width="13.5703125" bestFit="1" customWidth="1"/>
    <col min="3" max="3" width="19.85546875" bestFit="1" customWidth="1"/>
    <col min="4" max="4" width="16.7109375" customWidth="1"/>
    <col min="5" max="5" width="13.42578125" bestFit="1" customWidth="1"/>
    <col min="6" max="6" width="13.28515625" bestFit="1" customWidth="1"/>
  </cols>
  <sheetData>
    <row r="1" spans="1:6" ht="32.25" customHeight="1" x14ac:dyDescent="0.25">
      <c r="A1" s="149" t="s">
        <v>1281</v>
      </c>
      <c r="B1" s="150"/>
      <c r="C1" s="150"/>
      <c r="D1" s="150"/>
      <c r="E1" s="150"/>
      <c r="F1" s="150"/>
    </row>
    <row r="2" spans="1:6" ht="44.25" customHeight="1" x14ac:dyDescent="0.25">
      <c r="A2" s="18" t="s">
        <v>1237</v>
      </c>
      <c r="B2" s="18" t="s">
        <v>0</v>
      </c>
      <c r="C2" s="19" t="s">
        <v>1</v>
      </c>
      <c r="D2" s="20" t="s">
        <v>1288</v>
      </c>
      <c r="E2" s="20" t="s">
        <v>1289</v>
      </c>
      <c r="F2" s="20" t="s">
        <v>1285</v>
      </c>
    </row>
    <row r="3" spans="1:6" x14ac:dyDescent="0.25">
      <c r="A3" s="38">
        <v>1</v>
      </c>
      <c r="B3" s="2" t="s">
        <v>3</v>
      </c>
      <c r="C3" s="2" t="s">
        <v>3</v>
      </c>
      <c r="D3" s="5" t="e">
        <f>SUMIFS(#REF!,#REF!,'Zone Wise'!$C3)</f>
        <v>#REF!</v>
      </c>
      <c r="E3" s="5" t="e">
        <f>SUMIFS(#REF!,#REF!,'Zone Wise'!$C3)</f>
        <v>#REF!</v>
      </c>
      <c r="F3" s="6" t="e">
        <f t="shared" ref="F3:F33" si="0">E3/D3</f>
        <v>#REF!</v>
      </c>
    </row>
    <row r="4" spans="1:6" x14ac:dyDescent="0.25">
      <c r="A4" s="38">
        <v>2</v>
      </c>
      <c r="B4" s="2" t="s">
        <v>3</v>
      </c>
      <c r="C4" s="2" t="s">
        <v>5</v>
      </c>
      <c r="D4" s="5" t="e">
        <f>SUMIFS(#REF!,#REF!,'Zone Wise'!$C4)</f>
        <v>#REF!</v>
      </c>
      <c r="E4" s="5" t="e">
        <f>SUMIFS(#REF!,#REF!,'Zone Wise'!$C4)</f>
        <v>#REF!</v>
      </c>
      <c r="F4" s="6" t="e">
        <f t="shared" si="0"/>
        <v>#REF!</v>
      </c>
    </row>
    <row r="5" spans="1:6" x14ac:dyDescent="0.25">
      <c r="A5" s="38">
        <v>3</v>
      </c>
      <c r="B5" s="2" t="s">
        <v>3</v>
      </c>
      <c r="C5" s="2" t="s">
        <v>8</v>
      </c>
      <c r="D5" s="5" t="e">
        <f>SUMIFS(#REF!,#REF!,'Zone Wise'!$C5)</f>
        <v>#REF!</v>
      </c>
      <c r="E5" s="5" t="e">
        <f>SUMIFS(#REF!,#REF!,'Zone Wise'!$C5)</f>
        <v>#REF!</v>
      </c>
      <c r="F5" s="6" t="e">
        <f t="shared" si="0"/>
        <v>#REF!</v>
      </c>
    </row>
    <row r="6" spans="1:6" x14ac:dyDescent="0.25">
      <c r="A6" s="38">
        <v>4</v>
      </c>
      <c r="B6" s="2" t="s">
        <v>3</v>
      </c>
      <c r="C6" s="2" t="s">
        <v>13</v>
      </c>
      <c r="D6" s="5" t="e">
        <f>SUMIFS(#REF!,#REF!,'Zone Wise'!$C6)</f>
        <v>#REF!</v>
      </c>
      <c r="E6" s="5" t="e">
        <f>SUMIFS(#REF!,#REF!,'Zone Wise'!$C6)</f>
        <v>#REF!</v>
      </c>
      <c r="F6" s="6" t="e">
        <f t="shared" si="0"/>
        <v>#REF!</v>
      </c>
    </row>
    <row r="7" spans="1:6" x14ac:dyDescent="0.25">
      <c r="A7" s="38">
        <v>5</v>
      </c>
      <c r="B7" s="2" t="s">
        <v>172</v>
      </c>
      <c r="C7" s="2" t="s">
        <v>19</v>
      </c>
      <c r="D7" s="5" t="e">
        <f>SUMIFS(#REF!,#REF!,'Zone Wise'!$C7)</f>
        <v>#REF!</v>
      </c>
      <c r="E7" s="5" t="e">
        <f>SUMIFS(#REF!,#REF!,'Zone Wise'!$C7)</f>
        <v>#REF!</v>
      </c>
      <c r="F7" s="6" t="e">
        <f t="shared" si="0"/>
        <v>#REF!</v>
      </c>
    </row>
    <row r="8" spans="1:6" x14ac:dyDescent="0.25">
      <c r="A8" s="38">
        <v>6</v>
      </c>
      <c r="B8" s="2" t="s">
        <v>172</v>
      </c>
      <c r="C8" s="2" t="s">
        <v>24</v>
      </c>
      <c r="D8" s="5" t="e">
        <f>SUMIFS(#REF!,#REF!,'Zone Wise'!$C8)</f>
        <v>#REF!</v>
      </c>
      <c r="E8" s="5" t="e">
        <f>SUMIFS(#REF!,#REF!,'Zone Wise'!$C8)</f>
        <v>#REF!</v>
      </c>
      <c r="F8" s="6" t="e">
        <f t="shared" si="0"/>
        <v>#REF!</v>
      </c>
    </row>
    <row r="9" spans="1:6" x14ac:dyDescent="0.25">
      <c r="A9" s="38">
        <v>7</v>
      </c>
      <c r="B9" s="2" t="s">
        <v>172</v>
      </c>
      <c r="C9" s="2" t="s">
        <v>23</v>
      </c>
      <c r="D9" s="5" t="e">
        <f>SUMIFS(#REF!,#REF!,'Zone Wise'!$C9)</f>
        <v>#REF!</v>
      </c>
      <c r="E9" s="5" t="e">
        <f>SUMIFS(#REF!,#REF!,'Zone Wise'!$C9)</f>
        <v>#REF!</v>
      </c>
      <c r="F9" s="6" t="e">
        <f t="shared" si="0"/>
        <v>#REF!</v>
      </c>
    </row>
    <row r="10" spans="1:6" x14ac:dyDescent="0.25">
      <c r="A10" s="38">
        <v>8</v>
      </c>
      <c r="B10" s="2" t="s">
        <v>172</v>
      </c>
      <c r="C10" s="2" t="s">
        <v>20</v>
      </c>
      <c r="D10" s="5" t="e">
        <f>SUMIFS(#REF!,#REF!,'Zone Wise'!$C10)</f>
        <v>#REF!</v>
      </c>
      <c r="E10" s="5" t="e">
        <f>SUMIFS(#REF!,#REF!,'Zone Wise'!$C10)</f>
        <v>#REF!</v>
      </c>
      <c r="F10" s="6" t="e">
        <f t="shared" si="0"/>
        <v>#REF!</v>
      </c>
    </row>
    <row r="11" spans="1:6" x14ac:dyDescent="0.25">
      <c r="A11" s="38">
        <v>9</v>
      </c>
      <c r="B11" s="2" t="s">
        <v>172</v>
      </c>
      <c r="C11" s="2" t="s">
        <v>21</v>
      </c>
      <c r="D11" s="5" t="e">
        <f>SUMIFS(#REF!,#REF!,'Zone Wise'!$C11)</f>
        <v>#REF!</v>
      </c>
      <c r="E11" s="5" t="e">
        <f>SUMIFS(#REF!,#REF!,'Zone Wise'!$C11)</f>
        <v>#REF!</v>
      </c>
      <c r="F11" s="6" t="e">
        <f t="shared" si="0"/>
        <v>#REF!</v>
      </c>
    </row>
    <row r="12" spans="1:6" x14ac:dyDescent="0.25">
      <c r="A12" s="38">
        <v>10</v>
      </c>
      <c r="B12" s="2" t="s">
        <v>172</v>
      </c>
      <c r="C12" s="2" t="s">
        <v>22</v>
      </c>
      <c r="D12" s="5" t="e">
        <f>SUMIFS(#REF!,#REF!,'Zone Wise'!$C12)</f>
        <v>#REF!</v>
      </c>
      <c r="E12" s="5" t="e">
        <f>SUMIFS(#REF!,#REF!,'Zone Wise'!$C12)</f>
        <v>#REF!</v>
      </c>
      <c r="F12" s="6" t="e">
        <f t="shared" si="0"/>
        <v>#REF!</v>
      </c>
    </row>
    <row r="13" spans="1:6" x14ac:dyDescent="0.25">
      <c r="A13" s="38">
        <v>11</v>
      </c>
      <c r="B13" s="2" t="s">
        <v>26</v>
      </c>
      <c r="C13" s="2" t="s">
        <v>28</v>
      </c>
      <c r="D13" s="5" t="e">
        <f>SUMIFS(#REF!,#REF!,'Zone Wise'!$C13)</f>
        <v>#REF!</v>
      </c>
      <c r="E13" s="5" t="e">
        <f>SUMIFS(#REF!,#REF!,'Zone Wise'!$C13)</f>
        <v>#REF!</v>
      </c>
      <c r="F13" s="6" t="e">
        <f t="shared" si="0"/>
        <v>#REF!</v>
      </c>
    </row>
    <row r="14" spans="1:6" x14ac:dyDescent="0.25">
      <c r="A14" s="38">
        <v>12</v>
      </c>
      <c r="B14" s="2" t="s">
        <v>26</v>
      </c>
      <c r="C14" s="2" t="s">
        <v>31</v>
      </c>
      <c r="D14" s="5" t="e">
        <f>SUMIFS(#REF!,#REF!,'Zone Wise'!$C14)</f>
        <v>#REF!</v>
      </c>
      <c r="E14" s="5" t="e">
        <f>SUMIFS(#REF!,#REF!,'Zone Wise'!$C14)</f>
        <v>#REF!</v>
      </c>
      <c r="F14" s="6" t="e">
        <f t="shared" si="0"/>
        <v>#REF!</v>
      </c>
    </row>
    <row r="15" spans="1:6" x14ac:dyDescent="0.25">
      <c r="A15" s="38">
        <v>13</v>
      </c>
      <c r="B15" s="2" t="s">
        <v>26</v>
      </c>
      <c r="C15" s="2" t="s">
        <v>33</v>
      </c>
      <c r="D15" s="5" t="e">
        <f>SUMIFS(#REF!,#REF!,'Zone Wise'!$C15)</f>
        <v>#REF!</v>
      </c>
      <c r="E15" s="5" t="e">
        <f>SUMIFS(#REF!,#REF!,'Zone Wise'!$C15)</f>
        <v>#REF!</v>
      </c>
      <c r="F15" s="6" t="e">
        <f t="shared" si="0"/>
        <v>#REF!</v>
      </c>
    </row>
    <row r="16" spans="1:6" x14ac:dyDescent="0.25">
      <c r="A16" s="38">
        <v>14</v>
      </c>
      <c r="B16" s="2" t="s">
        <v>26</v>
      </c>
      <c r="C16" s="2" t="s">
        <v>35</v>
      </c>
      <c r="D16" s="5" t="e">
        <f>SUMIFS(#REF!,#REF!,'Zone Wise'!$C16)</f>
        <v>#REF!</v>
      </c>
      <c r="E16" s="5" t="e">
        <f>SUMIFS(#REF!,#REF!,'Zone Wise'!$C16)</f>
        <v>#REF!</v>
      </c>
      <c r="F16" s="6" t="e">
        <f t="shared" si="0"/>
        <v>#REF!</v>
      </c>
    </row>
    <row r="17" spans="1:6" x14ac:dyDescent="0.25">
      <c r="A17" s="38">
        <v>15</v>
      </c>
      <c r="B17" s="2" t="s">
        <v>26</v>
      </c>
      <c r="C17" s="2" t="s">
        <v>37</v>
      </c>
      <c r="D17" s="5" t="e">
        <f>SUMIFS(#REF!,#REF!,'Zone Wise'!$C17)</f>
        <v>#REF!</v>
      </c>
      <c r="E17" s="5" t="e">
        <f>SUMIFS(#REF!,#REF!,'Zone Wise'!$C17)</f>
        <v>#REF!</v>
      </c>
      <c r="F17" s="6" t="e">
        <f t="shared" si="0"/>
        <v>#REF!</v>
      </c>
    </row>
    <row r="18" spans="1:6" x14ac:dyDescent="0.25">
      <c r="A18" s="38">
        <v>16</v>
      </c>
      <c r="B18" s="2" t="s">
        <v>41</v>
      </c>
      <c r="C18" s="2" t="s">
        <v>42</v>
      </c>
      <c r="D18" s="5" t="e">
        <f>SUMIFS(#REF!,#REF!,'Zone Wise'!$C18)</f>
        <v>#REF!</v>
      </c>
      <c r="E18" s="5" t="e">
        <f>SUMIFS(#REF!,#REF!,'Zone Wise'!$C18)</f>
        <v>#REF!</v>
      </c>
      <c r="F18" s="6" t="e">
        <f t="shared" si="0"/>
        <v>#REF!</v>
      </c>
    </row>
    <row r="19" spans="1:6" x14ac:dyDescent="0.25">
      <c r="A19" s="38">
        <v>17</v>
      </c>
      <c r="B19" s="2" t="s">
        <v>41</v>
      </c>
      <c r="C19" s="2" t="s">
        <v>44</v>
      </c>
      <c r="D19" s="5" t="e">
        <f>SUMIFS(#REF!,#REF!,'Zone Wise'!$C19)</f>
        <v>#REF!</v>
      </c>
      <c r="E19" s="5" t="e">
        <f>SUMIFS(#REF!,#REF!,'Zone Wise'!$C19)</f>
        <v>#REF!</v>
      </c>
      <c r="F19" s="6" t="e">
        <f t="shared" si="0"/>
        <v>#REF!</v>
      </c>
    </row>
    <row r="20" spans="1:6" x14ac:dyDescent="0.25">
      <c r="A20" s="38">
        <v>18</v>
      </c>
      <c r="B20" s="2" t="s">
        <v>41</v>
      </c>
      <c r="C20" s="2" t="s">
        <v>46</v>
      </c>
      <c r="D20" s="5" t="e">
        <f>SUMIFS(#REF!,#REF!,'Zone Wise'!$C20)</f>
        <v>#REF!</v>
      </c>
      <c r="E20" s="5" t="e">
        <f>SUMIFS(#REF!,#REF!,'Zone Wise'!$C20)</f>
        <v>#REF!</v>
      </c>
      <c r="F20" s="6" t="e">
        <f t="shared" si="0"/>
        <v>#REF!</v>
      </c>
    </row>
    <row r="21" spans="1:6" x14ac:dyDescent="0.25">
      <c r="A21" s="38">
        <v>19</v>
      </c>
      <c r="B21" s="2" t="s">
        <v>41</v>
      </c>
      <c r="C21" s="2" t="s">
        <v>51</v>
      </c>
      <c r="D21" s="5" t="e">
        <f>SUMIFS(#REF!,#REF!,'Zone Wise'!$C21)</f>
        <v>#REF!</v>
      </c>
      <c r="E21" s="5" t="e">
        <f>SUMIFS(#REF!,#REF!,'Zone Wise'!$C21)</f>
        <v>#REF!</v>
      </c>
      <c r="F21" s="6" t="e">
        <f t="shared" si="0"/>
        <v>#REF!</v>
      </c>
    </row>
    <row r="22" spans="1:6" x14ac:dyDescent="0.25">
      <c r="A22" s="38">
        <v>20</v>
      </c>
      <c r="B22" s="2" t="s">
        <v>41</v>
      </c>
      <c r="C22" s="2" t="s">
        <v>49</v>
      </c>
      <c r="D22" s="5" t="e">
        <f>SUMIFS(#REF!,#REF!,'Zone Wise'!$C22)</f>
        <v>#REF!</v>
      </c>
      <c r="E22" s="5" t="e">
        <f>SUMIFS(#REF!,#REF!,'Zone Wise'!$C22)</f>
        <v>#REF!</v>
      </c>
      <c r="F22" s="6" t="e">
        <f t="shared" si="0"/>
        <v>#REF!</v>
      </c>
    </row>
    <row r="23" spans="1:6" x14ac:dyDescent="0.25">
      <c r="A23" s="38">
        <v>21</v>
      </c>
      <c r="B23" s="2" t="s">
        <v>41</v>
      </c>
      <c r="C23" s="2" t="s">
        <v>54</v>
      </c>
      <c r="D23" s="5" t="e">
        <f>SUMIFS(#REF!,#REF!,'Zone Wise'!$C23)</f>
        <v>#REF!</v>
      </c>
      <c r="E23" s="5" t="e">
        <f>SUMIFS(#REF!,#REF!,'Zone Wise'!$C23)</f>
        <v>#REF!</v>
      </c>
      <c r="F23" s="6" t="e">
        <f t="shared" si="0"/>
        <v>#REF!</v>
      </c>
    </row>
    <row r="24" spans="1:6" x14ac:dyDescent="0.25">
      <c r="A24" s="38">
        <v>22</v>
      </c>
      <c r="B24" s="2" t="s">
        <v>41</v>
      </c>
      <c r="C24" s="2" t="s">
        <v>56</v>
      </c>
      <c r="D24" s="5" t="e">
        <f>SUMIFS(#REF!,#REF!,'Zone Wise'!$C24)</f>
        <v>#REF!</v>
      </c>
      <c r="E24" s="5" t="e">
        <f>SUMIFS(#REF!,#REF!,'Zone Wise'!$C24)</f>
        <v>#REF!</v>
      </c>
      <c r="F24" s="6" t="e">
        <f t="shared" si="0"/>
        <v>#REF!</v>
      </c>
    </row>
    <row r="25" spans="1:6" x14ac:dyDescent="0.25">
      <c r="A25" s="38">
        <v>23</v>
      </c>
      <c r="B25" s="2" t="s">
        <v>171</v>
      </c>
      <c r="C25" s="2" t="s">
        <v>61</v>
      </c>
      <c r="D25" s="5" t="e">
        <f>SUMIFS(#REF!,#REF!,'Zone Wise'!$C25)</f>
        <v>#REF!</v>
      </c>
      <c r="E25" s="5" t="e">
        <f>SUMIFS(#REF!,#REF!,'Zone Wise'!$C25)</f>
        <v>#REF!</v>
      </c>
      <c r="F25" s="6" t="e">
        <f t="shared" si="0"/>
        <v>#REF!</v>
      </c>
    </row>
    <row r="26" spans="1:6" x14ac:dyDescent="0.25">
      <c r="A26" s="38">
        <v>24</v>
      </c>
      <c r="B26" s="2" t="s">
        <v>171</v>
      </c>
      <c r="C26" s="2" t="s">
        <v>62</v>
      </c>
      <c r="D26" s="5" t="e">
        <f>SUMIFS(#REF!,#REF!,'Zone Wise'!$C26)</f>
        <v>#REF!</v>
      </c>
      <c r="E26" s="5" t="e">
        <f>SUMIFS(#REF!,#REF!,'Zone Wise'!$C26)</f>
        <v>#REF!</v>
      </c>
      <c r="F26" s="6" t="e">
        <f t="shared" si="0"/>
        <v>#REF!</v>
      </c>
    </row>
    <row r="27" spans="1:6" x14ac:dyDescent="0.25">
      <c r="A27" s="38">
        <v>25</v>
      </c>
      <c r="B27" s="2" t="s">
        <v>171</v>
      </c>
      <c r="C27" s="2" t="s">
        <v>60</v>
      </c>
      <c r="D27" s="5" t="e">
        <f>SUMIFS(#REF!,#REF!,'Zone Wise'!$C27)</f>
        <v>#REF!</v>
      </c>
      <c r="E27" s="5" t="e">
        <f>SUMIFS(#REF!,#REF!,'Zone Wise'!$C27)</f>
        <v>#REF!</v>
      </c>
      <c r="F27" s="6" t="e">
        <f t="shared" si="0"/>
        <v>#REF!</v>
      </c>
    </row>
    <row r="28" spans="1:6" x14ac:dyDescent="0.25">
      <c r="A28" s="38">
        <v>26</v>
      </c>
      <c r="B28" s="2" t="s">
        <v>171</v>
      </c>
      <c r="C28" s="2" t="s">
        <v>63</v>
      </c>
      <c r="D28" s="5" t="e">
        <f>SUMIFS(#REF!,#REF!,'Zone Wise'!$C28)</f>
        <v>#REF!</v>
      </c>
      <c r="E28" s="5" t="e">
        <f>SUMIFS(#REF!,#REF!,'Zone Wise'!$C28)</f>
        <v>#REF!</v>
      </c>
      <c r="F28" s="6" t="e">
        <f t="shared" si="0"/>
        <v>#REF!</v>
      </c>
    </row>
    <row r="29" spans="1:6" x14ac:dyDescent="0.25">
      <c r="A29" s="38">
        <v>27</v>
      </c>
      <c r="B29" s="2" t="s">
        <v>171</v>
      </c>
      <c r="C29" s="2" t="s">
        <v>64</v>
      </c>
      <c r="D29" s="5" t="e">
        <f>SUMIFS(#REF!,#REF!,'Zone Wise'!$C29)</f>
        <v>#REF!</v>
      </c>
      <c r="E29" s="5" t="e">
        <f>SUMIFS(#REF!,#REF!,'Zone Wise'!$C29)</f>
        <v>#REF!</v>
      </c>
      <c r="F29" s="6" t="e">
        <f t="shared" si="0"/>
        <v>#REF!</v>
      </c>
    </row>
    <row r="30" spans="1:6" x14ac:dyDescent="0.25">
      <c r="A30" s="38">
        <v>28</v>
      </c>
      <c r="B30" s="2" t="s">
        <v>171</v>
      </c>
      <c r="C30" s="15" t="s">
        <v>174</v>
      </c>
      <c r="D30" s="5" t="e">
        <f>SUMIFS(#REF!,#REF!,'Zone Wise'!$C30)</f>
        <v>#REF!</v>
      </c>
      <c r="E30" s="5" t="e">
        <f>SUMIFS(#REF!,#REF!,'Zone Wise'!$C30)</f>
        <v>#REF!</v>
      </c>
      <c r="F30" s="6" t="e">
        <f t="shared" si="0"/>
        <v>#REF!</v>
      </c>
    </row>
    <row r="31" spans="1:6" x14ac:dyDescent="0.25">
      <c r="A31" s="38">
        <v>29</v>
      </c>
      <c r="B31" s="2" t="s">
        <v>66</v>
      </c>
      <c r="C31" s="15" t="s">
        <v>67</v>
      </c>
      <c r="D31" s="5" t="e">
        <f>SUMIFS(#REF!,#REF!,'Zone Wise'!$C31)</f>
        <v>#REF!</v>
      </c>
      <c r="E31" s="5" t="e">
        <f>SUMIFS(#REF!,#REF!,'Zone Wise'!$C31)</f>
        <v>#REF!</v>
      </c>
      <c r="F31" s="6" t="e">
        <f t="shared" si="0"/>
        <v>#REF!</v>
      </c>
    </row>
    <row r="32" spans="1:6" x14ac:dyDescent="0.25">
      <c r="A32" s="38">
        <v>30</v>
      </c>
      <c r="B32" s="2" t="s">
        <v>66</v>
      </c>
      <c r="C32" s="2" t="s">
        <v>71</v>
      </c>
      <c r="D32" s="5" t="e">
        <f>SUMIFS(#REF!,#REF!,'Zone Wise'!$C32)</f>
        <v>#REF!</v>
      </c>
      <c r="E32" s="5" t="e">
        <f>SUMIFS(#REF!,#REF!,'Zone Wise'!$C32)</f>
        <v>#REF!</v>
      </c>
      <c r="F32" s="6" t="e">
        <f t="shared" si="0"/>
        <v>#REF!</v>
      </c>
    </row>
    <row r="33" spans="1:6" x14ac:dyDescent="0.25">
      <c r="A33" s="38">
        <v>31</v>
      </c>
      <c r="B33" s="2" t="s">
        <v>66</v>
      </c>
      <c r="C33" s="2" t="s">
        <v>75</v>
      </c>
      <c r="D33" s="5" t="e">
        <f>SUMIFS(#REF!,#REF!,'Zone Wise'!$C33)</f>
        <v>#REF!</v>
      </c>
      <c r="E33" s="5" t="e">
        <f>SUMIFS(#REF!,#REF!,'Zone Wise'!$C33)</f>
        <v>#REF!</v>
      </c>
      <c r="F33" s="6" t="e">
        <f t="shared" si="0"/>
        <v>#REF!</v>
      </c>
    </row>
    <row r="34" spans="1:6" x14ac:dyDescent="0.25">
      <c r="A34" s="38">
        <v>32</v>
      </c>
      <c r="B34" s="2" t="s">
        <v>66</v>
      </c>
      <c r="C34" s="2" t="s">
        <v>66</v>
      </c>
      <c r="D34" s="5" t="e">
        <f>SUMIFS(#REF!,#REF!,'Zone Wise'!$C34)</f>
        <v>#REF!</v>
      </c>
      <c r="E34" s="5" t="e">
        <f>SUMIFS(#REF!,#REF!,'Zone Wise'!$C34)</f>
        <v>#REF!</v>
      </c>
      <c r="F34" s="6" t="e">
        <f t="shared" ref="F34:F53" si="1">E34/D34</f>
        <v>#REF!</v>
      </c>
    </row>
    <row r="35" spans="1:6" x14ac:dyDescent="0.25">
      <c r="A35" s="38">
        <v>33</v>
      </c>
      <c r="B35" s="2" t="s">
        <v>66</v>
      </c>
      <c r="C35" s="2" t="s">
        <v>137</v>
      </c>
      <c r="D35" s="5" t="e">
        <f>SUMIFS(#REF!,#REF!,'Zone Wise'!$C35)</f>
        <v>#REF!</v>
      </c>
      <c r="E35" s="5" t="e">
        <f>SUMIFS(#REF!,#REF!,'Zone Wise'!$C35)</f>
        <v>#REF!</v>
      </c>
      <c r="F35" s="6" t="e">
        <f t="shared" si="1"/>
        <v>#REF!</v>
      </c>
    </row>
    <row r="36" spans="1:6" x14ac:dyDescent="0.25">
      <c r="A36" s="38">
        <v>34</v>
      </c>
      <c r="B36" s="2" t="s">
        <v>66</v>
      </c>
      <c r="C36" s="2" t="s">
        <v>82</v>
      </c>
      <c r="D36" s="5" t="e">
        <f>SUMIFS(#REF!,#REF!,'Zone Wise'!$C36)</f>
        <v>#REF!</v>
      </c>
      <c r="E36" s="5" t="e">
        <f>SUMIFS(#REF!,#REF!,'Zone Wise'!$C36)</f>
        <v>#REF!</v>
      </c>
      <c r="F36" s="6" t="e">
        <f t="shared" si="1"/>
        <v>#REF!</v>
      </c>
    </row>
    <row r="37" spans="1:6" x14ac:dyDescent="0.25">
      <c r="A37" s="38">
        <v>35</v>
      </c>
      <c r="B37" s="2" t="s">
        <v>66</v>
      </c>
      <c r="C37" s="2" t="s">
        <v>87</v>
      </c>
      <c r="D37" s="5" t="e">
        <f>SUMIFS(#REF!,#REF!,'Zone Wise'!$C37)</f>
        <v>#REF!</v>
      </c>
      <c r="E37" s="5" t="e">
        <f>SUMIFS(#REF!,#REF!,'Zone Wise'!$C37)</f>
        <v>#REF!</v>
      </c>
      <c r="F37" s="6" t="e">
        <f t="shared" si="1"/>
        <v>#REF!</v>
      </c>
    </row>
    <row r="38" spans="1:6" x14ac:dyDescent="0.25">
      <c r="A38" s="38">
        <v>36</v>
      </c>
      <c r="B38" s="2" t="s">
        <v>90</v>
      </c>
      <c r="C38" s="2" t="s">
        <v>105</v>
      </c>
      <c r="D38" s="5" t="e">
        <f>SUMIFS(#REF!,#REF!,'Zone Wise'!$C38)</f>
        <v>#REF!</v>
      </c>
      <c r="E38" s="5" t="e">
        <f>SUMIFS(#REF!,#REF!,'Zone Wise'!$C38)</f>
        <v>#REF!</v>
      </c>
      <c r="F38" s="6" t="e">
        <f t="shared" si="1"/>
        <v>#REF!</v>
      </c>
    </row>
    <row r="39" spans="1:6" x14ac:dyDescent="0.25">
      <c r="A39" s="38">
        <v>37</v>
      </c>
      <c r="B39" s="2" t="s">
        <v>90</v>
      </c>
      <c r="C39" s="2" t="s">
        <v>91</v>
      </c>
      <c r="D39" s="5" t="e">
        <f>SUMIFS(#REF!,#REF!,'Zone Wise'!$C39)</f>
        <v>#REF!</v>
      </c>
      <c r="E39" s="5" t="e">
        <f>SUMIFS(#REF!,#REF!,'Zone Wise'!$C39)</f>
        <v>#REF!</v>
      </c>
      <c r="F39" s="6" t="e">
        <f t="shared" si="1"/>
        <v>#REF!</v>
      </c>
    </row>
    <row r="40" spans="1:6" x14ac:dyDescent="0.25">
      <c r="A40" s="38">
        <v>38</v>
      </c>
      <c r="B40" s="2" t="s">
        <v>90</v>
      </c>
      <c r="C40" s="2" t="s">
        <v>96</v>
      </c>
      <c r="D40" s="5" t="e">
        <f>SUMIFS(#REF!,#REF!,'Zone Wise'!$C40)</f>
        <v>#REF!</v>
      </c>
      <c r="E40" s="5" t="e">
        <f>SUMIFS(#REF!,#REF!,'Zone Wise'!$C40)</f>
        <v>#REF!</v>
      </c>
      <c r="F40" s="6" t="e">
        <f t="shared" si="1"/>
        <v>#REF!</v>
      </c>
    </row>
    <row r="41" spans="1:6" x14ac:dyDescent="0.25">
      <c r="A41" s="38">
        <v>39</v>
      </c>
      <c r="B41" s="2" t="s">
        <v>90</v>
      </c>
      <c r="C41" s="2" t="s">
        <v>90</v>
      </c>
      <c r="D41" s="5" t="e">
        <f>SUMIFS(#REF!,#REF!,'Zone Wise'!$C41)</f>
        <v>#REF!</v>
      </c>
      <c r="E41" s="5" t="e">
        <f>SUMIFS(#REF!,#REF!,'Zone Wise'!$C41)</f>
        <v>#REF!</v>
      </c>
      <c r="F41" s="6" t="e">
        <f t="shared" si="1"/>
        <v>#REF!</v>
      </c>
    </row>
    <row r="42" spans="1:6" x14ac:dyDescent="0.25">
      <c r="A42" s="38">
        <v>40</v>
      </c>
      <c r="B42" s="2" t="s">
        <v>90</v>
      </c>
      <c r="C42" s="2" t="s">
        <v>102</v>
      </c>
      <c r="D42" s="5" t="e">
        <f>SUMIFS(#REF!,#REF!,'Zone Wise'!$C42)</f>
        <v>#REF!</v>
      </c>
      <c r="E42" s="5" t="e">
        <f>SUMIFS(#REF!,#REF!,'Zone Wise'!$C42)</f>
        <v>#REF!</v>
      </c>
      <c r="F42" s="6" t="e">
        <f t="shared" si="1"/>
        <v>#REF!</v>
      </c>
    </row>
    <row r="43" spans="1:6" x14ac:dyDescent="0.25">
      <c r="A43" s="38">
        <v>41</v>
      </c>
      <c r="B43" s="2" t="s">
        <v>108</v>
      </c>
      <c r="C43" s="2" t="s">
        <v>121</v>
      </c>
      <c r="D43" s="5" t="e">
        <f>SUMIFS(#REF!,#REF!,'Zone Wise'!$C43)</f>
        <v>#REF!</v>
      </c>
      <c r="E43" s="5" t="e">
        <f>SUMIFS(#REF!,#REF!,'Zone Wise'!$C43)</f>
        <v>#REF!</v>
      </c>
      <c r="F43" s="6" t="e">
        <f t="shared" si="1"/>
        <v>#REF!</v>
      </c>
    </row>
    <row r="44" spans="1:6" x14ac:dyDescent="0.25">
      <c r="A44" s="38">
        <v>42</v>
      </c>
      <c r="B44" s="2" t="s">
        <v>108</v>
      </c>
      <c r="C44" s="2" t="s">
        <v>111</v>
      </c>
      <c r="D44" s="5" t="e">
        <f>SUMIFS(#REF!,#REF!,'Zone Wise'!$C44)</f>
        <v>#REF!</v>
      </c>
      <c r="E44" s="5" t="e">
        <f>SUMIFS(#REF!,#REF!,'Zone Wise'!$C44)</f>
        <v>#REF!</v>
      </c>
      <c r="F44" s="6" t="e">
        <f t="shared" si="1"/>
        <v>#REF!</v>
      </c>
    </row>
    <row r="45" spans="1:6" x14ac:dyDescent="0.25">
      <c r="A45" s="38">
        <v>43</v>
      </c>
      <c r="B45" s="2" t="s">
        <v>108</v>
      </c>
      <c r="C45" s="15" t="s">
        <v>1276</v>
      </c>
      <c r="D45" s="5" t="e">
        <f>SUMIFS(#REF!,#REF!,'Zone Wise'!$C45)</f>
        <v>#REF!</v>
      </c>
      <c r="E45" s="5" t="e">
        <f>SUMIFS(#REF!,#REF!,'Zone Wise'!$C45)</f>
        <v>#REF!</v>
      </c>
      <c r="F45" s="6" t="e">
        <f t="shared" si="1"/>
        <v>#REF!</v>
      </c>
    </row>
    <row r="46" spans="1:6" x14ac:dyDescent="0.25">
      <c r="A46" s="38">
        <v>44</v>
      </c>
      <c r="B46" s="2" t="s">
        <v>108</v>
      </c>
      <c r="C46" s="2" t="s">
        <v>108</v>
      </c>
      <c r="D46" s="5" t="e">
        <f>SUMIFS(#REF!,#REF!,'Zone Wise'!$C46)</f>
        <v>#REF!</v>
      </c>
      <c r="E46" s="5" t="e">
        <f>SUMIFS(#REF!,#REF!,'Zone Wise'!$C46)</f>
        <v>#REF!</v>
      </c>
      <c r="F46" s="6" t="e">
        <f t="shared" si="1"/>
        <v>#REF!</v>
      </c>
    </row>
    <row r="47" spans="1:6" x14ac:dyDescent="0.25">
      <c r="A47" s="38">
        <v>45</v>
      </c>
      <c r="B47" s="2" t="s">
        <v>108</v>
      </c>
      <c r="C47" s="2" t="s">
        <v>117</v>
      </c>
      <c r="D47" s="5" t="e">
        <f>SUMIFS(#REF!,#REF!,'Zone Wise'!$C47)</f>
        <v>#REF!</v>
      </c>
      <c r="E47" s="5" t="e">
        <f>SUMIFS(#REF!,#REF!,'Zone Wise'!$C47)</f>
        <v>#REF!</v>
      </c>
      <c r="F47" s="6" t="e">
        <f t="shared" si="1"/>
        <v>#REF!</v>
      </c>
    </row>
    <row r="48" spans="1:6" x14ac:dyDescent="0.25">
      <c r="A48" s="38">
        <v>46</v>
      </c>
      <c r="B48" s="2" t="s">
        <v>124</v>
      </c>
      <c r="C48" s="2" t="s">
        <v>131</v>
      </c>
      <c r="D48" s="5" t="e">
        <f>SUMIFS(#REF!,#REF!,'Zone Wise'!$C48)</f>
        <v>#REF!</v>
      </c>
      <c r="E48" s="5" t="e">
        <f>SUMIFS(#REF!,#REF!,'Zone Wise'!$C48)</f>
        <v>#REF!</v>
      </c>
      <c r="F48" s="6" t="e">
        <f t="shared" si="1"/>
        <v>#REF!</v>
      </c>
    </row>
    <row r="49" spans="1:6" x14ac:dyDescent="0.25">
      <c r="A49" s="38">
        <v>47</v>
      </c>
      <c r="B49" s="2" t="s">
        <v>124</v>
      </c>
      <c r="C49" s="2" t="s">
        <v>125</v>
      </c>
      <c r="D49" s="5" t="e">
        <f>SUMIFS(#REF!,#REF!,'Zone Wise'!$C49)</f>
        <v>#REF!</v>
      </c>
      <c r="E49" s="5" t="e">
        <f>SUMIFS(#REF!,#REF!,'Zone Wise'!$C49)</f>
        <v>#REF!</v>
      </c>
      <c r="F49" s="6" t="e">
        <f t="shared" si="1"/>
        <v>#REF!</v>
      </c>
    </row>
    <row r="50" spans="1:6" x14ac:dyDescent="0.25">
      <c r="A50" s="38">
        <v>48</v>
      </c>
      <c r="B50" s="2" t="s">
        <v>124</v>
      </c>
      <c r="C50" s="2" t="s">
        <v>133</v>
      </c>
      <c r="D50" s="5" t="e">
        <f>SUMIFS(#REF!,#REF!,'Zone Wise'!$C50)</f>
        <v>#REF!</v>
      </c>
      <c r="E50" s="5" t="e">
        <f>SUMIFS(#REF!,#REF!,'Zone Wise'!$C50)</f>
        <v>#REF!</v>
      </c>
      <c r="F50" s="6" t="e">
        <f t="shared" si="1"/>
        <v>#REF!</v>
      </c>
    </row>
    <row r="51" spans="1:6" x14ac:dyDescent="0.25">
      <c r="A51" s="38">
        <v>49</v>
      </c>
      <c r="B51" s="2" t="s">
        <v>124</v>
      </c>
      <c r="C51" s="2" t="s">
        <v>128</v>
      </c>
      <c r="D51" s="5" t="e">
        <f>SUMIFS(#REF!,#REF!,'Zone Wise'!$C51)</f>
        <v>#REF!</v>
      </c>
      <c r="E51" s="5" t="e">
        <f>SUMIFS(#REF!,#REF!,'Zone Wise'!$C51)</f>
        <v>#REF!</v>
      </c>
      <c r="F51" s="6" t="e">
        <f t="shared" si="1"/>
        <v>#REF!</v>
      </c>
    </row>
    <row r="52" spans="1:6" x14ac:dyDescent="0.25">
      <c r="A52" s="38">
        <v>50</v>
      </c>
      <c r="B52" s="2" t="s">
        <v>124</v>
      </c>
      <c r="C52" s="2" t="s">
        <v>124</v>
      </c>
      <c r="D52" s="5" t="e">
        <f>SUMIFS(#REF!,#REF!,'Zone Wise'!$C52)</f>
        <v>#REF!</v>
      </c>
      <c r="E52" s="5" t="e">
        <f>SUMIFS(#REF!,#REF!,'Zone Wise'!$C52)</f>
        <v>#REF!</v>
      </c>
      <c r="F52" s="6" t="e">
        <f t="shared" si="1"/>
        <v>#REF!</v>
      </c>
    </row>
    <row r="53" spans="1:6" x14ac:dyDescent="0.25">
      <c r="A53" s="147" t="s">
        <v>173</v>
      </c>
      <c r="B53" s="147"/>
      <c r="C53" s="148"/>
      <c r="D53" s="10" t="e">
        <f>SUM(D3:D52)</f>
        <v>#REF!</v>
      </c>
      <c r="E53" s="10" t="e">
        <f>SUM(E3:E52)</f>
        <v>#REF!</v>
      </c>
      <c r="F53" s="9" t="e">
        <f t="shared" si="1"/>
        <v>#REF!</v>
      </c>
    </row>
    <row r="57" spans="1:6" x14ac:dyDescent="0.25">
      <c r="D57" s="14"/>
    </row>
  </sheetData>
  <mergeCells count="2">
    <mergeCell ref="A53:C53"/>
    <mergeCell ref="A1:F1"/>
  </mergeCells>
  <pageMargins left="0.7" right="0.7" top="0.75" bottom="0.75" header="0.3" footer="0.3"/>
  <pageSetup orientation="portrait" r:id="rId1"/>
  <ignoredErrors>
    <ignoredError sqref="F5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50" t="s">
        <v>1238</v>
      </c>
      <c r="B1" s="50" t="s">
        <v>0</v>
      </c>
      <c r="C1" s="50" t="s">
        <v>179</v>
      </c>
      <c r="D1" s="50" t="s">
        <v>180</v>
      </c>
    </row>
    <row r="2" spans="1:4" x14ac:dyDescent="0.25">
      <c r="A2" s="51" t="s">
        <v>17</v>
      </c>
      <c r="B2" s="32" t="s">
        <v>3</v>
      </c>
      <c r="C2" s="32" t="s">
        <v>194</v>
      </c>
      <c r="D2" s="51" t="s">
        <v>421</v>
      </c>
    </row>
    <row r="3" spans="1:4" x14ac:dyDescent="0.25">
      <c r="A3" s="51" t="s">
        <v>17</v>
      </c>
      <c r="B3" s="32" t="s">
        <v>3</v>
      </c>
      <c r="C3" s="32" t="s">
        <v>190</v>
      </c>
      <c r="D3" s="51" t="s">
        <v>984</v>
      </c>
    </row>
    <row r="4" spans="1:4" x14ac:dyDescent="0.25">
      <c r="A4" s="51" t="s">
        <v>17</v>
      </c>
      <c r="B4" s="32" t="s">
        <v>3</v>
      </c>
      <c r="C4" s="32" t="s">
        <v>188</v>
      </c>
      <c r="D4" s="51" t="s">
        <v>985</v>
      </c>
    </row>
    <row r="5" spans="1:4" x14ac:dyDescent="0.25">
      <c r="A5" s="51" t="s">
        <v>17</v>
      </c>
      <c r="B5" s="32" t="s">
        <v>3</v>
      </c>
      <c r="C5" s="32" t="s">
        <v>191</v>
      </c>
      <c r="D5" s="51" t="s">
        <v>1103</v>
      </c>
    </row>
    <row r="6" spans="1:4" x14ac:dyDescent="0.25">
      <c r="A6" s="51" t="s">
        <v>17</v>
      </c>
      <c r="B6" s="32" t="s">
        <v>3</v>
      </c>
      <c r="C6" s="32" t="s">
        <v>193</v>
      </c>
      <c r="D6" s="51" t="s">
        <v>1104</v>
      </c>
    </row>
    <row r="7" spans="1:4" x14ac:dyDescent="0.25">
      <c r="A7" s="51" t="s">
        <v>17</v>
      </c>
      <c r="B7" s="32" t="s">
        <v>3</v>
      </c>
      <c r="C7" s="32" t="s">
        <v>189</v>
      </c>
      <c r="D7" s="51" t="s">
        <v>986</v>
      </c>
    </row>
    <row r="8" spans="1:4" x14ac:dyDescent="0.25">
      <c r="A8" s="51" t="s">
        <v>17</v>
      </c>
      <c r="B8" s="32" t="s">
        <v>3</v>
      </c>
      <c r="C8" s="32" t="s">
        <v>192</v>
      </c>
      <c r="D8" s="51" t="s">
        <v>1105</v>
      </c>
    </row>
    <row r="9" spans="1:4" x14ac:dyDescent="0.25">
      <c r="A9" s="51" t="s">
        <v>2</v>
      </c>
      <c r="B9" s="32" t="s">
        <v>3</v>
      </c>
      <c r="C9" s="32" t="s">
        <v>196</v>
      </c>
      <c r="D9" s="51" t="s">
        <v>197</v>
      </c>
    </row>
    <row r="10" spans="1:4" x14ac:dyDescent="0.25">
      <c r="A10" s="51" t="s">
        <v>2</v>
      </c>
      <c r="B10" s="32" t="s">
        <v>3</v>
      </c>
      <c r="C10" s="32" t="s">
        <v>195</v>
      </c>
      <c r="D10" s="51" t="s">
        <v>987</v>
      </c>
    </row>
    <row r="11" spans="1:4" x14ac:dyDescent="0.25">
      <c r="A11" s="51" t="s">
        <v>2</v>
      </c>
      <c r="B11" s="32" t="s">
        <v>3</v>
      </c>
      <c r="C11" s="32" t="s">
        <v>198</v>
      </c>
      <c r="D11" s="51" t="s">
        <v>1111</v>
      </c>
    </row>
    <row r="12" spans="1:4" x14ac:dyDescent="0.25">
      <c r="A12" s="51" t="s">
        <v>2</v>
      </c>
      <c r="B12" s="32" t="s">
        <v>3</v>
      </c>
      <c r="C12" s="32" t="s">
        <v>199</v>
      </c>
      <c r="D12" s="51" t="s">
        <v>1112</v>
      </c>
    </row>
    <row r="13" spans="1:4" x14ac:dyDescent="0.25">
      <c r="A13" s="51" t="s">
        <v>18</v>
      </c>
      <c r="B13" s="32" t="s">
        <v>3</v>
      </c>
      <c r="C13" s="32" t="s">
        <v>200</v>
      </c>
      <c r="D13" s="51" t="s">
        <v>988</v>
      </c>
    </row>
    <row r="14" spans="1:4" x14ac:dyDescent="0.25">
      <c r="A14" s="51" t="s">
        <v>18</v>
      </c>
      <c r="B14" s="32" t="s">
        <v>3</v>
      </c>
      <c r="C14" s="32" t="s">
        <v>201</v>
      </c>
      <c r="D14" s="51" t="s">
        <v>202</v>
      </c>
    </row>
    <row r="15" spans="1:4" x14ac:dyDescent="0.25">
      <c r="A15" s="51" t="s">
        <v>4</v>
      </c>
      <c r="B15" s="32" t="s">
        <v>3</v>
      </c>
      <c r="C15" s="32" t="s">
        <v>204</v>
      </c>
      <c r="D15" s="51" t="s">
        <v>205</v>
      </c>
    </row>
    <row r="16" spans="1:4" x14ac:dyDescent="0.25">
      <c r="A16" s="51" t="s">
        <v>4</v>
      </c>
      <c r="B16" s="32" t="s">
        <v>3</v>
      </c>
      <c r="C16" s="32" t="s">
        <v>210</v>
      </c>
      <c r="D16" s="51" t="s">
        <v>211</v>
      </c>
    </row>
    <row r="17" spans="1:4" x14ac:dyDescent="0.25">
      <c r="A17" s="51" t="s">
        <v>4</v>
      </c>
      <c r="B17" s="32" t="s">
        <v>3</v>
      </c>
      <c r="C17" s="32" t="s">
        <v>208</v>
      </c>
      <c r="D17" s="52" t="s">
        <v>209</v>
      </c>
    </row>
    <row r="18" spans="1:4" x14ac:dyDescent="0.25">
      <c r="A18" s="51" t="s">
        <v>4</v>
      </c>
      <c r="B18" s="32" t="s">
        <v>3</v>
      </c>
      <c r="C18" s="32" t="s">
        <v>206</v>
      </c>
      <c r="D18" s="51" t="s">
        <v>207</v>
      </c>
    </row>
    <row r="19" spans="1:4" x14ac:dyDescent="0.25">
      <c r="A19" s="51" t="s">
        <v>4</v>
      </c>
      <c r="B19" s="32" t="s">
        <v>3</v>
      </c>
      <c r="C19" s="32" t="s">
        <v>203</v>
      </c>
      <c r="D19" s="51" t="s">
        <v>989</v>
      </c>
    </row>
    <row r="20" spans="1:4" x14ac:dyDescent="0.25">
      <c r="A20" s="51" t="s">
        <v>4</v>
      </c>
      <c r="B20" s="32" t="s">
        <v>3</v>
      </c>
      <c r="C20" s="32" t="s">
        <v>212</v>
      </c>
      <c r="D20" s="51" t="s">
        <v>213</v>
      </c>
    </row>
    <row r="21" spans="1:4" x14ac:dyDescent="0.25">
      <c r="A21" s="51" t="s">
        <v>1208</v>
      </c>
      <c r="B21" s="32" t="s">
        <v>3</v>
      </c>
      <c r="C21" s="32" t="s">
        <v>216</v>
      </c>
      <c r="D21" s="51" t="s">
        <v>217</v>
      </c>
    </row>
    <row r="22" spans="1:4" x14ac:dyDescent="0.25">
      <c r="A22" s="51" t="s">
        <v>1208</v>
      </c>
      <c r="B22" s="32" t="s">
        <v>3</v>
      </c>
      <c r="C22" s="32" t="s">
        <v>214</v>
      </c>
      <c r="D22" s="51" t="s">
        <v>215</v>
      </c>
    </row>
    <row r="23" spans="1:4" x14ac:dyDescent="0.25">
      <c r="A23" s="51" t="s">
        <v>1208</v>
      </c>
      <c r="B23" s="32" t="s">
        <v>3</v>
      </c>
      <c r="C23" s="32" t="s">
        <v>218</v>
      </c>
      <c r="D23" s="51" t="s">
        <v>219</v>
      </c>
    </row>
    <row r="24" spans="1:4" x14ac:dyDescent="0.25">
      <c r="A24" s="51" t="s">
        <v>1208</v>
      </c>
      <c r="B24" s="32" t="s">
        <v>3</v>
      </c>
      <c r="C24" s="32" t="s">
        <v>220</v>
      </c>
      <c r="D24" s="51" t="s">
        <v>221</v>
      </c>
    </row>
    <row r="25" spans="1:4" x14ac:dyDescent="0.25">
      <c r="A25" s="51" t="s">
        <v>6</v>
      </c>
      <c r="B25" s="32" t="s">
        <v>3</v>
      </c>
      <c r="C25" s="32" t="s">
        <v>222</v>
      </c>
      <c r="D25" s="51" t="s">
        <v>223</v>
      </c>
    </row>
    <row r="26" spans="1:4" x14ac:dyDescent="0.25">
      <c r="A26" s="51" t="s">
        <v>6</v>
      </c>
      <c r="B26" s="32" t="s">
        <v>3</v>
      </c>
      <c r="C26" s="32" t="s">
        <v>224</v>
      </c>
      <c r="D26" s="51" t="s">
        <v>990</v>
      </c>
    </row>
    <row r="27" spans="1:4" x14ac:dyDescent="0.25">
      <c r="A27" s="51" t="s">
        <v>1236</v>
      </c>
      <c r="B27" s="32" t="s">
        <v>3</v>
      </c>
      <c r="C27" s="28" t="s">
        <v>225</v>
      </c>
      <c r="D27" s="53" t="s">
        <v>991</v>
      </c>
    </row>
    <row r="28" spans="1:4" x14ac:dyDescent="0.25">
      <c r="A28" s="51" t="s">
        <v>1236</v>
      </c>
      <c r="B28" s="32" t="s">
        <v>3</v>
      </c>
      <c r="C28" s="28" t="s">
        <v>226</v>
      </c>
      <c r="D28" s="53" t="s">
        <v>992</v>
      </c>
    </row>
    <row r="29" spans="1:4" x14ac:dyDescent="0.25">
      <c r="A29" s="51" t="s">
        <v>1236</v>
      </c>
      <c r="B29" s="32" t="s">
        <v>3</v>
      </c>
      <c r="C29" s="28" t="s">
        <v>227</v>
      </c>
      <c r="D29" s="53" t="s">
        <v>1106</v>
      </c>
    </row>
    <row r="30" spans="1:4" x14ac:dyDescent="0.25">
      <c r="A30" s="51" t="s">
        <v>16</v>
      </c>
      <c r="B30" s="32" t="s">
        <v>3</v>
      </c>
      <c r="C30" s="28" t="s">
        <v>232</v>
      </c>
      <c r="D30" s="53" t="s">
        <v>1109</v>
      </c>
    </row>
    <row r="31" spans="1:4" x14ac:dyDescent="0.25">
      <c r="A31" s="51" t="s">
        <v>16</v>
      </c>
      <c r="B31" s="32" t="s">
        <v>3</v>
      </c>
      <c r="C31" s="28" t="s">
        <v>230</v>
      </c>
      <c r="D31" s="53" t="s">
        <v>231</v>
      </c>
    </row>
    <row r="32" spans="1:4" x14ac:dyDescent="0.25">
      <c r="A32" s="51" t="s">
        <v>16</v>
      </c>
      <c r="B32" s="32" t="s">
        <v>3</v>
      </c>
      <c r="C32" s="28" t="s">
        <v>228</v>
      </c>
      <c r="D32" s="53" t="s">
        <v>229</v>
      </c>
    </row>
    <row r="33" spans="1:4" x14ac:dyDescent="0.25">
      <c r="A33" s="51" t="s">
        <v>16</v>
      </c>
      <c r="B33" s="32" t="s">
        <v>3</v>
      </c>
      <c r="C33" s="28" t="s">
        <v>233</v>
      </c>
      <c r="D33" s="54" t="s">
        <v>1239</v>
      </c>
    </row>
    <row r="34" spans="1:4" x14ac:dyDescent="0.25">
      <c r="A34" s="51" t="s">
        <v>7</v>
      </c>
      <c r="B34" s="32" t="s">
        <v>3</v>
      </c>
      <c r="C34" s="28" t="s">
        <v>240</v>
      </c>
      <c r="D34" s="53" t="s">
        <v>241</v>
      </c>
    </row>
    <row r="35" spans="1:4" x14ac:dyDescent="0.25">
      <c r="A35" s="51" t="s">
        <v>7</v>
      </c>
      <c r="B35" s="32" t="s">
        <v>3</v>
      </c>
      <c r="C35" s="28" t="s">
        <v>238</v>
      </c>
      <c r="D35" s="53" t="s">
        <v>239</v>
      </c>
    </row>
    <row r="36" spans="1:4" x14ac:dyDescent="0.25">
      <c r="A36" s="51" t="s">
        <v>7</v>
      </c>
      <c r="B36" s="32" t="s">
        <v>3</v>
      </c>
      <c r="C36" s="28" t="s">
        <v>236</v>
      </c>
      <c r="D36" s="53" t="s">
        <v>237</v>
      </c>
    </row>
    <row r="37" spans="1:4" x14ac:dyDescent="0.25">
      <c r="A37" s="51" t="s">
        <v>7</v>
      </c>
      <c r="B37" s="32" t="s">
        <v>3</v>
      </c>
      <c r="C37" s="28" t="s">
        <v>234</v>
      </c>
      <c r="D37" s="53" t="s">
        <v>235</v>
      </c>
    </row>
    <row r="38" spans="1:4" x14ac:dyDescent="0.25">
      <c r="A38" s="51" t="s">
        <v>9</v>
      </c>
      <c r="B38" s="32" t="s">
        <v>3</v>
      </c>
      <c r="C38" s="32" t="s">
        <v>242</v>
      </c>
      <c r="D38" s="2" t="s">
        <v>1107</v>
      </c>
    </row>
    <row r="39" spans="1:4" x14ac:dyDescent="0.25">
      <c r="A39" s="51" t="s">
        <v>9</v>
      </c>
      <c r="B39" s="32" t="s">
        <v>3</v>
      </c>
      <c r="C39" s="32" t="s">
        <v>243</v>
      </c>
      <c r="D39" s="2" t="s">
        <v>1108</v>
      </c>
    </row>
    <row r="40" spans="1:4" x14ac:dyDescent="0.25">
      <c r="A40" s="51" t="s">
        <v>10</v>
      </c>
      <c r="B40" s="32" t="s">
        <v>3</v>
      </c>
      <c r="C40" s="32" t="s">
        <v>244</v>
      </c>
      <c r="D40" s="2" t="s">
        <v>245</v>
      </c>
    </row>
    <row r="41" spans="1:4" x14ac:dyDescent="0.25">
      <c r="A41" s="51" t="s">
        <v>10</v>
      </c>
      <c r="B41" s="32" t="s">
        <v>3</v>
      </c>
      <c r="C41" s="32" t="s">
        <v>247</v>
      </c>
      <c r="D41" s="2" t="s">
        <v>1110</v>
      </c>
    </row>
    <row r="42" spans="1:4" x14ac:dyDescent="0.25">
      <c r="A42" s="51" t="s">
        <v>10</v>
      </c>
      <c r="B42" s="32" t="s">
        <v>3</v>
      </c>
      <c r="C42" s="32" t="s">
        <v>246</v>
      </c>
      <c r="D42" s="2" t="s">
        <v>1240</v>
      </c>
    </row>
    <row r="43" spans="1:4" x14ac:dyDescent="0.25">
      <c r="A43" s="51" t="s">
        <v>1115</v>
      </c>
      <c r="B43" s="32" t="s">
        <v>3</v>
      </c>
      <c r="C43" s="32" t="s">
        <v>248</v>
      </c>
      <c r="D43" s="2" t="s">
        <v>1116</v>
      </c>
    </row>
    <row r="44" spans="1:4" x14ac:dyDescent="0.25">
      <c r="A44" s="51" t="s">
        <v>1115</v>
      </c>
      <c r="B44" s="32" t="s">
        <v>3</v>
      </c>
      <c r="C44" s="32" t="s">
        <v>249</v>
      </c>
      <c r="D44" s="2" t="s">
        <v>1241</v>
      </c>
    </row>
    <row r="45" spans="1:4" x14ac:dyDescent="0.25">
      <c r="A45" s="51" t="s">
        <v>12</v>
      </c>
      <c r="B45" s="32" t="s">
        <v>3</v>
      </c>
      <c r="C45" s="32" t="s">
        <v>250</v>
      </c>
      <c r="D45" s="51" t="s">
        <v>993</v>
      </c>
    </row>
    <row r="46" spans="1:4" x14ac:dyDescent="0.25">
      <c r="A46" s="51" t="s">
        <v>12</v>
      </c>
      <c r="B46" s="32" t="s">
        <v>3</v>
      </c>
      <c r="C46" s="32" t="s">
        <v>251</v>
      </c>
      <c r="D46" s="51" t="s">
        <v>1085</v>
      </c>
    </row>
    <row r="47" spans="1:4" x14ac:dyDescent="0.25">
      <c r="A47" s="51" t="s">
        <v>12</v>
      </c>
      <c r="B47" s="32" t="s">
        <v>3</v>
      </c>
      <c r="C47" s="32" t="s">
        <v>252</v>
      </c>
      <c r="D47" s="51" t="s">
        <v>994</v>
      </c>
    </row>
    <row r="48" spans="1:4" x14ac:dyDescent="0.25">
      <c r="A48" s="51" t="s">
        <v>12</v>
      </c>
      <c r="B48" s="32" t="s">
        <v>3</v>
      </c>
      <c r="C48" s="32" t="s">
        <v>253</v>
      </c>
      <c r="D48" s="51" t="s">
        <v>995</v>
      </c>
    </row>
    <row r="49" spans="1:4" x14ac:dyDescent="0.25">
      <c r="A49" s="51" t="s">
        <v>12</v>
      </c>
      <c r="B49" s="32" t="s">
        <v>3</v>
      </c>
      <c r="C49" s="32" t="s">
        <v>1113</v>
      </c>
      <c r="D49" s="51" t="s">
        <v>1114</v>
      </c>
    </row>
    <row r="50" spans="1:4" x14ac:dyDescent="0.25">
      <c r="A50" s="51" t="s">
        <v>14</v>
      </c>
      <c r="B50" s="32" t="s">
        <v>3</v>
      </c>
      <c r="C50" s="32" t="s">
        <v>254</v>
      </c>
      <c r="D50" s="51" t="s">
        <v>1086</v>
      </c>
    </row>
    <row r="51" spans="1:4" x14ac:dyDescent="0.25">
      <c r="A51" s="51" t="s">
        <v>14</v>
      </c>
      <c r="B51" s="32" t="s">
        <v>3</v>
      </c>
      <c r="C51" s="32" t="s">
        <v>255</v>
      </c>
      <c r="D51" s="51" t="s">
        <v>996</v>
      </c>
    </row>
    <row r="52" spans="1:4" x14ac:dyDescent="0.25">
      <c r="A52" s="51" t="s">
        <v>14</v>
      </c>
      <c r="B52" s="32" t="s">
        <v>3</v>
      </c>
      <c r="C52" s="32" t="s">
        <v>257</v>
      </c>
      <c r="D52" s="51" t="s">
        <v>258</v>
      </c>
    </row>
    <row r="53" spans="1:4" x14ac:dyDescent="0.25">
      <c r="A53" s="51" t="s">
        <v>14</v>
      </c>
      <c r="B53" s="32" t="s">
        <v>3</v>
      </c>
      <c r="C53" s="32" t="s">
        <v>256</v>
      </c>
      <c r="D53" s="51" t="s">
        <v>997</v>
      </c>
    </row>
    <row r="54" spans="1:4" x14ac:dyDescent="0.25">
      <c r="A54" s="55" t="s">
        <v>151</v>
      </c>
      <c r="B54" s="55" t="s">
        <v>172</v>
      </c>
      <c r="C54" s="55" t="s">
        <v>342</v>
      </c>
      <c r="D54" s="55" t="s">
        <v>343</v>
      </c>
    </row>
    <row r="55" spans="1:4" x14ac:dyDescent="0.25">
      <c r="A55" s="56" t="s">
        <v>151</v>
      </c>
      <c r="B55" s="56" t="s">
        <v>172</v>
      </c>
      <c r="C55" s="56" t="s">
        <v>346</v>
      </c>
      <c r="D55" s="56" t="s">
        <v>1146</v>
      </c>
    </row>
    <row r="56" spans="1:4" x14ac:dyDescent="0.25">
      <c r="A56" s="56" t="s">
        <v>151</v>
      </c>
      <c r="B56" s="56" t="s">
        <v>172</v>
      </c>
      <c r="C56" s="56" t="s">
        <v>344</v>
      </c>
      <c r="D56" s="56" t="s">
        <v>345</v>
      </c>
    </row>
    <row r="57" spans="1:4" x14ac:dyDescent="0.25">
      <c r="A57" s="56" t="s">
        <v>152</v>
      </c>
      <c r="B57" s="56" t="s">
        <v>172</v>
      </c>
      <c r="C57" s="56" t="s">
        <v>347</v>
      </c>
      <c r="D57" s="56" t="s">
        <v>348</v>
      </c>
    </row>
    <row r="58" spans="1:4" x14ac:dyDescent="0.25">
      <c r="A58" s="56" t="s">
        <v>152</v>
      </c>
      <c r="B58" s="56" t="s">
        <v>172</v>
      </c>
      <c r="C58" s="56" t="s">
        <v>349</v>
      </c>
      <c r="D58" s="56" t="s">
        <v>350</v>
      </c>
    </row>
    <row r="59" spans="1:4" x14ac:dyDescent="0.25">
      <c r="A59" s="56" t="s">
        <v>152</v>
      </c>
      <c r="B59" s="56" t="s">
        <v>172</v>
      </c>
      <c r="C59" s="56" t="s">
        <v>351</v>
      </c>
      <c r="D59" s="56" t="s">
        <v>352</v>
      </c>
    </row>
    <row r="60" spans="1:4" x14ac:dyDescent="0.25">
      <c r="A60" s="56" t="s">
        <v>153</v>
      </c>
      <c r="B60" s="56" t="s">
        <v>172</v>
      </c>
      <c r="C60" s="56" t="s">
        <v>353</v>
      </c>
      <c r="D60" s="56" t="s">
        <v>1242</v>
      </c>
    </row>
    <row r="61" spans="1:4" x14ac:dyDescent="0.25">
      <c r="A61" s="56" t="s">
        <v>153</v>
      </c>
      <c r="B61" s="56" t="s">
        <v>172</v>
      </c>
      <c r="C61" s="56" t="s">
        <v>355</v>
      </c>
      <c r="D61" s="56" t="s">
        <v>357</v>
      </c>
    </row>
    <row r="62" spans="1:4" x14ac:dyDescent="0.25">
      <c r="A62" s="56" t="s">
        <v>153</v>
      </c>
      <c r="B62" s="56" t="s">
        <v>172</v>
      </c>
      <c r="C62" s="56" t="s">
        <v>356</v>
      </c>
      <c r="D62" s="56" t="s">
        <v>1243</v>
      </c>
    </row>
    <row r="63" spans="1:4" x14ac:dyDescent="0.25">
      <c r="A63" s="56" t="s">
        <v>141</v>
      </c>
      <c r="B63" s="56" t="s">
        <v>172</v>
      </c>
      <c r="C63" s="57" t="s">
        <v>292</v>
      </c>
      <c r="D63" s="58" t="s">
        <v>293</v>
      </c>
    </row>
    <row r="64" spans="1:4" x14ac:dyDescent="0.25">
      <c r="A64" s="56" t="s">
        <v>141</v>
      </c>
      <c r="B64" s="56" t="s">
        <v>172</v>
      </c>
      <c r="C64" s="57" t="s">
        <v>294</v>
      </c>
      <c r="D64" s="58" t="s">
        <v>295</v>
      </c>
    </row>
    <row r="65" spans="1:4" x14ac:dyDescent="0.25">
      <c r="A65" s="56" t="s">
        <v>141</v>
      </c>
      <c r="B65" s="56" t="s">
        <v>172</v>
      </c>
      <c r="C65" s="57" t="s">
        <v>296</v>
      </c>
      <c r="D65" s="58" t="s">
        <v>297</v>
      </c>
    </row>
    <row r="66" spans="1:4" x14ac:dyDescent="0.25">
      <c r="A66" s="56" t="s">
        <v>141</v>
      </c>
      <c r="B66" s="56" t="s">
        <v>172</v>
      </c>
      <c r="C66" s="57" t="s">
        <v>290</v>
      </c>
      <c r="D66" s="58" t="s">
        <v>291</v>
      </c>
    </row>
    <row r="67" spans="1:4" x14ac:dyDescent="0.25">
      <c r="A67" s="56" t="s">
        <v>142</v>
      </c>
      <c r="B67" s="56" t="s">
        <v>172</v>
      </c>
      <c r="C67" s="57" t="s">
        <v>302</v>
      </c>
      <c r="D67" s="58" t="s">
        <v>303</v>
      </c>
    </row>
    <row r="68" spans="1:4" x14ac:dyDescent="0.25">
      <c r="A68" s="56" t="s">
        <v>142</v>
      </c>
      <c r="B68" s="56" t="s">
        <v>172</v>
      </c>
      <c r="C68" s="57" t="s">
        <v>304</v>
      </c>
      <c r="D68" s="58" t="s">
        <v>305</v>
      </c>
    </row>
    <row r="69" spans="1:4" x14ac:dyDescent="0.25">
      <c r="A69" s="56" t="s">
        <v>142</v>
      </c>
      <c r="B69" s="56" t="s">
        <v>172</v>
      </c>
      <c r="C69" s="57" t="s">
        <v>298</v>
      </c>
      <c r="D69" s="58" t="s">
        <v>998</v>
      </c>
    </row>
    <row r="70" spans="1:4" x14ac:dyDescent="0.25">
      <c r="A70" s="56" t="s">
        <v>142</v>
      </c>
      <c r="B70" s="56" t="s">
        <v>172</v>
      </c>
      <c r="C70" s="57" t="s">
        <v>300</v>
      </c>
      <c r="D70" s="58" t="s">
        <v>301</v>
      </c>
    </row>
    <row r="71" spans="1:4" x14ac:dyDescent="0.25">
      <c r="A71" s="56" t="s">
        <v>142</v>
      </c>
      <c r="B71" s="56" t="s">
        <v>172</v>
      </c>
      <c r="C71" s="57" t="s">
        <v>299</v>
      </c>
      <c r="D71" t="s">
        <v>1147</v>
      </c>
    </row>
    <row r="72" spans="1:4" x14ac:dyDescent="0.25">
      <c r="A72" s="56" t="s">
        <v>154</v>
      </c>
      <c r="B72" s="56" t="s">
        <v>172</v>
      </c>
      <c r="C72" s="57" t="s">
        <v>306</v>
      </c>
      <c r="D72" s="58" t="s">
        <v>307</v>
      </c>
    </row>
    <row r="73" spans="1:4" x14ac:dyDescent="0.25">
      <c r="A73" s="56" t="s">
        <v>154</v>
      </c>
      <c r="B73" s="56" t="s">
        <v>172</v>
      </c>
      <c r="C73" s="57" t="s">
        <v>310</v>
      </c>
      <c r="D73" s="58" t="s">
        <v>311</v>
      </c>
    </row>
    <row r="74" spans="1:4" x14ac:dyDescent="0.25">
      <c r="A74" s="56" t="s">
        <v>154</v>
      </c>
      <c r="B74" s="56" t="s">
        <v>172</v>
      </c>
      <c r="C74" s="57" t="s">
        <v>308</v>
      </c>
      <c r="D74" s="56" t="s">
        <v>309</v>
      </c>
    </row>
    <row r="75" spans="1:4" x14ac:dyDescent="0.25">
      <c r="A75" s="59" t="s">
        <v>155</v>
      </c>
      <c r="B75" s="59" t="s">
        <v>172</v>
      </c>
      <c r="C75" s="59" t="s">
        <v>263</v>
      </c>
      <c r="D75" s="59" t="s">
        <v>264</v>
      </c>
    </row>
    <row r="76" spans="1:4" x14ac:dyDescent="0.25">
      <c r="A76" s="59" t="s">
        <v>155</v>
      </c>
      <c r="B76" s="59" t="s">
        <v>172</v>
      </c>
      <c r="C76" s="59" t="s">
        <v>266</v>
      </c>
      <c r="D76" s="59" t="s">
        <v>267</v>
      </c>
    </row>
    <row r="77" spans="1:4" x14ac:dyDescent="0.25">
      <c r="A77" s="59" t="s">
        <v>155</v>
      </c>
      <c r="B77" s="59" t="s">
        <v>172</v>
      </c>
      <c r="C77" s="59" t="s">
        <v>268</v>
      </c>
      <c r="D77" s="59" t="s">
        <v>1009</v>
      </c>
    </row>
    <row r="78" spans="1:4" x14ac:dyDescent="0.25">
      <c r="A78" s="59" t="s">
        <v>155</v>
      </c>
      <c r="B78" s="59" t="s">
        <v>172</v>
      </c>
      <c r="C78" s="59" t="s">
        <v>265</v>
      </c>
      <c r="D78" s="59" t="s">
        <v>1010</v>
      </c>
    </row>
    <row r="79" spans="1:4" x14ac:dyDescent="0.25">
      <c r="A79" s="59" t="s">
        <v>1209</v>
      </c>
      <c r="B79" s="59" t="s">
        <v>172</v>
      </c>
      <c r="C79" s="60" t="s">
        <v>270</v>
      </c>
      <c r="D79" s="60" t="s">
        <v>1006</v>
      </c>
    </row>
    <row r="80" spans="1:4" x14ac:dyDescent="0.25">
      <c r="A80" s="59" t="s">
        <v>1209</v>
      </c>
      <c r="B80" s="59" t="s">
        <v>172</v>
      </c>
      <c r="C80" s="59" t="s">
        <v>271</v>
      </c>
      <c r="D80" s="59" t="s">
        <v>1007</v>
      </c>
    </row>
    <row r="81" spans="1:4" x14ac:dyDescent="0.25">
      <c r="A81" s="59" t="s">
        <v>1209</v>
      </c>
      <c r="B81" s="59" t="s">
        <v>172</v>
      </c>
      <c r="C81" s="59" t="s">
        <v>269</v>
      </c>
      <c r="D81" s="59" t="s">
        <v>1008</v>
      </c>
    </row>
    <row r="82" spans="1:4" x14ac:dyDescent="0.25">
      <c r="A82" s="59" t="s">
        <v>157</v>
      </c>
      <c r="B82" s="2" t="s">
        <v>172</v>
      </c>
      <c r="C82" s="61" t="s">
        <v>280</v>
      </c>
      <c r="D82" s="61" t="s">
        <v>1148</v>
      </c>
    </row>
    <row r="83" spans="1:4" x14ac:dyDescent="0.25">
      <c r="A83" s="59" t="s">
        <v>157</v>
      </c>
      <c r="B83" s="2" t="s">
        <v>172</v>
      </c>
      <c r="C83" s="61" t="s">
        <v>281</v>
      </c>
      <c r="D83" s="61" t="s">
        <v>282</v>
      </c>
    </row>
    <row r="84" spans="1:4" x14ac:dyDescent="0.25">
      <c r="A84" s="59" t="s">
        <v>157</v>
      </c>
      <c r="B84" s="2" t="s">
        <v>172</v>
      </c>
      <c r="C84" s="61" t="s">
        <v>283</v>
      </c>
      <c r="D84" s="61" t="s">
        <v>284</v>
      </c>
    </row>
    <row r="85" spans="1:4" x14ac:dyDescent="0.25">
      <c r="A85" s="59" t="s">
        <v>156</v>
      </c>
      <c r="B85" s="2" t="s">
        <v>172</v>
      </c>
      <c r="C85" s="61" t="s">
        <v>287</v>
      </c>
      <c r="D85" s="61" t="s">
        <v>1149</v>
      </c>
    </row>
    <row r="86" spans="1:4" x14ac:dyDescent="0.25">
      <c r="A86" s="59" t="s">
        <v>156</v>
      </c>
      <c r="B86" s="2" t="s">
        <v>172</v>
      </c>
      <c r="C86" s="61" t="s">
        <v>285</v>
      </c>
      <c r="D86" s="61" t="s">
        <v>286</v>
      </c>
    </row>
    <row r="87" spans="1:4" x14ac:dyDescent="0.25">
      <c r="A87" s="59" t="s">
        <v>156</v>
      </c>
      <c r="B87" s="2" t="s">
        <v>172</v>
      </c>
      <c r="C87" s="61" t="s">
        <v>288</v>
      </c>
      <c r="D87" s="61" t="s">
        <v>289</v>
      </c>
    </row>
    <row r="88" spans="1:4" x14ac:dyDescent="0.25">
      <c r="A88" s="2" t="s">
        <v>145</v>
      </c>
      <c r="B88" s="2" t="s">
        <v>172</v>
      </c>
      <c r="C88" s="2" t="s">
        <v>326</v>
      </c>
      <c r="D88" s="2" t="s">
        <v>1011</v>
      </c>
    </row>
    <row r="89" spans="1:4" x14ac:dyDescent="0.25">
      <c r="A89" s="2" t="s">
        <v>145</v>
      </c>
      <c r="B89" s="2" t="s">
        <v>172</v>
      </c>
      <c r="C89" s="2" t="s">
        <v>327</v>
      </c>
      <c r="D89" s="2" t="s">
        <v>328</v>
      </c>
    </row>
    <row r="90" spans="1:4" x14ac:dyDescent="0.25">
      <c r="A90" s="2" t="s">
        <v>146</v>
      </c>
      <c r="B90" s="2" t="s">
        <v>172</v>
      </c>
      <c r="C90" s="2" t="s">
        <v>331</v>
      </c>
      <c r="D90" s="2" t="s">
        <v>332</v>
      </c>
    </row>
    <row r="91" spans="1:4" x14ac:dyDescent="0.25">
      <c r="A91" s="2" t="s">
        <v>146</v>
      </c>
      <c r="B91" s="2" t="s">
        <v>172</v>
      </c>
      <c r="C91" s="2" t="s">
        <v>333</v>
      </c>
      <c r="D91" s="2" t="s">
        <v>334</v>
      </c>
    </row>
    <row r="92" spans="1:4" x14ac:dyDescent="0.25">
      <c r="A92" s="2" t="s">
        <v>146</v>
      </c>
      <c r="B92" s="2" t="s">
        <v>172</v>
      </c>
      <c r="C92" s="2" t="s">
        <v>329</v>
      </c>
      <c r="D92" s="2" t="s">
        <v>330</v>
      </c>
    </row>
    <row r="93" spans="1:4" x14ac:dyDescent="0.25">
      <c r="A93" s="2" t="s">
        <v>147</v>
      </c>
      <c r="B93" s="2" t="s">
        <v>172</v>
      </c>
      <c r="C93" s="2" t="s">
        <v>335</v>
      </c>
      <c r="D93" s="2" t="s">
        <v>336</v>
      </c>
    </row>
    <row r="94" spans="1:4" x14ac:dyDescent="0.25">
      <c r="A94" s="2" t="s">
        <v>147</v>
      </c>
      <c r="B94" s="2" t="s">
        <v>172</v>
      </c>
      <c r="C94" s="2" t="s">
        <v>337</v>
      </c>
      <c r="D94" s="2" t="s">
        <v>1012</v>
      </c>
    </row>
    <row r="95" spans="1:4" x14ac:dyDescent="0.25">
      <c r="A95" s="2" t="s">
        <v>147</v>
      </c>
      <c r="B95" s="2" t="s">
        <v>172</v>
      </c>
      <c r="C95" s="2" t="s">
        <v>338</v>
      </c>
      <c r="D95" s="2" t="s">
        <v>339</v>
      </c>
    </row>
    <row r="96" spans="1:4" x14ac:dyDescent="0.25">
      <c r="A96" s="62" t="s">
        <v>158</v>
      </c>
      <c r="B96" s="61" t="s">
        <v>172</v>
      </c>
      <c r="C96" s="57" t="s">
        <v>278</v>
      </c>
      <c r="D96" s="57" t="s">
        <v>279</v>
      </c>
    </row>
    <row r="97" spans="1:4" x14ac:dyDescent="0.25">
      <c r="A97" s="62" t="s">
        <v>158</v>
      </c>
      <c r="B97" s="61" t="s">
        <v>172</v>
      </c>
      <c r="C97" s="57" t="s">
        <v>276</v>
      </c>
      <c r="D97" s="57" t="s">
        <v>277</v>
      </c>
    </row>
    <row r="98" spans="1:4" x14ac:dyDescent="0.25">
      <c r="A98" s="62" t="s">
        <v>158</v>
      </c>
      <c r="B98" s="61" t="s">
        <v>172</v>
      </c>
      <c r="C98" s="57" t="s">
        <v>274</v>
      </c>
      <c r="D98" s="57" t="s">
        <v>275</v>
      </c>
    </row>
    <row r="99" spans="1:4" x14ac:dyDescent="0.25">
      <c r="A99" s="62" t="s">
        <v>158</v>
      </c>
      <c r="B99" s="61" t="s">
        <v>172</v>
      </c>
      <c r="C99" s="63" t="s">
        <v>1000</v>
      </c>
      <c r="D99" s="63" t="s">
        <v>1001</v>
      </c>
    </row>
    <row r="100" spans="1:4" x14ac:dyDescent="0.25">
      <c r="A100" s="62" t="s">
        <v>158</v>
      </c>
      <c r="B100" s="61" t="s">
        <v>172</v>
      </c>
      <c r="C100" s="63" t="s">
        <v>273</v>
      </c>
      <c r="D100" s="63" t="s">
        <v>1117</v>
      </c>
    </row>
    <row r="101" spans="1:4" x14ac:dyDescent="0.25">
      <c r="A101" s="62" t="s">
        <v>158</v>
      </c>
      <c r="B101" s="61" t="s">
        <v>172</v>
      </c>
      <c r="C101" s="63" t="s">
        <v>272</v>
      </c>
      <c r="D101" s="63" t="s">
        <v>1118</v>
      </c>
    </row>
    <row r="102" spans="1:4" x14ac:dyDescent="0.25">
      <c r="A102" s="64" t="s">
        <v>144</v>
      </c>
      <c r="B102" s="61" t="s">
        <v>172</v>
      </c>
      <c r="C102" s="64" t="s">
        <v>315</v>
      </c>
      <c r="D102" s="64" t="s">
        <v>316</v>
      </c>
    </row>
    <row r="103" spans="1:4" x14ac:dyDescent="0.25">
      <c r="A103" s="64" t="s">
        <v>144</v>
      </c>
      <c r="B103" s="61" t="s">
        <v>172</v>
      </c>
      <c r="C103" s="64" t="s">
        <v>321</v>
      </c>
      <c r="D103" s="64" t="s">
        <v>322</v>
      </c>
    </row>
    <row r="104" spans="1:4" x14ac:dyDescent="0.25">
      <c r="A104" s="64" t="s">
        <v>144</v>
      </c>
      <c r="B104" s="61" t="s">
        <v>172</v>
      </c>
      <c r="C104" s="64" t="s">
        <v>325</v>
      </c>
      <c r="D104" s="64" t="s">
        <v>1150</v>
      </c>
    </row>
    <row r="105" spans="1:4" x14ac:dyDescent="0.25">
      <c r="A105" s="64" t="s">
        <v>144</v>
      </c>
      <c r="B105" s="61" t="s">
        <v>172</v>
      </c>
      <c r="C105" s="64" t="s">
        <v>323</v>
      </c>
      <c r="D105" s="64" t="s">
        <v>324</v>
      </c>
    </row>
    <row r="106" spans="1:4" x14ac:dyDescent="0.25">
      <c r="A106" s="64" t="s">
        <v>144</v>
      </c>
      <c r="B106" s="61" t="s">
        <v>172</v>
      </c>
      <c r="C106" s="64" t="s">
        <v>317</v>
      </c>
      <c r="D106" s="64" t="s">
        <v>318</v>
      </c>
    </row>
    <row r="107" spans="1:4" x14ac:dyDescent="0.25">
      <c r="A107" s="64" t="s">
        <v>144</v>
      </c>
      <c r="B107" s="61" t="s">
        <v>172</v>
      </c>
      <c r="C107" s="64" t="s">
        <v>319</v>
      </c>
      <c r="D107" s="64" t="s">
        <v>320</v>
      </c>
    </row>
    <row r="108" spans="1:4" x14ac:dyDescent="0.25">
      <c r="A108" s="64" t="s">
        <v>143</v>
      </c>
      <c r="B108" s="61" t="s">
        <v>172</v>
      </c>
      <c r="C108" s="64" t="s">
        <v>313</v>
      </c>
      <c r="D108" s="64" t="s">
        <v>314</v>
      </c>
    </row>
    <row r="109" spans="1:4" x14ac:dyDescent="0.25">
      <c r="A109" s="64" t="s">
        <v>143</v>
      </c>
      <c r="B109" s="61" t="s">
        <v>172</v>
      </c>
      <c r="C109" s="64" t="s">
        <v>312</v>
      </c>
      <c r="D109" s="64" t="s">
        <v>999</v>
      </c>
    </row>
    <row r="110" spans="1:4" x14ac:dyDescent="0.25">
      <c r="A110" s="59" t="s">
        <v>148</v>
      </c>
      <c r="B110" s="2" t="s">
        <v>172</v>
      </c>
      <c r="C110" s="59" t="s">
        <v>1071</v>
      </c>
      <c r="D110" s="59" t="s">
        <v>341</v>
      </c>
    </row>
    <row r="111" spans="1:4" x14ac:dyDescent="0.25">
      <c r="A111" s="59" t="s">
        <v>148</v>
      </c>
      <c r="B111" s="2" t="s">
        <v>172</v>
      </c>
      <c r="C111" s="59" t="s">
        <v>1072</v>
      </c>
      <c r="D111" s="59" t="s">
        <v>1014</v>
      </c>
    </row>
    <row r="112" spans="1:4" x14ac:dyDescent="0.25">
      <c r="A112" s="59" t="s">
        <v>1074</v>
      </c>
      <c r="B112" s="2" t="s">
        <v>172</v>
      </c>
      <c r="C112" s="64" t="s">
        <v>1244</v>
      </c>
      <c r="D112" s="63" t="s">
        <v>1245</v>
      </c>
    </row>
    <row r="113" spans="1:4" x14ac:dyDescent="0.25">
      <c r="A113" s="59" t="s">
        <v>1074</v>
      </c>
      <c r="B113" s="2" t="s">
        <v>172</v>
      </c>
      <c r="C113" s="64" t="s">
        <v>1246</v>
      </c>
      <c r="D113" s="63" t="s">
        <v>1247</v>
      </c>
    </row>
    <row r="114" spans="1:4" x14ac:dyDescent="0.25">
      <c r="A114" s="65" t="s">
        <v>149</v>
      </c>
      <c r="B114" s="15" t="s">
        <v>172</v>
      </c>
      <c r="C114" s="66" t="s">
        <v>1248</v>
      </c>
      <c r="D114" s="67" t="s">
        <v>1249</v>
      </c>
    </row>
    <row r="115" spans="1:4" x14ac:dyDescent="0.25">
      <c r="A115" s="65" t="s">
        <v>149</v>
      </c>
      <c r="B115" s="15" t="s">
        <v>172</v>
      </c>
      <c r="C115" s="66" t="s">
        <v>1250</v>
      </c>
      <c r="D115" s="67" t="s">
        <v>1151</v>
      </c>
    </row>
    <row r="116" spans="1:4" x14ac:dyDescent="0.25">
      <c r="A116" s="65" t="s">
        <v>149</v>
      </c>
      <c r="B116" s="15" t="s">
        <v>172</v>
      </c>
      <c r="C116" s="66" t="s">
        <v>1251</v>
      </c>
      <c r="D116" s="66" t="s">
        <v>1013</v>
      </c>
    </row>
    <row r="117" spans="1:4" x14ac:dyDescent="0.25">
      <c r="A117" s="59" t="s">
        <v>150</v>
      </c>
      <c r="B117" s="2" t="s">
        <v>172</v>
      </c>
      <c r="C117" s="68" t="s">
        <v>1252</v>
      </c>
      <c r="D117" s="69" t="s">
        <v>1015</v>
      </c>
    </row>
    <row r="118" spans="1:4" x14ac:dyDescent="0.25">
      <c r="A118" s="59" t="s">
        <v>150</v>
      </c>
      <c r="B118" s="2" t="s">
        <v>172</v>
      </c>
      <c r="C118" s="68" t="s">
        <v>1253</v>
      </c>
      <c r="D118" s="68" t="s">
        <v>1016</v>
      </c>
    </row>
    <row r="119" spans="1:4" x14ac:dyDescent="0.25">
      <c r="A119" s="59" t="s">
        <v>150</v>
      </c>
      <c r="B119" s="2" t="s">
        <v>172</v>
      </c>
      <c r="C119" s="68" t="s">
        <v>1254</v>
      </c>
      <c r="D119" s="68" t="s">
        <v>1017</v>
      </c>
    </row>
    <row r="120" spans="1:4" x14ac:dyDescent="0.25">
      <c r="A120" s="1" t="s">
        <v>1119</v>
      </c>
      <c r="B120" s="1" t="s">
        <v>26</v>
      </c>
      <c r="C120" s="1" t="s">
        <v>371</v>
      </c>
      <c r="D120" s="1" t="s">
        <v>372</v>
      </c>
    </row>
    <row r="121" spans="1:4" x14ac:dyDescent="0.25">
      <c r="A121" s="1" t="s">
        <v>1119</v>
      </c>
      <c r="B121" s="1" t="s">
        <v>26</v>
      </c>
      <c r="C121" s="1" t="s">
        <v>1175</v>
      </c>
      <c r="D121" s="1" t="s">
        <v>1087</v>
      </c>
    </row>
    <row r="122" spans="1:4" x14ac:dyDescent="0.25">
      <c r="A122" s="1" t="s">
        <v>1119</v>
      </c>
      <c r="B122" s="1" t="s">
        <v>26</v>
      </c>
      <c r="C122" s="1" t="s">
        <v>370</v>
      </c>
      <c r="D122" s="1" t="s">
        <v>1255</v>
      </c>
    </row>
    <row r="123" spans="1:4" x14ac:dyDescent="0.25">
      <c r="A123" s="1" t="s">
        <v>1119</v>
      </c>
      <c r="B123" s="1" t="s">
        <v>26</v>
      </c>
      <c r="C123" s="1" t="s">
        <v>373</v>
      </c>
      <c r="D123" s="1" t="s">
        <v>1256</v>
      </c>
    </row>
    <row r="124" spans="1:4" x14ac:dyDescent="0.25">
      <c r="A124" s="1" t="s">
        <v>1088</v>
      </c>
      <c r="B124" s="1" t="s">
        <v>26</v>
      </c>
      <c r="C124" s="1" t="s">
        <v>374</v>
      </c>
      <c r="D124" s="1" t="s">
        <v>375</v>
      </c>
    </row>
    <row r="125" spans="1:4" x14ac:dyDescent="0.25">
      <c r="A125" s="1" t="s">
        <v>1088</v>
      </c>
      <c r="B125" s="1" t="s">
        <v>26</v>
      </c>
      <c r="C125" s="1" t="s">
        <v>379</v>
      </c>
      <c r="D125" s="1" t="s">
        <v>380</v>
      </c>
    </row>
    <row r="126" spans="1:4" x14ac:dyDescent="0.25">
      <c r="A126" s="1" t="s">
        <v>1088</v>
      </c>
      <c r="B126" s="1" t="s">
        <v>26</v>
      </c>
      <c r="C126" s="1" t="s">
        <v>381</v>
      </c>
      <c r="D126" s="1" t="s">
        <v>505</v>
      </c>
    </row>
    <row r="127" spans="1:4" x14ac:dyDescent="0.25">
      <c r="A127" s="1" t="s">
        <v>1088</v>
      </c>
      <c r="B127" s="1" t="s">
        <v>26</v>
      </c>
      <c r="C127" s="1" t="s">
        <v>378</v>
      </c>
      <c r="D127" s="1" t="s">
        <v>1018</v>
      </c>
    </row>
    <row r="128" spans="1:4" x14ac:dyDescent="0.25">
      <c r="A128" s="1" t="s">
        <v>1088</v>
      </c>
      <c r="B128" s="1" t="s">
        <v>26</v>
      </c>
      <c r="C128" s="1" t="s">
        <v>376</v>
      </c>
      <c r="D128" s="1" t="s">
        <v>377</v>
      </c>
    </row>
    <row r="129" spans="1:4" x14ac:dyDescent="0.25">
      <c r="A129" s="1" t="s">
        <v>32</v>
      </c>
      <c r="B129" s="1" t="s">
        <v>26</v>
      </c>
      <c r="C129" s="1" t="s">
        <v>400</v>
      </c>
      <c r="D129" s="1" t="s">
        <v>1075</v>
      </c>
    </row>
    <row r="130" spans="1:4" x14ac:dyDescent="0.25">
      <c r="A130" s="1" t="s">
        <v>32</v>
      </c>
      <c r="B130" s="1" t="s">
        <v>26</v>
      </c>
      <c r="C130" s="1" t="s">
        <v>398</v>
      </c>
      <c r="D130" s="1" t="s">
        <v>1077</v>
      </c>
    </row>
    <row r="131" spans="1:4" x14ac:dyDescent="0.25">
      <c r="A131" s="1" t="s">
        <v>32</v>
      </c>
      <c r="B131" s="1" t="s">
        <v>26</v>
      </c>
      <c r="C131" s="1" t="s">
        <v>402</v>
      </c>
      <c r="D131" s="1" t="s">
        <v>1076</v>
      </c>
    </row>
    <row r="132" spans="1:4" x14ac:dyDescent="0.25">
      <c r="A132" s="1" t="s">
        <v>32</v>
      </c>
      <c r="B132" s="1" t="s">
        <v>26</v>
      </c>
      <c r="C132" s="1" t="s">
        <v>396</v>
      </c>
      <c r="D132" s="1" t="s">
        <v>397</v>
      </c>
    </row>
    <row r="133" spans="1:4" x14ac:dyDescent="0.25">
      <c r="A133" s="1" t="s">
        <v>32</v>
      </c>
      <c r="B133" s="1" t="s">
        <v>26</v>
      </c>
      <c r="C133" s="1" t="s">
        <v>401</v>
      </c>
      <c r="D133" s="1" t="s">
        <v>1257</v>
      </c>
    </row>
    <row r="134" spans="1:4" x14ac:dyDescent="0.25">
      <c r="A134" s="1" t="s">
        <v>32</v>
      </c>
      <c r="B134" s="1" t="s">
        <v>26</v>
      </c>
      <c r="C134" s="1" t="s">
        <v>395</v>
      </c>
      <c r="D134" s="1" t="s">
        <v>1089</v>
      </c>
    </row>
    <row r="135" spans="1:4" x14ac:dyDescent="0.25">
      <c r="A135" s="1" t="s">
        <v>32</v>
      </c>
      <c r="B135" s="1" t="s">
        <v>26</v>
      </c>
      <c r="C135" s="1" t="s">
        <v>405</v>
      </c>
      <c r="D135" s="1" t="s">
        <v>1090</v>
      </c>
    </row>
    <row r="136" spans="1:4" x14ac:dyDescent="0.25">
      <c r="A136" s="1" t="s">
        <v>32</v>
      </c>
      <c r="B136" s="1" t="s">
        <v>26</v>
      </c>
      <c r="C136" s="1" t="s">
        <v>404</v>
      </c>
      <c r="D136" s="1" t="s">
        <v>1258</v>
      </c>
    </row>
    <row r="137" spans="1:4" x14ac:dyDescent="0.25">
      <c r="A137" s="1" t="s">
        <v>32</v>
      </c>
      <c r="B137" s="1" t="s">
        <v>26</v>
      </c>
      <c r="C137" s="1" t="s">
        <v>403</v>
      </c>
      <c r="D137" s="1" t="s">
        <v>1078</v>
      </c>
    </row>
    <row r="138" spans="1:4" x14ac:dyDescent="0.25">
      <c r="A138" s="1" t="s">
        <v>32</v>
      </c>
      <c r="B138" s="1" t="s">
        <v>26</v>
      </c>
      <c r="C138" s="1" t="s">
        <v>399</v>
      </c>
      <c r="D138" s="1" t="s">
        <v>1079</v>
      </c>
    </row>
    <row r="139" spans="1:4" x14ac:dyDescent="0.25">
      <c r="A139" s="1" t="s">
        <v>25</v>
      </c>
      <c r="B139" s="1" t="s">
        <v>26</v>
      </c>
      <c r="C139" s="1" t="s">
        <v>359</v>
      </c>
      <c r="D139" s="1" t="s">
        <v>1020</v>
      </c>
    </row>
    <row r="140" spans="1:4" x14ac:dyDescent="0.25">
      <c r="A140" s="1" t="s">
        <v>25</v>
      </c>
      <c r="B140" s="1" t="s">
        <v>26</v>
      </c>
      <c r="C140" s="1" t="s">
        <v>358</v>
      </c>
      <c r="D140" s="1" t="s">
        <v>1121</v>
      </c>
    </row>
    <row r="141" spans="1:4" x14ac:dyDescent="0.25">
      <c r="A141" s="1" t="s">
        <v>25</v>
      </c>
      <c r="B141" s="1" t="s">
        <v>26</v>
      </c>
      <c r="C141" s="1" t="s">
        <v>360</v>
      </c>
      <c r="D141" s="1" t="s">
        <v>1122</v>
      </c>
    </row>
    <row r="142" spans="1:4" x14ac:dyDescent="0.25">
      <c r="A142" s="1" t="s">
        <v>25</v>
      </c>
      <c r="B142" s="1" t="s">
        <v>26</v>
      </c>
      <c r="C142" s="1" t="s">
        <v>361</v>
      </c>
      <c r="D142" s="1" t="s">
        <v>1123</v>
      </c>
    </row>
    <row r="143" spans="1:4" x14ac:dyDescent="0.25">
      <c r="A143" s="1" t="s">
        <v>1178</v>
      </c>
      <c r="B143" s="1" t="s">
        <v>26</v>
      </c>
      <c r="C143" s="1" t="s">
        <v>424</v>
      </c>
      <c r="D143" s="1" t="s">
        <v>1259</v>
      </c>
    </row>
    <row r="144" spans="1:4" x14ac:dyDescent="0.25">
      <c r="A144" s="1" t="s">
        <v>1178</v>
      </c>
      <c r="B144" s="1" t="s">
        <v>26</v>
      </c>
      <c r="C144" s="1" t="s">
        <v>430</v>
      </c>
      <c r="D144" s="1" t="s">
        <v>431</v>
      </c>
    </row>
    <row r="145" spans="1:4" x14ac:dyDescent="0.25">
      <c r="A145" s="1" t="s">
        <v>1178</v>
      </c>
      <c r="B145" s="1" t="s">
        <v>26</v>
      </c>
      <c r="C145" s="1" t="s">
        <v>434</v>
      </c>
      <c r="D145" s="1" t="s">
        <v>1120</v>
      </c>
    </row>
    <row r="146" spans="1:4" x14ac:dyDescent="0.25">
      <c r="A146" s="1" t="s">
        <v>1178</v>
      </c>
      <c r="B146" s="1" t="s">
        <v>26</v>
      </c>
      <c r="C146" s="1" t="s">
        <v>425</v>
      </c>
      <c r="D146" s="1" t="s">
        <v>1019</v>
      </c>
    </row>
    <row r="147" spans="1:4" x14ac:dyDescent="0.25">
      <c r="A147" s="1" t="s">
        <v>1178</v>
      </c>
      <c r="B147" s="1" t="s">
        <v>26</v>
      </c>
      <c r="C147" s="1" t="s">
        <v>428</v>
      </c>
      <c r="D147" s="1" t="s">
        <v>429</v>
      </c>
    </row>
    <row r="148" spans="1:4" x14ac:dyDescent="0.25">
      <c r="A148" s="1" t="s">
        <v>1178</v>
      </c>
      <c r="B148" s="1" t="s">
        <v>26</v>
      </c>
      <c r="C148" s="1" t="s">
        <v>432</v>
      </c>
      <c r="D148" s="1" t="s">
        <v>433</v>
      </c>
    </row>
    <row r="149" spans="1:4" x14ac:dyDescent="0.25">
      <c r="A149" s="1" t="s">
        <v>1178</v>
      </c>
      <c r="B149" s="1" t="s">
        <v>26</v>
      </c>
      <c r="C149" s="1" t="s">
        <v>426</v>
      </c>
      <c r="D149" s="1" t="s">
        <v>427</v>
      </c>
    </row>
    <row r="150" spans="1:4" x14ac:dyDescent="0.25">
      <c r="A150" s="1" t="s">
        <v>39</v>
      </c>
      <c r="B150" s="1" t="s">
        <v>26</v>
      </c>
      <c r="C150" s="1" t="s">
        <v>366</v>
      </c>
      <c r="D150" s="1" t="s">
        <v>367</v>
      </c>
    </row>
    <row r="151" spans="1:4" x14ac:dyDescent="0.25">
      <c r="A151" s="1" t="s">
        <v>39</v>
      </c>
      <c r="B151" s="1" t="s">
        <v>26</v>
      </c>
      <c r="C151" s="1" t="s">
        <v>362</v>
      </c>
      <c r="D151" s="1" t="s">
        <v>363</v>
      </c>
    </row>
    <row r="152" spans="1:4" x14ac:dyDescent="0.25">
      <c r="A152" s="1" t="s">
        <v>39</v>
      </c>
      <c r="B152" s="1" t="s">
        <v>26</v>
      </c>
      <c r="C152" s="1" t="s">
        <v>368</v>
      </c>
      <c r="D152" s="1" t="s">
        <v>369</v>
      </c>
    </row>
    <row r="153" spans="1:4" x14ac:dyDescent="0.25">
      <c r="A153" s="1" t="s">
        <v>39</v>
      </c>
      <c r="B153" s="1" t="s">
        <v>26</v>
      </c>
      <c r="C153" s="1" t="s">
        <v>364</v>
      </c>
      <c r="D153" s="1" t="s">
        <v>365</v>
      </c>
    </row>
    <row r="154" spans="1:4" x14ac:dyDescent="0.25">
      <c r="A154" s="1" t="s">
        <v>30</v>
      </c>
      <c r="B154" s="1" t="s">
        <v>26</v>
      </c>
      <c r="C154" s="1" t="s">
        <v>387</v>
      </c>
      <c r="D154" s="1" t="s">
        <v>340</v>
      </c>
    </row>
    <row r="155" spans="1:4" x14ac:dyDescent="0.25">
      <c r="A155" s="1" t="s">
        <v>30</v>
      </c>
      <c r="B155" s="1" t="s">
        <v>26</v>
      </c>
      <c r="C155" s="1" t="s">
        <v>388</v>
      </c>
      <c r="D155" s="1" t="s">
        <v>389</v>
      </c>
    </row>
    <row r="156" spans="1:4" x14ac:dyDescent="0.25">
      <c r="A156" s="1" t="s">
        <v>30</v>
      </c>
      <c r="B156" s="1" t="s">
        <v>26</v>
      </c>
      <c r="C156" s="1" t="s">
        <v>391</v>
      </c>
      <c r="D156" s="1" t="s">
        <v>392</v>
      </c>
    </row>
    <row r="157" spans="1:4" x14ac:dyDescent="0.25">
      <c r="A157" s="1" t="s">
        <v>30</v>
      </c>
      <c r="B157" s="1" t="s">
        <v>26</v>
      </c>
      <c r="C157" s="1" t="s">
        <v>390</v>
      </c>
      <c r="D157" s="1" t="s">
        <v>354</v>
      </c>
    </row>
    <row r="158" spans="1:4" x14ac:dyDescent="0.25">
      <c r="A158" s="1" t="s">
        <v>30</v>
      </c>
      <c r="B158" s="1" t="s">
        <v>26</v>
      </c>
      <c r="C158" s="1" t="s">
        <v>382</v>
      </c>
      <c r="D158" s="1" t="s">
        <v>383</v>
      </c>
    </row>
    <row r="159" spans="1:4" x14ac:dyDescent="0.25">
      <c r="A159" s="1" t="s">
        <v>30</v>
      </c>
      <c r="B159" s="1" t="s">
        <v>26</v>
      </c>
      <c r="C159" s="1" t="s">
        <v>386</v>
      </c>
      <c r="D159" s="1" t="s">
        <v>1210</v>
      </c>
    </row>
    <row r="160" spans="1:4" x14ac:dyDescent="0.25">
      <c r="A160" s="1" t="s">
        <v>30</v>
      </c>
      <c r="B160" s="1" t="s">
        <v>26</v>
      </c>
      <c r="C160" s="1" t="s">
        <v>393</v>
      </c>
      <c r="D160" s="1" t="s">
        <v>394</v>
      </c>
    </row>
    <row r="161" spans="1:4" x14ac:dyDescent="0.25">
      <c r="A161" s="1" t="s">
        <v>30</v>
      </c>
      <c r="B161" s="1" t="s">
        <v>26</v>
      </c>
      <c r="C161" s="1" t="s">
        <v>384</v>
      </c>
      <c r="D161" s="1" t="s">
        <v>385</v>
      </c>
    </row>
    <row r="162" spans="1:4" x14ac:dyDescent="0.25">
      <c r="A162" s="1" t="s">
        <v>34</v>
      </c>
      <c r="B162" s="1" t="s">
        <v>26</v>
      </c>
      <c r="C162" s="1" t="s">
        <v>414</v>
      </c>
      <c r="D162" s="1" t="s">
        <v>415</v>
      </c>
    </row>
    <row r="163" spans="1:4" x14ac:dyDescent="0.25">
      <c r="A163" s="1" t="s">
        <v>34</v>
      </c>
      <c r="B163" s="1" t="s">
        <v>26</v>
      </c>
      <c r="C163" s="1" t="s">
        <v>416</v>
      </c>
      <c r="D163" s="1" t="s">
        <v>417</v>
      </c>
    </row>
    <row r="164" spans="1:4" x14ac:dyDescent="0.25">
      <c r="A164" s="1" t="s">
        <v>34</v>
      </c>
      <c r="B164" s="1" t="s">
        <v>26</v>
      </c>
      <c r="C164" s="1" t="s">
        <v>422</v>
      </c>
      <c r="D164" s="1" t="s">
        <v>423</v>
      </c>
    </row>
    <row r="165" spans="1:4" x14ac:dyDescent="0.25">
      <c r="A165" s="1" t="s">
        <v>34</v>
      </c>
      <c r="B165" s="1" t="s">
        <v>26</v>
      </c>
      <c r="C165" s="1" t="s">
        <v>412</v>
      </c>
      <c r="D165" s="1" t="s">
        <v>413</v>
      </c>
    </row>
    <row r="166" spans="1:4" x14ac:dyDescent="0.25">
      <c r="A166" s="1" t="s">
        <v>34</v>
      </c>
      <c r="B166" s="1" t="s">
        <v>26</v>
      </c>
      <c r="C166" s="1" t="s">
        <v>420</v>
      </c>
      <c r="D166" s="1" t="s">
        <v>421</v>
      </c>
    </row>
    <row r="167" spans="1:4" x14ac:dyDescent="0.25">
      <c r="A167" s="1" t="s">
        <v>34</v>
      </c>
      <c r="B167" s="1" t="s">
        <v>26</v>
      </c>
      <c r="C167" s="1" t="s">
        <v>418</v>
      </c>
      <c r="D167" s="1" t="s">
        <v>419</v>
      </c>
    </row>
    <row r="168" spans="1:4" x14ac:dyDescent="0.25">
      <c r="A168" s="1" t="s">
        <v>38</v>
      </c>
      <c r="B168" s="1" t="s">
        <v>26</v>
      </c>
      <c r="C168" s="1" t="s">
        <v>410</v>
      </c>
      <c r="D168" s="1" t="s">
        <v>411</v>
      </c>
    </row>
    <row r="169" spans="1:4" x14ac:dyDescent="0.25">
      <c r="A169" s="1" t="s">
        <v>38</v>
      </c>
      <c r="B169" s="1" t="s">
        <v>26</v>
      </c>
      <c r="C169" s="1" t="s">
        <v>408</v>
      </c>
      <c r="D169" s="1" t="s">
        <v>409</v>
      </c>
    </row>
    <row r="170" spans="1:4" x14ac:dyDescent="0.25">
      <c r="A170" s="1" t="s">
        <v>38</v>
      </c>
      <c r="B170" s="1" t="s">
        <v>26</v>
      </c>
      <c r="C170" s="1" t="s">
        <v>406</v>
      </c>
      <c r="D170" s="1" t="s">
        <v>407</v>
      </c>
    </row>
    <row r="171" spans="1:4" x14ac:dyDescent="0.25">
      <c r="A171" s="70" t="s">
        <v>1211</v>
      </c>
      <c r="B171" s="70" t="s">
        <v>41</v>
      </c>
      <c r="C171" s="70" t="s">
        <v>508</v>
      </c>
      <c r="D171" s="70" t="s">
        <v>509</v>
      </c>
    </row>
    <row r="172" spans="1:4" x14ac:dyDescent="0.25">
      <c r="A172" s="70" t="s">
        <v>1211</v>
      </c>
      <c r="B172" s="70" t="s">
        <v>41</v>
      </c>
      <c r="C172" s="70" t="s">
        <v>507</v>
      </c>
      <c r="D172" s="70" t="s">
        <v>1031</v>
      </c>
    </row>
    <row r="173" spans="1:4" x14ac:dyDescent="0.25">
      <c r="A173" s="70" t="s">
        <v>1211</v>
      </c>
      <c r="B173" s="70" t="s">
        <v>41</v>
      </c>
      <c r="C173" s="70" t="s">
        <v>504</v>
      </c>
      <c r="D173" s="70" t="s">
        <v>350</v>
      </c>
    </row>
    <row r="174" spans="1:4" x14ac:dyDescent="0.25">
      <c r="A174" s="70" t="s">
        <v>1211</v>
      </c>
      <c r="B174" s="70" t="s">
        <v>41</v>
      </c>
      <c r="C174" s="70" t="s">
        <v>506</v>
      </c>
      <c r="D174" s="70" t="s">
        <v>340</v>
      </c>
    </row>
    <row r="175" spans="1:4" x14ac:dyDescent="0.25">
      <c r="A175" s="70" t="s">
        <v>1211</v>
      </c>
      <c r="B175" s="70" t="s">
        <v>41</v>
      </c>
      <c r="C175" s="70" t="s">
        <v>510</v>
      </c>
      <c r="D175" s="70" t="s">
        <v>1032</v>
      </c>
    </row>
    <row r="176" spans="1:4" x14ac:dyDescent="0.25">
      <c r="A176" s="70" t="s">
        <v>55</v>
      </c>
      <c r="B176" s="70" t="s">
        <v>41</v>
      </c>
      <c r="C176" s="70" t="s">
        <v>494</v>
      </c>
      <c r="D176" s="70" t="s">
        <v>495</v>
      </c>
    </row>
    <row r="177" spans="1:4" x14ac:dyDescent="0.25">
      <c r="A177" s="70" t="s">
        <v>55</v>
      </c>
      <c r="B177" s="70" t="s">
        <v>41</v>
      </c>
      <c r="C177" s="70" t="s">
        <v>496</v>
      </c>
      <c r="D177" s="70" t="s">
        <v>497</v>
      </c>
    </row>
    <row r="178" spans="1:4" x14ac:dyDescent="0.25">
      <c r="A178" s="70" t="s">
        <v>55</v>
      </c>
      <c r="B178" s="70" t="s">
        <v>41</v>
      </c>
      <c r="C178" s="70" t="s">
        <v>490</v>
      </c>
      <c r="D178" s="70" t="s">
        <v>491</v>
      </c>
    </row>
    <row r="179" spans="1:4" x14ac:dyDescent="0.25">
      <c r="A179" s="70" t="s">
        <v>55</v>
      </c>
      <c r="B179" s="70" t="s">
        <v>41</v>
      </c>
      <c r="C179" s="70" t="s">
        <v>492</v>
      </c>
      <c r="D179" s="70" t="s">
        <v>493</v>
      </c>
    </row>
    <row r="180" spans="1:4" x14ac:dyDescent="0.25">
      <c r="A180" s="70" t="s">
        <v>55</v>
      </c>
      <c r="B180" s="70" t="s">
        <v>41</v>
      </c>
      <c r="C180" s="70" t="s">
        <v>500</v>
      </c>
      <c r="D180" s="70" t="s">
        <v>501</v>
      </c>
    </row>
    <row r="181" spans="1:4" x14ac:dyDescent="0.25">
      <c r="A181" s="70" t="s">
        <v>55</v>
      </c>
      <c r="B181" s="70" t="s">
        <v>41</v>
      </c>
      <c r="C181" s="70" t="s">
        <v>498</v>
      </c>
      <c r="D181" s="70" t="s">
        <v>499</v>
      </c>
    </row>
    <row r="182" spans="1:4" x14ac:dyDescent="0.25">
      <c r="A182" s="70" t="s">
        <v>59</v>
      </c>
      <c r="B182" s="70" t="s">
        <v>41</v>
      </c>
      <c r="C182" s="70" t="s">
        <v>435</v>
      </c>
      <c r="D182" s="70" t="s">
        <v>1124</v>
      </c>
    </row>
    <row r="183" spans="1:4" x14ac:dyDescent="0.25">
      <c r="A183" s="70" t="s">
        <v>59</v>
      </c>
      <c r="B183" s="70" t="s">
        <v>41</v>
      </c>
      <c r="C183" s="70" t="s">
        <v>438</v>
      </c>
      <c r="D183" s="70" t="s">
        <v>1125</v>
      </c>
    </row>
    <row r="184" spans="1:4" x14ac:dyDescent="0.25">
      <c r="A184" s="70" t="s">
        <v>59</v>
      </c>
      <c r="B184" s="70" t="s">
        <v>41</v>
      </c>
      <c r="C184" s="70" t="s">
        <v>437</v>
      </c>
      <c r="D184" s="70" t="s">
        <v>1126</v>
      </c>
    </row>
    <row r="185" spans="1:4" x14ac:dyDescent="0.25">
      <c r="A185" s="70" t="s">
        <v>59</v>
      </c>
      <c r="B185" s="70" t="s">
        <v>41</v>
      </c>
      <c r="C185" s="70" t="s">
        <v>436</v>
      </c>
      <c r="D185" s="70" t="s">
        <v>1127</v>
      </c>
    </row>
    <row r="186" spans="1:4" x14ac:dyDescent="0.25">
      <c r="A186" s="70" t="s">
        <v>40</v>
      </c>
      <c r="B186" s="70" t="s">
        <v>41</v>
      </c>
      <c r="C186" s="70" t="s">
        <v>443</v>
      </c>
      <c r="D186" s="70" t="s">
        <v>1128</v>
      </c>
    </row>
    <row r="187" spans="1:4" x14ac:dyDescent="0.25">
      <c r="A187" s="70" t="s">
        <v>40</v>
      </c>
      <c r="B187" s="70" t="s">
        <v>41</v>
      </c>
      <c r="C187" s="70" t="s">
        <v>447</v>
      </c>
      <c r="D187" s="70" t="s">
        <v>1021</v>
      </c>
    </row>
    <row r="188" spans="1:4" x14ac:dyDescent="0.25">
      <c r="A188" s="70" t="s">
        <v>40</v>
      </c>
      <c r="B188" s="70" t="s">
        <v>41</v>
      </c>
      <c r="C188" s="70" t="s">
        <v>444</v>
      </c>
      <c r="D188" s="70" t="s">
        <v>445</v>
      </c>
    </row>
    <row r="189" spans="1:4" x14ac:dyDescent="0.25">
      <c r="A189" s="70" t="s">
        <v>40</v>
      </c>
      <c r="B189" s="70" t="s">
        <v>41</v>
      </c>
      <c r="C189" s="70" t="s">
        <v>446</v>
      </c>
      <c r="D189" s="70" t="s">
        <v>1022</v>
      </c>
    </row>
    <row r="190" spans="1:4" x14ac:dyDescent="0.25">
      <c r="A190" s="70" t="s">
        <v>40</v>
      </c>
      <c r="B190" s="70" t="s">
        <v>41</v>
      </c>
      <c r="C190" s="70" t="s">
        <v>441</v>
      </c>
      <c r="D190" s="70" t="s">
        <v>1023</v>
      </c>
    </row>
    <row r="191" spans="1:4" x14ac:dyDescent="0.25">
      <c r="A191" s="70" t="s">
        <v>40</v>
      </c>
      <c r="B191" s="70" t="s">
        <v>41</v>
      </c>
      <c r="C191" s="70" t="s">
        <v>442</v>
      </c>
      <c r="D191" s="70" t="s">
        <v>1129</v>
      </c>
    </row>
    <row r="192" spans="1:4" x14ac:dyDescent="0.25">
      <c r="A192" s="70" t="s">
        <v>40</v>
      </c>
      <c r="B192" s="70" t="s">
        <v>41</v>
      </c>
      <c r="C192" s="70" t="s">
        <v>439</v>
      </c>
      <c r="D192" s="70" t="s">
        <v>440</v>
      </c>
    </row>
    <row r="193" spans="1:4" x14ac:dyDescent="0.25">
      <c r="A193" s="70" t="s">
        <v>43</v>
      </c>
      <c r="B193" s="70" t="s">
        <v>41</v>
      </c>
      <c r="C193" s="70" t="s">
        <v>452</v>
      </c>
      <c r="D193" s="70" t="s">
        <v>1091</v>
      </c>
    </row>
    <row r="194" spans="1:4" x14ac:dyDescent="0.25">
      <c r="A194" s="70" t="s">
        <v>43</v>
      </c>
      <c r="B194" s="70" t="s">
        <v>41</v>
      </c>
      <c r="C194" s="70" t="s">
        <v>448</v>
      </c>
      <c r="D194" s="70" t="s">
        <v>449</v>
      </c>
    </row>
    <row r="195" spans="1:4" x14ac:dyDescent="0.25">
      <c r="A195" s="70" t="s">
        <v>43</v>
      </c>
      <c r="B195" s="70" t="s">
        <v>41</v>
      </c>
      <c r="C195" s="70" t="s">
        <v>450</v>
      </c>
      <c r="D195" s="70" t="s">
        <v>451</v>
      </c>
    </row>
    <row r="196" spans="1:4" x14ac:dyDescent="0.25">
      <c r="A196" s="70" t="s">
        <v>57</v>
      </c>
      <c r="B196" s="70" t="s">
        <v>41</v>
      </c>
      <c r="C196" s="70" t="s">
        <v>503</v>
      </c>
      <c r="D196" s="70" t="s">
        <v>1260</v>
      </c>
    </row>
    <row r="197" spans="1:4" x14ac:dyDescent="0.25">
      <c r="A197" s="70" t="s">
        <v>57</v>
      </c>
      <c r="B197" s="70" t="s">
        <v>41</v>
      </c>
      <c r="C197" s="70" t="s">
        <v>502</v>
      </c>
      <c r="D197" s="70" t="s">
        <v>1033</v>
      </c>
    </row>
    <row r="198" spans="1:4" x14ac:dyDescent="0.25">
      <c r="A198" s="70" t="s">
        <v>53</v>
      </c>
      <c r="B198" s="70" t="s">
        <v>41</v>
      </c>
      <c r="C198" s="70" t="s">
        <v>484</v>
      </c>
      <c r="D198" s="70" t="s">
        <v>485</v>
      </c>
    </row>
    <row r="199" spans="1:4" x14ac:dyDescent="0.25">
      <c r="A199" s="70" t="s">
        <v>53</v>
      </c>
      <c r="B199" s="70" t="s">
        <v>41</v>
      </c>
      <c r="C199" s="70" t="s">
        <v>483</v>
      </c>
      <c r="D199" s="70" t="s">
        <v>1026</v>
      </c>
    </row>
    <row r="200" spans="1:4" x14ac:dyDescent="0.25">
      <c r="A200" s="70" t="s">
        <v>53</v>
      </c>
      <c r="B200" s="70" t="s">
        <v>41</v>
      </c>
      <c r="C200" s="70" t="s">
        <v>481</v>
      </c>
      <c r="D200" s="70" t="s">
        <v>1027</v>
      </c>
    </row>
    <row r="201" spans="1:4" x14ac:dyDescent="0.25">
      <c r="A201" s="70" t="s">
        <v>53</v>
      </c>
      <c r="B201" s="70" t="s">
        <v>41</v>
      </c>
      <c r="C201" s="70" t="s">
        <v>482</v>
      </c>
      <c r="D201" s="70" t="s">
        <v>1028</v>
      </c>
    </row>
    <row r="202" spans="1:4" x14ac:dyDescent="0.25">
      <c r="A202" s="70" t="s">
        <v>175</v>
      </c>
      <c r="B202" s="70" t="s">
        <v>41</v>
      </c>
      <c r="C202" s="70" t="s">
        <v>487</v>
      </c>
      <c r="D202" s="70" t="s">
        <v>1029</v>
      </c>
    </row>
    <row r="203" spans="1:4" x14ac:dyDescent="0.25">
      <c r="A203" s="70" t="s">
        <v>175</v>
      </c>
      <c r="B203" s="70" t="s">
        <v>41</v>
      </c>
      <c r="C203" s="70" t="s">
        <v>486</v>
      </c>
      <c r="D203" s="70" t="s">
        <v>1214</v>
      </c>
    </row>
    <row r="204" spans="1:4" x14ac:dyDescent="0.25">
      <c r="A204" s="70" t="s">
        <v>175</v>
      </c>
      <c r="B204" s="70" t="s">
        <v>41</v>
      </c>
      <c r="C204" s="70" t="s">
        <v>488</v>
      </c>
      <c r="D204" s="70" t="s">
        <v>1030</v>
      </c>
    </row>
    <row r="205" spans="1:4" x14ac:dyDescent="0.25">
      <c r="A205" s="70" t="s">
        <v>175</v>
      </c>
      <c r="B205" s="70" t="s">
        <v>41</v>
      </c>
      <c r="C205" s="70" t="s">
        <v>489</v>
      </c>
      <c r="D205" s="70" t="s">
        <v>1083</v>
      </c>
    </row>
    <row r="206" spans="1:4" x14ac:dyDescent="0.25">
      <c r="A206" s="70" t="s">
        <v>50</v>
      </c>
      <c r="B206" s="70" t="s">
        <v>41</v>
      </c>
      <c r="C206" s="70" t="s">
        <v>467</v>
      </c>
      <c r="D206" s="70" t="s">
        <v>1153</v>
      </c>
    </row>
    <row r="207" spans="1:4" x14ac:dyDescent="0.25">
      <c r="A207" s="70" t="s">
        <v>50</v>
      </c>
      <c r="B207" s="70" t="s">
        <v>41</v>
      </c>
      <c r="C207" s="70" t="s">
        <v>469</v>
      </c>
      <c r="D207" s="70" t="s">
        <v>1152</v>
      </c>
    </row>
    <row r="208" spans="1:4" x14ac:dyDescent="0.25">
      <c r="A208" s="70" t="s">
        <v>50</v>
      </c>
      <c r="B208" s="70" t="s">
        <v>41</v>
      </c>
      <c r="C208" s="70" t="s">
        <v>466</v>
      </c>
      <c r="D208" s="70" t="s">
        <v>470</v>
      </c>
    </row>
    <row r="209" spans="1:4" x14ac:dyDescent="0.25">
      <c r="A209" s="70" t="s">
        <v>50</v>
      </c>
      <c r="B209" s="70" t="s">
        <v>41</v>
      </c>
      <c r="C209" s="70" t="s">
        <v>1176</v>
      </c>
      <c r="D209" s="70" t="s">
        <v>468</v>
      </c>
    </row>
    <row r="210" spans="1:4" x14ac:dyDescent="0.25">
      <c r="A210" s="70" t="s">
        <v>50</v>
      </c>
      <c r="B210" s="70" t="s">
        <v>41</v>
      </c>
      <c r="C210" s="70" t="s">
        <v>1177</v>
      </c>
      <c r="D210" s="70" t="s">
        <v>1261</v>
      </c>
    </row>
    <row r="211" spans="1:4" x14ac:dyDescent="0.25">
      <c r="A211" s="70" t="s">
        <v>45</v>
      </c>
      <c r="B211" s="70" t="s">
        <v>41</v>
      </c>
      <c r="C211" s="70" t="s">
        <v>456</v>
      </c>
      <c r="D211" s="70" t="s">
        <v>457</v>
      </c>
    </row>
    <row r="212" spans="1:4" x14ac:dyDescent="0.25">
      <c r="A212" s="70" t="s">
        <v>45</v>
      </c>
      <c r="B212" s="70" t="s">
        <v>41</v>
      </c>
      <c r="C212" s="70" t="s">
        <v>455</v>
      </c>
      <c r="D212" s="70" t="s">
        <v>1212</v>
      </c>
    </row>
    <row r="213" spans="1:4" x14ac:dyDescent="0.25">
      <c r="A213" s="70" t="s">
        <v>45</v>
      </c>
      <c r="B213" s="70" t="s">
        <v>41</v>
      </c>
      <c r="C213" s="70" t="s">
        <v>453</v>
      </c>
      <c r="D213" s="70" t="s">
        <v>454</v>
      </c>
    </row>
    <row r="214" spans="1:4" x14ac:dyDescent="0.25">
      <c r="A214" s="70" t="s">
        <v>1213</v>
      </c>
      <c r="B214" s="70" t="s">
        <v>41</v>
      </c>
      <c r="C214" s="70" t="s">
        <v>462</v>
      </c>
      <c r="D214" s="70" t="s">
        <v>463</v>
      </c>
    </row>
    <row r="215" spans="1:4" x14ac:dyDescent="0.25">
      <c r="A215" s="70" t="s">
        <v>1213</v>
      </c>
      <c r="B215" s="70" t="s">
        <v>41</v>
      </c>
      <c r="C215" s="70" t="s">
        <v>458</v>
      </c>
      <c r="D215" s="70" t="s">
        <v>1024</v>
      </c>
    </row>
    <row r="216" spans="1:4" x14ac:dyDescent="0.25">
      <c r="A216" s="70" t="s">
        <v>1213</v>
      </c>
      <c r="B216" s="70" t="s">
        <v>41</v>
      </c>
      <c r="C216" s="70" t="s">
        <v>461</v>
      </c>
      <c r="D216" s="70" t="s">
        <v>1025</v>
      </c>
    </row>
    <row r="217" spans="1:4" x14ac:dyDescent="0.25">
      <c r="A217" s="70" t="s">
        <v>1213</v>
      </c>
      <c r="B217" s="70" t="s">
        <v>41</v>
      </c>
      <c r="C217" s="70" t="s">
        <v>459</v>
      </c>
      <c r="D217" s="70" t="s">
        <v>460</v>
      </c>
    </row>
    <row r="218" spans="1:4" x14ac:dyDescent="0.25">
      <c r="A218" s="70" t="s">
        <v>1213</v>
      </c>
      <c r="B218" s="70" t="s">
        <v>41</v>
      </c>
      <c r="C218" s="70" t="s">
        <v>464</v>
      </c>
      <c r="D218" s="70" t="s">
        <v>465</v>
      </c>
    </row>
    <row r="219" spans="1:4" x14ac:dyDescent="0.25">
      <c r="A219" s="70" t="s">
        <v>48</v>
      </c>
      <c r="B219" s="70" t="s">
        <v>41</v>
      </c>
      <c r="C219" s="70" t="s">
        <v>471</v>
      </c>
      <c r="D219" s="70" t="s">
        <v>472</v>
      </c>
    </row>
    <row r="220" spans="1:4" x14ac:dyDescent="0.25">
      <c r="A220" s="70" t="s">
        <v>48</v>
      </c>
      <c r="B220" s="70" t="s">
        <v>41</v>
      </c>
      <c r="C220" s="70" t="s">
        <v>473</v>
      </c>
      <c r="D220" s="70" t="s">
        <v>788</v>
      </c>
    </row>
    <row r="221" spans="1:4" x14ac:dyDescent="0.25">
      <c r="A221" s="70" t="s">
        <v>52</v>
      </c>
      <c r="B221" s="70" t="s">
        <v>41</v>
      </c>
      <c r="C221" s="70" t="s">
        <v>477</v>
      </c>
      <c r="D221" s="70" t="s">
        <v>350</v>
      </c>
    </row>
    <row r="222" spans="1:4" x14ac:dyDescent="0.25">
      <c r="A222" s="70" t="s">
        <v>52</v>
      </c>
      <c r="B222" s="70" t="s">
        <v>41</v>
      </c>
      <c r="C222" s="70" t="s">
        <v>475</v>
      </c>
      <c r="D222" s="70" t="s">
        <v>476</v>
      </c>
    </row>
    <row r="223" spans="1:4" x14ac:dyDescent="0.25">
      <c r="A223" s="70" t="s">
        <v>52</v>
      </c>
      <c r="B223" s="70" t="s">
        <v>41</v>
      </c>
      <c r="C223" s="70" t="s">
        <v>478</v>
      </c>
      <c r="D223" s="70" t="s">
        <v>1034</v>
      </c>
    </row>
    <row r="224" spans="1:4" x14ac:dyDescent="0.25">
      <c r="A224" s="70" t="s">
        <v>52</v>
      </c>
      <c r="B224" s="70" t="s">
        <v>41</v>
      </c>
      <c r="C224" s="70" t="s">
        <v>479</v>
      </c>
      <c r="D224" s="70" t="s">
        <v>480</v>
      </c>
    </row>
    <row r="225" spans="1:4" x14ac:dyDescent="0.25">
      <c r="A225" s="70" t="s">
        <v>52</v>
      </c>
      <c r="B225" s="70" t="s">
        <v>41</v>
      </c>
      <c r="C225" s="70" t="s">
        <v>474</v>
      </c>
      <c r="D225" s="70" t="s">
        <v>1035</v>
      </c>
    </row>
    <row r="226" spans="1:4" x14ac:dyDescent="0.25">
      <c r="A226" s="28" t="s">
        <v>1036</v>
      </c>
      <c r="B226" s="28" t="s">
        <v>171</v>
      </c>
      <c r="C226" s="28" t="s">
        <v>564</v>
      </c>
      <c r="D226" s="71" t="s">
        <v>1216</v>
      </c>
    </row>
    <row r="227" spans="1:4" x14ac:dyDescent="0.25">
      <c r="A227" s="28" t="s">
        <v>1036</v>
      </c>
      <c r="B227" s="28" t="s">
        <v>171</v>
      </c>
      <c r="C227" s="28" t="s">
        <v>563</v>
      </c>
      <c r="D227" s="72" t="s">
        <v>1037</v>
      </c>
    </row>
    <row r="228" spans="1:4" x14ac:dyDescent="0.25">
      <c r="A228" s="28" t="s">
        <v>1036</v>
      </c>
      <c r="B228" s="28" t="s">
        <v>171</v>
      </c>
      <c r="C228" s="28" t="s">
        <v>571</v>
      </c>
      <c r="D228" s="72" t="s">
        <v>1083</v>
      </c>
    </row>
    <row r="229" spans="1:4" x14ac:dyDescent="0.25">
      <c r="A229" s="28" t="s">
        <v>1036</v>
      </c>
      <c r="B229" s="28" t="s">
        <v>171</v>
      </c>
      <c r="C229" s="28" t="s">
        <v>572</v>
      </c>
      <c r="D229" s="72" t="s">
        <v>1133</v>
      </c>
    </row>
    <row r="230" spans="1:4" x14ac:dyDescent="0.25">
      <c r="A230" s="28" t="s">
        <v>1036</v>
      </c>
      <c r="B230" s="28" t="s">
        <v>171</v>
      </c>
      <c r="C230" s="28" t="s">
        <v>567</v>
      </c>
      <c r="D230" s="72" t="s">
        <v>568</v>
      </c>
    </row>
    <row r="231" spans="1:4" x14ac:dyDescent="0.25">
      <c r="A231" s="28" t="s">
        <v>1036</v>
      </c>
      <c r="B231" s="28" t="s">
        <v>171</v>
      </c>
      <c r="C231" s="28" t="s">
        <v>573</v>
      </c>
      <c r="D231" s="72" t="s">
        <v>1134</v>
      </c>
    </row>
    <row r="232" spans="1:4" x14ac:dyDescent="0.25">
      <c r="A232" s="28" t="s">
        <v>1036</v>
      </c>
      <c r="B232" s="28" t="s">
        <v>171</v>
      </c>
      <c r="C232" s="28" t="s">
        <v>569</v>
      </c>
      <c r="D232" s="72" t="s">
        <v>570</v>
      </c>
    </row>
    <row r="233" spans="1:4" x14ac:dyDescent="0.25">
      <c r="A233" s="28" t="s">
        <v>1036</v>
      </c>
      <c r="B233" s="28" t="s">
        <v>171</v>
      </c>
      <c r="C233" s="28" t="s">
        <v>565</v>
      </c>
      <c r="D233" s="72" t="s">
        <v>566</v>
      </c>
    </row>
    <row r="234" spans="1:4" x14ac:dyDescent="0.25">
      <c r="A234" s="28" t="s">
        <v>168</v>
      </c>
      <c r="B234" s="28" t="s">
        <v>171</v>
      </c>
      <c r="C234" s="28" t="s">
        <v>585</v>
      </c>
      <c r="D234" s="72" t="s">
        <v>586</v>
      </c>
    </row>
    <row r="235" spans="1:4" x14ac:dyDescent="0.25">
      <c r="A235" s="28" t="s">
        <v>168</v>
      </c>
      <c r="B235" s="28" t="s">
        <v>171</v>
      </c>
      <c r="C235" s="28" t="s">
        <v>589</v>
      </c>
      <c r="D235" s="72" t="s">
        <v>1179</v>
      </c>
    </row>
    <row r="236" spans="1:4" x14ac:dyDescent="0.25">
      <c r="A236" s="28" t="s">
        <v>168</v>
      </c>
      <c r="B236" s="28" t="s">
        <v>171</v>
      </c>
      <c r="C236" s="28" t="s">
        <v>583</v>
      </c>
      <c r="D236" s="72" t="s">
        <v>584</v>
      </c>
    </row>
    <row r="237" spans="1:4" x14ac:dyDescent="0.25">
      <c r="A237" s="28" t="s">
        <v>168</v>
      </c>
      <c r="B237" s="28" t="s">
        <v>171</v>
      </c>
      <c r="C237" s="28" t="s">
        <v>587</v>
      </c>
      <c r="D237" s="72" t="s">
        <v>588</v>
      </c>
    </row>
    <row r="238" spans="1:4" x14ac:dyDescent="0.25">
      <c r="A238" s="28" t="s">
        <v>168</v>
      </c>
      <c r="B238" s="28" t="s">
        <v>171</v>
      </c>
      <c r="C238" s="28" t="s">
        <v>582</v>
      </c>
      <c r="D238" s="72" t="s">
        <v>365</v>
      </c>
    </row>
    <row r="239" spans="1:4" x14ac:dyDescent="0.25">
      <c r="A239" s="28" t="s">
        <v>169</v>
      </c>
      <c r="B239" s="28" t="s">
        <v>171</v>
      </c>
      <c r="C239" s="28" t="s">
        <v>596</v>
      </c>
      <c r="D239" s="72" t="s">
        <v>597</v>
      </c>
    </row>
    <row r="240" spans="1:4" x14ac:dyDescent="0.25">
      <c r="A240" s="28" t="s">
        <v>169</v>
      </c>
      <c r="B240" s="28" t="s">
        <v>171</v>
      </c>
      <c r="C240" s="28" t="s">
        <v>594</v>
      </c>
      <c r="D240" s="72" t="s">
        <v>595</v>
      </c>
    </row>
    <row r="241" spans="1:4" x14ac:dyDescent="0.25">
      <c r="A241" s="28" t="s">
        <v>169</v>
      </c>
      <c r="B241" s="28" t="s">
        <v>171</v>
      </c>
      <c r="C241" s="28" t="s">
        <v>592</v>
      </c>
      <c r="D241" s="72" t="s">
        <v>593</v>
      </c>
    </row>
    <row r="242" spans="1:4" x14ac:dyDescent="0.25">
      <c r="A242" s="28" t="s">
        <v>169</v>
      </c>
      <c r="B242" s="28" t="s">
        <v>171</v>
      </c>
      <c r="C242" s="28" t="s">
        <v>598</v>
      </c>
      <c r="D242" s="72" t="s">
        <v>599</v>
      </c>
    </row>
    <row r="243" spans="1:4" x14ac:dyDescent="0.25">
      <c r="A243" s="28" t="s">
        <v>169</v>
      </c>
      <c r="B243" s="28" t="s">
        <v>171</v>
      </c>
      <c r="C243" s="28" t="s">
        <v>600</v>
      </c>
      <c r="D243" s="72" t="s">
        <v>1180</v>
      </c>
    </row>
    <row r="244" spans="1:4" x14ac:dyDescent="0.25">
      <c r="A244" s="28" t="s">
        <v>169</v>
      </c>
      <c r="B244" s="28" t="s">
        <v>171</v>
      </c>
      <c r="C244" s="28" t="s">
        <v>590</v>
      </c>
      <c r="D244" s="72" t="s">
        <v>591</v>
      </c>
    </row>
    <row r="245" spans="1:4" x14ac:dyDescent="0.25">
      <c r="A245" s="74" t="s">
        <v>165</v>
      </c>
      <c r="B245" s="74" t="s">
        <v>171</v>
      </c>
      <c r="C245" s="74" t="s">
        <v>511</v>
      </c>
      <c r="D245" s="75" t="s">
        <v>512</v>
      </c>
    </row>
    <row r="246" spans="1:4" x14ac:dyDescent="0.25">
      <c r="A246" s="74" t="s">
        <v>165</v>
      </c>
      <c r="B246" s="74" t="s">
        <v>171</v>
      </c>
      <c r="C246" s="74" t="s">
        <v>514</v>
      </c>
      <c r="D246" s="75" t="s">
        <v>515</v>
      </c>
    </row>
    <row r="247" spans="1:4" x14ac:dyDescent="0.25">
      <c r="A247" s="74" t="s">
        <v>165</v>
      </c>
      <c r="B247" s="74" t="s">
        <v>171</v>
      </c>
      <c r="C247" s="74" t="s">
        <v>513</v>
      </c>
      <c r="D247" s="75" t="s">
        <v>1217</v>
      </c>
    </row>
    <row r="248" spans="1:4" x14ac:dyDescent="0.25">
      <c r="A248" s="74" t="s">
        <v>167</v>
      </c>
      <c r="B248" s="74" t="s">
        <v>171</v>
      </c>
      <c r="C248" s="74" t="s">
        <v>517</v>
      </c>
      <c r="D248" s="75" t="s">
        <v>518</v>
      </c>
    </row>
    <row r="249" spans="1:4" x14ac:dyDescent="0.25">
      <c r="A249" s="73" t="s">
        <v>167</v>
      </c>
      <c r="B249" s="74" t="s">
        <v>171</v>
      </c>
      <c r="C249" s="74" t="s">
        <v>520</v>
      </c>
      <c r="D249" s="75" t="s">
        <v>521</v>
      </c>
    </row>
    <row r="250" spans="1:4" x14ac:dyDescent="0.25">
      <c r="A250" s="73" t="s">
        <v>167</v>
      </c>
      <c r="B250" s="74" t="s">
        <v>171</v>
      </c>
      <c r="C250" s="74" t="s">
        <v>522</v>
      </c>
      <c r="D250" s="75" t="s">
        <v>460</v>
      </c>
    </row>
    <row r="251" spans="1:4" x14ac:dyDescent="0.25">
      <c r="A251" s="73" t="s">
        <v>167</v>
      </c>
      <c r="B251" s="74" t="s">
        <v>171</v>
      </c>
      <c r="C251" s="74" t="s">
        <v>519</v>
      </c>
      <c r="D251" s="75" t="s">
        <v>1131</v>
      </c>
    </row>
    <row r="252" spans="1:4" x14ac:dyDescent="0.25">
      <c r="A252" s="73" t="s">
        <v>167</v>
      </c>
      <c r="B252" s="74" t="s">
        <v>171</v>
      </c>
      <c r="C252" s="74" t="s">
        <v>516</v>
      </c>
      <c r="D252" s="75" t="s">
        <v>1132</v>
      </c>
    </row>
    <row r="253" spans="1:4" x14ac:dyDescent="0.25">
      <c r="A253" s="96" t="s">
        <v>166</v>
      </c>
      <c r="B253" s="28" t="s">
        <v>171</v>
      </c>
      <c r="C253" s="7" t="s">
        <v>578</v>
      </c>
      <c r="D253" s="27" t="s">
        <v>579</v>
      </c>
    </row>
    <row r="254" spans="1:4" x14ac:dyDescent="0.25">
      <c r="A254" s="96" t="s">
        <v>166</v>
      </c>
      <c r="B254" s="28" t="s">
        <v>171</v>
      </c>
      <c r="C254" s="7" t="s">
        <v>580</v>
      </c>
      <c r="D254" s="27" t="s">
        <v>581</v>
      </c>
    </row>
    <row r="255" spans="1:4" x14ac:dyDescent="0.25">
      <c r="A255" s="96" t="s">
        <v>166</v>
      </c>
      <c r="B255" s="28" t="s">
        <v>171</v>
      </c>
      <c r="C255" s="7" t="s">
        <v>575</v>
      </c>
      <c r="D255" s="27" t="s">
        <v>576</v>
      </c>
    </row>
    <row r="256" spans="1:4" x14ac:dyDescent="0.25">
      <c r="A256" s="96" t="s">
        <v>166</v>
      </c>
      <c r="B256" s="7" t="s">
        <v>171</v>
      </c>
      <c r="C256" s="7" t="s">
        <v>574</v>
      </c>
      <c r="D256" s="27" t="s">
        <v>1155</v>
      </c>
    </row>
    <row r="257" spans="1:4" x14ac:dyDescent="0.25">
      <c r="A257" s="7" t="s">
        <v>166</v>
      </c>
      <c r="B257" s="7" t="s">
        <v>171</v>
      </c>
      <c r="C257" s="7" t="s">
        <v>577</v>
      </c>
      <c r="D257" s="27" t="s">
        <v>1156</v>
      </c>
    </row>
    <row r="258" spans="1:4" x14ac:dyDescent="0.25">
      <c r="A258" s="74" t="s">
        <v>164</v>
      </c>
      <c r="B258" s="74" t="s">
        <v>171</v>
      </c>
      <c r="C258" s="74" t="s">
        <v>605</v>
      </c>
      <c r="D258" s="75" t="s">
        <v>606</v>
      </c>
    </row>
    <row r="259" spans="1:4" x14ac:dyDescent="0.25">
      <c r="A259" s="74" t="s">
        <v>164</v>
      </c>
      <c r="B259" s="74" t="s">
        <v>171</v>
      </c>
      <c r="C259" s="74" t="s">
        <v>609</v>
      </c>
      <c r="D259" s="75" t="s">
        <v>610</v>
      </c>
    </row>
    <row r="260" spans="1:4" x14ac:dyDescent="0.25">
      <c r="A260" s="74" t="s">
        <v>164</v>
      </c>
      <c r="B260" s="74" t="s">
        <v>171</v>
      </c>
      <c r="C260" s="74" t="s">
        <v>607</v>
      </c>
      <c r="D260" s="75" t="s">
        <v>608</v>
      </c>
    </row>
    <row r="261" spans="1:4" x14ac:dyDescent="0.25">
      <c r="A261" s="74" t="s">
        <v>164</v>
      </c>
      <c r="B261" s="74" t="s">
        <v>171</v>
      </c>
      <c r="C261" s="74" t="s">
        <v>603</v>
      </c>
      <c r="D261" s="75" t="s">
        <v>604</v>
      </c>
    </row>
    <row r="262" spans="1:4" x14ac:dyDescent="0.25">
      <c r="A262" s="74" t="s">
        <v>164</v>
      </c>
      <c r="B262" s="74" t="s">
        <v>171</v>
      </c>
      <c r="C262" s="74" t="s">
        <v>601</v>
      </c>
      <c r="D262" s="75" t="s">
        <v>1038</v>
      </c>
    </row>
    <row r="263" spans="1:4" x14ac:dyDescent="0.25">
      <c r="A263" s="74" t="s">
        <v>164</v>
      </c>
      <c r="B263" s="74" t="s">
        <v>171</v>
      </c>
      <c r="C263" s="74" t="s">
        <v>1039</v>
      </c>
      <c r="D263" s="75" t="s">
        <v>1135</v>
      </c>
    </row>
    <row r="264" spans="1:4" x14ac:dyDescent="0.25">
      <c r="A264" s="74" t="s">
        <v>164</v>
      </c>
      <c r="B264" s="74" t="s">
        <v>171</v>
      </c>
      <c r="C264" s="74" t="s">
        <v>602</v>
      </c>
      <c r="D264" s="75" t="s">
        <v>1218</v>
      </c>
    </row>
    <row r="265" spans="1:4" x14ac:dyDescent="0.25">
      <c r="A265" s="74" t="s">
        <v>164</v>
      </c>
      <c r="B265" s="74" t="s">
        <v>171</v>
      </c>
      <c r="C265" s="74" t="s">
        <v>611</v>
      </c>
      <c r="D265" s="75" t="s">
        <v>1092</v>
      </c>
    </row>
    <row r="266" spans="1:4" x14ac:dyDescent="0.25">
      <c r="A266" s="28" t="s">
        <v>1215</v>
      </c>
      <c r="B266" s="28" t="s">
        <v>171</v>
      </c>
      <c r="C266" s="28" t="s">
        <v>557</v>
      </c>
      <c r="D266" s="72" t="s">
        <v>558</v>
      </c>
    </row>
    <row r="267" spans="1:4" x14ac:dyDescent="0.25">
      <c r="A267" s="28" t="s">
        <v>1215</v>
      </c>
      <c r="B267" s="28" t="s">
        <v>171</v>
      </c>
      <c r="C267" s="28" t="s">
        <v>561</v>
      </c>
      <c r="D267" s="72" t="s">
        <v>562</v>
      </c>
    </row>
    <row r="268" spans="1:4" x14ac:dyDescent="0.25">
      <c r="A268" s="28" t="s">
        <v>1215</v>
      </c>
      <c r="B268" s="28" t="s">
        <v>171</v>
      </c>
      <c r="C268" s="28" t="s">
        <v>559</v>
      </c>
      <c r="D268" s="72" t="s">
        <v>560</v>
      </c>
    </row>
    <row r="269" spans="1:4" x14ac:dyDescent="0.25">
      <c r="A269" s="28" t="s">
        <v>1215</v>
      </c>
      <c r="B269" s="28" t="s">
        <v>171</v>
      </c>
      <c r="C269" s="28" t="s">
        <v>555</v>
      </c>
      <c r="D269" s="72" t="s">
        <v>556</v>
      </c>
    </row>
    <row r="270" spans="1:4" x14ac:dyDescent="0.25">
      <c r="A270" s="28" t="s">
        <v>161</v>
      </c>
      <c r="B270" s="28" t="s">
        <v>171</v>
      </c>
      <c r="C270" s="28" t="s">
        <v>547</v>
      </c>
      <c r="D270" s="72" t="s">
        <v>548</v>
      </c>
    </row>
    <row r="271" spans="1:4" x14ac:dyDescent="0.25">
      <c r="A271" s="28" t="s">
        <v>161</v>
      </c>
      <c r="B271" s="28" t="s">
        <v>171</v>
      </c>
      <c r="C271" s="28" t="s">
        <v>545</v>
      </c>
      <c r="D271" s="72" t="s">
        <v>546</v>
      </c>
    </row>
    <row r="272" spans="1:4" x14ac:dyDescent="0.25">
      <c r="A272" s="28" t="s">
        <v>161</v>
      </c>
      <c r="B272" s="28" t="s">
        <v>171</v>
      </c>
      <c r="C272" s="28" t="s">
        <v>543</v>
      </c>
      <c r="D272" s="72" t="s">
        <v>544</v>
      </c>
    </row>
    <row r="273" spans="1:4" x14ac:dyDescent="0.25">
      <c r="A273" s="28" t="s">
        <v>161</v>
      </c>
      <c r="B273" s="28" t="s">
        <v>171</v>
      </c>
      <c r="C273" s="28" t="s">
        <v>553</v>
      </c>
      <c r="D273" s="72" t="s">
        <v>554</v>
      </c>
    </row>
    <row r="274" spans="1:4" x14ac:dyDescent="0.25">
      <c r="A274" s="28" t="s">
        <v>161</v>
      </c>
      <c r="B274" s="28" t="s">
        <v>171</v>
      </c>
      <c r="C274" s="28" t="s">
        <v>549</v>
      </c>
      <c r="D274" s="72" t="s">
        <v>550</v>
      </c>
    </row>
    <row r="275" spans="1:4" x14ac:dyDescent="0.25">
      <c r="A275" s="28" t="s">
        <v>161</v>
      </c>
      <c r="B275" s="28" t="s">
        <v>171</v>
      </c>
      <c r="C275" s="28" t="s">
        <v>551</v>
      </c>
      <c r="D275" s="72" t="s">
        <v>552</v>
      </c>
    </row>
    <row r="276" spans="1:4" x14ac:dyDescent="0.25">
      <c r="A276" s="28" t="s">
        <v>159</v>
      </c>
      <c r="B276" s="28" t="s">
        <v>171</v>
      </c>
      <c r="C276" s="28" t="s">
        <v>524</v>
      </c>
      <c r="D276" s="72" t="s">
        <v>525</v>
      </c>
    </row>
    <row r="277" spans="1:4" x14ac:dyDescent="0.25">
      <c r="A277" s="28" t="s">
        <v>159</v>
      </c>
      <c r="B277" s="28" t="s">
        <v>171</v>
      </c>
      <c r="C277" s="28" t="s">
        <v>523</v>
      </c>
      <c r="D277" s="72" t="s">
        <v>1029</v>
      </c>
    </row>
    <row r="278" spans="1:4" x14ac:dyDescent="0.25">
      <c r="A278" s="28" t="s">
        <v>160</v>
      </c>
      <c r="B278" s="28" t="s">
        <v>171</v>
      </c>
      <c r="C278" s="28" t="s">
        <v>534</v>
      </c>
      <c r="D278" s="72" t="s">
        <v>535</v>
      </c>
    </row>
    <row r="279" spans="1:4" x14ac:dyDescent="0.25">
      <c r="A279" s="28" t="s">
        <v>160</v>
      </c>
      <c r="B279" s="28" t="s">
        <v>171</v>
      </c>
      <c r="C279" s="28" t="s">
        <v>540</v>
      </c>
      <c r="D279" s="72" t="s">
        <v>1130</v>
      </c>
    </row>
    <row r="280" spans="1:4" x14ac:dyDescent="0.25">
      <c r="A280" s="28" t="s">
        <v>160</v>
      </c>
      <c r="B280" s="28" t="s">
        <v>171</v>
      </c>
      <c r="C280" s="28" t="s">
        <v>541</v>
      </c>
      <c r="D280" s="72" t="s">
        <v>542</v>
      </c>
    </row>
    <row r="281" spans="1:4" x14ac:dyDescent="0.25">
      <c r="A281" s="28" t="s">
        <v>160</v>
      </c>
      <c r="B281" s="28" t="s">
        <v>171</v>
      </c>
      <c r="C281" s="28" t="s">
        <v>532</v>
      </c>
      <c r="D281" s="72" t="s">
        <v>533</v>
      </c>
    </row>
    <row r="282" spans="1:4" x14ac:dyDescent="0.25">
      <c r="A282" s="28" t="s">
        <v>160</v>
      </c>
      <c r="B282" s="28" t="s">
        <v>171</v>
      </c>
      <c r="C282" s="28" t="s">
        <v>528</v>
      </c>
      <c r="D282" s="72" t="s">
        <v>529</v>
      </c>
    </row>
    <row r="283" spans="1:4" x14ac:dyDescent="0.25">
      <c r="A283" s="28" t="s">
        <v>160</v>
      </c>
      <c r="B283" s="28" t="s">
        <v>171</v>
      </c>
      <c r="C283" s="28" t="s">
        <v>538</v>
      </c>
      <c r="D283" s="72" t="s">
        <v>539</v>
      </c>
    </row>
    <row r="284" spans="1:4" x14ac:dyDescent="0.25">
      <c r="A284" s="28" t="s">
        <v>160</v>
      </c>
      <c r="B284" s="28" t="s">
        <v>171</v>
      </c>
      <c r="C284" s="28" t="s">
        <v>526</v>
      </c>
      <c r="D284" s="72" t="s">
        <v>527</v>
      </c>
    </row>
    <row r="285" spans="1:4" x14ac:dyDescent="0.25">
      <c r="A285" s="28" t="s">
        <v>160</v>
      </c>
      <c r="B285" s="28" t="s">
        <v>171</v>
      </c>
      <c r="C285" s="28" t="s">
        <v>536</v>
      </c>
      <c r="D285" s="72" t="s">
        <v>1262</v>
      </c>
    </row>
    <row r="286" spans="1:4" x14ac:dyDescent="0.25">
      <c r="A286" s="28" t="s">
        <v>160</v>
      </c>
      <c r="B286" s="28" t="s">
        <v>171</v>
      </c>
      <c r="C286" s="28" t="s">
        <v>537</v>
      </c>
      <c r="D286" s="72" t="s">
        <v>1154</v>
      </c>
    </row>
    <row r="287" spans="1:4" x14ac:dyDescent="0.25">
      <c r="A287" s="7" t="s">
        <v>160</v>
      </c>
      <c r="B287" s="7" t="s">
        <v>171</v>
      </c>
      <c r="C287" s="7" t="s">
        <v>530</v>
      </c>
      <c r="D287" s="76" t="s">
        <v>531</v>
      </c>
    </row>
    <row r="288" spans="1:4" x14ac:dyDescent="0.25">
      <c r="A288" s="34" t="s">
        <v>625</v>
      </c>
      <c r="B288" s="34" t="s">
        <v>66</v>
      </c>
      <c r="C288" s="33" t="s">
        <v>627</v>
      </c>
      <c r="D288" s="33" t="s">
        <v>628</v>
      </c>
    </row>
    <row r="289" spans="1:4" x14ac:dyDescent="0.25">
      <c r="A289" s="34" t="s">
        <v>625</v>
      </c>
      <c r="B289" s="34" t="s">
        <v>66</v>
      </c>
      <c r="C289" s="33" t="s">
        <v>626</v>
      </c>
      <c r="D289" s="33" t="s">
        <v>1263</v>
      </c>
    </row>
    <row r="290" spans="1:4" x14ac:dyDescent="0.25">
      <c r="A290" s="33" t="s">
        <v>72</v>
      </c>
      <c r="B290" s="35" t="s">
        <v>66</v>
      </c>
      <c r="C290" s="35" t="s">
        <v>646</v>
      </c>
      <c r="D290" s="35" t="s">
        <v>1264</v>
      </c>
    </row>
    <row r="291" spans="1:4" ht="15.75" x14ac:dyDescent="0.25">
      <c r="A291" s="33" t="s">
        <v>72</v>
      </c>
      <c r="B291" s="35" t="s">
        <v>66</v>
      </c>
      <c r="C291" s="36" t="s">
        <v>643</v>
      </c>
      <c r="D291" s="37" t="s">
        <v>644</v>
      </c>
    </row>
    <row r="292" spans="1:4" x14ac:dyDescent="0.25">
      <c r="A292" s="33" t="s">
        <v>72</v>
      </c>
      <c r="B292" s="35" t="s">
        <v>66</v>
      </c>
      <c r="C292" s="35" t="s">
        <v>633</v>
      </c>
      <c r="D292" s="31" t="s">
        <v>1157</v>
      </c>
    </row>
    <row r="293" spans="1:4" x14ac:dyDescent="0.25">
      <c r="A293" s="33" t="s">
        <v>72</v>
      </c>
      <c r="B293" s="35" t="s">
        <v>66</v>
      </c>
      <c r="C293" s="35" t="s">
        <v>650</v>
      </c>
      <c r="D293" s="35" t="s">
        <v>651</v>
      </c>
    </row>
    <row r="294" spans="1:4" x14ac:dyDescent="0.25">
      <c r="A294" s="33" t="s">
        <v>72</v>
      </c>
      <c r="B294" s="35" t="s">
        <v>66</v>
      </c>
      <c r="C294" s="35" t="s">
        <v>640</v>
      </c>
      <c r="D294" s="35" t="s">
        <v>641</v>
      </c>
    </row>
    <row r="295" spans="1:4" x14ac:dyDescent="0.25">
      <c r="A295" s="33" t="s">
        <v>72</v>
      </c>
      <c r="B295" s="35" t="s">
        <v>66</v>
      </c>
      <c r="C295" s="35" t="s">
        <v>648</v>
      </c>
      <c r="D295" s="35" t="s">
        <v>649</v>
      </c>
    </row>
    <row r="296" spans="1:4" x14ac:dyDescent="0.25">
      <c r="A296" s="33" t="s">
        <v>72</v>
      </c>
      <c r="B296" s="35" t="s">
        <v>66</v>
      </c>
      <c r="C296" s="35" t="s">
        <v>631</v>
      </c>
      <c r="D296" s="35" t="s">
        <v>632</v>
      </c>
    </row>
    <row r="297" spans="1:4" x14ac:dyDescent="0.25">
      <c r="A297" s="33" t="s">
        <v>72</v>
      </c>
      <c r="B297" s="35" t="s">
        <v>66</v>
      </c>
      <c r="C297" s="35" t="s">
        <v>647</v>
      </c>
      <c r="D297" s="35" t="s">
        <v>1265</v>
      </c>
    </row>
    <row r="298" spans="1:4" x14ac:dyDescent="0.25">
      <c r="A298" s="33" t="s">
        <v>72</v>
      </c>
      <c r="B298" s="35" t="s">
        <v>66</v>
      </c>
      <c r="C298" s="35" t="s">
        <v>645</v>
      </c>
      <c r="D298" s="35" t="s">
        <v>1266</v>
      </c>
    </row>
    <row r="299" spans="1:4" x14ac:dyDescent="0.25">
      <c r="A299" s="33" t="s">
        <v>72</v>
      </c>
      <c r="B299" s="35" t="s">
        <v>66</v>
      </c>
      <c r="C299" s="35" t="s">
        <v>634</v>
      </c>
      <c r="D299" s="35" t="s">
        <v>635</v>
      </c>
    </row>
    <row r="300" spans="1:4" x14ac:dyDescent="0.25">
      <c r="A300" s="33" t="s">
        <v>72</v>
      </c>
      <c r="B300" s="35" t="s">
        <v>66</v>
      </c>
      <c r="C300" s="35" t="s">
        <v>642</v>
      </c>
      <c r="D300" s="35" t="s">
        <v>1267</v>
      </c>
    </row>
    <row r="301" spans="1:4" x14ac:dyDescent="0.25">
      <c r="A301" s="33" t="s">
        <v>72</v>
      </c>
      <c r="B301" s="35" t="s">
        <v>66</v>
      </c>
      <c r="C301" s="35" t="s">
        <v>638</v>
      </c>
      <c r="D301" s="35" t="s">
        <v>639</v>
      </c>
    </row>
    <row r="302" spans="1:4" x14ac:dyDescent="0.25">
      <c r="A302" s="33" t="s">
        <v>72</v>
      </c>
      <c r="B302" s="35" t="s">
        <v>66</v>
      </c>
      <c r="C302" s="33" t="s">
        <v>629</v>
      </c>
      <c r="D302" s="33" t="s">
        <v>630</v>
      </c>
    </row>
    <row r="303" spans="1:4" x14ac:dyDescent="0.25">
      <c r="A303" s="33" t="s">
        <v>72</v>
      </c>
      <c r="B303" s="33" t="s">
        <v>66</v>
      </c>
      <c r="C303" s="33" t="s">
        <v>636</v>
      </c>
      <c r="D303" s="33" t="s">
        <v>637</v>
      </c>
    </row>
    <row r="304" spans="1:4" x14ac:dyDescent="0.25">
      <c r="A304" s="53" t="s">
        <v>69</v>
      </c>
      <c r="B304" s="51" t="s">
        <v>66</v>
      </c>
      <c r="C304" s="28" t="s">
        <v>624</v>
      </c>
      <c r="D304" s="28" t="s">
        <v>1136</v>
      </c>
    </row>
    <row r="305" spans="1:4" x14ac:dyDescent="0.25">
      <c r="A305" s="53" t="s">
        <v>69</v>
      </c>
      <c r="B305" s="51" t="s">
        <v>66</v>
      </c>
      <c r="C305" s="28" t="s">
        <v>622</v>
      </c>
      <c r="D305" s="28" t="s">
        <v>623</v>
      </c>
    </row>
    <row r="306" spans="1:4" x14ac:dyDescent="0.25">
      <c r="A306" s="75" t="s">
        <v>65</v>
      </c>
      <c r="B306" s="51" t="s">
        <v>66</v>
      </c>
      <c r="C306" s="28" t="s">
        <v>612</v>
      </c>
      <c r="D306" s="28" t="s">
        <v>1040</v>
      </c>
    </row>
    <row r="307" spans="1:4" x14ac:dyDescent="0.25">
      <c r="A307" s="75" t="s">
        <v>65</v>
      </c>
      <c r="B307" s="51" t="s">
        <v>66</v>
      </c>
      <c r="C307" s="28" t="s">
        <v>614</v>
      </c>
      <c r="D307" s="28" t="s">
        <v>1041</v>
      </c>
    </row>
    <row r="308" spans="1:4" x14ac:dyDescent="0.25">
      <c r="A308" s="75" t="s">
        <v>65</v>
      </c>
      <c r="B308" s="51" t="s">
        <v>66</v>
      </c>
      <c r="C308" s="28" t="s">
        <v>615</v>
      </c>
      <c r="D308" s="28" t="s">
        <v>1042</v>
      </c>
    </row>
    <row r="309" spans="1:4" x14ac:dyDescent="0.25">
      <c r="A309" s="53" t="s">
        <v>73</v>
      </c>
      <c r="B309" s="51" t="s">
        <v>66</v>
      </c>
      <c r="C309" s="28" t="s">
        <v>619</v>
      </c>
      <c r="D309" s="28" t="s">
        <v>1137</v>
      </c>
    </row>
    <row r="310" spans="1:4" x14ac:dyDescent="0.25">
      <c r="A310" s="53" t="s">
        <v>73</v>
      </c>
      <c r="B310" s="51" t="s">
        <v>66</v>
      </c>
      <c r="C310" s="28" t="s">
        <v>620</v>
      </c>
      <c r="D310" s="28" t="s">
        <v>621</v>
      </c>
    </row>
    <row r="311" spans="1:4" x14ac:dyDescent="0.25">
      <c r="A311" s="53" t="s">
        <v>73</v>
      </c>
      <c r="B311" s="51" t="s">
        <v>66</v>
      </c>
      <c r="C311" s="28" t="s">
        <v>616</v>
      </c>
      <c r="D311" s="28" t="s">
        <v>617</v>
      </c>
    </row>
    <row r="312" spans="1:4" x14ac:dyDescent="0.25">
      <c r="A312" s="53" t="s">
        <v>73</v>
      </c>
      <c r="B312" s="51" t="s">
        <v>66</v>
      </c>
      <c r="C312" s="28" t="s">
        <v>618</v>
      </c>
      <c r="D312" s="28" t="s">
        <v>1043</v>
      </c>
    </row>
    <row r="313" spans="1:4" x14ac:dyDescent="0.25">
      <c r="A313" s="2" t="s">
        <v>74</v>
      </c>
      <c r="B313" s="2" t="s">
        <v>66</v>
      </c>
      <c r="C313" s="2" t="s">
        <v>671</v>
      </c>
      <c r="D313" s="2" t="s">
        <v>672</v>
      </c>
    </row>
    <row r="314" spans="1:4" x14ac:dyDescent="0.25">
      <c r="A314" s="2" t="s">
        <v>74</v>
      </c>
      <c r="B314" s="2" t="s">
        <v>66</v>
      </c>
      <c r="C314" s="2" t="s">
        <v>660</v>
      </c>
      <c r="D314" s="2" t="s">
        <v>661</v>
      </c>
    </row>
    <row r="315" spans="1:4" x14ac:dyDescent="0.25">
      <c r="A315" s="2" t="s">
        <v>74</v>
      </c>
      <c r="B315" s="2" t="s">
        <v>66</v>
      </c>
      <c r="C315" s="2" t="s">
        <v>664</v>
      </c>
      <c r="D315" s="2" t="s">
        <v>665</v>
      </c>
    </row>
    <row r="316" spans="1:4" x14ac:dyDescent="0.25">
      <c r="A316" s="2" t="s">
        <v>74</v>
      </c>
      <c r="B316" s="2" t="s">
        <v>66</v>
      </c>
      <c r="C316" s="2" t="s">
        <v>669</v>
      </c>
      <c r="D316" s="2" t="s">
        <v>369</v>
      </c>
    </row>
    <row r="317" spans="1:4" x14ac:dyDescent="0.25">
      <c r="A317" s="2" t="s">
        <v>74</v>
      </c>
      <c r="B317" s="2" t="s">
        <v>66</v>
      </c>
      <c r="C317" s="2" t="s">
        <v>670</v>
      </c>
      <c r="D317" s="2" t="s">
        <v>1268</v>
      </c>
    </row>
    <row r="318" spans="1:4" x14ac:dyDescent="0.25">
      <c r="A318" s="2" t="s">
        <v>74</v>
      </c>
      <c r="B318" s="2" t="s">
        <v>66</v>
      </c>
      <c r="C318" s="2" t="s">
        <v>662</v>
      </c>
      <c r="D318" s="2" t="s">
        <v>663</v>
      </c>
    </row>
    <row r="319" spans="1:4" x14ac:dyDescent="0.25">
      <c r="A319" s="2" t="s">
        <v>74</v>
      </c>
      <c r="B319" s="2" t="s">
        <v>66</v>
      </c>
      <c r="C319" s="2" t="s">
        <v>667</v>
      </c>
      <c r="D319" s="2" t="s">
        <v>668</v>
      </c>
    </row>
    <row r="320" spans="1:4" x14ac:dyDescent="0.25">
      <c r="A320" s="2" t="s">
        <v>74</v>
      </c>
      <c r="B320" s="2" t="s">
        <v>66</v>
      </c>
      <c r="C320" s="2" t="s">
        <v>666</v>
      </c>
      <c r="D320" s="2" t="s">
        <v>1080</v>
      </c>
    </row>
    <row r="321" spans="1:4" x14ac:dyDescent="0.25">
      <c r="A321" s="2" t="s">
        <v>76</v>
      </c>
      <c r="B321" s="2" t="s">
        <v>66</v>
      </c>
      <c r="C321" s="2" t="s">
        <v>675</v>
      </c>
      <c r="D321" s="2" t="s">
        <v>1269</v>
      </c>
    </row>
    <row r="322" spans="1:4" x14ac:dyDescent="0.25">
      <c r="A322" s="2" t="s">
        <v>76</v>
      </c>
      <c r="B322" s="2" t="s">
        <v>66</v>
      </c>
      <c r="C322" s="2" t="s">
        <v>673</v>
      </c>
      <c r="D322" s="2" t="s">
        <v>674</v>
      </c>
    </row>
    <row r="323" spans="1:4" x14ac:dyDescent="0.25">
      <c r="A323" s="2" t="s">
        <v>76</v>
      </c>
      <c r="B323" s="2" t="s">
        <v>66</v>
      </c>
      <c r="C323" s="2" t="s">
        <v>1093</v>
      </c>
      <c r="D323" s="2" t="s">
        <v>1094</v>
      </c>
    </row>
    <row r="324" spans="1:4" x14ac:dyDescent="0.25">
      <c r="A324" s="2" t="s">
        <v>79</v>
      </c>
      <c r="B324" s="2" t="s">
        <v>66</v>
      </c>
      <c r="C324" s="2" t="s">
        <v>656</v>
      </c>
      <c r="D324" s="2" t="s">
        <v>657</v>
      </c>
    </row>
    <row r="325" spans="1:4" x14ac:dyDescent="0.25">
      <c r="A325" s="2" t="s">
        <v>79</v>
      </c>
      <c r="B325" s="2" t="s">
        <v>66</v>
      </c>
      <c r="C325" s="2" t="s">
        <v>655</v>
      </c>
      <c r="D325" s="2" t="s">
        <v>659</v>
      </c>
    </row>
    <row r="326" spans="1:4" x14ac:dyDescent="0.25">
      <c r="A326" s="2" t="s">
        <v>79</v>
      </c>
      <c r="B326" s="2" t="s">
        <v>66</v>
      </c>
      <c r="C326" s="2" t="s">
        <v>652</v>
      </c>
      <c r="D326" s="2" t="s">
        <v>1044</v>
      </c>
    </row>
    <row r="327" spans="1:4" x14ac:dyDescent="0.25">
      <c r="A327" s="2" t="s">
        <v>79</v>
      </c>
      <c r="B327" s="2" t="s">
        <v>66</v>
      </c>
      <c r="C327" s="2" t="s">
        <v>653</v>
      </c>
      <c r="D327" s="2" t="s">
        <v>654</v>
      </c>
    </row>
    <row r="328" spans="1:4" x14ac:dyDescent="0.25">
      <c r="A328" s="2" t="s">
        <v>79</v>
      </c>
      <c r="B328" s="2" t="s">
        <v>66</v>
      </c>
      <c r="C328" s="2" t="s">
        <v>658</v>
      </c>
      <c r="D328" s="2" t="s">
        <v>659</v>
      </c>
    </row>
    <row r="329" spans="1:4" x14ac:dyDescent="0.25">
      <c r="A329" s="79" t="s">
        <v>85</v>
      </c>
      <c r="B329" s="80" t="s">
        <v>66</v>
      </c>
      <c r="C329" s="79" t="s">
        <v>703</v>
      </c>
      <c r="D329" s="79" t="s">
        <v>704</v>
      </c>
    </row>
    <row r="330" spans="1:4" x14ac:dyDescent="0.25">
      <c r="A330" s="79" t="s">
        <v>85</v>
      </c>
      <c r="B330" s="80" t="s">
        <v>66</v>
      </c>
      <c r="C330" s="79" t="s">
        <v>707</v>
      </c>
      <c r="D330" s="79" t="s">
        <v>1095</v>
      </c>
    </row>
    <row r="331" spans="1:4" x14ac:dyDescent="0.25">
      <c r="A331" s="79" t="s">
        <v>85</v>
      </c>
      <c r="B331" s="80" t="s">
        <v>66</v>
      </c>
      <c r="C331" s="79" t="s">
        <v>706</v>
      </c>
      <c r="D331" s="79" t="s">
        <v>1083</v>
      </c>
    </row>
    <row r="332" spans="1:4" x14ac:dyDescent="0.25">
      <c r="A332" s="79" t="s">
        <v>85</v>
      </c>
      <c r="B332" s="80" t="s">
        <v>66</v>
      </c>
      <c r="C332" s="79" t="s">
        <v>705</v>
      </c>
      <c r="D332" s="79" t="s">
        <v>1082</v>
      </c>
    </row>
    <row r="333" spans="1:4" x14ac:dyDescent="0.25">
      <c r="A333" s="77" t="s">
        <v>85</v>
      </c>
      <c r="B333" s="78" t="s">
        <v>66</v>
      </c>
      <c r="C333" s="77" t="s">
        <v>708</v>
      </c>
      <c r="D333" s="77" t="s">
        <v>1084</v>
      </c>
    </row>
    <row r="334" spans="1:4" x14ac:dyDescent="0.25">
      <c r="A334" s="79" t="s">
        <v>80</v>
      </c>
      <c r="B334" s="80" t="s">
        <v>66</v>
      </c>
      <c r="C334" s="79" t="s">
        <v>709</v>
      </c>
      <c r="D334" s="79" t="s">
        <v>1081</v>
      </c>
    </row>
    <row r="335" spans="1:4" x14ac:dyDescent="0.25">
      <c r="A335" s="79" t="s">
        <v>80</v>
      </c>
      <c r="B335" s="80" t="s">
        <v>66</v>
      </c>
      <c r="C335" s="79" t="s">
        <v>710</v>
      </c>
      <c r="D335" s="79" t="s">
        <v>711</v>
      </c>
    </row>
    <row r="336" spans="1:4" x14ac:dyDescent="0.25">
      <c r="A336" s="79" t="s">
        <v>80</v>
      </c>
      <c r="B336" s="80" t="s">
        <v>66</v>
      </c>
      <c r="C336" s="79" t="s">
        <v>712</v>
      </c>
      <c r="D336" s="79" t="s">
        <v>713</v>
      </c>
    </row>
    <row r="337" spans="1:4" x14ac:dyDescent="0.25">
      <c r="A337" s="79" t="s">
        <v>80</v>
      </c>
      <c r="B337" s="80" t="s">
        <v>66</v>
      </c>
      <c r="C337" s="79" t="s">
        <v>714</v>
      </c>
      <c r="D337" s="79" t="s">
        <v>715</v>
      </c>
    </row>
    <row r="338" spans="1:4" x14ac:dyDescent="0.25">
      <c r="A338" s="79" t="s">
        <v>84</v>
      </c>
      <c r="B338" s="80" t="s">
        <v>66</v>
      </c>
      <c r="C338" s="79" t="s">
        <v>695</v>
      </c>
      <c r="D338" s="79" t="s">
        <v>696</v>
      </c>
    </row>
    <row r="339" spans="1:4" x14ac:dyDescent="0.25">
      <c r="A339" s="79" t="s">
        <v>84</v>
      </c>
      <c r="B339" s="80" t="s">
        <v>66</v>
      </c>
      <c r="C339" s="79" t="s">
        <v>697</v>
      </c>
      <c r="D339" s="79" t="s">
        <v>698</v>
      </c>
    </row>
    <row r="340" spans="1:4" x14ac:dyDescent="0.25">
      <c r="A340" s="79" t="s">
        <v>84</v>
      </c>
      <c r="B340" s="80" t="s">
        <v>66</v>
      </c>
      <c r="C340" s="79" t="s">
        <v>699</v>
      </c>
      <c r="D340" s="79" t="s">
        <v>1158</v>
      </c>
    </row>
    <row r="341" spans="1:4" x14ac:dyDescent="0.25">
      <c r="A341" s="81" t="s">
        <v>84</v>
      </c>
      <c r="B341" s="82" t="s">
        <v>66</v>
      </c>
      <c r="C341" s="81" t="s">
        <v>693</v>
      </c>
      <c r="D341" s="81" t="s">
        <v>1046</v>
      </c>
    </row>
    <row r="342" spans="1:4" x14ac:dyDescent="0.25">
      <c r="A342" s="77" t="s">
        <v>84</v>
      </c>
      <c r="B342" s="78" t="s">
        <v>66</v>
      </c>
      <c r="C342" s="77" t="s">
        <v>694</v>
      </c>
      <c r="D342" s="77" t="s">
        <v>1047</v>
      </c>
    </row>
    <row r="343" spans="1:4" x14ac:dyDescent="0.25">
      <c r="A343" s="79" t="s">
        <v>84</v>
      </c>
      <c r="B343" s="80" t="s">
        <v>66</v>
      </c>
      <c r="C343" s="79" t="s">
        <v>700</v>
      </c>
      <c r="D343" s="79" t="s">
        <v>1048</v>
      </c>
    </row>
    <row r="344" spans="1:4" x14ac:dyDescent="0.25">
      <c r="A344" s="79" t="s">
        <v>68</v>
      </c>
      <c r="B344" s="80" t="s">
        <v>66</v>
      </c>
      <c r="C344" s="79" t="s">
        <v>702</v>
      </c>
      <c r="D344" s="79" t="s">
        <v>1159</v>
      </c>
    </row>
    <row r="345" spans="1:4" x14ac:dyDescent="0.25">
      <c r="A345" s="79" t="s">
        <v>68</v>
      </c>
      <c r="B345" s="80" t="s">
        <v>66</v>
      </c>
      <c r="C345" s="79" t="s">
        <v>701</v>
      </c>
      <c r="D345" s="79" t="s">
        <v>1045</v>
      </c>
    </row>
    <row r="346" spans="1:4" x14ac:dyDescent="0.25">
      <c r="A346" s="86" t="s">
        <v>83</v>
      </c>
      <c r="B346" s="86" t="s">
        <v>66</v>
      </c>
      <c r="C346" s="86" t="s">
        <v>722</v>
      </c>
      <c r="D346" s="86" t="s">
        <v>468</v>
      </c>
    </row>
    <row r="347" spans="1:4" x14ac:dyDescent="0.25">
      <c r="A347" s="86" t="s">
        <v>83</v>
      </c>
      <c r="B347" s="86" t="s">
        <v>66</v>
      </c>
      <c r="C347" s="86" t="s">
        <v>719</v>
      </c>
      <c r="D347" s="86" t="s">
        <v>1049</v>
      </c>
    </row>
    <row r="348" spans="1:4" x14ac:dyDescent="0.25">
      <c r="A348" s="86" t="s">
        <v>83</v>
      </c>
      <c r="B348" s="86" t="s">
        <v>66</v>
      </c>
      <c r="C348" s="86" t="s">
        <v>720</v>
      </c>
      <c r="D348" s="86" t="s">
        <v>721</v>
      </c>
    </row>
    <row r="349" spans="1:4" x14ac:dyDescent="0.25">
      <c r="A349" s="86" t="s">
        <v>83</v>
      </c>
      <c r="B349" s="86" t="s">
        <v>66</v>
      </c>
      <c r="C349" s="86" t="s">
        <v>718</v>
      </c>
      <c r="D349" s="86" t="s">
        <v>1181</v>
      </c>
    </row>
    <row r="350" spans="1:4" x14ac:dyDescent="0.25">
      <c r="A350" s="83" t="s">
        <v>1219</v>
      </c>
      <c r="B350" s="84" t="s">
        <v>66</v>
      </c>
      <c r="C350" s="84" t="s">
        <v>717</v>
      </c>
      <c r="D350" s="84" t="s">
        <v>1182</v>
      </c>
    </row>
    <row r="351" spans="1:4" x14ac:dyDescent="0.25">
      <c r="A351" s="85" t="s">
        <v>1219</v>
      </c>
      <c r="B351" s="86" t="s">
        <v>66</v>
      </c>
      <c r="C351" s="86" t="s">
        <v>716</v>
      </c>
      <c r="D351" s="86" t="s">
        <v>940</v>
      </c>
    </row>
    <row r="352" spans="1:4" x14ac:dyDescent="0.25">
      <c r="A352" s="98" t="s">
        <v>88</v>
      </c>
      <c r="B352" s="29" t="s">
        <v>66</v>
      </c>
      <c r="C352" s="38" t="s">
        <v>739</v>
      </c>
      <c r="D352" s="106" t="s">
        <v>1160</v>
      </c>
    </row>
    <row r="353" spans="1:4" x14ac:dyDescent="0.25">
      <c r="A353" s="99" t="s">
        <v>88</v>
      </c>
      <c r="B353" s="29" t="s">
        <v>66</v>
      </c>
      <c r="C353" s="38" t="s">
        <v>1161</v>
      </c>
      <c r="D353" s="38" t="s">
        <v>1162</v>
      </c>
    </row>
    <row r="354" spans="1:4" x14ac:dyDescent="0.25">
      <c r="A354" s="98" t="s">
        <v>88</v>
      </c>
      <c r="B354" s="29" t="s">
        <v>66</v>
      </c>
      <c r="C354" s="38" t="s">
        <v>726</v>
      </c>
      <c r="D354" s="38" t="s">
        <v>1163</v>
      </c>
    </row>
    <row r="355" spans="1:4" x14ac:dyDescent="0.25">
      <c r="A355" s="97" t="s">
        <v>88</v>
      </c>
      <c r="B355" s="102" t="s">
        <v>66</v>
      </c>
      <c r="C355" s="101" t="s">
        <v>740</v>
      </c>
      <c r="D355" s="101" t="s">
        <v>1164</v>
      </c>
    </row>
    <row r="356" spans="1:4" x14ac:dyDescent="0.25">
      <c r="A356" s="30" t="s">
        <v>88</v>
      </c>
      <c r="B356" s="29" t="s">
        <v>66</v>
      </c>
      <c r="C356" s="38" t="s">
        <v>735</v>
      </c>
      <c r="D356" s="38" t="s">
        <v>736</v>
      </c>
    </row>
    <row r="357" spans="1:4" x14ac:dyDescent="0.25">
      <c r="A357" s="30" t="s">
        <v>88</v>
      </c>
      <c r="B357" s="29" t="s">
        <v>66</v>
      </c>
      <c r="C357" s="38" t="s">
        <v>727</v>
      </c>
      <c r="D357" s="38" t="s">
        <v>728</v>
      </c>
    </row>
    <row r="358" spans="1:4" x14ac:dyDescent="0.25">
      <c r="A358" s="30" t="s">
        <v>88</v>
      </c>
      <c r="B358" s="29" t="s">
        <v>66</v>
      </c>
      <c r="C358" s="38" t="s">
        <v>738</v>
      </c>
      <c r="D358" s="38" t="s">
        <v>1165</v>
      </c>
    </row>
    <row r="359" spans="1:4" x14ac:dyDescent="0.25">
      <c r="A359" s="30" t="s">
        <v>88</v>
      </c>
      <c r="B359" s="29" t="s">
        <v>66</v>
      </c>
      <c r="C359" s="38" t="s">
        <v>729</v>
      </c>
      <c r="D359" s="38" t="s">
        <v>730</v>
      </c>
    </row>
    <row r="360" spans="1:4" x14ac:dyDescent="0.25">
      <c r="A360" s="30" t="s">
        <v>88</v>
      </c>
      <c r="B360" s="29" t="s">
        <v>66</v>
      </c>
      <c r="C360" s="38" t="s">
        <v>737</v>
      </c>
      <c r="D360" s="38" t="s">
        <v>1166</v>
      </c>
    </row>
    <row r="361" spans="1:4" x14ac:dyDescent="0.25">
      <c r="A361" s="29" t="s">
        <v>88</v>
      </c>
      <c r="B361" s="29" t="s">
        <v>66</v>
      </c>
      <c r="C361" s="32" t="s">
        <v>732</v>
      </c>
      <c r="D361" s="32" t="s">
        <v>1167</v>
      </c>
    </row>
    <row r="362" spans="1:4" x14ac:dyDescent="0.25">
      <c r="A362" s="30" t="s">
        <v>88</v>
      </c>
      <c r="B362" s="29" t="s">
        <v>66</v>
      </c>
      <c r="C362" s="38" t="s">
        <v>734</v>
      </c>
      <c r="D362" s="38" t="s">
        <v>1168</v>
      </c>
    </row>
    <row r="363" spans="1:4" x14ac:dyDescent="0.25">
      <c r="A363" s="30" t="s">
        <v>88</v>
      </c>
      <c r="B363" s="29" t="s">
        <v>66</v>
      </c>
      <c r="C363" s="38" t="s">
        <v>1169</v>
      </c>
      <c r="D363" s="38" t="s">
        <v>1170</v>
      </c>
    </row>
    <row r="364" spans="1:4" x14ac:dyDescent="0.25">
      <c r="A364" s="30" t="s">
        <v>88</v>
      </c>
      <c r="B364" s="29" t="s">
        <v>66</v>
      </c>
      <c r="C364" s="38" t="s">
        <v>731</v>
      </c>
      <c r="D364" s="38" t="s">
        <v>1220</v>
      </c>
    </row>
    <row r="365" spans="1:4" x14ac:dyDescent="0.25">
      <c r="A365" s="30" t="s">
        <v>88</v>
      </c>
      <c r="B365" s="29" t="s">
        <v>66</v>
      </c>
      <c r="C365" s="38" t="s">
        <v>733</v>
      </c>
      <c r="D365" s="38" t="s">
        <v>1171</v>
      </c>
    </row>
    <row r="366" spans="1:4" x14ac:dyDescent="0.25">
      <c r="A366" s="30" t="s">
        <v>86</v>
      </c>
      <c r="B366" s="29" t="s">
        <v>66</v>
      </c>
      <c r="C366" s="38" t="s">
        <v>725</v>
      </c>
      <c r="D366" s="38" t="s">
        <v>1172</v>
      </c>
    </row>
    <row r="367" spans="1:4" x14ac:dyDescent="0.25">
      <c r="A367" s="30" t="s">
        <v>86</v>
      </c>
      <c r="B367" s="29" t="s">
        <v>66</v>
      </c>
      <c r="C367" s="38" t="s">
        <v>723</v>
      </c>
      <c r="D367" s="38" t="s">
        <v>724</v>
      </c>
    </row>
    <row r="368" spans="1:4" x14ac:dyDescent="0.25">
      <c r="A368" s="38" t="s">
        <v>78</v>
      </c>
      <c r="B368" s="38" t="s">
        <v>66</v>
      </c>
      <c r="C368" s="38" t="s">
        <v>688</v>
      </c>
      <c r="D368" s="38" t="s">
        <v>689</v>
      </c>
    </row>
    <row r="369" spans="1:4" x14ac:dyDescent="0.25">
      <c r="A369" s="38" t="s">
        <v>78</v>
      </c>
      <c r="B369" s="38" t="s">
        <v>66</v>
      </c>
      <c r="C369" s="38" t="s">
        <v>686</v>
      </c>
      <c r="D369" s="38" t="s">
        <v>687</v>
      </c>
    </row>
    <row r="370" spans="1:4" x14ac:dyDescent="0.25">
      <c r="A370" s="38" t="s">
        <v>78</v>
      </c>
      <c r="B370" s="38" t="s">
        <v>66</v>
      </c>
      <c r="C370" s="38" t="s">
        <v>682</v>
      </c>
      <c r="D370" s="38" t="s">
        <v>683</v>
      </c>
    </row>
    <row r="371" spans="1:4" x14ac:dyDescent="0.25">
      <c r="A371" s="38" t="s">
        <v>78</v>
      </c>
      <c r="B371" s="38" t="s">
        <v>66</v>
      </c>
      <c r="C371" s="38" t="s">
        <v>680</v>
      </c>
      <c r="D371" s="38" t="s">
        <v>681</v>
      </c>
    </row>
    <row r="372" spans="1:4" x14ac:dyDescent="0.25">
      <c r="A372" s="38" t="s">
        <v>78</v>
      </c>
      <c r="B372" s="38" t="s">
        <v>66</v>
      </c>
      <c r="C372" s="38" t="s">
        <v>684</v>
      </c>
      <c r="D372" s="38" t="s">
        <v>685</v>
      </c>
    </row>
    <row r="373" spans="1:4" x14ac:dyDescent="0.25">
      <c r="A373" s="38" t="s">
        <v>78</v>
      </c>
      <c r="B373" s="38" t="s">
        <v>66</v>
      </c>
      <c r="C373" s="38" t="s">
        <v>690</v>
      </c>
      <c r="D373" s="38" t="s">
        <v>691</v>
      </c>
    </row>
    <row r="374" spans="1:4" x14ac:dyDescent="0.25">
      <c r="A374" s="38" t="s">
        <v>78</v>
      </c>
      <c r="B374" s="38" t="s">
        <v>66</v>
      </c>
      <c r="C374" s="38" t="s">
        <v>692</v>
      </c>
      <c r="D374" s="38" t="s">
        <v>245</v>
      </c>
    </row>
    <row r="375" spans="1:4" x14ac:dyDescent="0.25">
      <c r="A375" s="87" t="s">
        <v>89</v>
      </c>
      <c r="B375" s="87" t="s">
        <v>90</v>
      </c>
      <c r="C375" s="88" t="s">
        <v>768</v>
      </c>
      <c r="D375" s="88" t="s">
        <v>1270</v>
      </c>
    </row>
    <row r="376" spans="1:4" x14ac:dyDescent="0.25">
      <c r="A376" s="87" t="s">
        <v>89</v>
      </c>
      <c r="B376" s="87" t="s">
        <v>90</v>
      </c>
      <c r="C376" s="88" t="s">
        <v>762</v>
      </c>
      <c r="D376" s="88" t="s">
        <v>1050</v>
      </c>
    </row>
    <row r="377" spans="1:4" x14ac:dyDescent="0.25">
      <c r="A377" s="87" t="s">
        <v>89</v>
      </c>
      <c r="B377" s="87" t="s">
        <v>90</v>
      </c>
      <c r="C377" s="88" t="s">
        <v>770</v>
      </c>
      <c r="D377" s="88" t="s">
        <v>771</v>
      </c>
    </row>
    <row r="378" spans="1:4" x14ac:dyDescent="0.25">
      <c r="A378" s="87" t="s">
        <v>89</v>
      </c>
      <c r="B378" s="87" t="s">
        <v>90</v>
      </c>
      <c r="C378" s="88" t="s">
        <v>766</v>
      </c>
      <c r="D378" s="88" t="s">
        <v>767</v>
      </c>
    </row>
    <row r="379" spans="1:4" x14ac:dyDescent="0.25">
      <c r="A379" s="87" t="s">
        <v>89</v>
      </c>
      <c r="B379" s="87" t="s">
        <v>90</v>
      </c>
      <c r="C379" s="88" t="s">
        <v>763</v>
      </c>
      <c r="D379" s="88" t="s">
        <v>764</v>
      </c>
    </row>
    <row r="380" spans="1:4" x14ac:dyDescent="0.25">
      <c r="A380" s="87" t="s">
        <v>89</v>
      </c>
      <c r="B380" s="87" t="s">
        <v>90</v>
      </c>
      <c r="C380" s="88" t="s">
        <v>772</v>
      </c>
      <c r="D380" s="88" t="s">
        <v>1183</v>
      </c>
    </row>
    <row r="381" spans="1:4" x14ac:dyDescent="0.25">
      <c r="A381" s="87" t="s">
        <v>89</v>
      </c>
      <c r="B381" s="87" t="s">
        <v>90</v>
      </c>
      <c r="C381" s="88" t="s">
        <v>769</v>
      </c>
      <c r="D381" s="88" t="s">
        <v>1271</v>
      </c>
    </row>
    <row r="382" spans="1:4" x14ac:dyDescent="0.25">
      <c r="A382" s="87" t="s">
        <v>89</v>
      </c>
      <c r="B382" s="87" t="s">
        <v>90</v>
      </c>
      <c r="C382" s="88" t="s">
        <v>765</v>
      </c>
      <c r="D382" s="88" t="s">
        <v>529</v>
      </c>
    </row>
    <row r="383" spans="1:4" x14ac:dyDescent="0.25">
      <c r="A383" s="87" t="s">
        <v>92</v>
      </c>
      <c r="B383" s="87" t="s">
        <v>90</v>
      </c>
      <c r="C383" s="88" t="s">
        <v>773</v>
      </c>
      <c r="D383" s="88" t="s">
        <v>774</v>
      </c>
    </row>
    <row r="384" spans="1:4" x14ac:dyDescent="0.25">
      <c r="A384" s="87" t="s">
        <v>92</v>
      </c>
      <c r="B384" s="87" t="s">
        <v>90</v>
      </c>
      <c r="C384" s="88" t="s">
        <v>775</v>
      </c>
      <c r="D384" s="88" t="s">
        <v>345</v>
      </c>
    </row>
    <row r="385" spans="1:4" x14ac:dyDescent="0.25">
      <c r="A385" s="87" t="s">
        <v>92</v>
      </c>
      <c r="B385" s="87" t="s">
        <v>90</v>
      </c>
      <c r="C385" s="88" t="s">
        <v>778</v>
      </c>
      <c r="D385" s="88" t="s">
        <v>779</v>
      </c>
    </row>
    <row r="386" spans="1:4" x14ac:dyDescent="0.25">
      <c r="A386" s="87" t="s">
        <v>92</v>
      </c>
      <c r="B386" s="87" t="s">
        <v>90</v>
      </c>
      <c r="C386" s="88" t="s">
        <v>776</v>
      </c>
      <c r="D386" s="88" t="s">
        <v>777</v>
      </c>
    </row>
    <row r="387" spans="1:4" x14ac:dyDescent="0.25">
      <c r="A387" s="87" t="s">
        <v>93</v>
      </c>
      <c r="B387" s="87" t="s">
        <v>90</v>
      </c>
      <c r="C387" s="88" t="s">
        <v>780</v>
      </c>
      <c r="D387" s="88" t="s">
        <v>781</v>
      </c>
    </row>
    <row r="388" spans="1:4" x14ac:dyDescent="0.25">
      <c r="A388" s="87" t="s">
        <v>93</v>
      </c>
      <c r="B388" s="87" t="s">
        <v>90</v>
      </c>
      <c r="C388" s="88" t="s">
        <v>782</v>
      </c>
      <c r="D388" s="88" t="s">
        <v>1184</v>
      </c>
    </row>
    <row r="389" spans="1:4" x14ac:dyDescent="0.25">
      <c r="A389" s="87" t="s">
        <v>93</v>
      </c>
      <c r="B389" s="87" t="s">
        <v>90</v>
      </c>
      <c r="C389" s="88" t="s">
        <v>784</v>
      </c>
      <c r="D389" s="88" t="s">
        <v>1185</v>
      </c>
    </row>
    <row r="390" spans="1:4" x14ac:dyDescent="0.25">
      <c r="A390" s="87" t="s">
        <v>93</v>
      </c>
      <c r="B390" s="87" t="s">
        <v>90</v>
      </c>
      <c r="C390" s="88" t="s">
        <v>783</v>
      </c>
      <c r="D390" s="88" t="s">
        <v>1186</v>
      </c>
    </row>
    <row r="391" spans="1:4" x14ac:dyDescent="0.25">
      <c r="A391" s="87" t="s">
        <v>94</v>
      </c>
      <c r="B391" s="87" t="s">
        <v>90</v>
      </c>
      <c r="C391" s="88" t="s">
        <v>785</v>
      </c>
      <c r="D391" s="88" t="s">
        <v>786</v>
      </c>
    </row>
    <row r="392" spans="1:4" x14ac:dyDescent="0.25">
      <c r="A392" s="87" t="s">
        <v>94</v>
      </c>
      <c r="B392" s="87" t="s">
        <v>90</v>
      </c>
      <c r="C392" s="88" t="s">
        <v>787</v>
      </c>
      <c r="D392" s="88" t="s">
        <v>788</v>
      </c>
    </row>
    <row r="393" spans="1:4" x14ac:dyDescent="0.25">
      <c r="A393" s="87" t="s">
        <v>94</v>
      </c>
      <c r="B393" s="87" t="s">
        <v>90</v>
      </c>
      <c r="C393" s="88" t="s">
        <v>789</v>
      </c>
      <c r="D393" s="88" t="s">
        <v>790</v>
      </c>
    </row>
    <row r="394" spans="1:4" x14ac:dyDescent="0.25">
      <c r="A394" s="88" t="s">
        <v>95</v>
      </c>
      <c r="B394" s="88" t="s">
        <v>90</v>
      </c>
      <c r="C394" s="88" t="s">
        <v>795</v>
      </c>
      <c r="D394" s="88" t="s">
        <v>1187</v>
      </c>
    </row>
    <row r="395" spans="1:4" x14ac:dyDescent="0.25">
      <c r="A395" s="88" t="s">
        <v>95</v>
      </c>
      <c r="B395" s="88" t="s">
        <v>90</v>
      </c>
      <c r="C395" s="88" t="s">
        <v>797</v>
      </c>
      <c r="D395" s="88" t="s">
        <v>798</v>
      </c>
    </row>
    <row r="396" spans="1:4" x14ac:dyDescent="0.25">
      <c r="A396" s="88" t="s">
        <v>95</v>
      </c>
      <c r="B396" s="88" t="s">
        <v>90</v>
      </c>
      <c r="C396" s="88" t="s">
        <v>800</v>
      </c>
      <c r="D396" s="88" t="s">
        <v>1081</v>
      </c>
    </row>
    <row r="397" spans="1:4" x14ac:dyDescent="0.25">
      <c r="A397" s="88" t="s">
        <v>95</v>
      </c>
      <c r="B397" s="88" t="s">
        <v>90</v>
      </c>
      <c r="C397" s="88" t="s">
        <v>799</v>
      </c>
      <c r="D397" s="88" t="s">
        <v>1188</v>
      </c>
    </row>
    <row r="398" spans="1:4" x14ac:dyDescent="0.25">
      <c r="A398" s="88" t="s">
        <v>95</v>
      </c>
      <c r="B398" s="88" t="s">
        <v>90</v>
      </c>
      <c r="C398" s="88" t="s">
        <v>796</v>
      </c>
      <c r="D398" s="88" t="s">
        <v>1189</v>
      </c>
    </row>
    <row r="399" spans="1:4" x14ac:dyDescent="0.25">
      <c r="A399" s="88" t="s">
        <v>97</v>
      </c>
      <c r="B399" s="88" t="s">
        <v>90</v>
      </c>
      <c r="C399" s="88" t="s">
        <v>794</v>
      </c>
      <c r="D399" s="88" t="s">
        <v>1190</v>
      </c>
    </row>
    <row r="400" spans="1:4" x14ac:dyDescent="0.25">
      <c r="A400" s="88" t="s">
        <v>97</v>
      </c>
      <c r="B400" s="88" t="s">
        <v>90</v>
      </c>
      <c r="C400" s="88" t="s">
        <v>791</v>
      </c>
      <c r="D400" s="88" t="s">
        <v>1191</v>
      </c>
    </row>
    <row r="401" spans="1:4" x14ac:dyDescent="0.25">
      <c r="A401" s="88" t="s">
        <v>97</v>
      </c>
      <c r="B401" s="88" t="s">
        <v>90</v>
      </c>
      <c r="C401" s="88" t="s">
        <v>793</v>
      </c>
      <c r="D401" s="88" t="s">
        <v>1192</v>
      </c>
    </row>
    <row r="402" spans="1:4" x14ac:dyDescent="0.25">
      <c r="A402" s="88" t="s">
        <v>97</v>
      </c>
      <c r="B402" s="88" t="s">
        <v>90</v>
      </c>
      <c r="C402" s="88" t="s">
        <v>792</v>
      </c>
      <c r="D402" s="88" t="s">
        <v>316</v>
      </c>
    </row>
    <row r="403" spans="1:4" x14ac:dyDescent="0.25">
      <c r="A403" s="87" t="s">
        <v>98</v>
      </c>
      <c r="B403" s="87" t="s">
        <v>90</v>
      </c>
      <c r="C403" s="88" t="s">
        <v>801</v>
      </c>
      <c r="D403" s="88" t="s">
        <v>1221</v>
      </c>
    </row>
    <row r="404" spans="1:4" x14ac:dyDescent="0.25">
      <c r="A404" s="87" t="s">
        <v>98</v>
      </c>
      <c r="B404" s="87" t="s">
        <v>90</v>
      </c>
      <c r="C404" s="88" t="s">
        <v>808</v>
      </c>
      <c r="D404" s="88" t="s">
        <v>1222</v>
      </c>
    </row>
    <row r="405" spans="1:4" x14ac:dyDescent="0.25">
      <c r="A405" s="87" t="s">
        <v>98</v>
      </c>
      <c r="B405" s="87" t="s">
        <v>90</v>
      </c>
      <c r="C405" s="88" t="s">
        <v>806</v>
      </c>
      <c r="D405" s="88" t="s">
        <v>807</v>
      </c>
    </row>
    <row r="406" spans="1:4" x14ac:dyDescent="0.25">
      <c r="A406" s="87" t="s">
        <v>98</v>
      </c>
      <c r="B406" s="87" t="s">
        <v>90</v>
      </c>
      <c r="C406" s="88" t="s">
        <v>804</v>
      </c>
      <c r="D406" s="88" t="s">
        <v>1223</v>
      </c>
    </row>
    <row r="407" spans="1:4" x14ac:dyDescent="0.25">
      <c r="A407" s="87" t="s">
        <v>98</v>
      </c>
      <c r="B407" s="87" t="s">
        <v>90</v>
      </c>
      <c r="C407" s="88" t="s">
        <v>805</v>
      </c>
      <c r="D407" s="88" t="s">
        <v>1224</v>
      </c>
    </row>
    <row r="408" spans="1:4" x14ac:dyDescent="0.25">
      <c r="A408" s="87" t="s">
        <v>98</v>
      </c>
      <c r="B408" s="87" t="s">
        <v>90</v>
      </c>
      <c r="C408" s="88" t="s">
        <v>802</v>
      </c>
      <c r="D408" s="88" t="s">
        <v>803</v>
      </c>
    </row>
    <row r="409" spans="1:4" x14ac:dyDescent="0.25">
      <c r="A409" s="87" t="s">
        <v>99</v>
      </c>
      <c r="B409" s="87" t="s">
        <v>90</v>
      </c>
      <c r="C409" s="88" t="s">
        <v>813</v>
      </c>
      <c r="D409" s="88" t="s">
        <v>318</v>
      </c>
    </row>
    <row r="410" spans="1:4" x14ac:dyDescent="0.25">
      <c r="A410" s="87" t="s">
        <v>99</v>
      </c>
      <c r="B410" s="87" t="s">
        <v>90</v>
      </c>
      <c r="C410" s="88" t="s">
        <v>814</v>
      </c>
      <c r="D410" s="88" t="s">
        <v>1193</v>
      </c>
    </row>
    <row r="411" spans="1:4" x14ac:dyDescent="0.25">
      <c r="A411" s="87" t="s">
        <v>99</v>
      </c>
      <c r="B411" s="87" t="s">
        <v>90</v>
      </c>
      <c r="C411" s="88" t="s">
        <v>809</v>
      </c>
      <c r="D411" s="88" t="s">
        <v>810</v>
      </c>
    </row>
    <row r="412" spans="1:4" x14ac:dyDescent="0.25">
      <c r="A412" s="87" t="s">
        <v>99</v>
      </c>
      <c r="B412" s="87" t="s">
        <v>90</v>
      </c>
      <c r="C412" s="88" t="s">
        <v>816</v>
      </c>
      <c r="D412" s="88" t="s">
        <v>817</v>
      </c>
    </row>
    <row r="413" spans="1:4" x14ac:dyDescent="0.25">
      <c r="A413" s="87" t="s">
        <v>99</v>
      </c>
      <c r="B413" s="87" t="s">
        <v>90</v>
      </c>
      <c r="C413" s="88" t="s">
        <v>811</v>
      </c>
      <c r="D413" s="88" t="s">
        <v>812</v>
      </c>
    </row>
    <row r="414" spans="1:4" x14ac:dyDescent="0.25">
      <c r="A414" s="87" t="s">
        <v>99</v>
      </c>
      <c r="B414" s="87" t="s">
        <v>90</v>
      </c>
      <c r="C414" s="88" t="s">
        <v>815</v>
      </c>
      <c r="D414" s="88" t="s">
        <v>529</v>
      </c>
    </row>
    <row r="415" spans="1:4" x14ac:dyDescent="0.25">
      <c r="A415" s="87" t="s">
        <v>100</v>
      </c>
      <c r="B415" s="87" t="s">
        <v>90</v>
      </c>
      <c r="C415" s="88" t="s">
        <v>819</v>
      </c>
      <c r="D415" s="88" t="s">
        <v>1081</v>
      </c>
    </row>
    <row r="416" spans="1:4" x14ac:dyDescent="0.25">
      <c r="A416" s="87" t="s">
        <v>100</v>
      </c>
      <c r="B416" s="87" t="s">
        <v>90</v>
      </c>
      <c r="C416" s="88" t="s">
        <v>818</v>
      </c>
      <c r="D416" s="88" t="s">
        <v>1225</v>
      </c>
    </row>
    <row r="417" spans="1:4" x14ac:dyDescent="0.25">
      <c r="A417" s="87" t="s">
        <v>100</v>
      </c>
      <c r="B417" s="87" t="s">
        <v>90</v>
      </c>
      <c r="C417" s="88" t="s">
        <v>820</v>
      </c>
      <c r="D417" s="88" t="s">
        <v>1226</v>
      </c>
    </row>
    <row r="418" spans="1:4" x14ac:dyDescent="0.25">
      <c r="A418" s="87" t="s">
        <v>101</v>
      </c>
      <c r="B418" s="87" t="s">
        <v>90</v>
      </c>
      <c r="C418" s="88" t="s">
        <v>821</v>
      </c>
      <c r="D418" s="88" t="s">
        <v>1194</v>
      </c>
    </row>
    <row r="419" spans="1:4" x14ac:dyDescent="0.25">
      <c r="A419" s="87" t="s">
        <v>101</v>
      </c>
      <c r="B419" s="87" t="s">
        <v>90</v>
      </c>
      <c r="C419" s="88" t="s">
        <v>824</v>
      </c>
      <c r="D419" s="88" t="s">
        <v>1195</v>
      </c>
    </row>
    <row r="420" spans="1:4" x14ac:dyDescent="0.25">
      <c r="A420" s="87" t="s">
        <v>101</v>
      </c>
      <c r="B420" s="87" t="s">
        <v>90</v>
      </c>
      <c r="C420" s="88" t="s">
        <v>822</v>
      </c>
      <c r="D420" s="88" t="s">
        <v>1196</v>
      </c>
    </row>
    <row r="421" spans="1:4" x14ac:dyDescent="0.25">
      <c r="A421" s="87" t="s">
        <v>101</v>
      </c>
      <c r="B421" s="87" t="s">
        <v>90</v>
      </c>
      <c r="C421" s="88" t="s">
        <v>823</v>
      </c>
      <c r="D421" s="88" t="s">
        <v>1197</v>
      </c>
    </row>
    <row r="422" spans="1:4" x14ac:dyDescent="0.25">
      <c r="A422" s="87" t="s">
        <v>103</v>
      </c>
      <c r="B422" s="87" t="s">
        <v>90</v>
      </c>
      <c r="C422" s="88" t="s">
        <v>827</v>
      </c>
      <c r="D422" s="88" t="s">
        <v>828</v>
      </c>
    </row>
    <row r="423" spans="1:4" x14ac:dyDescent="0.25">
      <c r="A423" s="87" t="s">
        <v>103</v>
      </c>
      <c r="B423" s="87" t="s">
        <v>90</v>
      </c>
      <c r="C423" s="88" t="s">
        <v>829</v>
      </c>
      <c r="D423" s="88" t="s">
        <v>1198</v>
      </c>
    </row>
    <row r="424" spans="1:4" x14ac:dyDescent="0.25">
      <c r="A424" s="87" t="s">
        <v>103</v>
      </c>
      <c r="B424" s="87" t="s">
        <v>90</v>
      </c>
      <c r="C424" s="88" t="s">
        <v>1143</v>
      </c>
      <c r="D424" s="88" t="s">
        <v>830</v>
      </c>
    </row>
    <row r="425" spans="1:4" x14ac:dyDescent="0.25">
      <c r="A425" s="87" t="s">
        <v>103</v>
      </c>
      <c r="B425" s="87" t="s">
        <v>90</v>
      </c>
      <c r="C425" s="88" t="s">
        <v>825</v>
      </c>
      <c r="D425" s="88" t="s">
        <v>826</v>
      </c>
    </row>
    <row r="426" spans="1:4" x14ac:dyDescent="0.25">
      <c r="A426" s="41" t="s">
        <v>104</v>
      </c>
      <c r="B426" s="41" t="s">
        <v>90</v>
      </c>
      <c r="C426" s="39" t="s">
        <v>748</v>
      </c>
      <c r="D426" s="39" t="s">
        <v>749</v>
      </c>
    </row>
    <row r="427" spans="1:4" x14ac:dyDescent="0.25">
      <c r="A427" s="41" t="s">
        <v>104</v>
      </c>
      <c r="B427" s="41" t="s">
        <v>90</v>
      </c>
      <c r="C427" s="39" t="s">
        <v>750</v>
      </c>
      <c r="D427" s="39" t="s">
        <v>751</v>
      </c>
    </row>
    <row r="428" spans="1:4" x14ac:dyDescent="0.25">
      <c r="A428" s="39" t="s">
        <v>104</v>
      </c>
      <c r="B428" s="39" t="s">
        <v>90</v>
      </c>
      <c r="C428" s="39" t="s">
        <v>753</v>
      </c>
      <c r="D428" s="39" t="s">
        <v>754</v>
      </c>
    </row>
    <row r="429" spans="1:4" x14ac:dyDescent="0.25">
      <c r="A429" s="39" t="s">
        <v>104</v>
      </c>
      <c r="B429" s="39" t="s">
        <v>90</v>
      </c>
      <c r="C429" s="39" t="s">
        <v>755</v>
      </c>
      <c r="D429" s="39" t="s">
        <v>756</v>
      </c>
    </row>
    <row r="430" spans="1:4" x14ac:dyDescent="0.25">
      <c r="A430" s="39" t="s">
        <v>104</v>
      </c>
      <c r="B430" s="39" t="s">
        <v>90</v>
      </c>
      <c r="C430" s="39" t="s">
        <v>752</v>
      </c>
      <c r="D430" s="39" t="s">
        <v>1227</v>
      </c>
    </row>
    <row r="431" spans="1:4" x14ac:dyDescent="0.25">
      <c r="A431" s="39" t="s">
        <v>106</v>
      </c>
      <c r="B431" s="39" t="s">
        <v>90</v>
      </c>
      <c r="C431" s="39" t="s">
        <v>761</v>
      </c>
      <c r="D431" s="39" t="s">
        <v>758</v>
      </c>
    </row>
    <row r="432" spans="1:4" x14ac:dyDescent="0.25">
      <c r="A432" s="39" t="s">
        <v>106</v>
      </c>
      <c r="B432" s="39" t="s">
        <v>90</v>
      </c>
      <c r="C432" s="39" t="s">
        <v>759</v>
      </c>
      <c r="D432" s="39" t="s">
        <v>760</v>
      </c>
    </row>
    <row r="433" spans="1:4" x14ac:dyDescent="0.25">
      <c r="A433" s="41" t="s">
        <v>106</v>
      </c>
      <c r="B433" s="41" t="s">
        <v>90</v>
      </c>
      <c r="C433" s="39" t="s">
        <v>757</v>
      </c>
      <c r="D433" s="39" t="s">
        <v>1138</v>
      </c>
    </row>
    <row r="434" spans="1:4" x14ac:dyDescent="0.25">
      <c r="A434" s="41" t="s">
        <v>1051</v>
      </c>
      <c r="B434" s="41" t="s">
        <v>90</v>
      </c>
      <c r="C434" s="39" t="s">
        <v>741</v>
      </c>
      <c r="D434" s="39" t="s">
        <v>742</v>
      </c>
    </row>
    <row r="435" spans="1:4" x14ac:dyDescent="0.25">
      <c r="A435" s="41" t="s">
        <v>1051</v>
      </c>
      <c r="B435" s="41" t="s">
        <v>90</v>
      </c>
      <c r="C435" s="39" t="s">
        <v>745</v>
      </c>
      <c r="D435" s="39" t="s">
        <v>1228</v>
      </c>
    </row>
    <row r="436" spans="1:4" x14ac:dyDescent="0.25">
      <c r="A436" s="41" t="s">
        <v>1051</v>
      </c>
      <c r="B436" s="41" t="s">
        <v>90</v>
      </c>
      <c r="C436" s="39" t="s">
        <v>746</v>
      </c>
      <c r="D436" s="39" t="s">
        <v>747</v>
      </c>
    </row>
    <row r="437" spans="1:4" x14ac:dyDescent="0.25">
      <c r="A437" s="41" t="s">
        <v>1051</v>
      </c>
      <c r="B437" s="41" t="s">
        <v>90</v>
      </c>
      <c r="C437" s="39" t="s">
        <v>743</v>
      </c>
      <c r="D437" s="40" t="s">
        <v>744</v>
      </c>
    </row>
    <row r="438" spans="1:4" x14ac:dyDescent="0.25">
      <c r="A438" s="89" t="s">
        <v>1229</v>
      </c>
      <c r="B438" s="90" t="s">
        <v>108</v>
      </c>
      <c r="C438" s="43" t="s">
        <v>833</v>
      </c>
      <c r="D438" s="44" t="s">
        <v>1139</v>
      </c>
    </row>
    <row r="439" spans="1:4" x14ac:dyDescent="0.25">
      <c r="A439" s="100" t="s">
        <v>1229</v>
      </c>
      <c r="B439" s="94" t="s">
        <v>108</v>
      </c>
      <c r="C439" s="104" t="s">
        <v>835</v>
      </c>
      <c r="D439" s="107" t="s">
        <v>1272</v>
      </c>
    </row>
    <row r="440" spans="1:4" x14ac:dyDescent="0.25">
      <c r="A440" s="91" t="s">
        <v>1229</v>
      </c>
      <c r="B440" s="90" t="s">
        <v>108</v>
      </c>
      <c r="C440" s="44" t="s">
        <v>832</v>
      </c>
      <c r="D440" s="44" t="s">
        <v>1052</v>
      </c>
    </row>
    <row r="441" spans="1:4" x14ac:dyDescent="0.25">
      <c r="A441" s="91" t="s">
        <v>1229</v>
      </c>
      <c r="B441" s="90" t="s">
        <v>108</v>
      </c>
      <c r="C441" s="43" t="s">
        <v>831</v>
      </c>
      <c r="D441" s="43" t="s">
        <v>1053</v>
      </c>
    </row>
    <row r="442" spans="1:4" x14ac:dyDescent="0.25">
      <c r="A442" s="91" t="s">
        <v>122</v>
      </c>
      <c r="B442" s="90" t="s">
        <v>108</v>
      </c>
      <c r="C442" s="42" t="s">
        <v>844</v>
      </c>
      <c r="D442" s="42" t="s">
        <v>1054</v>
      </c>
    </row>
    <row r="443" spans="1:4" x14ac:dyDescent="0.25">
      <c r="A443" s="91" t="s">
        <v>122</v>
      </c>
      <c r="B443" s="90" t="s">
        <v>108</v>
      </c>
      <c r="C443" s="43" t="s">
        <v>840</v>
      </c>
      <c r="D443" s="45" t="s">
        <v>1140</v>
      </c>
    </row>
    <row r="444" spans="1:4" x14ac:dyDescent="0.25">
      <c r="A444" s="91" t="s">
        <v>122</v>
      </c>
      <c r="B444" s="90" t="s">
        <v>108</v>
      </c>
      <c r="C444" s="43" t="s">
        <v>841</v>
      </c>
      <c r="D444" s="43" t="s">
        <v>842</v>
      </c>
    </row>
    <row r="445" spans="1:4" x14ac:dyDescent="0.25">
      <c r="A445" s="91" t="s">
        <v>122</v>
      </c>
      <c r="B445" s="90" t="s">
        <v>108</v>
      </c>
      <c r="C445" s="42" t="s">
        <v>843</v>
      </c>
      <c r="D445" s="42" t="s">
        <v>1055</v>
      </c>
    </row>
    <row r="446" spans="1:4" x14ac:dyDescent="0.25">
      <c r="A446" s="91" t="s">
        <v>122</v>
      </c>
      <c r="B446" s="90" t="s">
        <v>108</v>
      </c>
      <c r="C446" s="43" t="s">
        <v>838</v>
      </c>
      <c r="D446" s="45" t="s">
        <v>613</v>
      </c>
    </row>
    <row r="447" spans="1:4" x14ac:dyDescent="0.25">
      <c r="A447" s="91" t="s">
        <v>122</v>
      </c>
      <c r="B447" s="90" t="s">
        <v>108</v>
      </c>
      <c r="C447" s="43" t="s">
        <v>836</v>
      </c>
      <c r="D447" s="45" t="s">
        <v>837</v>
      </c>
    </row>
    <row r="448" spans="1:4" x14ac:dyDescent="0.25">
      <c r="A448" s="91" t="s">
        <v>122</v>
      </c>
      <c r="B448" s="90" t="s">
        <v>108</v>
      </c>
      <c r="C448" s="42" t="s">
        <v>839</v>
      </c>
      <c r="D448" s="42" t="s">
        <v>1056</v>
      </c>
    </row>
    <row r="449" spans="1:4" x14ac:dyDescent="0.25">
      <c r="A449" s="90" t="s">
        <v>107</v>
      </c>
      <c r="B449" s="90" t="s">
        <v>108</v>
      </c>
      <c r="C449" s="46" t="s">
        <v>847</v>
      </c>
      <c r="D449" s="46" t="s">
        <v>1057</v>
      </c>
    </row>
    <row r="450" spans="1:4" x14ac:dyDescent="0.25">
      <c r="A450" s="90" t="s">
        <v>107</v>
      </c>
      <c r="B450" s="90" t="s">
        <v>108</v>
      </c>
      <c r="C450" s="46" t="s">
        <v>845</v>
      </c>
      <c r="D450" s="46" t="s">
        <v>846</v>
      </c>
    </row>
    <row r="451" spans="1:4" x14ac:dyDescent="0.25">
      <c r="A451" s="90" t="s">
        <v>107</v>
      </c>
      <c r="B451" s="90" t="s">
        <v>108</v>
      </c>
      <c r="C451" s="46" t="s">
        <v>848</v>
      </c>
      <c r="D451" s="46" t="s">
        <v>1058</v>
      </c>
    </row>
    <row r="452" spans="1:4" x14ac:dyDescent="0.25">
      <c r="A452" s="90" t="s">
        <v>107</v>
      </c>
      <c r="B452" s="90" t="s">
        <v>108</v>
      </c>
      <c r="C452" s="46" t="s">
        <v>849</v>
      </c>
      <c r="D452" s="45" t="s">
        <v>1199</v>
      </c>
    </row>
    <row r="453" spans="1:4" x14ac:dyDescent="0.25">
      <c r="A453" s="90" t="s">
        <v>1230</v>
      </c>
      <c r="B453" s="90" t="s">
        <v>108</v>
      </c>
      <c r="C453" s="46" t="s">
        <v>850</v>
      </c>
      <c r="D453" s="46" t="s">
        <v>1059</v>
      </c>
    </row>
    <row r="454" spans="1:4" x14ac:dyDescent="0.25">
      <c r="A454" s="90" t="s">
        <v>1230</v>
      </c>
      <c r="B454" s="90" t="s">
        <v>108</v>
      </c>
      <c r="C454" s="46" t="s">
        <v>851</v>
      </c>
      <c r="D454" s="46" t="s">
        <v>1060</v>
      </c>
    </row>
    <row r="455" spans="1:4" x14ac:dyDescent="0.25">
      <c r="A455" s="90" t="s">
        <v>1230</v>
      </c>
      <c r="B455" s="90" t="s">
        <v>108</v>
      </c>
      <c r="C455" s="46" t="s">
        <v>852</v>
      </c>
      <c r="D455" s="46" t="s">
        <v>1200</v>
      </c>
    </row>
    <row r="456" spans="1:4" x14ac:dyDescent="0.25">
      <c r="A456" s="90" t="s">
        <v>109</v>
      </c>
      <c r="B456" s="90" t="s">
        <v>108</v>
      </c>
      <c r="C456" s="46" t="s">
        <v>886</v>
      </c>
      <c r="D456" s="46" t="s">
        <v>887</v>
      </c>
    </row>
    <row r="457" spans="1:4" x14ac:dyDescent="0.25">
      <c r="A457" s="90" t="s">
        <v>109</v>
      </c>
      <c r="B457" s="90" t="s">
        <v>108</v>
      </c>
      <c r="C457" s="46" t="s">
        <v>888</v>
      </c>
      <c r="D457" s="46" t="s">
        <v>889</v>
      </c>
    </row>
    <row r="458" spans="1:4" x14ac:dyDescent="0.25">
      <c r="A458" s="90" t="s">
        <v>109</v>
      </c>
      <c r="B458" s="90" t="s">
        <v>108</v>
      </c>
      <c r="C458" s="46" t="s">
        <v>891</v>
      </c>
      <c r="D458" s="46" t="s">
        <v>892</v>
      </c>
    </row>
    <row r="459" spans="1:4" x14ac:dyDescent="0.25">
      <c r="A459" s="90" t="s">
        <v>109</v>
      </c>
      <c r="B459" s="90" t="s">
        <v>108</v>
      </c>
      <c r="C459" s="46" t="s">
        <v>890</v>
      </c>
      <c r="D459" s="46" t="s">
        <v>1061</v>
      </c>
    </row>
    <row r="460" spans="1:4" x14ac:dyDescent="0.25">
      <c r="A460" s="90" t="s">
        <v>110</v>
      </c>
      <c r="B460" s="90" t="s">
        <v>108</v>
      </c>
      <c r="C460" s="46" t="s">
        <v>859</v>
      </c>
      <c r="D460" s="46" t="s">
        <v>860</v>
      </c>
    </row>
    <row r="461" spans="1:4" x14ac:dyDescent="0.25">
      <c r="A461" s="90" t="s">
        <v>110</v>
      </c>
      <c r="B461" s="90" t="s">
        <v>108</v>
      </c>
      <c r="C461" s="46" t="s">
        <v>853</v>
      </c>
      <c r="D461" s="46" t="s">
        <v>854</v>
      </c>
    </row>
    <row r="462" spans="1:4" x14ac:dyDescent="0.25">
      <c r="A462" s="90" t="s">
        <v>110</v>
      </c>
      <c r="B462" s="90" t="s">
        <v>108</v>
      </c>
      <c r="C462" s="46" t="s">
        <v>857</v>
      </c>
      <c r="D462" s="46" t="s">
        <v>858</v>
      </c>
    </row>
    <row r="463" spans="1:4" x14ac:dyDescent="0.25">
      <c r="A463" s="90" t="s">
        <v>110</v>
      </c>
      <c r="B463" s="90" t="s">
        <v>108</v>
      </c>
      <c r="C463" s="46" t="s">
        <v>855</v>
      </c>
      <c r="D463" s="46" t="s">
        <v>856</v>
      </c>
    </row>
    <row r="464" spans="1:4" x14ac:dyDescent="0.25">
      <c r="A464" s="90" t="s">
        <v>110</v>
      </c>
      <c r="B464" s="90" t="s">
        <v>108</v>
      </c>
      <c r="C464" s="46" t="s">
        <v>861</v>
      </c>
      <c r="D464" s="46" t="s">
        <v>862</v>
      </c>
    </row>
    <row r="465" spans="1:4" x14ac:dyDescent="0.25">
      <c r="A465" s="90" t="s">
        <v>112</v>
      </c>
      <c r="B465" s="90" t="s">
        <v>108</v>
      </c>
      <c r="C465" s="46" t="s">
        <v>864</v>
      </c>
      <c r="D465" s="45" t="s">
        <v>865</v>
      </c>
    </row>
    <row r="466" spans="1:4" x14ac:dyDescent="0.25">
      <c r="A466" s="90" t="s">
        <v>112</v>
      </c>
      <c r="B466" s="90" t="s">
        <v>108</v>
      </c>
      <c r="C466" s="46" t="s">
        <v>863</v>
      </c>
      <c r="D466" s="46" t="s">
        <v>1173</v>
      </c>
    </row>
    <row r="467" spans="1:4" x14ac:dyDescent="0.25">
      <c r="A467" s="90" t="s">
        <v>112</v>
      </c>
      <c r="B467" s="90" t="s">
        <v>108</v>
      </c>
      <c r="C467" s="46" t="s">
        <v>866</v>
      </c>
      <c r="D467" s="46" t="s">
        <v>867</v>
      </c>
    </row>
    <row r="468" spans="1:4" x14ac:dyDescent="0.25">
      <c r="A468" s="90" t="s">
        <v>112</v>
      </c>
      <c r="B468" s="90" t="s">
        <v>108</v>
      </c>
      <c r="C468" s="46" t="s">
        <v>868</v>
      </c>
      <c r="D468" s="46" t="s">
        <v>1174</v>
      </c>
    </row>
    <row r="469" spans="1:4" x14ac:dyDescent="0.25">
      <c r="A469" s="90" t="s">
        <v>880</v>
      </c>
      <c r="B469" s="90" t="s">
        <v>108</v>
      </c>
      <c r="C469" s="46" t="s">
        <v>881</v>
      </c>
      <c r="D469" s="46" t="s">
        <v>882</v>
      </c>
    </row>
    <row r="470" spans="1:4" x14ac:dyDescent="0.25">
      <c r="A470" s="90" t="s">
        <v>880</v>
      </c>
      <c r="B470" s="90" t="s">
        <v>108</v>
      </c>
      <c r="C470" s="46" t="s">
        <v>883</v>
      </c>
      <c r="D470" s="46" t="s">
        <v>1062</v>
      </c>
    </row>
    <row r="471" spans="1:4" x14ac:dyDescent="0.25">
      <c r="A471" s="90" t="s">
        <v>880</v>
      </c>
      <c r="B471" s="90" t="s">
        <v>108</v>
      </c>
      <c r="C471" s="46" t="s">
        <v>884</v>
      </c>
      <c r="D471" s="46" t="s">
        <v>885</v>
      </c>
    </row>
    <row r="472" spans="1:4" x14ac:dyDescent="0.25">
      <c r="A472" s="90" t="s">
        <v>114</v>
      </c>
      <c r="B472" s="90" t="s">
        <v>108</v>
      </c>
      <c r="C472" s="46" t="s">
        <v>870</v>
      </c>
      <c r="D472" s="46" t="s">
        <v>871</v>
      </c>
    </row>
    <row r="473" spans="1:4" x14ac:dyDescent="0.25">
      <c r="A473" s="90" t="s">
        <v>114</v>
      </c>
      <c r="B473" s="90" t="s">
        <v>108</v>
      </c>
      <c r="C473" s="46" t="s">
        <v>869</v>
      </c>
      <c r="D473" s="46" t="s">
        <v>1063</v>
      </c>
    </row>
    <row r="474" spans="1:4" x14ac:dyDescent="0.25">
      <c r="A474" s="90" t="s">
        <v>115</v>
      </c>
      <c r="B474" s="90" t="s">
        <v>108</v>
      </c>
      <c r="C474" s="46" t="s">
        <v>877</v>
      </c>
      <c r="D474" s="46" t="s">
        <v>878</v>
      </c>
    </row>
    <row r="475" spans="1:4" x14ac:dyDescent="0.25">
      <c r="A475" s="90" t="s">
        <v>115</v>
      </c>
      <c r="B475" s="90" t="s">
        <v>108</v>
      </c>
      <c r="C475" s="46" t="s">
        <v>875</v>
      </c>
      <c r="D475" s="47" t="s">
        <v>876</v>
      </c>
    </row>
    <row r="476" spans="1:4" x14ac:dyDescent="0.25">
      <c r="A476" s="90" t="s">
        <v>115</v>
      </c>
      <c r="B476" s="90" t="s">
        <v>108</v>
      </c>
      <c r="C476" s="46" t="s">
        <v>879</v>
      </c>
      <c r="D476" s="47" t="s">
        <v>1096</v>
      </c>
    </row>
    <row r="477" spans="1:4" x14ac:dyDescent="0.25">
      <c r="A477" s="90" t="s">
        <v>115</v>
      </c>
      <c r="B477" s="90" t="s">
        <v>108</v>
      </c>
      <c r="C477" s="46" t="s">
        <v>874</v>
      </c>
      <c r="D477" s="46" t="s">
        <v>657</v>
      </c>
    </row>
    <row r="478" spans="1:4" x14ac:dyDescent="0.25">
      <c r="A478" s="90" t="s">
        <v>115</v>
      </c>
      <c r="B478" s="90" t="s">
        <v>108</v>
      </c>
      <c r="C478" s="46" t="s">
        <v>872</v>
      </c>
      <c r="D478" s="46" t="s">
        <v>873</v>
      </c>
    </row>
    <row r="479" spans="1:4" x14ac:dyDescent="0.25">
      <c r="A479" s="91" t="s">
        <v>119</v>
      </c>
      <c r="B479" s="90" t="s">
        <v>108</v>
      </c>
      <c r="C479" s="92" t="s">
        <v>902</v>
      </c>
      <c r="D479" s="44" t="s">
        <v>1097</v>
      </c>
    </row>
    <row r="480" spans="1:4" x14ac:dyDescent="0.25">
      <c r="A480" s="91" t="s">
        <v>119</v>
      </c>
      <c r="B480" s="90" t="s">
        <v>108</v>
      </c>
      <c r="C480" s="92" t="s">
        <v>905</v>
      </c>
      <c r="D480" s="44" t="s">
        <v>1201</v>
      </c>
    </row>
    <row r="481" spans="1:4" x14ac:dyDescent="0.25">
      <c r="A481" s="91" t="s">
        <v>119</v>
      </c>
      <c r="B481" s="90" t="s">
        <v>108</v>
      </c>
      <c r="C481" s="92" t="s">
        <v>904</v>
      </c>
      <c r="D481" s="44" t="s">
        <v>1141</v>
      </c>
    </row>
    <row r="482" spans="1:4" x14ac:dyDescent="0.25">
      <c r="A482" s="91" t="s">
        <v>119</v>
      </c>
      <c r="B482" s="90" t="s">
        <v>108</v>
      </c>
      <c r="C482" s="92" t="s">
        <v>903</v>
      </c>
      <c r="D482" s="44" t="s">
        <v>1098</v>
      </c>
    </row>
    <row r="483" spans="1:4" x14ac:dyDescent="0.25">
      <c r="A483" s="90" t="s">
        <v>116</v>
      </c>
      <c r="B483" s="90" t="s">
        <v>108</v>
      </c>
      <c r="C483" s="93" t="s">
        <v>895</v>
      </c>
      <c r="D483" s="48" t="s">
        <v>896</v>
      </c>
    </row>
    <row r="484" spans="1:4" x14ac:dyDescent="0.25">
      <c r="A484" s="90" t="s">
        <v>116</v>
      </c>
      <c r="B484" s="90" t="s">
        <v>108</v>
      </c>
      <c r="C484" s="93" t="s">
        <v>899</v>
      </c>
      <c r="D484" s="48" t="s">
        <v>894</v>
      </c>
    </row>
    <row r="485" spans="1:4" x14ac:dyDescent="0.25">
      <c r="A485" s="90" t="s">
        <v>116</v>
      </c>
      <c r="B485" s="90" t="s">
        <v>108</v>
      </c>
      <c r="C485" s="93" t="s">
        <v>901</v>
      </c>
      <c r="D485" s="48" t="s">
        <v>1064</v>
      </c>
    </row>
    <row r="486" spans="1:4" x14ac:dyDescent="0.25">
      <c r="A486" s="90" t="s">
        <v>116</v>
      </c>
      <c r="B486" s="90" t="s">
        <v>108</v>
      </c>
      <c r="C486" s="93" t="s">
        <v>893</v>
      </c>
      <c r="D486" s="48" t="s">
        <v>900</v>
      </c>
    </row>
    <row r="487" spans="1:4" x14ac:dyDescent="0.25">
      <c r="A487" s="90" t="s">
        <v>116</v>
      </c>
      <c r="B487" s="90" t="s">
        <v>108</v>
      </c>
      <c r="C487" s="93" t="s">
        <v>897</v>
      </c>
      <c r="D487" s="48" t="s">
        <v>898</v>
      </c>
    </row>
    <row r="488" spans="1:4" x14ac:dyDescent="0.25">
      <c r="A488" s="59" t="s">
        <v>140</v>
      </c>
      <c r="B488" s="95" t="s">
        <v>124</v>
      </c>
      <c r="C488" s="59" t="s">
        <v>260</v>
      </c>
      <c r="D488" s="59" t="s">
        <v>1002</v>
      </c>
    </row>
    <row r="489" spans="1:4" x14ac:dyDescent="0.25">
      <c r="A489" s="59" t="s">
        <v>140</v>
      </c>
      <c r="B489" s="95" t="s">
        <v>124</v>
      </c>
      <c r="C489" s="59" t="s">
        <v>262</v>
      </c>
      <c r="D489" s="59" t="s">
        <v>1003</v>
      </c>
    </row>
    <row r="490" spans="1:4" x14ac:dyDescent="0.25">
      <c r="A490" s="59" t="s">
        <v>140</v>
      </c>
      <c r="B490" s="95" t="s">
        <v>124</v>
      </c>
      <c r="C490" s="59" t="s">
        <v>259</v>
      </c>
      <c r="D490" s="59" t="s">
        <v>1004</v>
      </c>
    </row>
    <row r="491" spans="1:4" x14ac:dyDescent="0.25">
      <c r="A491" s="59" t="s">
        <v>140</v>
      </c>
      <c r="B491" s="95" t="s">
        <v>124</v>
      </c>
      <c r="C491" s="59" t="s">
        <v>261</v>
      </c>
      <c r="D491" s="59" t="s">
        <v>1005</v>
      </c>
    </row>
    <row r="492" spans="1:4" x14ac:dyDescent="0.25">
      <c r="A492" s="38" t="s">
        <v>77</v>
      </c>
      <c r="B492" s="95" t="s">
        <v>124</v>
      </c>
      <c r="C492" s="32" t="s">
        <v>676</v>
      </c>
      <c r="D492" s="32" t="s">
        <v>677</v>
      </c>
    </row>
    <row r="493" spans="1:4" x14ac:dyDescent="0.25">
      <c r="A493" s="101" t="s">
        <v>77</v>
      </c>
      <c r="B493" s="103" t="s">
        <v>124</v>
      </c>
      <c r="C493" s="105" t="s">
        <v>678</v>
      </c>
      <c r="D493" s="105" t="s">
        <v>679</v>
      </c>
    </row>
    <row r="494" spans="1:4" x14ac:dyDescent="0.25">
      <c r="A494" s="95" t="s">
        <v>123</v>
      </c>
      <c r="B494" s="95" t="s">
        <v>124</v>
      </c>
      <c r="C494" s="95" t="s">
        <v>921</v>
      </c>
      <c r="D494" s="49" t="s">
        <v>1065</v>
      </c>
    </row>
    <row r="495" spans="1:4" x14ac:dyDescent="0.25">
      <c r="A495" s="95" t="s">
        <v>123</v>
      </c>
      <c r="B495" s="95" t="s">
        <v>124</v>
      </c>
      <c r="C495" s="95" t="s">
        <v>926</v>
      </c>
      <c r="D495" s="49" t="s">
        <v>927</v>
      </c>
    </row>
    <row r="496" spans="1:4" x14ac:dyDescent="0.25">
      <c r="A496" s="95" t="s">
        <v>123</v>
      </c>
      <c r="B496" s="95" t="s">
        <v>124</v>
      </c>
      <c r="C496" s="95" t="s">
        <v>924</v>
      </c>
      <c r="D496" s="49" t="s">
        <v>1099</v>
      </c>
    </row>
    <row r="497" spans="1:4" x14ac:dyDescent="0.25">
      <c r="A497" s="95" t="s">
        <v>123</v>
      </c>
      <c r="B497" s="95" t="s">
        <v>124</v>
      </c>
      <c r="C497" s="95" t="s">
        <v>922</v>
      </c>
      <c r="D497" s="49" t="s">
        <v>923</v>
      </c>
    </row>
    <row r="498" spans="1:4" x14ac:dyDescent="0.25">
      <c r="A498" s="95" t="s">
        <v>123</v>
      </c>
      <c r="B498" s="95" t="s">
        <v>124</v>
      </c>
      <c r="C498" s="95" t="s">
        <v>925</v>
      </c>
      <c r="D498" s="49" t="s">
        <v>491</v>
      </c>
    </row>
    <row r="499" spans="1:4" x14ac:dyDescent="0.25">
      <c r="A499" s="95" t="s">
        <v>127</v>
      </c>
      <c r="B499" s="95" t="s">
        <v>124</v>
      </c>
      <c r="C499" s="95" t="s">
        <v>916</v>
      </c>
      <c r="D499" s="49" t="s">
        <v>1202</v>
      </c>
    </row>
    <row r="500" spans="1:4" x14ac:dyDescent="0.25">
      <c r="A500" s="95" t="s">
        <v>127</v>
      </c>
      <c r="B500" s="95" t="s">
        <v>124</v>
      </c>
      <c r="C500" s="95" t="s">
        <v>914</v>
      </c>
      <c r="D500" s="49" t="s">
        <v>1203</v>
      </c>
    </row>
    <row r="501" spans="1:4" x14ac:dyDescent="0.25">
      <c r="A501" s="95" t="s">
        <v>127</v>
      </c>
      <c r="B501" s="95" t="s">
        <v>124</v>
      </c>
      <c r="C501" s="95" t="s">
        <v>920</v>
      </c>
      <c r="D501" s="49" t="s">
        <v>1204</v>
      </c>
    </row>
    <row r="502" spans="1:4" x14ac:dyDescent="0.25">
      <c r="A502" s="95" t="s">
        <v>127</v>
      </c>
      <c r="B502" s="95" t="s">
        <v>124</v>
      </c>
      <c r="C502" s="95" t="s">
        <v>1142</v>
      </c>
      <c r="D502" s="49" t="s">
        <v>1205</v>
      </c>
    </row>
    <row r="503" spans="1:4" x14ac:dyDescent="0.25">
      <c r="A503" s="95" t="s">
        <v>127</v>
      </c>
      <c r="B503" s="95" t="s">
        <v>124</v>
      </c>
      <c r="C503" s="95" t="s">
        <v>915</v>
      </c>
      <c r="D503" s="49" t="s">
        <v>918</v>
      </c>
    </row>
    <row r="504" spans="1:4" x14ac:dyDescent="0.25">
      <c r="A504" s="95" t="s">
        <v>127</v>
      </c>
      <c r="B504" s="95" t="s">
        <v>124</v>
      </c>
      <c r="C504" s="95" t="s">
        <v>919</v>
      </c>
      <c r="D504" s="49" t="s">
        <v>798</v>
      </c>
    </row>
    <row r="505" spans="1:4" x14ac:dyDescent="0.25">
      <c r="A505" s="95" t="s">
        <v>127</v>
      </c>
      <c r="B505" s="95" t="s">
        <v>124</v>
      </c>
      <c r="C505" s="95" t="s">
        <v>917</v>
      </c>
      <c r="D505" s="49" t="s">
        <v>1066</v>
      </c>
    </row>
    <row r="506" spans="1:4" x14ac:dyDescent="0.25">
      <c r="A506" s="95" t="s">
        <v>944</v>
      </c>
      <c r="B506" s="95" t="s">
        <v>124</v>
      </c>
      <c r="C506" s="95" t="s">
        <v>949</v>
      </c>
      <c r="D506" s="49" t="s">
        <v>950</v>
      </c>
    </row>
    <row r="507" spans="1:4" x14ac:dyDescent="0.25">
      <c r="A507" s="95" t="s">
        <v>944</v>
      </c>
      <c r="B507" s="95" t="s">
        <v>124</v>
      </c>
      <c r="C507" s="95" t="s">
        <v>947</v>
      </c>
      <c r="D507" s="49" t="s">
        <v>948</v>
      </c>
    </row>
    <row r="508" spans="1:4" x14ac:dyDescent="0.25">
      <c r="A508" s="95" t="s">
        <v>944</v>
      </c>
      <c r="B508" s="95" t="s">
        <v>124</v>
      </c>
      <c r="C508" s="95" t="s">
        <v>945</v>
      </c>
      <c r="D508" s="49" t="s">
        <v>946</v>
      </c>
    </row>
    <row r="509" spans="1:4" x14ac:dyDescent="0.25">
      <c r="A509" s="95" t="s">
        <v>944</v>
      </c>
      <c r="B509" s="95" t="s">
        <v>124</v>
      </c>
      <c r="C509" s="95" t="s">
        <v>951</v>
      </c>
      <c r="D509" s="49" t="s">
        <v>952</v>
      </c>
    </row>
    <row r="510" spans="1:4" x14ac:dyDescent="0.25">
      <c r="A510" s="95" t="s">
        <v>944</v>
      </c>
      <c r="B510" s="95" t="s">
        <v>124</v>
      </c>
      <c r="C510" s="95" t="s">
        <v>954</v>
      </c>
      <c r="D510" s="49" t="s">
        <v>1067</v>
      </c>
    </row>
    <row r="511" spans="1:4" x14ac:dyDescent="0.25">
      <c r="A511" s="95" t="s">
        <v>944</v>
      </c>
      <c r="B511" s="95" t="s">
        <v>124</v>
      </c>
      <c r="C511" s="95" t="s">
        <v>953</v>
      </c>
      <c r="D511" s="49" t="s">
        <v>1068</v>
      </c>
    </row>
    <row r="512" spans="1:4" x14ac:dyDescent="0.25">
      <c r="A512" s="95" t="s">
        <v>129</v>
      </c>
      <c r="B512" s="95" t="s">
        <v>124</v>
      </c>
      <c r="C512" s="95" t="s">
        <v>955</v>
      </c>
      <c r="D512" s="49" t="s">
        <v>1069</v>
      </c>
    </row>
    <row r="513" spans="1:4" x14ac:dyDescent="0.25">
      <c r="A513" s="95" t="s">
        <v>129</v>
      </c>
      <c r="B513" s="95" t="s">
        <v>124</v>
      </c>
      <c r="C513" s="95" t="s">
        <v>960</v>
      </c>
      <c r="D513" s="49" t="s">
        <v>961</v>
      </c>
    </row>
    <row r="514" spans="1:4" x14ac:dyDescent="0.25">
      <c r="A514" s="95" t="s">
        <v>129</v>
      </c>
      <c r="B514" s="95" t="s">
        <v>124</v>
      </c>
      <c r="C514" s="95" t="s">
        <v>958</v>
      </c>
      <c r="D514" s="49" t="s">
        <v>959</v>
      </c>
    </row>
    <row r="515" spans="1:4" x14ac:dyDescent="0.25">
      <c r="A515" s="95" t="s">
        <v>129</v>
      </c>
      <c r="B515" s="95" t="s">
        <v>124</v>
      </c>
      <c r="C515" s="95" t="s">
        <v>956</v>
      </c>
      <c r="D515" s="49" t="s">
        <v>957</v>
      </c>
    </row>
    <row r="516" spans="1:4" x14ac:dyDescent="0.25">
      <c r="A516" s="95" t="s">
        <v>130</v>
      </c>
      <c r="B516" s="95" t="s">
        <v>124</v>
      </c>
      <c r="C516" s="95" t="s">
        <v>910</v>
      </c>
      <c r="D516" s="49" t="s">
        <v>779</v>
      </c>
    </row>
    <row r="517" spans="1:4" x14ac:dyDescent="0.25">
      <c r="A517" s="95" t="s">
        <v>130</v>
      </c>
      <c r="B517" s="95" t="s">
        <v>124</v>
      </c>
      <c r="C517" s="95" t="s">
        <v>912</v>
      </c>
      <c r="D517" s="49" t="s">
        <v>1100</v>
      </c>
    </row>
    <row r="518" spans="1:4" x14ac:dyDescent="0.25">
      <c r="A518" s="95" t="s">
        <v>130</v>
      </c>
      <c r="B518" s="95" t="s">
        <v>124</v>
      </c>
      <c r="C518" s="95" t="s">
        <v>909</v>
      </c>
      <c r="D518" s="49" t="s">
        <v>1231</v>
      </c>
    </row>
    <row r="519" spans="1:4" x14ac:dyDescent="0.25">
      <c r="A519" s="95" t="s">
        <v>130</v>
      </c>
      <c r="B519" s="95" t="s">
        <v>124</v>
      </c>
      <c r="C519" s="95" t="s">
        <v>911</v>
      </c>
      <c r="D519" s="49" t="s">
        <v>1232</v>
      </c>
    </row>
    <row r="520" spans="1:4" x14ac:dyDescent="0.25">
      <c r="A520" s="95" t="s">
        <v>130</v>
      </c>
      <c r="B520" s="95" t="s">
        <v>124</v>
      </c>
      <c r="C520" s="95" t="s">
        <v>913</v>
      </c>
      <c r="D520" s="49" t="s">
        <v>1233</v>
      </c>
    </row>
    <row r="521" spans="1:4" x14ac:dyDescent="0.25">
      <c r="A521" s="95" t="s">
        <v>126</v>
      </c>
      <c r="B521" s="95" t="s">
        <v>124</v>
      </c>
      <c r="C521" s="95" t="s">
        <v>908</v>
      </c>
      <c r="D521" s="49" t="s">
        <v>834</v>
      </c>
    </row>
    <row r="522" spans="1:4" x14ac:dyDescent="0.25">
      <c r="A522" s="95" t="s">
        <v>126</v>
      </c>
      <c r="B522" s="95" t="s">
        <v>124</v>
      </c>
      <c r="C522" s="95" t="s">
        <v>906</v>
      </c>
      <c r="D522" s="49" t="s">
        <v>907</v>
      </c>
    </row>
    <row r="523" spans="1:4" x14ac:dyDescent="0.25">
      <c r="A523" s="95" t="s">
        <v>136</v>
      </c>
      <c r="B523" s="95" t="s">
        <v>124</v>
      </c>
      <c r="C523" s="95" t="s">
        <v>971</v>
      </c>
      <c r="D523" s="49" t="s">
        <v>972</v>
      </c>
    </row>
    <row r="524" spans="1:4" x14ac:dyDescent="0.25">
      <c r="A524" s="95" t="s">
        <v>136</v>
      </c>
      <c r="B524" s="95" t="s">
        <v>124</v>
      </c>
      <c r="C524" s="95" t="s">
        <v>977</v>
      </c>
      <c r="D524" s="49" t="s">
        <v>978</v>
      </c>
    </row>
    <row r="525" spans="1:4" x14ac:dyDescent="0.25">
      <c r="A525" s="95" t="s">
        <v>136</v>
      </c>
      <c r="B525" s="95" t="s">
        <v>124</v>
      </c>
      <c r="C525" s="95" t="s">
        <v>982</v>
      </c>
      <c r="D525" s="49" t="s">
        <v>983</v>
      </c>
    </row>
    <row r="526" spans="1:4" x14ac:dyDescent="0.25">
      <c r="A526" s="95" t="s">
        <v>136</v>
      </c>
      <c r="B526" s="95" t="s">
        <v>124</v>
      </c>
      <c r="C526" s="95" t="s">
        <v>974</v>
      </c>
      <c r="D526" s="49" t="s">
        <v>1206</v>
      </c>
    </row>
    <row r="527" spans="1:4" x14ac:dyDescent="0.25">
      <c r="A527" s="95" t="s">
        <v>136</v>
      </c>
      <c r="B527" s="95" t="s">
        <v>124</v>
      </c>
      <c r="C527" s="95" t="s">
        <v>979</v>
      </c>
      <c r="D527" s="49" t="s">
        <v>980</v>
      </c>
    </row>
    <row r="528" spans="1:4" x14ac:dyDescent="0.25">
      <c r="A528" s="95" t="s">
        <v>136</v>
      </c>
      <c r="B528" s="95" t="s">
        <v>124</v>
      </c>
      <c r="C528" s="95" t="s">
        <v>973</v>
      </c>
      <c r="D528" s="49" t="s">
        <v>1273</v>
      </c>
    </row>
    <row r="529" spans="1:4" x14ac:dyDescent="0.25">
      <c r="A529" s="95" t="s">
        <v>136</v>
      </c>
      <c r="B529" s="95" t="s">
        <v>124</v>
      </c>
      <c r="C529" s="95" t="s">
        <v>981</v>
      </c>
      <c r="D529" s="49" t="s">
        <v>1207</v>
      </c>
    </row>
    <row r="530" spans="1:4" x14ac:dyDescent="0.25">
      <c r="A530" s="95" t="s">
        <v>136</v>
      </c>
      <c r="B530" s="95" t="s">
        <v>124</v>
      </c>
      <c r="C530" s="95" t="s">
        <v>975</v>
      </c>
      <c r="D530" s="49" t="s">
        <v>976</v>
      </c>
    </row>
    <row r="531" spans="1:4" x14ac:dyDescent="0.25">
      <c r="A531" s="95" t="s">
        <v>1234</v>
      </c>
      <c r="B531" s="95" t="s">
        <v>124</v>
      </c>
      <c r="C531" s="95" t="s">
        <v>967</v>
      </c>
      <c r="D531" s="49" t="s">
        <v>968</v>
      </c>
    </row>
    <row r="532" spans="1:4" x14ac:dyDescent="0.25">
      <c r="A532" s="95" t="s">
        <v>1234</v>
      </c>
      <c r="B532" s="95" t="s">
        <v>124</v>
      </c>
      <c r="C532" s="95" t="s">
        <v>970</v>
      </c>
      <c r="D532" s="49" t="s">
        <v>1235</v>
      </c>
    </row>
    <row r="533" spans="1:4" x14ac:dyDescent="0.25">
      <c r="A533" s="95" t="s">
        <v>1234</v>
      </c>
      <c r="B533" s="95" t="s">
        <v>124</v>
      </c>
      <c r="C533" s="95" t="s">
        <v>969</v>
      </c>
      <c r="D533" s="49" t="s">
        <v>1101</v>
      </c>
    </row>
    <row r="534" spans="1:4" x14ac:dyDescent="0.25">
      <c r="A534" s="95" t="s">
        <v>135</v>
      </c>
      <c r="B534" s="95" t="s">
        <v>124</v>
      </c>
      <c r="C534" s="95" t="s">
        <v>965</v>
      </c>
      <c r="D534" s="49" t="s">
        <v>966</v>
      </c>
    </row>
    <row r="535" spans="1:4" x14ac:dyDescent="0.25">
      <c r="A535" s="95" t="s">
        <v>135</v>
      </c>
      <c r="B535" s="95" t="s">
        <v>124</v>
      </c>
      <c r="C535" s="95" t="s">
        <v>962</v>
      </c>
      <c r="D535" s="49" t="s">
        <v>1102</v>
      </c>
    </row>
    <row r="536" spans="1:4" x14ac:dyDescent="0.25">
      <c r="A536" s="95" t="s">
        <v>135</v>
      </c>
      <c r="B536" s="95" t="s">
        <v>124</v>
      </c>
      <c r="C536" s="95" t="s">
        <v>963</v>
      </c>
      <c r="D536" s="49" t="s">
        <v>964</v>
      </c>
    </row>
    <row r="537" spans="1:4" x14ac:dyDescent="0.25">
      <c r="A537" s="95" t="s">
        <v>135</v>
      </c>
      <c r="B537" s="95" t="s">
        <v>124</v>
      </c>
      <c r="C537" s="95" t="s">
        <v>1144</v>
      </c>
      <c r="D537" s="49" t="s">
        <v>1274</v>
      </c>
    </row>
    <row r="538" spans="1:4" x14ac:dyDescent="0.25">
      <c r="A538" s="95" t="s">
        <v>132</v>
      </c>
      <c r="B538" s="95" t="s">
        <v>124</v>
      </c>
      <c r="C538" s="95" t="s">
        <v>937</v>
      </c>
      <c r="D538" s="49" t="s">
        <v>938</v>
      </c>
    </row>
    <row r="539" spans="1:4" x14ac:dyDescent="0.25">
      <c r="A539" s="95" t="s">
        <v>132</v>
      </c>
      <c r="B539" s="95" t="s">
        <v>124</v>
      </c>
      <c r="C539" s="95" t="s">
        <v>939</v>
      </c>
      <c r="D539" s="49" t="s">
        <v>940</v>
      </c>
    </row>
    <row r="540" spans="1:4" x14ac:dyDescent="0.25">
      <c r="A540" s="95" t="s">
        <v>132</v>
      </c>
      <c r="B540" s="95" t="s">
        <v>124</v>
      </c>
      <c r="C540" s="95" t="s">
        <v>941</v>
      </c>
      <c r="D540" s="49" t="s">
        <v>942</v>
      </c>
    </row>
    <row r="541" spans="1:4" x14ac:dyDescent="0.25">
      <c r="A541" s="95" t="s">
        <v>132</v>
      </c>
      <c r="B541" s="95" t="s">
        <v>124</v>
      </c>
      <c r="C541" s="95" t="s">
        <v>943</v>
      </c>
      <c r="D541" s="49" t="s">
        <v>1275</v>
      </c>
    </row>
    <row r="542" spans="1:4" x14ac:dyDescent="0.25">
      <c r="A542" s="95" t="s">
        <v>134</v>
      </c>
      <c r="B542" s="95" t="s">
        <v>124</v>
      </c>
      <c r="C542" s="95" t="s">
        <v>932</v>
      </c>
      <c r="D542" s="49" t="s">
        <v>933</v>
      </c>
    </row>
    <row r="543" spans="1:4" x14ac:dyDescent="0.25">
      <c r="A543" s="95" t="s">
        <v>134</v>
      </c>
      <c r="B543" s="95" t="s">
        <v>124</v>
      </c>
      <c r="C543" s="95" t="s">
        <v>930</v>
      </c>
      <c r="D543" s="49" t="s">
        <v>931</v>
      </c>
    </row>
    <row r="544" spans="1:4" x14ac:dyDescent="0.25">
      <c r="A544" s="95" t="s">
        <v>134</v>
      </c>
      <c r="B544" s="95" t="s">
        <v>124</v>
      </c>
      <c r="C544" s="95" t="s">
        <v>928</v>
      </c>
      <c r="D544" s="49" t="s">
        <v>929</v>
      </c>
    </row>
    <row r="545" spans="1:4" x14ac:dyDescent="0.25">
      <c r="A545" s="95" t="s">
        <v>134</v>
      </c>
      <c r="B545" s="95" t="s">
        <v>124</v>
      </c>
      <c r="C545" s="95" t="s">
        <v>935</v>
      </c>
      <c r="D545" s="49" t="s">
        <v>936</v>
      </c>
    </row>
    <row r="546" spans="1:4" x14ac:dyDescent="0.25">
      <c r="A546" s="95" t="s">
        <v>134</v>
      </c>
      <c r="B546" s="95" t="s">
        <v>124</v>
      </c>
      <c r="C546" s="95" t="s">
        <v>934</v>
      </c>
      <c r="D546" s="49" t="s">
        <v>1070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DSR BM Oct'20_bkash KPI_OK</vt:lpstr>
      <vt:lpstr>DSR BM Oct'20_bkash KPI fail</vt:lpstr>
      <vt:lpstr>Region Wise</vt:lpstr>
      <vt:lpstr>Zone Wise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Salsabil Hasan</cp:lastModifiedBy>
  <cp:lastPrinted>2020-11-15T13:05:59Z</cp:lastPrinted>
  <dcterms:created xsi:type="dcterms:W3CDTF">2018-02-20T04:51:28Z</dcterms:created>
  <dcterms:modified xsi:type="dcterms:W3CDTF">2020-12-02T06:39:43Z</dcterms:modified>
</cp:coreProperties>
</file>