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4"/>
  </bookViews>
  <sheets>
    <sheet name="Q2" sheetId="9" state="hidden" r:id="rId1"/>
    <sheet name="October'20" sheetId="1" r:id="rId2"/>
    <sheet name="Nov'20" sheetId="2" r:id="rId3"/>
    <sheet name="Dec'20" sheetId="3" r:id="rId4"/>
    <sheet name="Q4" sheetId="14" r:id="rId5"/>
    <sheet name="Q3_Previous" sheetId="5" state="hidden" r:id="rId6"/>
    <sheet name="Sheet2" sheetId="15" state="hidden" r:id="rId7"/>
  </sheets>
  <definedNames>
    <definedName name="_xlnm._FilterDatabase" localSheetId="3" hidden="1">'Dec''20'!$A$2:$BC$122</definedName>
    <definedName name="_xlnm._FilterDatabase" localSheetId="2" hidden="1">'Nov''20'!$A$2:$BC$122</definedName>
    <definedName name="_xlnm._FilterDatabase" localSheetId="1" hidden="1">'October''20'!$A$2:$BC$19</definedName>
    <definedName name="_xlnm._FilterDatabase" localSheetId="0" hidden="1">'Q2'!$A$6:$P$6</definedName>
    <definedName name="_xlnm._FilterDatabase" localSheetId="5" hidden="1">Q3_Previous!$A$1:$M$1</definedName>
    <definedName name="_xlnm._FilterDatabase" localSheetId="4" hidden="1">'Q4'!$A$4:$BE$124</definedName>
  </definedNames>
  <calcPr calcId="152511"/>
</workbook>
</file>

<file path=xl/calcChain.xml><?xml version="1.0" encoding="utf-8"?>
<calcChain xmlns="http://schemas.openxmlformats.org/spreadsheetml/2006/main">
  <c r="AL14" i="1"/>
  <c r="BA2" i="14" l="1"/>
  <c r="BA1" s="1"/>
  <c r="AN6" l="1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5"/>
  <c r="AU2"/>
  <c r="AU1" s="1"/>
  <c r="AJ2"/>
  <c r="AJ1" s="1"/>
  <c r="AI2"/>
  <c r="AI1" s="1"/>
  <c r="AH2"/>
  <c r="AH1" s="1"/>
  <c r="AG2"/>
  <c r="AG1" s="1"/>
  <c r="AF2"/>
  <c r="AF1" s="1"/>
  <c r="AE2"/>
  <c r="AE1" s="1"/>
  <c r="AD2"/>
  <c r="AD1" s="1"/>
  <c r="AC2"/>
  <c r="AC1" s="1"/>
  <c r="AO4" i="3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3"/>
  <c r="AO4" i="2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3"/>
  <c r="AO3" i="1"/>
  <c r="AO4"/>
  <c r="AO5"/>
  <c r="AO6"/>
  <c r="AO7"/>
  <c r="AO8"/>
  <c r="AO9"/>
  <c r="AO10"/>
  <c r="AO11"/>
  <c r="AO12"/>
  <c r="AO13"/>
  <c r="AO14"/>
  <c r="AO15"/>
  <c r="AO16"/>
  <c r="AO17"/>
  <c r="AO18"/>
  <c r="AO19"/>
  <c r="AN122" i="2"/>
  <c r="AN2" i="14" l="1"/>
  <c r="AN1" s="1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5"/>
  <c r="J13" i="15"/>
  <c r="I11"/>
  <c r="AZ123" i="14"/>
  <c r="BB123" s="1"/>
  <c r="AZ119"/>
  <c r="BB119" s="1"/>
  <c r="AZ107"/>
  <c r="BB107" s="1"/>
  <c r="AZ103"/>
  <c r="BB103" s="1"/>
  <c r="AZ91"/>
  <c r="BB91" s="1"/>
  <c r="AZ87"/>
  <c r="BB87" s="1"/>
  <c r="AZ75"/>
  <c r="BB75" s="1"/>
  <c r="AZ71"/>
  <c r="BB71" s="1"/>
  <c r="AZ59"/>
  <c r="BB59" s="1"/>
  <c r="AZ55"/>
  <c r="BB55" s="1"/>
  <c r="AZ43"/>
  <c r="BB43" s="1"/>
  <c r="AZ39"/>
  <c r="BB39" s="1"/>
  <c r="AZ27"/>
  <c r="BB27" s="1"/>
  <c r="AZ23"/>
  <c r="BB23" s="1"/>
  <c r="AZ11"/>
  <c r="BB11" s="1"/>
  <c r="AZ7"/>
  <c r="BB7" s="1"/>
  <c r="AZ116" l="1"/>
  <c r="BB116" s="1"/>
  <c r="AZ92"/>
  <c r="BB92" s="1"/>
  <c r="AZ115"/>
  <c r="BB115" s="1"/>
  <c r="AZ111"/>
  <c r="BB111" s="1"/>
  <c r="AZ99"/>
  <c r="BB99" s="1"/>
  <c r="AZ95"/>
  <c r="BB95" s="1"/>
  <c r="AZ83"/>
  <c r="BB83" s="1"/>
  <c r="AZ79"/>
  <c r="BB79" s="1"/>
  <c r="AZ67"/>
  <c r="BB67" s="1"/>
  <c r="AZ63"/>
  <c r="BB63" s="1"/>
  <c r="AZ51"/>
  <c r="BB51" s="1"/>
  <c r="AZ47"/>
  <c r="BB47" s="1"/>
  <c r="AZ35"/>
  <c r="BB35" s="1"/>
  <c r="AZ31"/>
  <c r="BB31" s="1"/>
  <c r="AZ19"/>
  <c r="BB19" s="1"/>
  <c r="AZ15"/>
  <c r="BB15" s="1"/>
  <c r="AZ122"/>
  <c r="BB122" s="1"/>
  <c r="AO121"/>
  <c r="AO117"/>
  <c r="AO113"/>
  <c r="AO109"/>
  <c r="AO105"/>
  <c r="AO101"/>
  <c r="AO97"/>
  <c r="AO93"/>
  <c r="AO89"/>
  <c r="AO85"/>
  <c r="AO81"/>
  <c r="AO77"/>
  <c r="AO73"/>
  <c r="AO69"/>
  <c r="AO65"/>
  <c r="AO61"/>
  <c r="AO57"/>
  <c r="AO53"/>
  <c r="AO49"/>
  <c r="AO45"/>
  <c r="AO41"/>
  <c r="AO37"/>
  <c r="AO33"/>
  <c r="AO29"/>
  <c r="AO25"/>
  <c r="AO21"/>
  <c r="AO17"/>
  <c r="AO13"/>
  <c r="AO9"/>
  <c r="AO123"/>
  <c r="AO119"/>
  <c r="AO115"/>
  <c r="AO111"/>
  <c r="AO107"/>
  <c r="AO103"/>
  <c r="AO99"/>
  <c r="AO95"/>
  <c r="AO91"/>
  <c r="AO87"/>
  <c r="AO83"/>
  <c r="AO79"/>
  <c r="AO75"/>
  <c r="AO71"/>
  <c r="AO67"/>
  <c r="AO63"/>
  <c r="AO59"/>
  <c r="AO55"/>
  <c r="AO51"/>
  <c r="AO47"/>
  <c r="AO43"/>
  <c r="AO39"/>
  <c r="AO35"/>
  <c r="AO31"/>
  <c r="AO27"/>
  <c r="AO23"/>
  <c r="AO19"/>
  <c r="AO15"/>
  <c r="AO11"/>
  <c r="AO7"/>
  <c r="AO122"/>
  <c r="AO118"/>
  <c r="AO114"/>
  <c r="AO110"/>
  <c r="AO106"/>
  <c r="AO102"/>
  <c r="AO98"/>
  <c r="AO94"/>
  <c r="AO90"/>
  <c r="AO86"/>
  <c r="AO82"/>
  <c r="AO78"/>
  <c r="AO74"/>
  <c r="AO70"/>
  <c r="AO66"/>
  <c r="AO62"/>
  <c r="AO58"/>
  <c r="AO54"/>
  <c r="AO50"/>
  <c r="AO46"/>
  <c r="AO42"/>
  <c r="AO38"/>
  <c r="AO34"/>
  <c r="AO30"/>
  <c r="AO26"/>
  <c r="AO22"/>
  <c r="AO18"/>
  <c r="AO14"/>
  <c r="AO10"/>
  <c r="AO6"/>
  <c r="AZ118"/>
  <c r="BB118" s="1"/>
  <c r="AZ114"/>
  <c r="BB114" s="1"/>
  <c r="AZ110"/>
  <c r="BB110" s="1"/>
  <c r="AZ106"/>
  <c r="BB106" s="1"/>
  <c r="AZ102"/>
  <c r="BB102" s="1"/>
  <c r="AZ98"/>
  <c r="BB98" s="1"/>
  <c r="AZ94"/>
  <c r="BB94" s="1"/>
  <c r="AZ90"/>
  <c r="BB90" s="1"/>
  <c r="AZ86"/>
  <c r="BB86" s="1"/>
  <c r="AZ82"/>
  <c r="BB82" s="1"/>
  <c r="AZ78"/>
  <c r="BB78" s="1"/>
  <c r="AZ74"/>
  <c r="BB74" s="1"/>
  <c r="AZ70"/>
  <c r="BB70" s="1"/>
  <c r="AZ66"/>
  <c r="BB66" s="1"/>
  <c r="AZ62"/>
  <c r="BB62" s="1"/>
  <c r="AZ58"/>
  <c r="BB58" s="1"/>
  <c r="AZ54"/>
  <c r="BB54" s="1"/>
  <c r="AZ50"/>
  <c r="BB50" s="1"/>
  <c r="AZ46"/>
  <c r="BB46" s="1"/>
  <c r="AZ42"/>
  <c r="BB42" s="1"/>
  <c r="AZ38"/>
  <c r="BB38" s="1"/>
  <c r="AZ34"/>
  <c r="BB34" s="1"/>
  <c r="AZ30"/>
  <c r="BB30" s="1"/>
  <c r="AZ26"/>
  <c r="BB26" s="1"/>
  <c r="AZ22"/>
  <c r="BB22" s="1"/>
  <c r="AZ18"/>
  <c r="BB18" s="1"/>
  <c r="AZ14"/>
  <c r="BB14" s="1"/>
  <c r="AZ10"/>
  <c r="BB10" s="1"/>
  <c r="AZ6"/>
  <c r="BB6" s="1"/>
  <c r="AO5"/>
  <c r="AO120"/>
  <c r="AO116"/>
  <c r="AO112"/>
  <c r="AO108"/>
  <c r="AO104"/>
  <c r="AO100"/>
  <c r="AO96"/>
  <c r="AO92"/>
  <c r="AO88"/>
  <c r="AO84"/>
  <c r="AO80"/>
  <c r="AO76"/>
  <c r="AO72"/>
  <c r="AO68"/>
  <c r="AO64"/>
  <c r="AO60"/>
  <c r="AO56"/>
  <c r="AO52"/>
  <c r="AO48"/>
  <c r="AO44"/>
  <c r="AO40"/>
  <c r="AO36"/>
  <c r="AO32"/>
  <c r="AO28"/>
  <c r="AO24"/>
  <c r="AO20"/>
  <c r="AO16"/>
  <c r="AO12"/>
  <c r="AO8"/>
  <c r="AZ108"/>
  <c r="BB108" s="1"/>
  <c r="AZ96"/>
  <c r="BB96" s="1"/>
  <c r="AZ72"/>
  <c r="BB72" s="1"/>
  <c r="AZ68"/>
  <c r="BB68" s="1"/>
  <c r="AZ52"/>
  <c r="BB52" s="1"/>
  <c r="AZ48"/>
  <c r="BB48" s="1"/>
  <c r="AZ40"/>
  <c r="BB40" s="1"/>
  <c r="AZ36"/>
  <c r="BB36" s="1"/>
  <c r="AZ32"/>
  <c r="BB32" s="1"/>
  <c r="AZ24"/>
  <c r="BB24" s="1"/>
  <c r="AZ16"/>
  <c r="BB16" s="1"/>
  <c r="E2"/>
  <c r="E1" s="1"/>
  <c r="Q2"/>
  <c r="Q1" s="1"/>
  <c r="P2"/>
  <c r="P1" s="1"/>
  <c r="U2"/>
  <c r="U1" s="1"/>
  <c r="AL2"/>
  <c r="AL1" s="1"/>
  <c r="AR2"/>
  <c r="AR1" s="1"/>
  <c r="AZ5"/>
  <c r="BB5" s="1"/>
  <c r="AY2"/>
  <c r="AY1" s="1"/>
  <c r="I2"/>
  <c r="I1" s="1"/>
  <c r="O2"/>
  <c r="O1" s="1"/>
  <c r="S2"/>
  <c r="S1" s="1"/>
  <c r="X2"/>
  <c r="X1" s="1"/>
  <c r="AB2"/>
  <c r="AB1" s="1"/>
  <c r="AQ2"/>
  <c r="AQ1" s="1"/>
  <c r="AX2"/>
  <c r="AX1" s="1"/>
  <c r="M2"/>
  <c r="M1" s="1"/>
  <c r="V2"/>
  <c r="V1" s="1"/>
  <c r="Z2"/>
  <c r="Z1" s="1"/>
  <c r="AM2"/>
  <c r="AM1" s="1"/>
  <c r="AS2"/>
  <c r="AS1" s="1"/>
  <c r="D2"/>
  <c r="D1" s="1"/>
  <c r="H2"/>
  <c r="H1" s="1"/>
  <c r="L2"/>
  <c r="L1" s="1"/>
  <c r="Y2"/>
  <c r="Y1" s="1"/>
  <c r="G2"/>
  <c r="G1" s="1"/>
  <c r="K2"/>
  <c r="K1" s="1"/>
  <c r="F2"/>
  <c r="F1" s="1"/>
  <c r="J2"/>
  <c r="J1" s="1"/>
  <c r="N2"/>
  <c r="N1" s="1"/>
  <c r="R2"/>
  <c r="R1" s="1"/>
  <c r="W2"/>
  <c r="W1" s="1"/>
  <c r="AA2"/>
  <c r="AA1" s="1"/>
  <c r="AP2"/>
  <c r="AP1" s="1"/>
  <c r="AT2"/>
  <c r="AT1" s="1"/>
  <c r="T63"/>
  <c r="AK100"/>
  <c r="AK96"/>
  <c r="AK76"/>
  <c r="AK72"/>
  <c r="AK64"/>
  <c r="AK56"/>
  <c r="AK52"/>
  <c r="AK44"/>
  <c r="AK32"/>
  <c r="AK24"/>
  <c r="AK12"/>
  <c r="AK115"/>
  <c r="AK111"/>
  <c r="AK99"/>
  <c r="AK91"/>
  <c r="AK87"/>
  <c r="AK75"/>
  <c r="AK71"/>
  <c r="AK67"/>
  <c r="AK59"/>
  <c r="AK55"/>
  <c r="AK51"/>
  <c r="AK43"/>
  <c r="AK39"/>
  <c r="AK31"/>
  <c r="AK23"/>
  <c r="AK11"/>
  <c r="AK106"/>
  <c r="AK82"/>
  <c r="AK18"/>
  <c r="AK6"/>
  <c r="AZ121"/>
  <c r="BB121" s="1"/>
  <c r="AZ117"/>
  <c r="BB117" s="1"/>
  <c r="AZ113"/>
  <c r="BB113" s="1"/>
  <c r="AZ109"/>
  <c r="BB109" s="1"/>
  <c r="AZ101"/>
  <c r="BB101" s="1"/>
  <c r="AZ97"/>
  <c r="BB97" s="1"/>
  <c r="AZ93"/>
  <c r="BB93" s="1"/>
  <c r="AZ89"/>
  <c r="BB89" s="1"/>
  <c r="AZ85"/>
  <c r="BB85" s="1"/>
  <c r="AZ77"/>
  <c r="BB77" s="1"/>
  <c r="AZ73"/>
  <c r="BB73" s="1"/>
  <c r="AZ69"/>
  <c r="BB69" s="1"/>
  <c r="AZ65"/>
  <c r="BB65" s="1"/>
  <c r="AZ61"/>
  <c r="BB61" s="1"/>
  <c r="AZ57"/>
  <c r="BB57" s="1"/>
  <c r="AZ53"/>
  <c r="BB53" s="1"/>
  <c r="AZ49"/>
  <c r="BB49" s="1"/>
  <c r="AZ45"/>
  <c r="BB45" s="1"/>
  <c r="AZ41"/>
  <c r="BB41" s="1"/>
  <c r="AZ37"/>
  <c r="BB37" s="1"/>
  <c r="AZ33"/>
  <c r="BB33" s="1"/>
  <c r="AZ29"/>
  <c r="BB29" s="1"/>
  <c r="AZ25"/>
  <c r="BB25" s="1"/>
  <c r="AZ21"/>
  <c r="BB21" s="1"/>
  <c r="AZ17"/>
  <c r="BB17" s="1"/>
  <c r="AZ13"/>
  <c r="BB13" s="1"/>
  <c r="AZ9"/>
  <c r="BB9" s="1"/>
  <c r="AV10"/>
  <c r="AZ105"/>
  <c r="BB105" s="1"/>
  <c r="AZ81"/>
  <c r="BB81" s="1"/>
  <c r="AZ120"/>
  <c r="BB120" s="1"/>
  <c r="AZ112"/>
  <c r="BB112" s="1"/>
  <c r="AZ104"/>
  <c r="BB104" s="1"/>
  <c r="AZ100"/>
  <c r="BB100" s="1"/>
  <c r="AZ88"/>
  <c r="BB88" s="1"/>
  <c r="AZ84"/>
  <c r="BB84" s="1"/>
  <c r="AZ80"/>
  <c r="BB80" s="1"/>
  <c r="AZ76"/>
  <c r="BB76" s="1"/>
  <c r="AZ64"/>
  <c r="BB64" s="1"/>
  <c r="AZ60"/>
  <c r="BB60" s="1"/>
  <c r="AZ56"/>
  <c r="BB56" s="1"/>
  <c r="AZ44"/>
  <c r="BB44" s="1"/>
  <c r="AZ28"/>
  <c r="BB28" s="1"/>
  <c r="AZ20"/>
  <c r="BB20" s="1"/>
  <c r="AZ12"/>
  <c r="BB12" s="1"/>
  <c r="AZ8"/>
  <c r="BB8" s="1"/>
  <c r="AV27"/>
  <c r="AK88"/>
  <c r="AK60"/>
  <c r="AK20"/>
  <c r="AK102"/>
  <c r="AK38"/>
  <c r="AV48"/>
  <c r="AV28"/>
  <c r="AV35"/>
  <c r="AK68"/>
  <c r="AK107"/>
  <c r="AK83"/>
  <c r="AK19"/>
  <c r="AK78"/>
  <c r="AV47"/>
  <c r="AV15"/>
  <c r="AV30"/>
  <c r="AK112"/>
  <c r="AK40"/>
  <c r="AK119"/>
  <c r="AK7"/>
  <c r="AV123"/>
  <c r="AV39"/>
  <c r="AV19"/>
  <c r="AV11"/>
  <c r="AV46"/>
  <c r="AV38"/>
  <c r="AV26"/>
  <c r="AV18"/>
  <c r="AK5"/>
  <c r="AK116"/>
  <c r="AK108"/>
  <c r="AK80"/>
  <c r="AK28"/>
  <c r="AK8"/>
  <c r="AK103"/>
  <c r="AK79"/>
  <c r="AK63"/>
  <c r="AK118"/>
  <c r="AK110"/>
  <c r="AK94"/>
  <c r="AK86"/>
  <c r="AK74"/>
  <c r="AK66"/>
  <c r="AK58"/>
  <c r="AK50"/>
  <c r="AK42"/>
  <c r="AK30"/>
  <c r="AK26"/>
  <c r="AK10"/>
  <c r="AV31"/>
  <c r="AV122"/>
  <c r="AV34"/>
  <c r="AV14"/>
  <c r="AK120"/>
  <c r="AK104"/>
  <c r="AK92"/>
  <c r="AK84"/>
  <c r="AK48"/>
  <c r="AK95"/>
  <c r="AK47"/>
  <c r="AK27"/>
  <c r="AK114"/>
  <c r="AK98"/>
  <c r="AK90"/>
  <c r="AK70"/>
  <c r="AK62"/>
  <c r="AK54"/>
  <c r="AK46"/>
  <c r="AK22"/>
  <c r="AV119"/>
  <c r="AV111"/>
  <c r="AV107"/>
  <c r="AV99"/>
  <c r="AV91"/>
  <c r="AV83"/>
  <c r="AV75"/>
  <c r="AV67"/>
  <c r="AV59"/>
  <c r="AV55"/>
  <c r="AV43"/>
  <c r="AV7"/>
  <c r="AV118"/>
  <c r="AV110"/>
  <c r="AV106"/>
  <c r="AV98"/>
  <c r="AV90"/>
  <c r="AV82"/>
  <c r="AV74"/>
  <c r="AV66"/>
  <c r="AV58"/>
  <c r="AV50"/>
  <c r="AV22"/>
  <c r="AV6"/>
  <c r="AV92"/>
  <c r="AV16"/>
  <c r="AK35"/>
  <c r="AK15"/>
  <c r="AK122"/>
  <c r="AK34"/>
  <c r="AK14"/>
  <c r="AV115"/>
  <c r="AV103"/>
  <c r="AV95"/>
  <c r="AV87"/>
  <c r="AV79"/>
  <c r="AV71"/>
  <c r="AV63"/>
  <c r="AV51"/>
  <c r="AV23"/>
  <c r="AV114"/>
  <c r="AV102"/>
  <c r="AV94"/>
  <c r="AV86"/>
  <c r="AV78"/>
  <c r="AV70"/>
  <c r="AV62"/>
  <c r="AV54"/>
  <c r="AV42"/>
  <c r="AV104"/>
  <c r="AV72"/>
  <c r="AV60"/>
  <c r="AK36"/>
  <c r="AK16"/>
  <c r="AK123"/>
  <c r="AV5"/>
  <c r="T118"/>
  <c r="T110"/>
  <c r="AW110" s="1"/>
  <c r="T90"/>
  <c r="AW90" s="1"/>
  <c r="T82"/>
  <c r="T54"/>
  <c r="T46"/>
  <c r="T115"/>
  <c r="T111"/>
  <c r="T103"/>
  <c r="T99"/>
  <c r="T95"/>
  <c r="T87"/>
  <c r="T83"/>
  <c r="T79"/>
  <c r="T71"/>
  <c r="T67"/>
  <c r="T55"/>
  <c r="T51"/>
  <c r="T47"/>
  <c r="T39"/>
  <c r="T35"/>
  <c r="T31"/>
  <c r="T27"/>
  <c r="T23"/>
  <c r="T19"/>
  <c r="T15"/>
  <c r="T11"/>
  <c r="T7"/>
  <c r="AV116"/>
  <c r="AV112"/>
  <c r="AV84"/>
  <c r="AV80"/>
  <c r="AV44"/>
  <c r="AV32"/>
  <c r="AV12"/>
  <c r="AV120"/>
  <c r="AV108"/>
  <c r="AV100"/>
  <c r="AV96"/>
  <c r="AV88"/>
  <c r="AV76"/>
  <c r="AV68"/>
  <c r="AV64"/>
  <c r="AV56"/>
  <c r="AV52"/>
  <c r="AV40"/>
  <c r="AV36"/>
  <c r="AV24"/>
  <c r="AV20"/>
  <c r="AV8"/>
  <c r="AV25"/>
  <c r="AV57"/>
  <c r="AV41"/>
  <c r="AV9"/>
  <c r="AV61"/>
  <c r="AV53"/>
  <c r="AV49"/>
  <c r="AV45"/>
  <c r="AV37"/>
  <c r="AV33"/>
  <c r="AV29"/>
  <c r="AV21"/>
  <c r="AV17"/>
  <c r="AV13"/>
  <c r="AK121"/>
  <c r="AK117"/>
  <c r="AK113"/>
  <c r="AK109"/>
  <c r="AK105"/>
  <c r="AK101"/>
  <c r="AK97"/>
  <c r="AK93"/>
  <c r="AK89"/>
  <c r="AK85"/>
  <c r="AK81"/>
  <c r="AK77"/>
  <c r="AK73"/>
  <c r="AK69"/>
  <c r="AK65"/>
  <c r="AK61"/>
  <c r="AK57"/>
  <c r="AK53"/>
  <c r="AK49"/>
  <c r="AK45"/>
  <c r="AK41"/>
  <c r="AK37"/>
  <c r="AK33"/>
  <c r="AK29"/>
  <c r="AK25"/>
  <c r="AK21"/>
  <c r="AK17"/>
  <c r="AK13"/>
  <c r="AK9"/>
  <c r="AV65"/>
  <c r="AV69"/>
  <c r="AV73"/>
  <c r="AV77"/>
  <c r="AV81"/>
  <c r="AV85"/>
  <c r="AV89"/>
  <c r="AV93"/>
  <c r="AV97"/>
  <c r="AV101"/>
  <c r="AV105"/>
  <c r="AV109"/>
  <c r="AV113"/>
  <c r="AV117"/>
  <c r="AV121"/>
  <c r="T119"/>
  <c r="T122"/>
  <c r="T114"/>
  <c r="T106"/>
  <c r="T102"/>
  <c r="T98"/>
  <c r="T94"/>
  <c r="T86"/>
  <c r="T78"/>
  <c r="T74"/>
  <c r="T70"/>
  <c r="T66"/>
  <c r="T62"/>
  <c r="T58"/>
  <c r="T50"/>
  <c r="T42"/>
  <c r="T38"/>
  <c r="T34"/>
  <c r="T30"/>
  <c r="T26"/>
  <c r="T22"/>
  <c r="T18"/>
  <c r="T14"/>
  <c r="T10"/>
  <c r="T6"/>
  <c r="T123"/>
  <c r="T107"/>
  <c r="T91"/>
  <c r="T75"/>
  <c r="T59"/>
  <c r="T43"/>
  <c r="T20"/>
  <c r="T16"/>
  <c r="T12"/>
  <c r="T8"/>
  <c r="T13"/>
  <c r="T109"/>
  <c r="T93"/>
  <c r="T77"/>
  <c r="T61"/>
  <c r="T45"/>
  <c r="T29"/>
  <c r="T121"/>
  <c r="T117"/>
  <c r="T113"/>
  <c r="T105"/>
  <c r="T101"/>
  <c r="T97"/>
  <c r="T89"/>
  <c r="T85"/>
  <c r="T81"/>
  <c r="T73"/>
  <c r="T69"/>
  <c r="T65"/>
  <c r="T57"/>
  <c r="T53"/>
  <c r="T49"/>
  <c r="T41"/>
  <c r="T37"/>
  <c r="T33"/>
  <c r="T25"/>
  <c r="T21"/>
  <c r="T17"/>
  <c r="T9"/>
  <c r="T116"/>
  <c r="T104"/>
  <c r="T96"/>
  <c r="T84"/>
  <c r="T76"/>
  <c r="T64"/>
  <c r="T56"/>
  <c r="T48"/>
  <c r="T40"/>
  <c r="T24"/>
  <c r="T120"/>
  <c r="T112"/>
  <c r="T108"/>
  <c r="T100"/>
  <c r="T92"/>
  <c r="T88"/>
  <c r="T80"/>
  <c r="T72"/>
  <c r="T68"/>
  <c r="T60"/>
  <c r="T52"/>
  <c r="T44"/>
  <c r="T36"/>
  <c r="T32"/>
  <c r="T28"/>
  <c r="T5"/>
  <c r="AV6" i="3"/>
  <c r="AV4"/>
  <c r="AV5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3"/>
  <c r="AV4" i="2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3"/>
  <c r="AV3" i="1"/>
  <c r="AV4"/>
  <c r="AV5"/>
  <c r="AV6"/>
  <c r="AV7"/>
  <c r="AV8"/>
  <c r="AV9"/>
  <c r="AV10"/>
  <c r="AV11"/>
  <c r="AV12"/>
  <c r="AV13"/>
  <c r="AV14"/>
  <c r="AV15"/>
  <c r="AV16"/>
  <c r="AV17"/>
  <c r="AV18"/>
  <c r="AV19"/>
  <c r="AW99" i="14" l="1"/>
  <c r="BC99" s="1"/>
  <c r="BD99" s="1"/>
  <c r="AW83"/>
  <c r="BC83" s="1"/>
  <c r="BD83" s="1"/>
  <c r="AW118"/>
  <c r="BE118" s="1"/>
  <c r="BB2"/>
  <c r="BB1" s="1"/>
  <c r="AW52"/>
  <c r="BE52" s="1"/>
  <c r="AW6"/>
  <c r="BE6" s="1"/>
  <c r="AW22"/>
  <c r="BC22" s="1"/>
  <c r="BD22" s="1"/>
  <c r="BC90"/>
  <c r="BD90" s="1"/>
  <c r="BE90"/>
  <c r="BC110"/>
  <c r="BD110" s="1"/>
  <c r="BE110"/>
  <c r="AW63"/>
  <c r="AW32"/>
  <c r="AW106"/>
  <c r="AW39"/>
  <c r="AW87"/>
  <c r="AW107"/>
  <c r="AW50"/>
  <c r="AW70"/>
  <c r="AW114"/>
  <c r="AW11"/>
  <c r="AW115"/>
  <c r="AW59"/>
  <c r="AW5"/>
  <c r="T2"/>
  <c r="T1" s="1"/>
  <c r="AV2"/>
  <c r="AV1" s="1"/>
  <c r="AK2"/>
  <c r="AK1" s="1"/>
  <c r="AO2"/>
  <c r="AO1" s="1"/>
  <c r="AZ2"/>
  <c r="AZ1" s="1"/>
  <c r="AW96"/>
  <c r="AW8"/>
  <c r="AW30"/>
  <c r="AW44"/>
  <c r="AW72"/>
  <c r="AW100"/>
  <c r="AW24"/>
  <c r="AW64"/>
  <c r="AW18"/>
  <c r="AW34"/>
  <c r="AW111"/>
  <c r="AW82"/>
  <c r="AW56"/>
  <c r="AW76"/>
  <c r="AW79"/>
  <c r="AW46"/>
  <c r="AW36"/>
  <c r="AW68"/>
  <c r="AW92"/>
  <c r="AW120"/>
  <c r="AW57"/>
  <c r="AW121"/>
  <c r="AW43"/>
  <c r="AW14"/>
  <c r="AW94"/>
  <c r="AW55"/>
  <c r="AW119"/>
  <c r="AW47"/>
  <c r="AW12"/>
  <c r="AW58"/>
  <c r="AW10"/>
  <c r="AW122"/>
  <c r="AW28"/>
  <c r="AW40"/>
  <c r="AW75"/>
  <c r="AW74"/>
  <c r="AW60"/>
  <c r="AW84"/>
  <c r="AW117"/>
  <c r="AW91"/>
  <c r="AW86"/>
  <c r="AW31"/>
  <c r="AW51"/>
  <c r="AW98"/>
  <c r="AW95"/>
  <c r="AW103"/>
  <c r="AW19"/>
  <c r="AW116"/>
  <c r="AW62"/>
  <c r="AW102"/>
  <c r="AW23"/>
  <c r="AW67"/>
  <c r="AW104"/>
  <c r="AW29"/>
  <c r="AW54"/>
  <c r="AW73"/>
  <c r="AW27"/>
  <c r="AW71"/>
  <c r="AW80"/>
  <c r="AW108"/>
  <c r="AW113"/>
  <c r="AW16"/>
  <c r="AW38"/>
  <c r="AW78"/>
  <c r="AW88"/>
  <c r="AW112"/>
  <c r="AW48"/>
  <c r="AW9"/>
  <c r="AW53"/>
  <c r="AW13"/>
  <c r="AW20"/>
  <c r="AW26"/>
  <c r="AW42"/>
  <c r="AW66"/>
  <c r="AW7"/>
  <c r="AW35"/>
  <c r="AW69"/>
  <c r="AW15"/>
  <c r="AW41"/>
  <c r="AW105"/>
  <c r="AW123"/>
  <c r="AW93"/>
  <c r="AW25"/>
  <c r="AW49"/>
  <c r="AW89"/>
  <c r="AW33"/>
  <c r="AW97"/>
  <c r="AW17"/>
  <c r="AW81"/>
  <c r="AW65"/>
  <c r="AW37"/>
  <c r="AW101"/>
  <c r="AW21"/>
  <c r="AW85"/>
  <c r="AW45"/>
  <c r="AW109"/>
  <c r="AW61"/>
  <c r="AW77"/>
  <c r="BE99" l="1"/>
  <c r="BC118"/>
  <c r="BD118" s="1"/>
  <c r="BC52"/>
  <c r="BD52" s="1"/>
  <c r="BE83"/>
  <c r="BC6"/>
  <c r="BD6" s="1"/>
  <c r="BE22"/>
  <c r="BC5"/>
  <c r="BE5"/>
  <c r="BC77"/>
  <c r="BD77" s="1"/>
  <c r="BE77"/>
  <c r="BC33"/>
  <c r="BD33" s="1"/>
  <c r="BE33"/>
  <c r="BE15"/>
  <c r="BC15"/>
  <c r="BD15" s="1"/>
  <c r="BE48"/>
  <c r="BC48"/>
  <c r="BD48" s="1"/>
  <c r="BC54"/>
  <c r="BD54" s="1"/>
  <c r="BE54"/>
  <c r="BC74"/>
  <c r="BD74" s="1"/>
  <c r="BE74"/>
  <c r="BC14"/>
  <c r="BD14" s="1"/>
  <c r="BE14"/>
  <c r="BC46"/>
  <c r="BD46" s="1"/>
  <c r="BE46"/>
  <c r="BE72"/>
  <c r="BC72"/>
  <c r="BD72" s="1"/>
  <c r="BC115"/>
  <c r="BD115" s="1"/>
  <c r="BE115"/>
  <c r="BC106"/>
  <c r="BD106" s="1"/>
  <c r="BE106"/>
  <c r="BC21"/>
  <c r="BD21" s="1"/>
  <c r="BE21"/>
  <c r="BC89"/>
  <c r="BD89" s="1"/>
  <c r="BE89"/>
  <c r="BC69"/>
  <c r="BE69"/>
  <c r="BC13"/>
  <c r="BD13" s="1"/>
  <c r="BE13"/>
  <c r="BE112"/>
  <c r="BC112"/>
  <c r="BD112" s="1"/>
  <c r="BE16"/>
  <c r="BC16"/>
  <c r="BD16" s="1"/>
  <c r="BC71"/>
  <c r="BD71" s="1"/>
  <c r="BE71"/>
  <c r="BC29"/>
  <c r="BD29" s="1"/>
  <c r="BE29"/>
  <c r="BC102"/>
  <c r="BD102" s="1"/>
  <c r="BE102"/>
  <c r="BC103"/>
  <c r="BD103" s="1"/>
  <c r="BE103"/>
  <c r="BC51"/>
  <c r="BD51" s="1"/>
  <c r="BE51"/>
  <c r="BC117"/>
  <c r="BD117" s="1"/>
  <c r="BE117"/>
  <c r="BE75"/>
  <c r="BC75"/>
  <c r="BD75" s="1"/>
  <c r="BC10"/>
  <c r="BD10" s="1"/>
  <c r="BE10"/>
  <c r="BE119"/>
  <c r="BC119"/>
  <c r="BD119" s="1"/>
  <c r="BE43"/>
  <c r="BC43"/>
  <c r="BD43" s="1"/>
  <c r="BE92"/>
  <c r="BC92"/>
  <c r="BD92" s="1"/>
  <c r="BE79"/>
  <c r="BC79"/>
  <c r="BD79" s="1"/>
  <c r="BC82"/>
  <c r="BD82" s="1"/>
  <c r="BE82"/>
  <c r="BE64"/>
  <c r="BC64"/>
  <c r="BD64" s="1"/>
  <c r="BE44"/>
  <c r="BC44"/>
  <c r="BD44" s="1"/>
  <c r="BE11"/>
  <c r="BC11"/>
  <c r="BD11" s="1"/>
  <c r="BE107"/>
  <c r="BC107"/>
  <c r="BD107" s="1"/>
  <c r="BE32"/>
  <c r="BC32"/>
  <c r="BD32" s="1"/>
  <c r="BC65"/>
  <c r="BD65" s="1"/>
  <c r="BE65"/>
  <c r="BE80"/>
  <c r="BC80"/>
  <c r="BD80" s="1"/>
  <c r="BE19"/>
  <c r="BC19"/>
  <c r="BD19" s="1"/>
  <c r="BE47"/>
  <c r="BC47"/>
  <c r="BD47" s="1"/>
  <c r="BC18"/>
  <c r="BD18" s="1"/>
  <c r="BE18"/>
  <c r="BC61"/>
  <c r="BD61" s="1"/>
  <c r="BE61"/>
  <c r="BE123"/>
  <c r="BC123"/>
  <c r="BD123" s="1"/>
  <c r="BC109"/>
  <c r="BD109" s="1"/>
  <c r="BE109"/>
  <c r="BC17"/>
  <c r="BD17" s="1"/>
  <c r="BE17"/>
  <c r="BC49"/>
  <c r="BD49" s="1"/>
  <c r="BE49"/>
  <c r="BC105"/>
  <c r="BD105" s="1"/>
  <c r="BE105"/>
  <c r="BE35"/>
  <c r="BC35"/>
  <c r="BD35" s="1"/>
  <c r="BC42"/>
  <c r="BD42" s="1"/>
  <c r="BE42"/>
  <c r="BC53"/>
  <c r="BD53" s="1"/>
  <c r="BE53"/>
  <c r="BE88"/>
  <c r="BC88"/>
  <c r="BD88" s="1"/>
  <c r="BC113"/>
  <c r="BD113" s="1"/>
  <c r="BE113"/>
  <c r="BE27"/>
  <c r="BC27"/>
  <c r="BD27" s="1"/>
  <c r="BE104"/>
  <c r="BC104"/>
  <c r="BD104" s="1"/>
  <c r="BC62"/>
  <c r="BD62" s="1"/>
  <c r="BE62"/>
  <c r="BE95"/>
  <c r="BC95"/>
  <c r="BD95" s="1"/>
  <c r="BC31"/>
  <c r="BD31" s="1"/>
  <c r="BE31"/>
  <c r="BE84"/>
  <c r="BC84"/>
  <c r="BD84" s="1"/>
  <c r="BE40"/>
  <c r="BC40"/>
  <c r="BD40" s="1"/>
  <c r="BC58"/>
  <c r="BD58" s="1"/>
  <c r="BE58"/>
  <c r="BE55"/>
  <c r="BC55"/>
  <c r="BD55" s="1"/>
  <c r="BC121"/>
  <c r="BD121" s="1"/>
  <c r="BE121"/>
  <c r="BE68"/>
  <c r="BC68"/>
  <c r="BD68" s="1"/>
  <c r="BE76"/>
  <c r="BC76"/>
  <c r="BD76" s="1"/>
  <c r="BE111"/>
  <c r="BC111"/>
  <c r="BD111" s="1"/>
  <c r="BE24"/>
  <c r="BC24"/>
  <c r="BD24" s="1"/>
  <c r="BC30"/>
  <c r="BD30" s="1"/>
  <c r="BE30"/>
  <c r="BC114"/>
  <c r="BE114"/>
  <c r="BE87"/>
  <c r="BC87"/>
  <c r="BD87" s="1"/>
  <c r="BE63"/>
  <c r="BC63"/>
  <c r="BD63" s="1"/>
  <c r="BC85"/>
  <c r="BD85" s="1"/>
  <c r="BE85"/>
  <c r="BC93"/>
  <c r="BD93" s="1"/>
  <c r="BE93"/>
  <c r="BE20"/>
  <c r="BC20"/>
  <c r="BD20" s="1"/>
  <c r="BC38"/>
  <c r="BD38" s="1"/>
  <c r="BE38"/>
  <c r="BC23"/>
  <c r="BD23" s="1"/>
  <c r="BE23"/>
  <c r="BC91"/>
  <c r="BD91" s="1"/>
  <c r="BE91"/>
  <c r="BC122"/>
  <c r="BD122" s="1"/>
  <c r="BE122"/>
  <c r="BE120"/>
  <c r="BC120"/>
  <c r="BD120" s="1"/>
  <c r="BE56"/>
  <c r="BC56"/>
  <c r="BD56" s="1"/>
  <c r="BE96"/>
  <c r="BC96"/>
  <c r="BD96" s="1"/>
  <c r="BC50"/>
  <c r="BD50" s="1"/>
  <c r="BE50"/>
  <c r="BC81"/>
  <c r="BD81" s="1"/>
  <c r="BE81"/>
  <c r="BC66"/>
  <c r="BD66" s="1"/>
  <c r="BE66"/>
  <c r="BC101"/>
  <c r="BD101" s="1"/>
  <c r="BE101"/>
  <c r="BC45"/>
  <c r="BD45" s="1"/>
  <c r="BE45"/>
  <c r="BC37"/>
  <c r="BD37" s="1"/>
  <c r="BE37"/>
  <c r="BC97"/>
  <c r="BD97" s="1"/>
  <c r="BE97"/>
  <c r="BC25"/>
  <c r="BD25" s="1"/>
  <c r="BE25"/>
  <c r="BC41"/>
  <c r="BD41" s="1"/>
  <c r="BE41"/>
  <c r="BC7"/>
  <c r="BD7" s="1"/>
  <c r="BE7"/>
  <c r="BC26"/>
  <c r="BD26" s="1"/>
  <c r="BE26"/>
  <c r="BC9"/>
  <c r="BD9" s="1"/>
  <c r="BE9"/>
  <c r="BC78"/>
  <c r="BD78" s="1"/>
  <c r="BE78"/>
  <c r="BE108"/>
  <c r="BC108"/>
  <c r="BD108" s="1"/>
  <c r="BC73"/>
  <c r="BD73" s="1"/>
  <c r="BE73"/>
  <c r="BE67"/>
  <c r="BC67"/>
  <c r="BD67" s="1"/>
  <c r="BE116"/>
  <c r="BC116"/>
  <c r="BD116" s="1"/>
  <c r="BC98"/>
  <c r="BD98" s="1"/>
  <c r="BE98"/>
  <c r="BC86"/>
  <c r="BD86" s="1"/>
  <c r="BE86"/>
  <c r="BE60"/>
  <c r="BC60"/>
  <c r="BD60" s="1"/>
  <c r="BE28"/>
  <c r="BC28"/>
  <c r="BD28" s="1"/>
  <c r="BE12"/>
  <c r="BC12"/>
  <c r="BD12" s="1"/>
  <c r="BC94"/>
  <c r="BD94" s="1"/>
  <c r="BE94"/>
  <c r="BC57"/>
  <c r="BD57" s="1"/>
  <c r="BE57"/>
  <c r="BE36"/>
  <c r="BC36"/>
  <c r="BD36" s="1"/>
  <c r="BC34"/>
  <c r="BD34" s="1"/>
  <c r="BE34"/>
  <c r="BE100"/>
  <c r="BC100"/>
  <c r="BD100" s="1"/>
  <c r="BE8"/>
  <c r="BC8"/>
  <c r="BD8" s="1"/>
  <c r="BC59"/>
  <c r="BD59" s="1"/>
  <c r="BE59"/>
  <c r="BC70"/>
  <c r="BD70" s="1"/>
  <c r="BE70"/>
  <c r="BC39"/>
  <c r="BD39" s="1"/>
  <c r="BE39"/>
  <c r="BD114"/>
  <c r="AW2"/>
  <c r="BD69"/>
  <c r="G121" i="5"/>
  <c r="BE2" i="14" l="1"/>
  <c r="AW1"/>
  <c r="BC2"/>
  <c r="BD5"/>
  <c r="AY122" i="3"/>
  <c r="BD2" i="14" l="1"/>
  <c r="BC1"/>
  <c r="AU122" i="2" l="1"/>
  <c r="AZ4" i="3" l="1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3"/>
  <c r="AZ4" i="2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3"/>
  <c r="AW83"/>
  <c r="AK4"/>
  <c r="AK5"/>
  <c r="AK6"/>
  <c r="AK7"/>
  <c r="AK8"/>
  <c r="AK9"/>
  <c r="AK10"/>
  <c r="AK11"/>
  <c r="AW11" s="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W43" s="1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W75" s="1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W99" s="1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3"/>
  <c r="T4"/>
  <c r="AW4" s="1"/>
  <c r="T5"/>
  <c r="T6"/>
  <c r="T7"/>
  <c r="T8"/>
  <c r="T9"/>
  <c r="T10"/>
  <c r="T11"/>
  <c r="T12"/>
  <c r="T13"/>
  <c r="T14"/>
  <c r="T15"/>
  <c r="AW15" s="1"/>
  <c r="T16"/>
  <c r="T17"/>
  <c r="T18"/>
  <c r="T19"/>
  <c r="T20"/>
  <c r="T21"/>
  <c r="T22"/>
  <c r="T23"/>
  <c r="T24"/>
  <c r="T25"/>
  <c r="T26"/>
  <c r="T27"/>
  <c r="T28"/>
  <c r="T29"/>
  <c r="T30"/>
  <c r="T31"/>
  <c r="AW31" s="1"/>
  <c r="T32"/>
  <c r="T33"/>
  <c r="T34"/>
  <c r="T35"/>
  <c r="T36"/>
  <c r="T37"/>
  <c r="T38"/>
  <c r="T39"/>
  <c r="T40"/>
  <c r="T41"/>
  <c r="T42"/>
  <c r="T43"/>
  <c r="T44"/>
  <c r="T45"/>
  <c r="T46"/>
  <c r="T47"/>
  <c r="AW47" s="1"/>
  <c r="T48"/>
  <c r="T49"/>
  <c r="T50"/>
  <c r="T51"/>
  <c r="T52"/>
  <c r="T53"/>
  <c r="T54"/>
  <c r="T55"/>
  <c r="T56"/>
  <c r="T57"/>
  <c r="T58"/>
  <c r="T59"/>
  <c r="T60"/>
  <c r="T61"/>
  <c r="T62"/>
  <c r="T63"/>
  <c r="AW63" s="1"/>
  <c r="T64"/>
  <c r="T65"/>
  <c r="T66"/>
  <c r="T67"/>
  <c r="T68"/>
  <c r="T69"/>
  <c r="T70"/>
  <c r="T71"/>
  <c r="T72"/>
  <c r="AW72" s="1"/>
  <c r="T73"/>
  <c r="T74"/>
  <c r="T75"/>
  <c r="T76"/>
  <c r="T77"/>
  <c r="T78"/>
  <c r="T79"/>
  <c r="AW79" s="1"/>
  <c r="T80"/>
  <c r="T81"/>
  <c r="T82"/>
  <c r="T83"/>
  <c r="T84"/>
  <c r="T85"/>
  <c r="T86"/>
  <c r="T87"/>
  <c r="T88"/>
  <c r="T89"/>
  <c r="T90"/>
  <c r="T91"/>
  <c r="AW91" s="1"/>
  <c r="T92"/>
  <c r="T93"/>
  <c r="T94"/>
  <c r="T95"/>
  <c r="T96"/>
  <c r="T97"/>
  <c r="T98"/>
  <c r="T99"/>
  <c r="T100"/>
  <c r="AW100" s="1"/>
  <c r="T101"/>
  <c r="T102"/>
  <c r="T103"/>
  <c r="T104"/>
  <c r="T105"/>
  <c r="T106"/>
  <c r="T107"/>
  <c r="AW107" s="1"/>
  <c r="T108"/>
  <c r="T109"/>
  <c r="T110"/>
  <c r="T111"/>
  <c r="AW111" s="1"/>
  <c r="T112"/>
  <c r="T113"/>
  <c r="T114"/>
  <c r="T115"/>
  <c r="AW115" s="1"/>
  <c r="T116"/>
  <c r="T117"/>
  <c r="T118"/>
  <c r="T119"/>
  <c r="T120"/>
  <c r="T121"/>
  <c r="T3"/>
  <c r="AZ3" i="1"/>
  <c r="AZ4"/>
  <c r="AZ5"/>
  <c r="AZ6"/>
  <c r="AZ7"/>
  <c r="AZ8"/>
  <c r="AZ9"/>
  <c r="AZ10"/>
  <c r="AZ11"/>
  <c r="AZ12"/>
  <c r="AZ13"/>
  <c r="AZ14"/>
  <c r="AZ15"/>
  <c r="AZ16"/>
  <c r="AZ17"/>
  <c r="AZ18"/>
  <c r="AZ19"/>
  <c r="I55" i="5"/>
  <c r="I108"/>
  <c r="I120"/>
  <c r="I66"/>
  <c r="I62"/>
  <c r="I105"/>
  <c r="I48"/>
  <c r="I73"/>
  <c r="I43"/>
  <c r="I106"/>
  <c r="I107"/>
  <c r="I110"/>
  <c r="I96"/>
  <c r="I71"/>
  <c r="I89"/>
  <c r="I75"/>
  <c r="I95"/>
  <c r="I78"/>
  <c r="I30"/>
  <c r="I87"/>
  <c r="I38"/>
  <c r="I29"/>
  <c r="I117"/>
  <c r="I113"/>
  <c r="I68"/>
  <c r="I82"/>
  <c r="I21"/>
  <c r="I4"/>
  <c r="I15"/>
  <c r="I2"/>
  <c r="I56"/>
  <c r="I88"/>
  <c r="I59"/>
  <c r="I36"/>
  <c r="I102"/>
  <c r="I54"/>
  <c r="I25"/>
  <c r="AK3" i="1"/>
  <c r="AK4"/>
  <c r="AK5"/>
  <c r="AK6"/>
  <c r="AK7"/>
  <c r="AK8"/>
  <c r="AK9"/>
  <c r="AK10"/>
  <c r="AK11"/>
  <c r="AK12"/>
  <c r="AK13"/>
  <c r="AK14"/>
  <c r="AK15"/>
  <c r="AK16"/>
  <c r="AK17"/>
  <c r="AK18"/>
  <c r="AK19"/>
  <c r="T3"/>
  <c r="T4"/>
  <c r="T5"/>
  <c r="T6"/>
  <c r="T7"/>
  <c r="T8"/>
  <c r="T9"/>
  <c r="T10"/>
  <c r="T11"/>
  <c r="T12"/>
  <c r="T13"/>
  <c r="T14"/>
  <c r="T15"/>
  <c r="T16"/>
  <c r="T17"/>
  <c r="T18"/>
  <c r="T19"/>
  <c r="AW86" i="2" l="1"/>
  <c r="AW58"/>
  <c r="AW120"/>
  <c r="AW116"/>
  <c r="BA116" s="1"/>
  <c r="BB116" s="1"/>
  <c r="AW112"/>
  <c r="AW104"/>
  <c r="AW96"/>
  <c r="AW88"/>
  <c r="BA88" s="1"/>
  <c r="BB88" s="1"/>
  <c r="AW84"/>
  <c r="AW80"/>
  <c r="AW68"/>
  <c r="AW52"/>
  <c r="BC52" s="1"/>
  <c r="AW48"/>
  <c r="AW36"/>
  <c r="AW32"/>
  <c r="AW20"/>
  <c r="BC20" s="1"/>
  <c r="AW16"/>
  <c r="AW19" i="1"/>
  <c r="BC19" s="1"/>
  <c r="AW7"/>
  <c r="E35" i="5" s="1"/>
  <c r="AW15" i="1"/>
  <c r="BC15" s="1"/>
  <c r="AW11"/>
  <c r="BA11" s="1"/>
  <c r="BB11" s="1"/>
  <c r="AW3"/>
  <c r="BA3" s="1"/>
  <c r="BB3" s="1"/>
  <c r="AW16"/>
  <c r="BA16" s="1"/>
  <c r="BB16" s="1"/>
  <c r="AW12"/>
  <c r="BC12" s="1"/>
  <c r="AW8"/>
  <c r="BA8" s="1"/>
  <c r="BB8" s="1"/>
  <c r="AW4"/>
  <c r="BC4" s="1"/>
  <c r="AW6"/>
  <c r="BA6" s="1"/>
  <c r="BB6" s="1"/>
  <c r="F47" i="5"/>
  <c r="H47" s="1"/>
  <c r="F44"/>
  <c r="H44" s="1"/>
  <c r="F5"/>
  <c r="H5" s="1"/>
  <c r="F10"/>
  <c r="H10" s="1"/>
  <c r="F13"/>
  <c r="H13" s="1"/>
  <c r="F45"/>
  <c r="H45" s="1"/>
  <c r="F99"/>
  <c r="H99" s="1"/>
  <c r="F111"/>
  <c r="H111" s="1"/>
  <c r="F49"/>
  <c r="H49" s="1"/>
  <c r="F3"/>
  <c r="H3" s="1"/>
  <c r="F46"/>
  <c r="H46" s="1"/>
  <c r="F98"/>
  <c r="H98" s="1"/>
  <c r="F34"/>
  <c r="H34" s="1"/>
  <c r="F97"/>
  <c r="H97" s="1"/>
  <c r="F26"/>
  <c r="H26" s="1"/>
  <c r="F79"/>
  <c r="H79" s="1"/>
  <c r="F76"/>
  <c r="H76" s="1"/>
  <c r="F63"/>
  <c r="H63" s="1"/>
  <c r="F37"/>
  <c r="H37" s="1"/>
  <c r="F41"/>
  <c r="H41" s="1"/>
  <c r="F94"/>
  <c r="H94" s="1"/>
  <c r="F24"/>
  <c r="H24" s="1"/>
  <c r="F104"/>
  <c r="H104" s="1"/>
  <c r="F6"/>
  <c r="H6" s="1"/>
  <c r="F70"/>
  <c r="H70" s="1"/>
  <c r="F115"/>
  <c r="H115" s="1"/>
  <c r="F58"/>
  <c r="H58" s="1"/>
  <c r="F8"/>
  <c r="H8" s="1"/>
  <c r="F52"/>
  <c r="H52" s="1"/>
  <c r="AW3" i="3"/>
  <c r="AW118"/>
  <c r="AW114"/>
  <c r="BA114" s="1"/>
  <c r="BB114" s="1"/>
  <c r="AW110"/>
  <c r="BC110" s="1"/>
  <c r="AW106"/>
  <c r="AW102"/>
  <c r="BA102" s="1"/>
  <c r="BB102" s="1"/>
  <c r="AW98"/>
  <c r="BC98" s="1"/>
  <c r="AW94"/>
  <c r="AW90"/>
  <c r="AW86"/>
  <c r="AW82"/>
  <c r="BC82" s="1"/>
  <c r="AW78"/>
  <c r="BA78" s="1"/>
  <c r="BB78" s="1"/>
  <c r="AW74"/>
  <c r="AW70"/>
  <c r="BA70" s="1"/>
  <c r="BB70" s="1"/>
  <c r="AW66"/>
  <c r="BC66" s="1"/>
  <c r="AW62"/>
  <c r="BC62" s="1"/>
  <c r="AW58"/>
  <c r="AW54"/>
  <c r="AW50"/>
  <c r="BC50" s="1"/>
  <c r="AW46"/>
  <c r="AW42"/>
  <c r="AW38"/>
  <c r="BA38" s="1"/>
  <c r="BB38" s="1"/>
  <c r="AW34"/>
  <c r="BC34" s="1"/>
  <c r="AW30"/>
  <c r="AW26"/>
  <c r="AW22"/>
  <c r="BA22" s="1"/>
  <c r="BB22" s="1"/>
  <c r="AW18"/>
  <c r="BC18" s="1"/>
  <c r="AW14"/>
  <c r="AW10"/>
  <c r="AW6"/>
  <c r="I47" i="5"/>
  <c r="J47" s="1"/>
  <c r="I44"/>
  <c r="J44" s="1"/>
  <c r="I5"/>
  <c r="J5" s="1"/>
  <c r="I10"/>
  <c r="J10" s="1"/>
  <c r="I13"/>
  <c r="J13" s="1"/>
  <c r="I45"/>
  <c r="J45" s="1"/>
  <c r="I99"/>
  <c r="J99" s="1"/>
  <c r="I111"/>
  <c r="J111" s="1"/>
  <c r="I49"/>
  <c r="J49" s="1"/>
  <c r="I3"/>
  <c r="J3" s="1"/>
  <c r="I46"/>
  <c r="J46" s="1"/>
  <c r="I98"/>
  <c r="J98" s="1"/>
  <c r="I34"/>
  <c r="J34" s="1"/>
  <c r="I97"/>
  <c r="J97" s="1"/>
  <c r="I26"/>
  <c r="J26" s="1"/>
  <c r="I79"/>
  <c r="J79" s="1"/>
  <c r="I76"/>
  <c r="J76" s="1"/>
  <c r="I63"/>
  <c r="J63" s="1"/>
  <c r="I37"/>
  <c r="J37" s="1"/>
  <c r="I41"/>
  <c r="J41" s="1"/>
  <c r="I94"/>
  <c r="J94" s="1"/>
  <c r="I24"/>
  <c r="J24" s="1"/>
  <c r="I104"/>
  <c r="J104" s="1"/>
  <c r="I6"/>
  <c r="J6" s="1"/>
  <c r="I70"/>
  <c r="J70" s="1"/>
  <c r="I115"/>
  <c r="J115" s="1"/>
  <c r="I58"/>
  <c r="J58" s="1"/>
  <c r="I8"/>
  <c r="J8" s="1"/>
  <c r="I52"/>
  <c r="J52" s="1"/>
  <c r="F119"/>
  <c r="H119" s="1"/>
  <c r="F27"/>
  <c r="H27" s="1"/>
  <c r="F16"/>
  <c r="H16" s="1"/>
  <c r="F11"/>
  <c r="H11" s="1"/>
  <c r="F19"/>
  <c r="H19" s="1"/>
  <c r="F118"/>
  <c r="H118" s="1"/>
  <c r="F80"/>
  <c r="H80" s="1"/>
  <c r="F39"/>
  <c r="H39" s="1"/>
  <c r="F32"/>
  <c r="H32" s="1"/>
  <c r="F57"/>
  <c r="H57" s="1"/>
  <c r="F60"/>
  <c r="H60" s="1"/>
  <c r="F17"/>
  <c r="H17" s="1"/>
  <c r="F77"/>
  <c r="H77" s="1"/>
  <c r="F112"/>
  <c r="H112" s="1"/>
  <c r="F83"/>
  <c r="H83" s="1"/>
  <c r="F50"/>
  <c r="H50" s="1"/>
  <c r="F114"/>
  <c r="H114" s="1"/>
  <c r="F91"/>
  <c r="H91" s="1"/>
  <c r="F84"/>
  <c r="H84" s="1"/>
  <c r="F42"/>
  <c r="H42" s="1"/>
  <c r="F67"/>
  <c r="H67" s="1"/>
  <c r="F33"/>
  <c r="H33" s="1"/>
  <c r="F81"/>
  <c r="H81" s="1"/>
  <c r="F74"/>
  <c r="H74" s="1"/>
  <c r="F14"/>
  <c r="H14" s="1"/>
  <c r="F22"/>
  <c r="H22" s="1"/>
  <c r="F116"/>
  <c r="H116" s="1"/>
  <c r="F92"/>
  <c r="H92" s="1"/>
  <c r="F53"/>
  <c r="H53" s="1"/>
  <c r="F61"/>
  <c r="H61" s="1"/>
  <c r="AW95" i="2"/>
  <c r="AW67"/>
  <c r="AW59"/>
  <c r="BA59" s="1"/>
  <c r="BB59" s="1"/>
  <c r="AW27"/>
  <c r="F86" i="5"/>
  <c r="H86" s="1"/>
  <c r="AW3" i="2"/>
  <c r="E119" i="5" s="1"/>
  <c r="AW118" i="2"/>
  <c r="BC118" s="1"/>
  <c r="AW114"/>
  <c r="BC114" s="1"/>
  <c r="AW110"/>
  <c r="BC110" s="1"/>
  <c r="AW106"/>
  <c r="BC106" s="1"/>
  <c r="AW102"/>
  <c r="BC102" s="1"/>
  <c r="AW98"/>
  <c r="BA98" s="1"/>
  <c r="BB98" s="1"/>
  <c r="AW94"/>
  <c r="BC94" s="1"/>
  <c r="AW90"/>
  <c r="AW82"/>
  <c r="BC82" s="1"/>
  <c r="AW78"/>
  <c r="BC78" s="1"/>
  <c r="AW74"/>
  <c r="BC74" s="1"/>
  <c r="AW70"/>
  <c r="AW66"/>
  <c r="BC66" s="1"/>
  <c r="AW62"/>
  <c r="BC62" s="1"/>
  <c r="AW54"/>
  <c r="BC54" s="1"/>
  <c r="AW50"/>
  <c r="BA50" s="1"/>
  <c r="BB50" s="1"/>
  <c r="AW46"/>
  <c r="BC46" s="1"/>
  <c r="AW42"/>
  <c r="BC42" s="1"/>
  <c r="AW38"/>
  <c r="BC38" s="1"/>
  <c r="AW34"/>
  <c r="BC34" s="1"/>
  <c r="AW30"/>
  <c r="BC30" s="1"/>
  <c r="AW26"/>
  <c r="AW22"/>
  <c r="BC22" s="1"/>
  <c r="AW18"/>
  <c r="BC18" s="1"/>
  <c r="AW14"/>
  <c r="BA14" s="1"/>
  <c r="BB14" s="1"/>
  <c r="AW10"/>
  <c r="BC10" s="1"/>
  <c r="AW6"/>
  <c r="BC6" s="1"/>
  <c r="AW64"/>
  <c r="BA64" s="1"/>
  <c r="BB64" s="1"/>
  <c r="I90" i="5"/>
  <c r="J90" s="1"/>
  <c r="BC86" i="2"/>
  <c r="BC58"/>
  <c r="F54" i="5"/>
  <c r="H54" s="1"/>
  <c r="F36"/>
  <c r="H36" s="1"/>
  <c r="F88"/>
  <c r="H88" s="1"/>
  <c r="F2"/>
  <c r="H2" s="1"/>
  <c r="F4"/>
  <c r="H4" s="1"/>
  <c r="F82"/>
  <c r="H82" s="1"/>
  <c r="F113"/>
  <c r="H113" s="1"/>
  <c r="F90"/>
  <c r="H90" s="1"/>
  <c r="F69"/>
  <c r="H69" s="1"/>
  <c r="F28"/>
  <c r="H28" s="1"/>
  <c r="F9"/>
  <c r="H9" s="1"/>
  <c r="F35"/>
  <c r="H35" s="1"/>
  <c r="F51"/>
  <c r="H51" s="1"/>
  <c r="F64"/>
  <c r="H64" s="1"/>
  <c r="F85"/>
  <c r="H85" s="1"/>
  <c r="F93"/>
  <c r="H93" s="1"/>
  <c r="F72"/>
  <c r="H72" s="1"/>
  <c r="F20"/>
  <c r="H20" s="1"/>
  <c r="F23"/>
  <c r="H23" s="1"/>
  <c r="F18"/>
  <c r="H18" s="1"/>
  <c r="F12"/>
  <c r="H12" s="1"/>
  <c r="F7"/>
  <c r="H7" s="1"/>
  <c r="F101"/>
  <c r="H101" s="1"/>
  <c r="F31"/>
  <c r="H31" s="1"/>
  <c r="F109"/>
  <c r="H109" s="1"/>
  <c r="F100"/>
  <c r="H100" s="1"/>
  <c r="F103"/>
  <c r="H103" s="1"/>
  <c r="F65"/>
  <c r="H65" s="1"/>
  <c r="F40"/>
  <c r="H40" s="1"/>
  <c r="AW121" i="2"/>
  <c r="AW117"/>
  <c r="BA117" s="1"/>
  <c r="BB117" s="1"/>
  <c r="AW113"/>
  <c r="BA113" s="1"/>
  <c r="BB113" s="1"/>
  <c r="AW109"/>
  <c r="BA109" s="1"/>
  <c r="BB109" s="1"/>
  <c r="AW105"/>
  <c r="AW101"/>
  <c r="BA101" s="1"/>
  <c r="BB101" s="1"/>
  <c r="AW97"/>
  <c r="BA97" s="1"/>
  <c r="BB97" s="1"/>
  <c r="AW93"/>
  <c r="BA93" s="1"/>
  <c r="BB93" s="1"/>
  <c r="AW89"/>
  <c r="AW85"/>
  <c r="BA85" s="1"/>
  <c r="BB85" s="1"/>
  <c r="AW81"/>
  <c r="BA81" s="1"/>
  <c r="BB81" s="1"/>
  <c r="AW77"/>
  <c r="BC77" s="1"/>
  <c r="AW73"/>
  <c r="AW69"/>
  <c r="BC69" s="1"/>
  <c r="AW65"/>
  <c r="BC65" s="1"/>
  <c r="AW61"/>
  <c r="BC61" s="1"/>
  <c r="AW57"/>
  <c r="AW53"/>
  <c r="BC53" s="1"/>
  <c r="AW49"/>
  <c r="BA49" s="1"/>
  <c r="BB49" s="1"/>
  <c r="AW45"/>
  <c r="BC45" s="1"/>
  <c r="AW41"/>
  <c r="AW37"/>
  <c r="BC37" s="1"/>
  <c r="AW33"/>
  <c r="BC33" s="1"/>
  <c r="AW29"/>
  <c r="BC29" s="1"/>
  <c r="AW25"/>
  <c r="BA25" s="1"/>
  <c r="BB25" s="1"/>
  <c r="AW21"/>
  <c r="BC21" s="1"/>
  <c r="AW17"/>
  <c r="BC17" s="1"/>
  <c r="AW13"/>
  <c r="BC13" s="1"/>
  <c r="AW9"/>
  <c r="AW5"/>
  <c r="BC5" s="1"/>
  <c r="AW108"/>
  <c r="BA108" s="1"/>
  <c r="BB108" s="1"/>
  <c r="AW92"/>
  <c r="BA92" s="1"/>
  <c r="BB92" s="1"/>
  <c r="AW76"/>
  <c r="BA76" s="1"/>
  <c r="BB76" s="1"/>
  <c r="AW60"/>
  <c r="BC60" s="1"/>
  <c r="AW56"/>
  <c r="BC56" s="1"/>
  <c r="AW44"/>
  <c r="BC44" s="1"/>
  <c r="AW40"/>
  <c r="AW28"/>
  <c r="BA28" s="1"/>
  <c r="BB28" s="1"/>
  <c r="AW24"/>
  <c r="BC24" s="1"/>
  <c r="AW12"/>
  <c r="BA12" s="1"/>
  <c r="BB12" s="1"/>
  <c r="AW8"/>
  <c r="AW119"/>
  <c r="AW103"/>
  <c r="BC103" s="1"/>
  <c r="AW87"/>
  <c r="BA87" s="1"/>
  <c r="BB87" s="1"/>
  <c r="AW71"/>
  <c r="AW55"/>
  <c r="AW51"/>
  <c r="BA51" s="1"/>
  <c r="BB51" s="1"/>
  <c r="AW39"/>
  <c r="BA39" s="1"/>
  <c r="BB39" s="1"/>
  <c r="AW35"/>
  <c r="AW23"/>
  <c r="BC23" s="1"/>
  <c r="AW19"/>
  <c r="BC19" s="1"/>
  <c r="AW7"/>
  <c r="BC7" s="1"/>
  <c r="BC121"/>
  <c r="BC117"/>
  <c r="BC113"/>
  <c r="BC109"/>
  <c r="BC105"/>
  <c r="BC101"/>
  <c r="BC97"/>
  <c r="BC93"/>
  <c r="BC89"/>
  <c r="BC85"/>
  <c r="E65" i="5"/>
  <c r="BC120" i="2"/>
  <c r="BC112"/>
  <c r="BC104"/>
  <c r="BC100"/>
  <c r="BC96"/>
  <c r="BC84"/>
  <c r="BC80"/>
  <c r="BC76"/>
  <c r="I69" i="5"/>
  <c r="J69" s="1"/>
  <c r="I28"/>
  <c r="J28" s="1"/>
  <c r="I9"/>
  <c r="J9" s="1"/>
  <c r="I35"/>
  <c r="J35" s="1"/>
  <c r="I51"/>
  <c r="J51" s="1"/>
  <c r="I64"/>
  <c r="J64" s="1"/>
  <c r="I85"/>
  <c r="J85" s="1"/>
  <c r="I93"/>
  <c r="J93" s="1"/>
  <c r="I72"/>
  <c r="J72" s="1"/>
  <c r="I20"/>
  <c r="J20" s="1"/>
  <c r="I23"/>
  <c r="J23" s="1"/>
  <c r="I18"/>
  <c r="J18" s="1"/>
  <c r="I12"/>
  <c r="J12" s="1"/>
  <c r="I7"/>
  <c r="J7" s="1"/>
  <c r="I101"/>
  <c r="J101" s="1"/>
  <c r="I31"/>
  <c r="J31" s="1"/>
  <c r="I109"/>
  <c r="J109" s="1"/>
  <c r="I100"/>
  <c r="J100" s="1"/>
  <c r="I103"/>
  <c r="J103" s="1"/>
  <c r="I65"/>
  <c r="J65" s="1"/>
  <c r="I40"/>
  <c r="J40" s="1"/>
  <c r="F25"/>
  <c r="H25" s="1"/>
  <c r="F102"/>
  <c r="H102" s="1"/>
  <c r="F59"/>
  <c r="H59" s="1"/>
  <c r="F56"/>
  <c r="H56" s="1"/>
  <c r="F15"/>
  <c r="H15" s="1"/>
  <c r="F21"/>
  <c r="H21" s="1"/>
  <c r="F68"/>
  <c r="H68" s="1"/>
  <c r="F117"/>
  <c r="H117" s="1"/>
  <c r="F29"/>
  <c r="H29" s="1"/>
  <c r="F38"/>
  <c r="H38" s="1"/>
  <c r="F87"/>
  <c r="H87" s="1"/>
  <c r="F30"/>
  <c r="H30" s="1"/>
  <c r="F78"/>
  <c r="H78" s="1"/>
  <c r="F95"/>
  <c r="H95" s="1"/>
  <c r="F75"/>
  <c r="H75" s="1"/>
  <c r="F89"/>
  <c r="H89" s="1"/>
  <c r="F71"/>
  <c r="H71" s="1"/>
  <c r="F96"/>
  <c r="H96" s="1"/>
  <c r="F110"/>
  <c r="H110" s="1"/>
  <c r="F107"/>
  <c r="H107" s="1"/>
  <c r="F106"/>
  <c r="H106" s="1"/>
  <c r="F43"/>
  <c r="H43" s="1"/>
  <c r="F73"/>
  <c r="H73" s="1"/>
  <c r="F48"/>
  <c r="H48" s="1"/>
  <c r="F105"/>
  <c r="H105" s="1"/>
  <c r="F62"/>
  <c r="H62" s="1"/>
  <c r="F66"/>
  <c r="H66" s="1"/>
  <c r="F120"/>
  <c r="H120" s="1"/>
  <c r="F108"/>
  <c r="H108" s="1"/>
  <c r="F55"/>
  <c r="H55" s="1"/>
  <c r="BC115" i="2"/>
  <c r="BC111"/>
  <c r="I119" i="5"/>
  <c r="J119" s="1"/>
  <c r="I86"/>
  <c r="J86" s="1"/>
  <c r="I27"/>
  <c r="J27" s="1"/>
  <c r="I16"/>
  <c r="J16" s="1"/>
  <c r="I11"/>
  <c r="J11" s="1"/>
  <c r="I19"/>
  <c r="J19" s="1"/>
  <c r="I118"/>
  <c r="J118" s="1"/>
  <c r="I80"/>
  <c r="J80" s="1"/>
  <c r="I39"/>
  <c r="J39" s="1"/>
  <c r="I32"/>
  <c r="J32" s="1"/>
  <c r="I57"/>
  <c r="J57" s="1"/>
  <c r="I60"/>
  <c r="J60" s="1"/>
  <c r="I17"/>
  <c r="J17" s="1"/>
  <c r="I77"/>
  <c r="J77" s="1"/>
  <c r="I112"/>
  <c r="J112" s="1"/>
  <c r="I83"/>
  <c r="J83" s="1"/>
  <c r="I50"/>
  <c r="J50" s="1"/>
  <c r="I114"/>
  <c r="J114" s="1"/>
  <c r="I91"/>
  <c r="J91" s="1"/>
  <c r="I84"/>
  <c r="J84" s="1"/>
  <c r="I42"/>
  <c r="J42" s="1"/>
  <c r="I67"/>
  <c r="J67" s="1"/>
  <c r="I33"/>
  <c r="J33" s="1"/>
  <c r="I81"/>
  <c r="J81" s="1"/>
  <c r="I74"/>
  <c r="J74" s="1"/>
  <c r="I14"/>
  <c r="J14" s="1"/>
  <c r="I22"/>
  <c r="J22" s="1"/>
  <c r="I116"/>
  <c r="J116" s="1"/>
  <c r="I92"/>
  <c r="J92" s="1"/>
  <c r="I53"/>
  <c r="J53" s="1"/>
  <c r="I61"/>
  <c r="J61" s="1"/>
  <c r="AW18" i="1"/>
  <c r="AW14"/>
  <c r="AW10"/>
  <c r="BC10" s="1"/>
  <c r="J54" i="5"/>
  <c r="J25"/>
  <c r="J59"/>
  <c r="J15"/>
  <c r="J21"/>
  <c r="J29"/>
  <c r="J87"/>
  <c r="J78"/>
  <c r="J75"/>
  <c r="J71"/>
  <c r="J96"/>
  <c r="J107"/>
  <c r="J43"/>
  <c r="J48"/>
  <c r="J62"/>
  <c r="J108"/>
  <c r="J36"/>
  <c r="J88"/>
  <c r="J2"/>
  <c r="J4"/>
  <c r="J82"/>
  <c r="J113"/>
  <c r="J55"/>
  <c r="J102"/>
  <c r="J56"/>
  <c r="J68"/>
  <c r="J117"/>
  <c r="J38"/>
  <c r="J30"/>
  <c r="J95"/>
  <c r="J89"/>
  <c r="J110"/>
  <c r="J106"/>
  <c r="J73"/>
  <c r="J105"/>
  <c r="J66"/>
  <c r="J120"/>
  <c r="AW119" i="3"/>
  <c r="BC119" s="1"/>
  <c r="AW115"/>
  <c r="AW111"/>
  <c r="BA111" s="1"/>
  <c r="BB111" s="1"/>
  <c r="AW107"/>
  <c r="BC107" s="1"/>
  <c r="AW103"/>
  <c r="BA103" s="1"/>
  <c r="BB103" s="1"/>
  <c r="AW99"/>
  <c r="BA99" s="1"/>
  <c r="BB99" s="1"/>
  <c r="AW95"/>
  <c r="BC95" s="1"/>
  <c r="AW91"/>
  <c r="BC91" s="1"/>
  <c r="AW87"/>
  <c r="BA87" s="1"/>
  <c r="BB87" s="1"/>
  <c r="AW83"/>
  <c r="BC83" s="1"/>
  <c r="AW79"/>
  <c r="AW75"/>
  <c r="BC75" s="1"/>
  <c r="AW71"/>
  <c r="BC71" s="1"/>
  <c r="AW67"/>
  <c r="AW63"/>
  <c r="AW59"/>
  <c r="BC59" s="1"/>
  <c r="AW55"/>
  <c r="BC55" s="1"/>
  <c r="AW51"/>
  <c r="BA51" s="1"/>
  <c r="BB51" s="1"/>
  <c r="AW47"/>
  <c r="BA47" s="1"/>
  <c r="BB47" s="1"/>
  <c r="AW43"/>
  <c r="BC43" s="1"/>
  <c r="AW39"/>
  <c r="BA39" s="1"/>
  <c r="BB39" s="1"/>
  <c r="AW35"/>
  <c r="BC35" s="1"/>
  <c r="AW31"/>
  <c r="BA31" s="1"/>
  <c r="BB31" s="1"/>
  <c r="AW27"/>
  <c r="BC27" s="1"/>
  <c r="AW23"/>
  <c r="BC23" s="1"/>
  <c r="AW19"/>
  <c r="BC19" s="1"/>
  <c r="AW15"/>
  <c r="AW11"/>
  <c r="BC11" s="1"/>
  <c r="AW7"/>
  <c r="BA7" s="1"/>
  <c r="BB7" s="1"/>
  <c r="BA3"/>
  <c r="BB3" s="1"/>
  <c r="AW121"/>
  <c r="BC121" s="1"/>
  <c r="AW117"/>
  <c r="BC117" s="1"/>
  <c r="AW113"/>
  <c r="BC113" s="1"/>
  <c r="AW109"/>
  <c r="BC109" s="1"/>
  <c r="AW105"/>
  <c r="BC105" s="1"/>
  <c r="AW101"/>
  <c r="BA101" s="1"/>
  <c r="BB101" s="1"/>
  <c r="AW97"/>
  <c r="BA97" s="1"/>
  <c r="BB97" s="1"/>
  <c r="AW93"/>
  <c r="BA93" s="1"/>
  <c r="BB93" s="1"/>
  <c r="AW89"/>
  <c r="BC89" s="1"/>
  <c r="AW85"/>
  <c r="BA85" s="1"/>
  <c r="BB85" s="1"/>
  <c r="AW81"/>
  <c r="BC81" s="1"/>
  <c r="AW77"/>
  <c r="BC77" s="1"/>
  <c r="AW73"/>
  <c r="BA73" s="1"/>
  <c r="BB73" s="1"/>
  <c r="AW69"/>
  <c r="BC69" s="1"/>
  <c r="AW65"/>
  <c r="BA65" s="1"/>
  <c r="BB65" s="1"/>
  <c r="AW61"/>
  <c r="BC61" s="1"/>
  <c r="AW57"/>
  <c r="BA57" s="1"/>
  <c r="BB57" s="1"/>
  <c r="AW53"/>
  <c r="BC53" s="1"/>
  <c r="AW49"/>
  <c r="BC49" s="1"/>
  <c r="AW45"/>
  <c r="BA45" s="1"/>
  <c r="BB45" s="1"/>
  <c r="AW41"/>
  <c r="BC41" s="1"/>
  <c r="AW37"/>
  <c r="BC37" s="1"/>
  <c r="AW33"/>
  <c r="BC33" s="1"/>
  <c r="AW29"/>
  <c r="BA29" s="1"/>
  <c r="BB29" s="1"/>
  <c r="AW25"/>
  <c r="BA25" s="1"/>
  <c r="BB25" s="1"/>
  <c r="AW21"/>
  <c r="BC21" s="1"/>
  <c r="AW17"/>
  <c r="BC17" s="1"/>
  <c r="AW13"/>
  <c r="BA13" s="1"/>
  <c r="BB13" s="1"/>
  <c r="AW9"/>
  <c r="BC9" s="1"/>
  <c r="AW5"/>
  <c r="BC5" s="1"/>
  <c r="AW120"/>
  <c r="BC120" s="1"/>
  <c r="AW116"/>
  <c r="BA116" s="1"/>
  <c r="BB116" s="1"/>
  <c r="AW112"/>
  <c r="BC112" s="1"/>
  <c r="AW108"/>
  <c r="BC108" s="1"/>
  <c r="AW104"/>
  <c r="BC104" s="1"/>
  <c r="AW100"/>
  <c r="BC100" s="1"/>
  <c r="AW96"/>
  <c r="BC96" s="1"/>
  <c r="AW92"/>
  <c r="BC92" s="1"/>
  <c r="AW88"/>
  <c r="BC88" s="1"/>
  <c r="AW84"/>
  <c r="BC84" s="1"/>
  <c r="AW80"/>
  <c r="BC80" s="1"/>
  <c r="AW76"/>
  <c r="BA76" s="1"/>
  <c r="BB76" s="1"/>
  <c r="AW72"/>
  <c r="BC72" s="1"/>
  <c r="AW68"/>
  <c r="BC68" s="1"/>
  <c r="AW64"/>
  <c r="BC64" s="1"/>
  <c r="AW60"/>
  <c r="BC60" s="1"/>
  <c r="AW56"/>
  <c r="BC56" s="1"/>
  <c r="AW52"/>
  <c r="BC52" s="1"/>
  <c r="AW48"/>
  <c r="BC48" s="1"/>
  <c r="AW44"/>
  <c r="BC44" s="1"/>
  <c r="AW40"/>
  <c r="BC40" s="1"/>
  <c r="AW36"/>
  <c r="BC36" s="1"/>
  <c r="AW32"/>
  <c r="BC32" s="1"/>
  <c r="AW28"/>
  <c r="BC28" s="1"/>
  <c r="AW24"/>
  <c r="BC24" s="1"/>
  <c r="AW20"/>
  <c r="BC20" s="1"/>
  <c r="AW16"/>
  <c r="BC16" s="1"/>
  <c r="AW12"/>
  <c r="BA12" s="1"/>
  <c r="BB12" s="1"/>
  <c r="AW8"/>
  <c r="BC8" s="1"/>
  <c r="AW4"/>
  <c r="BC4" s="1"/>
  <c r="BC57"/>
  <c r="BC99"/>
  <c r="BC3"/>
  <c r="AW17" i="1"/>
  <c r="AW13"/>
  <c r="AW9"/>
  <c r="AW5"/>
  <c r="BA5" s="1"/>
  <c r="BB5" s="1"/>
  <c r="BA106" i="3"/>
  <c r="BB106" s="1"/>
  <c r="BC106"/>
  <c r="BA90"/>
  <c r="BB90" s="1"/>
  <c r="BC90"/>
  <c r="BA74"/>
  <c r="BB74" s="1"/>
  <c r="BC74"/>
  <c r="BA58"/>
  <c r="BB58" s="1"/>
  <c r="BC58"/>
  <c r="BC46"/>
  <c r="BA42"/>
  <c r="BB42" s="1"/>
  <c r="BC42"/>
  <c r="BC38"/>
  <c r="BA30"/>
  <c r="BB30" s="1"/>
  <c r="BA26"/>
  <c r="BB26" s="1"/>
  <c r="BC26"/>
  <c r="BA18"/>
  <c r="BB18" s="1"/>
  <c r="BA10"/>
  <c r="BB10" s="1"/>
  <c r="BC10"/>
  <c r="BC29"/>
  <c r="BC25"/>
  <c r="BA9"/>
  <c r="BB9" s="1"/>
  <c r="BA96"/>
  <c r="BB96" s="1"/>
  <c r="BA64"/>
  <c r="BB64" s="1"/>
  <c r="BA4"/>
  <c r="BB4" s="1"/>
  <c r="BA115"/>
  <c r="BB115" s="1"/>
  <c r="BA83"/>
  <c r="BB83" s="1"/>
  <c r="BC31"/>
  <c r="BA19"/>
  <c r="BB19" s="1"/>
  <c r="BA15"/>
  <c r="BB15" s="1"/>
  <c r="BA89"/>
  <c r="BB89" s="1"/>
  <c r="BA120" i="2"/>
  <c r="BB120" s="1"/>
  <c r="BA112"/>
  <c r="BB112" s="1"/>
  <c r="BA86"/>
  <c r="BB86" s="1"/>
  <c r="BA80"/>
  <c r="BB80" s="1"/>
  <c r="BA70"/>
  <c r="BB70" s="1"/>
  <c r="BA54"/>
  <c r="BB54" s="1"/>
  <c r="BA38"/>
  <c r="BB38" s="1"/>
  <c r="BA22"/>
  <c r="BB22" s="1"/>
  <c r="BA6"/>
  <c r="BB6" s="1"/>
  <c r="BC73"/>
  <c r="BC57"/>
  <c r="BC41"/>
  <c r="BC25"/>
  <c r="BA21"/>
  <c r="BB21" s="1"/>
  <c r="BA17"/>
  <c r="BB17" s="1"/>
  <c r="BC9"/>
  <c r="BA115"/>
  <c r="BB115" s="1"/>
  <c r="BA111"/>
  <c r="BB111" s="1"/>
  <c r="BA96"/>
  <c r="BB96" s="1"/>
  <c r="BA78"/>
  <c r="BB78" s="1"/>
  <c r="BC72"/>
  <c r="BA72"/>
  <c r="BB72" s="1"/>
  <c r="BC68"/>
  <c r="BA68"/>
  <c r="BB68" s="1"/>
  <c r="BC64"/>
  <c r="BA52"/>
  <c r="BB52" s="1"/>
  <c r="BC48"/>
  <c r="BA48"/>
  <c r="BB48" s="1"/>
  <c r="BA44"/>
  <c r="BB44" s="1"/>
  <c r="BC36"/>
  <c r="BA36"/>
  <c r="BB36" s="1"/>
  <c r="BC32"/>
  <c r="BA32"/>
  <c r="BB32" s="1"/>
  <c r="BC16"/>
  <c r="BA16"/>
  <c r="BB16" s="1"/>
  <c r="BC12"/>
  <c r="BC4"/>
  <c r="BA4"/>
  <c r="BB4" s="1"/>
  <c r="BA110"/>
  <c r="BB110" s="1"/>
  <c r="BA105"/>
  <c r="BB105" s="1"/>
  <c r="BA100"/>
  <c r="BB100" s="1"/>
  <c r="BA94"/>
  <c r="BB94" s="1"/>
  <c r="BA89"/>
  <c r="BB89" s="1"/>
  <c r="BA84"/>
  <c r="BB84" s="1"/>
  <c r="BC107"/>
  <c r="BA107"/>
  <c r="BB107" s="1"/>
  <c r="BA103"/>
  <c r="BB103" s="1"/>
  <c r="BC99"/>
  <c r="BA99"/>
  <c r="BB99" s="1"/>
  <c r="BC95"/>
  <c r="BA95"/>
  <c r="BB95" s="1"/>
  <c r="BC91"/>
  <c r="BA91"/>
  <c r="BB91" s="1"/>
  <c r="BC87"/>
  <c r="BC83"/>
  <c r="BA83"/>
  <c r="BB83" s="1"/>
  <c r="BC79"/>
  <c r="BA79"/>
  <c r="BB79" s="1"/>
  <c r="BC75"/>
  <c r="BA75"/>
  <c r="BB75" s="1"/>
  <c r="BC71"/>
  <c r="BC67"/>
  <c r="BA67"/>
  <c r="BB67" s="1"/>
  <c r="BC63"/>
  <c r="BA63"/>
  <c r="BB63" s="1"/>
  <c r="BC51"/>
  <c r="BC47"/>
  <c r="BA47"/>
  <c r="BB47" s="1"/>
  <c r="BC43"/>
  <c r="BA43"/>
  <c r="BB43" s="1"/>
  <c r="BA35"/>
  <c r="BB35" s="1"/>
  <c r="BC31"/>
  <c r="BA31"/>
  <c r="BB31" s="1"/>
  <c r="BC27"/>
  <c r="BA27"/>
  <c r="BB27" s="1"/>
  <c r="BC15"/>
  <c r="BA15"/>
  <c r="BB15" s="1"/>
  <c r="BC11"/>
  <c r="BA11"/>
  <c r="BB11" s="1"/>
  <c r="BA104"/>
  <c r="BB104" s="1"/>
  <c r="BA74"/>
  <c r="BB74" s="1"/>
  <c r="BA58"/>
  <c r="BB58" s="1"/>
  <c r="BA19" i="1" l="1"/>
  <c r="BB19" s="1"/>
  <c r="E69" i="5"/>
  <c r="E51"/>
  <c r="M51" s="1"/>
  <c r="BC3" i="1"/>
  <c r="BA7"/>
  <c r="BB7" s="1"/>
  <c r="BC11"/>
  <c r="BC8"/>
  <c r="BC6"/>
  <c r="BA15"/>
  <c r="BB15" s="1"/>
  <c r="BC5"/>
  <c r="E90" i="5"/>
  <c r="M90" s="1"/>
  <c r="BA4" i="1"/>
  <c r="BB4" s="1"/>
  <c r="BC7"/>
  <c r="E31" i="5"/>
  <c r="K31" s="1"/>
  <c r="L31" s="1"/>
  <c r="BC7" i="3"/>
  <c r="BC103"/>
  <c r="BA55"/>
  <c r="BB55" s="1"/>
  <c r="BC39"/>
  <c r="E93" i="5"/>
  <c r="M93" s="1"/>
  <c r="BC92" i="2"/>
  <c r="BC14"/>
  <c r="BA45"/>
  <c r="BB45" s="1"/>
  <c r="BA7"/>
  <c r="BB7" s="1"/>
  <c r="BC39"/>
  <c r="BA102"/>
  <c r="BB102" s="1"/>
  <c r="BC116"/>
  <c r="BA77"/>
  <c r="BB77" s="1"/>
  <c r="BA20"/>
  <c r="BB20" s="1"/>
  <c r="BA13"/>
  <c r="BB13" s="1"/>
  <c r="BA29"/>
  <c r="BB29" s="1"/>
  <c r="BA61"/>
  <c r="BB61" s="1"/>
  <c r="BA30"/>
  <c r="BB30" s="1"/>
  <c r="BC88"/>
  <c r="BA118"/>
  <c r="BB118" s="1"/>
  <c r="BA66"/>
  <c r="BB66" s="1"/>
  <c r="BA33"/>
  <c r="BB33" s="1"/>
  <c r="BA65"/>
  <c r="BB65" s="1"/>
  <c r="BA19"/>
  <c r="BB19" s="1"/>
  <c r="BA46"/>
  <c r="BB46" s="1"/>
  <c r="BA24"/>
  <c r="BB24" s="1"/>
  <c r="BA56"/>
  <c r="BB56" s="1"/>
  <c r="BC49"/>
  <c r="BC81"/>
  <c r="BC108"/>
  <c r="BA82"/>
  <c r="BB82" s="1"/>
  <c r="E23" i="5"/>
  <c r="M23" s="1"/>
  <c r="E18"/>
  <c r="M18" s="1"/>
  <c r="E88"/>
  <c r="M88" s="1"/>
  <c r="BA110" i="3"/>
  <c r="BB110" s="1"/>
  <c r="BA46"/>
  <c r="BB46" s="1"/>
  <c r="BC78"/>
  <c r="BC47"/>
  <c r="BA48"/>
  <c r="BB48" s="1"/>
  <c r="BA80"/>
  <c r="BB80" s="1"/>
  <c r="BA100"/>
  <c r="BB100" s="1"/>
  <c r="BC13"/>
  <c r="BA95"/>
  <c r="BB95" s="1"/>
  <c r="BC14"/>
  <c r="BA50"/>
  <c r="BB50" s="1"/>
  <c r="BA62"/>
  <c r="BB62" s="1"/>
  <c r="BC94"/>
  <c r="BC111"/>
  <c r="E101" i="5"/>
  <c r="M101" s="1"/>
  <c r="E103"/>
  <c r="M103" s="1"/>
  <c r="BC51" i="3"/>
  <c r="BA52"/>
  <c r="BB52" s="1"/>
  <c r="BA121"/>
  <c r="BB121" s="1"/>
  <c r="BA14"/>
  <c r="BB14" s="1"/>
  <c r="BC30"/>
  <c r="BA82"/>
  <c r="BB82" s="1"/>
  <c r="BA94"/>
  <c r="BB94" s="1"/>
  <c r="BC116"/>
  <c r="E113" i="5"/>
  <c r="M113" s="1"/>
  <c r="BA114" i="2"/>
  <c r="BB114" s="1"/>
  <c r="BC28"/>
  <c r="BA53"/>
  <c r="BB53" s="1"/>
  <c r="E9" i="5"/>
  <c r="K9" s="1"/>
  <c r="L9" s="1"/>
  <c r="BC26" i="2"/>
  <c r="E36" i="5"/>
  <c r="M36" s="1"/>
  <c r="BA10" i="2"/>
  <c r="BB10" s="1"/>
  <c r="BA26"/>
  <c r="BB26" s="1"/>
  <c r="BA62"/>
  <c r="BB62" s="1"/>
  <c r="E40" i="5"/>
  <c r="M40" s="1"/>
  <c r="E72"/>
  <c r="K72" s="1"/>
  <c r="L72" s="1"/>
  <c r="BC98" i="2"/>
  <c r="BA42"/>
  <c r="BB42" s="1"/>
  <c r="E85" i="5"/>
  <c r="K85" s="1"/>
  <c r="L85" s="1"/>
  <c r="E97"/>
  <c r="M97" s="1"/>
  <c r="E3"/>
  <c r="M3" s="1"/>
  <c r="E45"/>
  <c r="K45" s="1"/>
  <c r="L45" s="1"/>
  <c r="E44"/>
  <c r="K44" s="1"/>
  <c r="L44" s="1"/>
  <c r="BA11" i="3"/>
  <c r="BB11" s="1"/>
  <c r="E109" i="5"/>
  <c r="K109" s="1"/>
  <c r="L109" s="1"/>
  <c r="BA23" i="3"/>
  <c r="BB23" s="1"/>
  <c r="BA35"/>
  <c r="BB35" s="1"/>
  <c r="BA36"/>
  <c r="BB36" s="1"/>
  <c r="BA84"/>
  <c r="BB84" s="1"/>
  <c r="BA17"/>
  <c r="BB17" s="1"/>
  <c r="BA33"/>
  <c r="BB33" s="1"/>
  <c r="BC6"/>
  <c r="BC86"/>
  <c r="BC97"/>
  <c r="BC87"/>
  <c r="E54" i="5"/>
  <c r="K54" s="1"/>
  <c r="L54" s="1"/>
  <c r="BA81" i="3"/>
  <c r="BB81" s="1"/>
  <c r="BA118"/>
  <c r="BB118" s="1"/>
  <c r="BA67"/>
  <c r="BB67" s="1"/>
  <c r="BA68"/>
  <c r="BB68" s="1"/>
  <c r="BA71"/>
  <c r="BB71" s="1"/>
  <c r="BA109"/>
  <c r="BB109" s="1"/>
  <c r="BC54"/>
  <c r="BC102"/>
  <c r="BC67"/>
  <c r="BC115"/>
  <c r="BC65"/>
  <c r="BA119"/>
  <c r="BB119" s="1"/>
  <c r="BA113"/>
  <c r="BB113" s="1"/>
  <c r="BC22"/>
  <c r="BC70"/>
  <c r="BC118"/>
  <c r="E12" i="5"/>
  <c r="K12" s="1"/>
  <c r="L12" s="1"/>
  <c r="E4"/>
  <c r="K4" s="1"/>
  <c r="L4" s="1"/>
  <c r="BC16" i="1"/>
  <c r="E58" i="5"/>
  <c r="M58" s="1"/>
  <c r="E104"/>
  <c r="M104" s="1"/>
  <c r="E26"/>
  <c r="M26" s="1"/>
  <c r="E46"/>
  <c r="M46" s="1"/>
  <c r="E99"/>
  <c r="M99" s="1"/>
  <c r="BA12" i="1"/>
  <c r="BB12" s="1"/>
  <c r="E5" i="5"/>
  <c r="M5" s="1"/>
  <c r="M65"/>
  <c r="E120"/>
  <c r="M120" s="1"/>
  <c r="E73"/>
  <c r="M73" s="1"/>
  <c r="E53"/>
  <c r="M53" s="1"/>
  <c r="E14"/>
  <c r="K14" s="1"/>
  <c r="L14" s="1"/>
  <c r="E67"/>
  <c r="M67" s="1"/>
  <c r="E114"/>
  <c r="K114" s="1"/>
  <c r="L114" s="1"/>
  <c r="E77"/>
  <c r="M77" s="1"/>
  <c r="E32"/>
  <c r="K32" s="1"/>
  <c r="L32" s="1"/>
  <c r="E19"/>
  <c r="M19" s="1"/>
  <c r="E86"/>
  <c r="M86" s="1"/>
  <c r="BC18" i="1"/>
  <c r="E30" i="5"/>
  <c r="M30" s="1"/>
  <c r="E68"/>
  <c r="M68" s="1"/>
  <c r="BA10" i="1"/>
  <c r="BB10" s="1"/>
  <c r="M35" i="5"/>
  <c r="I121"/>
  <c r="BA53" i="3"/>
  <c r="BB53" s="1"/>
  <c r="BA20"/>
  <c r="BB20" s="1"/>
  <c r="E61" i="5"/>
  <c r="M61" s="1"/>
  <c r="E22"/>
  <c r="M22" s="1"/>
  <c r="E33"/>
  <c r="M33" s="1"/>
  <c r="E91"/>
  <c r="M91" s="1"/>
  <c r="E112"/>
  <c r="M112" s="1"/>
  <c r="E57"/>
  <c r="M57" s="1"/>
  <c r="E118"/>
  <c r="M118" s="1"/>
  <c r="E27"/>
  <c r="M27" s="1"/>
  <c r="BC93" i="3"/>
  <c r="E115" i="5"/>
  <c r="M115" s="1"/>
  <c r="E63"/>
  <c r="K63" s="1"/>
  <c r="L63" s="1"/>
  <c r="E13"/>
  <c r="M13" s="1"/>
  <c r="E29"/>
  <c r="M29" s="1"/>
  <c r="M69"/>
  <c r="E82"/>
  <c r="M82" s="1"/>
  <c r="E70"/>
  <c r="M70" s="1"/>
  <c r="E76"/>
  <c r="K76" s="1"/>
  <c r="L76" s="1"/>
  <c r="E47"/>
  <c r="M47" s="1"/>
  <c r="BA34" i="3"/>
  <c r="BB34" s="1"/>
  <c r="BA66"/>
  <c r="BB66" s="1"/>
  <c r="BA98"/>
  <c r="BB98" s="1"/>
  <c r="BC85"/>
  <c r="BA37"/>
  <c r="BB37" s="1"/>
  <c r="E110" i="5"/>
  <c r="M110" s="1"/>
  <c r="E59"/>
  <c r="M59" s="1"/>
  <c r="E111"/>
  <c r="M111" s="1"/>
  <c r="BA105" i="3"/>
  <c r="BB105" s="1"/>
  <c r="BC15"/>
  <c r="BA43"/>
  <c r="BB43" s="1"/>
  <c r="BA63"/>
  <c r="BB63" s="1"/>
  <c r="BA16"/>
  <c r="BB16" s="1"/>
  <c r="BA32"/>
  <c r="BB32" s="1"/>
  <c r="BA112"/>
  <c r="BB112" s="1"/>
  <c r="BA79"/>
  <c r="BB79" s="1"/>
  <c r="BA6"/>
  <c r="BB6" s="1"/>
  <c r="BA54"/>
  <c r="BB54" s="1"/>
  <c r="BA86"/>
  <c r="BB86" s="1"/>
  <c r="BC79"/>
  <c r="BC73"/>
  <c r="E66" i="5"/>
  <c r="K66" s="1"/>
  <c r="L66" s="1"/>
  <c r="E43"/>
  <c r="M43" s="1"/>
  <c r="E89"/>
  <c r="M89" s="1"/>
  <c r="E87"/>
  <c r="M87" s="1"/>
  <c r="E21"/>
  <c r="M21" s="1"/>
  <c r="E64"/>
  <c r="M64" s="1"/>
  <c r="E15"/>
  <c r="K15" s="1"/>
  <c r="L15" s="1"/>
  <c r="E37"/>
  <c r="BA59" i="3"/>
  <c r="BB59" s="1"/>
  <c r="BC12"/>
  <c r="BA28"/>
  <c r="BB28" s="1"/>
  <c r="BC101"/>
  <c r="E28" i="5"/>
  <c r="M28" s="1"/>
  <c r="E8"/>
  <c r="K8" s="1"/>
  <c r="L8" s="1"/>
  <c r="E41"/>
  <c r="M41" s="1"/>
  <c r="E98"/>
  <c r="M98" s="1"/>
  <c r="BA27" i="3"/>
  <c r="BB27" s="1"/>
  <c r="BC63"/>
  <c r="BA91"/>
  <c r="BB91" s="1"/>
  <c r="BC76"/>
  <c r="BA92"/>
  <c r="BB92" s="1"/>
  <c r="BA41"/>
  <c r="BB41" s="1"/>
  <c r="BA5"/>
  <c r="BB5" s="1"/>
  <c r="E116" i="5"/>
  <c r="M116" s="1"/>
  <c r="E81"/>
  <c r="M81" s="1"/>
  <c r="E84"/>
  <c r="M84" s="1"/>
  <c r="E60"/>
  <c r="M60" s="1"/>
  <c r="E80"/>
  <c r="M80" s="1"/>
  <c r="E16"/>
  <c r="M16" s="1"/>
  <c r="BC114" i="3"/>
  <c r="E75" i="5"/>
  <c r="M75" s="1"/>
  <c r="E52"/>
  <c r="M52" s="1"/>
  <c r="E94"/>
  <c r="M94" s="1"/>
  <c r="E49"/>
  <c r="M49" s="1"/>
  <c r="E6"/>
  <c r="M6" s="1"/>
  <c r="E10"/>
  <c r="M10" s="1"/>
  <c r="E79"/>
  <c r="M79" s="1"/>
  <c r="K119"/>
  <c r="L119" s="1"/>
  <c r="M119"/>
  <c r="BC59" i="2"/>
  <c r="BA60"/>
  <c r="BB60" s="1"/>
  <c r="BA18"/>
  <c r="BB18" s="1"/>
  <c r="BA119"/>
  <c r="BB119" s="1"/>
  <c r="BA3"/>
  <c r="BB3" s="1"/>
  <c r="BC119"/>
  <c r="BC3"/>
  <c r="E100" i="5"/>
  <c r="M100" s="1"/>
  <c r="E7"/>
  <c r="M7" s="1"/>
  <c r="E20"/>
  <c r="M20" s="1"/>
  <c r="BC70" i="2"/>
  <c r="BA55"/>
  <c r="BB55" s="1"/>
  <c r="BA34"/>
  <c r="BB34" s="1"/>
  <c r="BA106"/>
  <c r="BB106" s="1"/>
  <c r="BA5"/>
  <c r="BB5" s="1"/>
  <c r="BA37"/>
  <c r="BB37" s="1"/>
  <c r="BA69"/>
  <c r="BB69" s="1"/>
  <c r="E83" i="5"/>
  <c r="M83" s="1"/>
  <c r="E55"/>
  <c r="M55" s="1"/>
  <c r="E95"/>
  <c r="K95" s="1"/>
  <c r="L95" s="1"/>
  <c r="BC50" i="2"/>
  <c r="BC90"/>
  <c r="BA23"/>
  <c r="BB23" s="1"/>
  <c r="BC55"/>
  <c r="BA90"/>
  <c r="BB90" s="1"/>
  <c r="E96" i="5"/>
  <c r="M96" s="1"/>
  <c r="E102"/>
  <c r="K102" s="1"/>
  <c r="L102" s="1"/>
  <c r="E2"/>
  <c r="M2" s="1"/>
  <c r="E105"/>
  <c r="K105" s="1"/>
  <c r="L105" s="1"/>
  <c r="E24"/>
  <c r="BC35" i="2"/>
  <c r="E34" i="5"/>
  <c r="BA71" i="2"/>
  <c r="BB71" s="1"/>
  <c r="BC8"/>
  <c r="BA8"/>
  <c r="BB8" s="1"/>
  <c r="BC40"/>
  <c r="BA40"/>
  <c r="BB40" s="1"/>
  <c r="E108" i="5"/>
  <c r="BA9" i="2"/>
  <c r="BB9" s="1"/>
  <c r="BA41"/>
  <c r="BB41" s="1"/>
  <c r="E106" i="5"/>
  <c r="BA57" i="2"/>
  <c r="BB57" s="1"/>
  <c r="E71" i="5"/>
  <c r="E78"/>
  <c r="BA73" i="2"/>
  <c r="BB73" s="1"/>
  <c r="E25" i="5"/>
  <c r="BA121" i="2"/>
  <c r="BB121" s="1"/>
  <c r="K69" i="5"/>
  <c r="L69" s="1"/>
  <c r="E62"/>
  <c r="M62" s="1"/>
  <c r="E107"/>
  <c r="M107" s="1"/>
  <c r="E38"/>
  <c r="E56"/>
  <c r="M56" s="1"/>
  <c r="K65"/>
  <c r="L65" s="1"/>
  <c r="K35"/>
  <c r="L35" s="1"/>
  <c r="E48"/>
  <c r="M48" s="1"/>
  <c r="E117"/>
  <c r="M117" s="1"/>
  <c r="BA13" i="1"/>
  <c r="BB13" s="1"/>
  <c r="BA14"/>
  <c r="BB14" s="1"/>
  <c r="BC14"/>
  <c r="BC13"/>
  <c r="BA18"/>
  <c r="BB18" s="1"/>
  <c r="BC17"/>
  <c r="E92" i="5"/>
  <c r="E74"/>
  <c r="E42"/>
  <c r="E50"/>
  <c r="BC9" i="1"/>
  <c r="E17" i="5"/>
  <c r="E39"/>
  <c r="E11"/>
  <c r="BA17" i="1"/>
  <c r="BB17" s="1"/>
  <c r="BA44" i="3"/>
  <c r="BB44" s="1"/>
  <c r="BA117"/>
  <c r="BB117" s="1"/>
  <c r="BA75"/>
  <c r="BB75" s="1"/>
  <c r="BA107"/>
  <c r="BB107" s="1"/>
  <c r="BA60"/>
  <c r="BB60" s="1"/>
  <c r="BA108"/>
  <c r="BB108" s="1"/>
  <c r="BA21"/>
  <c r="BB21" s="1"/>
  <c r="BA69"/>
  <c r="BB69" s="1"/>
  <c r="BC45"/>
  <c r="BA49"/>
  <c r="BB49" s="1"/>
  <c r="BA8"/>
  <c r="BB8" s="1"/>
  <c r="BA24"/>
  <c r="BB24" s="1"/>
  <c r="BA40"/>
  <c r="BB40" s="1"/>
  <c r="BA56"/>
  <c r="BB56" s="1"/>
  <c r="BA72"/>
  <c r="BB72" s="1"/>
  <c r="BA88"/>
  <c r="BB88" s="1"/>
  <c r="BA104"/>
  <c r="BB104" s="1"/>
  <c r="BA120"/>
  <c r="BB120" s="1"/>
  <c r="BA61"/>
  <c r="BB61" s="1"/>
  <c r="BA77"/>
  <c r="BB77" s="1"/>
  <c r="BA9" i="1"/>
  <c r="BB9" s="1"/>
  <c r="K51" i="5" l="1"/>
  <c r="L51" s="1"/>
  <c r="K93"/>
  <c r="L93" s="1"/>
  <c r="M31"/>
  <c r="K23"/>
  <c r="L23" s="1"/>
  <c r="K90"/>
  <c r="L90" s="1"/>
  <c r="K113"/>
  <c r="L113" s="1"/>
  <c r="M45"/>
  <c r="M12"/>
  <c r="K88"/>
  <c r="L88" s="1"/>
  <c r="M109"/>
  <c r="M9"/>
  <c r="K101"/>
  <c r="L101" s="1"/>
  <c r="K104"/>
  <c r="L104" s="1"/>
  <c r="M44"/>
  <c r="K110"/>
  <c r="L110" s="1"/>
  <c r="K30"/>
  <c r="L30" s="1"/>
  <c r="M85"/>
  <c r="K36"/>
  <c r="L36" s="1"/>
  <c r="K18"/>
  <c r="L18" s="1"/>
  <c r="M72"/>
  <c r="M54"/>
  <c r="M15"/>
  <c r="K103"/>
  <c r="L103" s="1"/>
  <c r="K26"/>
  <c r="L26" s="1"/>
  <c r="K97"/>
  <c r="L97" s="1"/>
  <c r="K40"/>
  <c r="L40" s="1"/>
  <c r="K29"/>
  <c r="L29" s="1"/>
  <c r="K3"/>
  <c r="L3" s="1"/>
  <c r="K59"/>
  <c r="L59" s="1"/>
  <c r="M32"/>
  <c r="K86"/>
  <c r="L86" s="1"/>
  <c r="M4"/>
  <c r="M114"/>
  <c r="M14"/>
  <c r="K73"/>
  <c r="L73" s="1"/>
  <c r="K5"/>
  <c r="L5" s="1"/>
  <c r="K58"/>
  <c r="L58" s="1"/>
  <c r="K99"/>
  <c r="L99" s="1"/>
  <c r="K27"/>
  <c r="L27" s="1"/>
  <c r="K2"/>
  <c r="L2" s="1"/>
  <c r="K46"/>
  <c r="L46" s="1"/>
  <c r="K67"/>
  <c r="L67" s="1"/>
  <c r="M8"/>
  <c r="K19"/>
  <c r="L19" s="1"/>
  <c r="K16"/>
  <c r="L16" s="1"/>
  <c r="K115"/>
  <c r="L115" s="1"/>
  <c r="K21"/>
  <c r="L21" s="1"/>
  <c r="K70"/>
  <c r="L70" s="1"/>
  <c r="K118"/>
  <c r="L118" s="1"/>
  <c r="K33"/>
  <c r="L33" s="1"/>
  <c r="K68"/>
  <c r="L68" s="1"/>
  <c r="K120"/>
  <c r="L120" s="1"/>
  <c r="K20"/>
  <c r="L20" s="1"/>
  <c r="K77"/>
  <c r="L77" s="1"/>
  <c r="K53"/>
  <c r="L53" s="1"/>
  <c r="K49"/>
  <c r="L49" s="1"/>
  <c r="M76"/>
  <c r="K91"/>
  <c r="L91" s="1"/>
  <c r="K83"/>
  <c r="L83" s="1"/>
  <c r="M105"/>
  <c r="K41"/>
  <c r="L41" s="1"/>
  <c r="K22"/>
  <c r="L22" s="1"/>
  <c r="M95"/>
  <c r="K57"/>
  <c r="L57" s="1"/>
  <c r="K81"/>
  <c r="L81" s="1"/>
  <c r="K82"/>
  <c r="L82" s="1"/>
  <c r="K87"/>
  <c r="L87" s="1"/>
  <c r="K28"/>
  <c r="L28" s="1"/>
  <c r="K64"/>
  <c r="L64" s="1"/>
  <c r="K116"/>
  <c r="L116" s="1"/>
  <c r="K94"/>
  <c r="L94" s="1"/>
  <c r="K13"/>
  <c r="L13" s="1"/>
  <c r="K89"/>
  <c r="L89" s="1"/>
  <c r="K96"/>
  <c r="L96" s="1"/>
  <c r="K112"/>
  <c r="L112" s="1"/>
  <c r="K61"/>
  <c r="L61" s="1"/>
  <c r="K80"/>
  <c r="L80" s="1"/>
  <c r="K117"/>
  <c r="L117" s="1"/>
  <c r="K75"/>
  <c r="L75" s="1"/>
  <c r="K98"/>
  <c r="L98" s="1"/>
  <c r="K47"/>
  <c r="L47" s="1"/>
  <c r="K111"/>
  <c r="L111" s="1"/>
  <c r="K79"/>
  <c r="L79" s="1"/>
  <c r="K10"/>
  <c r="L10" s="1"/>
  <c r="M63"/>
  <c r="K84"/>
  <c r="L84" s="1"/>
  <c r="M66"/>
  <c r="K48"/>
  <c r="L48" s="1"/>
  <c r="M37"/>
  <c r="K37"/>
  <c r="L37" s="1"/>
  <c r="K60"/>
  <c r="L60" s="1"/>
  <c r="K43"/>
  <c r="L43" s="1"/>
  <c r="K52"/>
  <c r="L52" s="1"/>
  <c r="K6"/>
  <c r="L6" s="1"/>
  <c r="K62"/>
  <c r="L62" s="1"/>
  <c r="K56"/>
  <c r="L56" s="1"/>
  <c r="K100"/>
  <c r="L100" s="1"/>
  <c r="K7"/>
  <c r="L7" s="1"/>
  <c r="M102"/>
  <c r="K55"/>
  <c r="L55" s="1"/>
  <c r="M106"/>
  <c r="K106"/>
  <c r="L106" s="1"/>
  <c r="M78"/>
  <c r="K78"/>
  <c r="L78" s="1"/>
  <c r="M34"/>
  <c r="K34"/>
  <c r="L34" s="1"/>
  <c r="K107"/>
  <c r="L107" s="1"/>
  <c r="M71"/>
  <c r="K71"/>
  <c r="L71" s="1"/>
  <c r="M38"/>
  <c r="K38"/>
  <c r="L38" s="1"/>
  <c r="M25"/>
  <c r="K25"/>
  <c r="L25" s="1"/>
  <c r="M108"/>
  <c r="K108"/>
  <c r="L108" s="1"/>
  <c r="M24"/>
  <c r="K24"/>
  <c r="L24" s="1"/>
  <c r="M74"/>
  <c r="K74"/>
  <c r="L74" s="1"/>
  <c r="M39"/>
  <c r="K39"/>
  <c r="L39" s="1"/>
  <c r="M50"/>
  <c r="K50"/>
  <c r="L50" s="1"/>
  <c r="M11"/>
  <c r="K11"/>
  <c r="L11" s="1"/>
  <c r="M17"/>
  <c r="K17"/>
  <c r="L17" s="1"/>
  <c r="M42"/>
  <c r="K42"/>
  <c r="L42" s="1"/>
  <c r="M92"/>
  <c r="K92"/>
  <c r="L92" s="1"/>
</calcChain>
</file>

<file path=xl/sharedStrings.xml><?xml version="1.0" encoding="utf-8"?>
<sst xmlns="http://schemas.openxmlformats.org/spreadsheetml/2006/main" count="2128" uniqueCount="264">
  <si>
    <t>Dealer Name</t>
  </si>
  <si>
    <t>Region</t>
  </si>
  <si>
    <t>Zone</t>
  </si>
  <si>
    <t>Office Staff Salaries</t>
  </si>
  <si>
    <t>Field force Salaries</t>
  </si>
  <si>
    <t>iii)Distribution Cost</t>
  </si>
  <si>
    <t>Distribution House Maintenance Cost</t>
  </si>
  <si>
    <t>Utility</t>
  </si>
  <si>
    <t>Vehicle Value</t>
  </si>
  <si>
    <t>Purchase Date</t>
  </si>
  <si>
    <t>Other Cost</t>
  </si>
  <si>
    <t>Investment Detail</t>
  </si>
  <si>
    <t>Distributor Manager</t>
  </si>
  <si>
    <t>Executives/Officer/Suppervisor</t>
  </si>
  <si>
    <t>Data Entry office</t>
  </si>
  <si>
    <t>Guards/Cleaners (if any)</t>
  </si>
  <si>
    <t>Festival Bonus/ Incentives</t>
  </si>
  <si>
    <t>Convense</t>
  </si>
  <si>
    <t>DSR</t>
  </si>
  <si>
    <t>Daily allowance</t>
  </si>
  <si>
    <t>Banking Cost (DD/TT Cost/Online Banking Charge)</t>
  </si>
  <si>
    <t xml:space="preserve">Distribution Office Rent </t>
  </si>
  <si>
    <t>Printing &amp; stationeries</t>
  </si>
  <si>
    <t xml:space="preserve">  - Internet Bill</t>
  </si>
  <si>
    <t xml:space="preserve">  - Wasa,Electricity Bill</t>
  </si>
  <si>
    <t xml:space="preserve">  - Service soct</t>
  </si>
  <si>
    <t>Mobile Bill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</si>
  <si>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</si>
  <si>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</si>
  <si>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</si>
  <si>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</si>
  <si>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</si>
  <si>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</si>
  <si>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</si>
  <si>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</si>
  <si>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Fuel Cost(If Vehicle available)</t>
  </si>
  <si>
    <t>Serviceing &amp; Mics cost</t>
  </si>
  <si>
    <t>Closing Stock</t>
  </si>
  <si>
    <t>Cash In Hand</t>
  </si>
  <si>
    <t>Market Credit</t>
  </si>
  <si>
    <t>Security Deposit SB Tel</t>
  </si>
  <si>
    <t>Office Rental Advance 
 (only unadjusted amount)</t>
  </si>
  <si>
    <t>F N Traders</t>
  </si>
  <si>
    <t>Dhaka North</t>
  </si>
  <si>
    <t>Mawna</t>
  </si>
  <si>
    <t>Mobile Point</t>
  </si>
  <si>
    <t>Gazipur</t>
  </si>
  <si>
    <t>Rathura Enterprise</t>
  </si>
  <si>
    <t>Rathura Enterprise – 2</t>
  </si>
  <si>
    <t>Nabil Enterprise</t>
  </si>
  <si>
    <t>Gulshan</t>
  </si>
  <si>
    <t>M/S Siddique Enterprise</t>
  </si>
  <si>
    <t>Jamalpur</t>
  </si>
  <si>
    <t>M/S. Mukul Enterprise</t>
  </si>
  <si>
    <t>Bismillah Telecom</t>
  </si>
  <si>
    <t>Trade plus</t>
  </si>
  <si>
    <t>Mirpur</t>
  </si>
  <si>
    <t>Mobile House</t>
  </si>
  <si>
    <t>M/S. Sumon Telecoms</t>
  </si>
  <si>
    <t>M/S Saidur Electronics</t>
  </si>
  <si>
    <t>Mymensingh</t>
  </si>
  <si>
    <t>Shisha Stationary &amp; Electronics</t>
  </si>
  <si>
    <t>M/S Zaman Enterprise</t>
  </si>
  <si>
    <t>Repon Enterprise</t>
  </si>
  <si>
    <t>Kishoreganj</t>
  </si>
  <si>
    <t>M/S. Sujan Telecom</t>
  </si>
  <si>
    <t>Shaheen Multimedia &amp; Telecom</t>
  </si>
  <si>
    <t>Shore Distribution</t>
  </si>
  <si>
    <t>Savar</t>
  </si>
  <si>
    <t>Zaara Corporation</t>
  </si>
  <si>
    <t>Star Telecom</t>
  </si>
  <si>
    <t>MM Communication</t>
  </si>
  <si>
    <t>Uttara</t>
  </si>
  <si>
    <t>TM Communication</t>
  </si>
  <si>
    <t>Saif Telecom</t>
  </si>
  <si>
    <t>Dhaka South</t>
  </si>
  <si>
    <t>Dhanmondi</t>
  </si>
  <si>
    <t>Taj Telecom</t>
  </si>
  <si>
    <t>Anika Traders</t>
  </si>
  <si>
    <t>Paltan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</si>
  <si>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</si>
  <si>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</si>
  <si>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</si>
  <si>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</si>
  <si>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</si>
  <si>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</si>
  <si>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</si>
  <si>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</si>
  <si>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</si>
  <si>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</si>
  <si>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</si>
  <si>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</si>
  <si>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</si>
  <si>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</si>
  <si>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</si>
  <si>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One Telecom</t>
  </si>
  <si>
    <t>Ananda Electronics</t>
  </si>
  <si>
    <t>Nishat Telecom</t>
  </si>
  <si>
    <t>Satata Mobile Centre</t>
  </si>
  <si>
    <t>Hobiganj</t>
  </si>
  <si>
    <t>New Era Telecom</t>
  </si>
  <si>
    <t>Sylhet</t>
  </si>
  <si>
    <t>Zeshan Telecom</t>
  </si>
  <si>
    <t>Gopa Telecom</t>
  </si>
  <si>
    <t>StarTel Distribution-2</t>
  </si>
  <si>
    <t>Star Tel</t>
  </si>
  <si>
    <t>Faridpur</t>
  </si>
  <si>
    <t>Khulna</t>
  </si>
  <si>
    <t>M/S. Rasel Enterprise</t>
  </si>
  <si>
    <t>M/S. National Electronics</t>
  </si>
  <si>
    <t>Toushi Mobile Showroom &amp; Servicing</t>
  </si>
  <si>
    <t>Desh Link</t>
  </si>
  <si>
    <t>Jashore</t>
  </si>
  <si>
    <t>Ideal Communication</t>
  </si>
  <si>
    <t>Hello Prithibi</t>
  </si>
  <si>
    <t>Madaripur</t>
  </si>
  <si>
    <t>M/S Saad Telecom</t>
  </si>
  <si>
    <t>Winner Electronics</t>
  </si>
  <si>
    <t>Mridha Telecom</t>
  </si>
  <si>
    <t>M/S Faiz Enterprise</t>
  </si>
  <si>
    <t>Jhenaidah</t>
  </si>
  <si>
    <t>S S Enterprise</t>
  </si>
  <si>
    <t>Konica Trading</t>
  </si>
  <si>
    <t>Satkhira</t>
  </si>
  <si>
    <t>Mobile Plus</t>
  </si>
  <si>
    <t>Max Tel</t>
  </si>
  <si>
    <t>Shadhin Telecom</t>
  </si>
  <si>
    <t>M/S. Panguchi Enterprise</t>
  </si>
  <si>
    <t>Barishal</t>
  </si>
  <si>
    <t>Click Mobile Corner</t>
  </si>
  <si>
    <t>M/S. Karachi Store</t>
  </si>
  <si>
    <t>A One Tel</t>
  </si>
  <si>
    <t>Patuakhali</t>
  </si>
  <si>
    <t>M/S. Alif Telecom</t>
  </si>
  <si>
    <t>My Fone</t>
  </si>
  <si>
    <t>Noor Electronics</t>
  </si>
  <si>
    <t>Bogura</t>
  </si>
  <si>
    <t>Rajshahi</t>
  </si>
  <si>
    <t>New Sarker Electronics</t>
  </si>
  <si>
    <t>Mobile Collection &amp; Ghori Ghor</t>
  </si>
  <si>
    <t>M/S Chowdhury Enterprise</t>
  </si>
  <si>
    <t>Prithibi Corporation</t>
  </si>
  <si>
    <t>Hello Rajshahi</t>
  </si>
  <si>
    <t>Mugdho Corporation</t>
  </si>
  <si>
    <t>Pabna</t>
  </si>
  <si>
    <t>Satata Enterprise</t>
  </si>
  <si>
    <t>Sarkar Telecom, Sirajgonj</t>
  </si>
  <si>
    <t>Swastidip Enterprise</t>
  </si>
  <si>
    <t>Tulip Distribution</t>
  </si>
  <si>
    <t>Naogaon</t>
  </si>
  <si>
    <t>Haque Enterprise</t>
  </si>
  <si>
    <t>Hello Naogaon</t>
  </si>
  <si>
    <t>Kushtia</t>
  </si>
  <si>
    <t>Mohima Telecom</t>
  </si>
  <si>
    <t>M. R. Traders</t>
  </si>
  <si>
    <t>Biswa Bani Telecom</t>
  </si>
  <si>
    <t>Tangail</t>
  </si>
  <si>
    <t>S.M Tel</t>
  </si>
  <si>
    <t>Priyo Telecom</t>
  </si>
  <si>
    <t>M/S. Sky Tel</t>
  </si>
  <si>
    <t>Rangpur</t>
  </si>
  <si>
    <t>Dinajpur</t>
  </si>
  <si>
    <t>M/S. Nodi Nishat Enterprise</t>
  </si>
  <si>
    <t>Tarek &amp; Brothers</t>
  </si>
  <si>
    <t>Pacific Electronics</t>
  </si>
  <si>
    <t>Gaibandha</t>
  </si>
  <si>
    <t>Pacific Electronics – 2</t>
  </si>
  <si>
    <t>M/S. MM Trade Link</t>
  </si>
  <si>
    <t>Feroz Telecom</t>
  </si>
  <si>
    <t>World Media</t>
  </si>
  <si>
    <t>Missing link trade and distribution</t>
  </si>
  <si>
    <t>Paul Telecom</t>
  </si>
  <si>
    <t>Swaranika  Enterprise</t>
  </si>
  <si>
    <t>Thakurgaon</t>
  </si>
  <si>
    <t>Shahil Distribution</t>
  </si>
  <si>
    <t>Sibgat Telecom</t>
  </si>
  <si>
    <t>Chattogram</t>
  </si>
  <si>
    <t>M/S Sholav Bitan</t>
  </si>
  <si>
    <t>Mobile Zone*Patia</t>
  </si>
  <si>
    <t>Biponon Communications</t>
  </si>
  <si>
    <t>Cox's Bazar</t>
  </si>
  <si>
    <t>Shifa Enterprise</t>
  </si>
  <si>
    <t>Mobile Village</t>
  </si>
  <si>
    <t>Prime Mobile Center</t>
  </si>
  <si>
    <t>Mobile Heaven</t>
  </si>
  <si>
    <t>Fantasy Telecom</t>
  </si>
  <si>
    <t>Rangamati</t>
  </si>
  <si>
    <t>Polly Mobile Distribution</t>
  </si>
  <si>
    <t>Satkania Store</t>
  </si>
  <si>
    <t>Toyabiya Telecom</t>
  </si>
  <si>
    <t>Sarker Telecom</t>
  </si>
  <si>
    <t>Cumilla</t>
  </si>
  <si>
    <t>M/S. Murad Enterprise</t>
  </si>
  <si>
    <t>Nashua Associate</t>
  </si>
  <si>
    <t>M/S. Lotus Telecom</t>
  </si>
  <si>
    <t>Chandpur</t>
  </si>
  <si>
    <t>M/S. Alam Trade Link</t>
  </si>
  <si>
    <t>M Enterprise</t>
  </si>
  <si>
    <t>Salim Telecom &amp; Electronics</t>
  </si>
  <si>
    <t>Mobile Shop</t>
  </si>
  <si>
    <t>Noakhali</t>
  </si>
  <si>
    <t>Dhaka Telecom</t>
  </si>
  <si>
    <t>R.K Mobile Center</t>
  </si>
  <si>
    <t>Himel Mobile Center</t>
  </si>
  <si>
    <t>Date Entry office</t>
  </si>
  <si>
    <t>Operational Cost (A)</t>
  </si>
  <si>
    <t>Depreciation (B)</t>
  </si>
  <si>
    <t>Total Other Cost ( C)</t>
  </si>
  <si>
    <t>MOC</t>
  </si>
  <si>
    <t>Total Investment</t>
  </si>
  <si>
    <t>Total Cost D (A+B+C)</t>
  </si>
  <si>
    <t>BM</t>
  </si>
  <si>
    <t>Income ( E)</t>
  </si>
  <si>
    <t>Profit (E-D)</t>
  </si>
  <si>
    <t>ROI</t>
  </si>
  <si>
    <t>Expance Ratio</t>
  </si>
  <si>
    <t>Primary
Turnover</t>
  </si>
  <si>
    <t>Pacific Electronics-2</t>
  </si>
  <si>
    <t>Q3 Cost</t>
  </si>
  <si>
    <t>Q3 Investment</t>
  </si>
  <si>
    <t>Monthly Avr. Investment</t>
  </si>
  <si>
    <t>Profit</t>
  </si>
  <si>
    <t>Expense Ratio</t>
  </si>
  <si>
    <t>Total Income</t>
  </si>
  <si>
    <t>Net Profit</t>
  </si>
  <si>
    <t>Q3 Income
(With MBM)</t>
  </si>
  <si>
    <t>Q3 BM
(.25%)</t>
  </si>
  <si>
    <t>ROI &amp; Expense Ratio Calculation</t>
  </si>
  <si>
    <t>Considering Apr-May-June</t>
  </si>
  <si>
    <t>Considering May-June</t>
  </si>
  <si>
    <t>Sl No</t>
  </si>
  <si>
    <t>Q2 Cost</t>
  </si>
  <si>
    <t>Q2 Income</t>
  </si>
  <si>
    <t>Q2 Investment</t>
  </si>
  <si>
    <t>Mobile Zone,Patia</t>
  </si>
  <si>
    <t>Lalmonirhat</t>
  </si>
  <si>
    <t>Tulip-2</t>
  </si>
  <si>
    <t>National ROI</t>
  </si>
  <si>
    <t>Distributor 
Manager</t>
  </si>
  <si>
    <t>Executives/Officer
/Suppervisor</t>
  </si>
  <si>
    <t>Date Entry 
office</t>
  </si>
  <si>
    <t>Guards/
Cleaners (if any)</t>
  </si>
  <si>
    <t>Festival Bonus/
 Incentives</t>
  </si>
  <si>
    <t>Daily 
allowance</t>
  </si>
  <si>
    <t>Festival Bonus/ 
Incentives</t>
  </si>
  <si>
    <t>Banking Cost 
(DD/TT Cost/Online Banking Charge)</t>
  </si>
  <si>
    <t>Distribution Cost</t>
  </si>
  <si>
    <t xml:space="preserve">Distribution 
Office Rent </t>
  </si>
  <si>
    <t>Printing 
&amp; stationeries</t>
  </si>
  <si>
    <t xml:space="preserve">  Internet 
Bill</t>
  </si>
  <si>
    <t>Wasa,
Electricity Bill</t>
  </si>
  <si>
    <t>Service soct</t>
  </si>
  <si>
    <t>Fuel Cost
(If Vehicle available)</t>
  </si>
  <si>
    <t>Serviceing
 &amp; Mics cost</t>
  </si>
  <si>
    <t>Total Other
 Cost ( C)</t>
  </si>
  <si>
    <t>Closing 
Stock</t>
  </si>
  <si>
    <t>Cash In 
Hand</t>
  </si>
  <si>
    <t>Market 
Credit</t>
  </si>
  <si>
    <t>Security 
Deposit SB Tel</t>
  </si>
  <si>
    <t>Campaign /
initiative/
retail subsidy</t>
  </si>
  <si>
    <t>Total</t>
  </si>
  <si>
    <t>Avg</t>
  </si>
  <si>
    <t>Previous</t>
  </si>
  <si>
    <t>Total
Income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</si>
</sst>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6" borderId="1" xfId="0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0" fillId="6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1" fontId="0" fillId="7" borderId="1" xfId="1" applyNumberFormat="1" applyFont="1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4" borderId="1" xfId="0" applyFill="1" applyBorder="1" applyAlignment="1">
      <alignment vertical="center" wrapText="1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0" fontId="0" fillId="15" borderId="1" xfId="0" applyFill="1" applyBorder="1"/>
    <xf numFmtId="0" fontId="0" fillId="13" borderId="1" xfId="0" applyFill="1" applyBorder="1"/>
    <xf numFmtId="165" fontId="0" fillId="16" borderId="1" xfId="1" applyNumberFormat="1" applyFont="1" applyFill="1" applyBorder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5" fontId="7" fillId="9" borderId="1" xfId="1" applyNumberFormat="1" applyFont="1" applyFill="1" applyBorder="1"/>
    <xf numFmtId="165" fontId="0" fillId="9" borderId="1" xfId="1" applyNumberFormat="1" applyFont="1" applyFill="1" applyBorder="1"/>
    <xf numFmtId="165" fontId="0" fillId="9" borderId="1" xfId="1" applyNumberFormat="1" applyFont="1" applyFill="1" applyBorder="1" applyAlignment="1">
      <alignment horizontal="center" vertical="center" wrapText="1"/>
    </xf>
    <xf numFmtId="164" fontId="0" fillId="0" borderId="1" xfId="1" applyFont="1" applyBorder="1"/>
    <xf numFmtId="165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0" fontId="6" fillId="9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18" borderId="1" xfId="0" applyFont="1" applyFill="1" applyBorder="1"/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left"/>
    </xf>
    <xf numFmtId="2" fontId="3" fillId="18" borderId="1" xfId="0" applyNumberFormat="1" applyFont="1" applyFill="1" applyBorder="1" applyAlignment="1">
      <alignment horizontal="left"/>
    </xf>
    <xf numFmtId="2" fontId="3" fillId="18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9" borderId="1" xfId="0" applyFont="1" applyFill="1" applyBorder="1"/>
    <xf numFmtId="165" fontId="3" fillId="9" borderId="1" xfId="0" applyNumberFormat="1" applyFont="1" applyFill="1" applyBorder="1"/>
    <xf numFmtId="165" fontId="0" fillId="12" borderId="1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65" fontId="0" fillId="9" borderId="1" xfId="0" applyNumberFormat="1" applyFill="1" applyBorder="1"/>
    <xf numFmtId="10" fontId="0" fillId="9" borderId="1" xfId="2" applyNumberFormat="1" applyFont="1" applyFill="1" applyBorder="1"/>
    <xf numFmtId="9" fontId="0" fillId="9" borderId="1" xfId="2" applyFont="1" applyFill="1" applyBorder="1"/>
    <xf numFmtId="0" fontId="0" fillId="0" borderId="1" xfId="0" applyFill="1" applyBorder="1" applyAlignment="1">
      <alignment horizontal="center"/>
    </xf>
    <xf numFmtId="165" fontId="0" fillId="0" borderId="1" xfId="1" applyNumberFormat="1" applyFont="1" applyFill="1" applyBorder="1"/>
    <xf numFmtId="165" fontId="0" fillId="0" borderId="1" xfId="0" applyNumberFormat="1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0" fontId="0" fillId="0" borderId="0" xfId="0" applyFill="1"/>
    <xf numFmtId="10" fontId="0" fillId="0" borderId="1" xfId="0" applyNumberFormat="1" applyFill="1" applyBorder="1"/>
    <xf numFmtId="9" fontId="0" fillId="0" borderId="1" xfId="0" applyNumberFormat="1" applyFill="1" applyBorder="1"/>
    <xf numFmtId="165" fontId="0" fillId="19" borderId="1" xfId="0" applyNumberFormat="1" applyFill="1" applyBorder="1"/>
    <xf numFmtId="10" fontId="4" fillId="14" borderId="1" xfId="2" applyNumberFormat="1" applyFont="1" applyFill="1" applyBorder="1"/>
    <xf numFmtId="9" fontId="4" fillId="14" borderId="1" xfId="2" applyFont="1" applyFill="1" applyBorder="1"/>
    <xf numFmtId="0" fontId="0" fillId="19" borderId="0" xfId="0" applyFill="1"/>
    <xf numFmtId="10" fontId="4" fillId="5" borderId="1" xfId="0" applyNumberFormat="1" applyFont="1" applyFill="1" applyBorder="1"/>
    <xf numFmtId="9" fontId="4" fillId="5" borderId="1" xfId="0" applyNumberFormat="1" applyFont="1" applyFill="1" applyBorder="1"/>
    <xf numFmtId="0" fontId="0" fillId="2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0" fillId="0" borderId="0" xfId="0" applyFont="1"/>
    <xf numFmtId="165" fontId="12" fillId="9" borderId="1" xfId="1" applyNumberFormat="1" applyFont="1" applyFill="1" applyBorder="1"/>
    <xf numFmtId="165" fontId="10" fillId="9" borderId="1" xfId="1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center"/>
    </xf>
    <xf numFmtId="0" fontId="10" fillId="18" borderId="20" xfId="0" applyFont="1" applyFill="1" applyBorder="1"/>
    <xf numFmtId="0" fontId="10" fillId="18" borderId="1" xfId="0" applyFont="1" applyFill="1" applyBorder="1"/>
    <xf numFmtId="14" fontId="10" fillId="18" borderId="1" xfId="0" applyNumberFormat="1" applyFont="1" applyFill="1" applyBorder="1" applyAlignment="1">
      <alignment horizontal="center"/>
    </xf>
    <xf numFmtId="2" fontId="10" fillId="18" borderId="1" xfId="0" applyNumberFormat="1" applyFont="1" applyFill="1" applyBorder="1" applyAlignment="1">
      <alignment horizontal="left"/>
    </xf>
    <xf numFmtId="1" fontId="10" fillId="18" borderId="1" xfId="1" applyNumberFormat="1" applyFont="1" applyFill="1" applyBorder="1" applyAlignment="1">
      <alignment horizontal="center" vertical="center"/>
    </xf>
    <xf numFmtId="17" fontId="10" fillId="18" borderId="1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0" fillId="18" borderId="20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0" fillId="9" borderId="1" xfId="1" applyFont="1" applyFill="1" applyBorder="1"/>
    <xf numFmtId="165" fontId="10" fillId="9" borderId="1" xfId="0" applyNumberFormat="1" applyFont="1" applyFill="1" applyBorder="1"/>
    <xf numFmtId="10" fontId="10" fillId="9" borderId="1" xfId="2" applyNumberFormat="1" applyFont="1" applyFill="1" applyBorder="1"/>
    <xf numFmtId="9" fontId="10" fillId="9" borderId="1" xfId="2" applyFont="1" applyFill="1" applyBorder="1"/>
    <xf numFmtId="1" fontId="10" fillId="18" borderId="20" xfId="0" applyNumberFormat="1" applyFont="1" applyFill="1" applyBorder="1"/>
    <xf numFmtId="0" fontId="0" fillId="18" borderId="1" xfId="0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165" fontId="13" fillId="21" borderId="14" xfId="1" applyNumberFormat="1" applyFont="1" applyFill="1" applyBorder="1" applyAlignment="1">
      <alignment horizontal="center" vertical="center"/>
    </xf>
    <xf numFmtId="165" fontId="11" fillId="21" borderId="15" xfId="1" applyNumberFormat="1" applyFont="1" applyFill="1" applyBorder="1" applyAlignment="1">
      <alignment horizontal="center"/>
    </xf>
    <xf numFmtId="165" fontId="13" fillId="21" borderId="17" xfId="1" applyNumberFormat="1" applyFont="1" applyFill="1" applyBorder="1" applyAlignment="1">
      <alignment horizontal="center" vertical="center"/>
    </xf>
    <xf numFmtId="165" fontId="11" fillId="21" borderId="18" xfId="1" applyNumberFormat="1" applyFont="1" applyFill="1" applyBorder="1" applyAlignment="1">
      <alignment horizontal="center"/>
    </xf>
    <xf numFmtId="165" fontId="11" fillId="21" borderId="15" xfId="1" applyNumberFormat="1" applyFont="1" applyFill="1" applyBorder="1" applyAlignment="1">
      <alignment horizontal="center" vertical="center"/>
    </xf>
    <xf numFmtId="165" fontId="11" fillId="21" borderId="18" xfId="1" applyNumberFormat="1" applyFont="1" applyFill="1" applyBorder="1" applyAlignment="1">
      <alignment horizontal="center" vertical="center"/>
    </xf>
    <xf numFmtId="10" fontId="11" fillId="21" borderId="18" xfId="2" applyNumberFormat="1" applyFont="1" applyFill="1" applyBorder="1"/>
    <xf numFmtId="9" fontId="11" fillId="21" borderId="19" xfId="2" applyFont="1" applyFill="1" applyBorder="1"/>
    <xf numFmtId="164" fontId="10" fillId="0" borderId="0" xfId="0" applyNumberFormat="1" applyFont="1"/>
    <xf numFmtId="9" fontId="10" fillId="0" borderId="0" xfId="2" applyFont="1"/>
    <xf numFmtId="164" fontId="10" fillId="18" borderId="1" xfId="1" applyFont="1" applyFill="1" applyBorder="1"/>
    <xf numFmtId="10" fontId="10" fillId="0" borderId="0" xfId="2" applyNumberFormat="1" applyFont="1"/>
    <xf numFmtId="166" fontId="0" fillId="6" borderId="1" xfId="0" applyNumberFormat="1" applyFill="1" applyBorder="1"/>
    <xf numFmtId="165" fontId="3" fillId="0" borderId="1" xfId="1" applyNumberFormat="1" applyFont="1" applyBorder="1"/>
    <xf numFmtId="165" fontId="0" fillId="6" borderId="1" xfId="1" applyNumberFormat="1" applyFont="1" applyFill="1" applyBorder="1"/>
    <xf numFmtId="165" fontId="3" fillId="18" borderId="1" xfId="1" applyNumberFormat="1" applyFont="1" applyFill="1" applyBorder="1" applyAlignment="1">
      <alignment horizontal="center" vertical="center"/>
    </xf>
    <xf numFmtId="165" fontId="3" fillId="2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165" fontId="9" fillId="9" borderId="27" xfId="1" applyNumberFormat="1" applyFont="1" applyFill="1" applyBorder="1" applyAlignment="1">
      <alignment horizontal="center" vertical="center" wrapText="1"/>
    </xf>
    <xf numFmtId="165" fontId="9" fillId="9" borderId="20" xfId="1" applyNumberFormat="1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165" fontId="9" fillId="9" borderId="9" xfId="1" applyNumberFormat="1" applyFont="1" applyFill="1" applyBorder="1" applyAlignment="1">
      <alignment horizontal="center" vertical="center" wrapText="1"/>
    </xf>
    <xf numFmtId="165" fontId="9" fillId="9" borderId="10" xfId="1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6" fontId="0" fillId="9" borderId="1" xfId="0" applyNumberFormat="1" applyFill="1" applyBorder="1"/>
    <xf numFmtId="165" fontId="3" fillId="9" borderId="1" xfId="1" applyNumberFormat="1" applyFont="1" applyFill="1" applyBorder="1" applyAlignment="1">
      <alignment horizontal="center" vertical="center"/>
    </xf>
    <xf numFmtId="165" fontId="3" fillId="9" borderId="1" xfId="1" applyNumberFormat="1" applyFont="1" applyFill="1" applyBorder="1"/>
    <xf numFmtId="0" fontId="3" fillId="9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"/>
  <sheetViews>
    <sheetView showGridLines="0" workbookViewId="0">
      <pane xSplit="4" ySplit="6" topLeftCell="F7" activePane="bottomRight" state="frozen"/>
      <selection pane="topRight" activeCell="E1" sqref="E1"/>
      <selection pane="bottomLeft" activeCell="A8" sqref="A8"/>
      <selection pane="bottomRight" activeCell="A6" sqref="A6:XFD6"/>
    </sheetView>
  </sheetViews>
  <sheetFormatPr defaultRowHeight="15"/>
  <cols>
    <col min="1" max="1" width="5.570312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14.28515625" bestFit="1" customWidth="1"/>
    <col min="6" max="6" width="13.28515625" bestFit="1" customWidth="1"/>
    <col min="7" max="7" width="14.140625" bestFit="1" customWidth="1"/>
    <col min="8" max="8" width="13" customWidth="1"/>
    <col min="9" max="9" width="10.42578125" customWidth="1"/>
    <col min="10" max="10" width="10.28515625" customWidth="1"/>
    <col min="11" max="11" width="1.5703125" customWidth="1"/>
    <col min="12" max="12" width="15.28515625" customWidth="1"/>
    <col min="13" max="13" width="13" customWidth="1"/>
  </cols>
  <sheetData>
    <row r="1" spans="1:13">
      <c r="A1" s="152" t="s">
        <v>227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</row>
    <row r="5" spans="1:13">
      <c r="A5" s="153" t="s">
        <v>228</v>
      </c>
      <c r="B5" s="153"/>
      <c r="C5" s="153"/>
      <c r="D5" s="153"/>
      <c r="E5" s="153"/>
      <c r="F5" s="153"/>
      <c r="G5" s="153"/>
      <c r="H5" s="153"/>
      <c r="I5" s="153"/>
      <c r="J5" s="153"/>
      <c r="L5" s="153" t="s">
        <v>229</v>
      </c>
      <c r="M5" s="153"/>
    </row>
    <row r="6" spans="1:13" ht="15" customHeight="1">
      <c r="A6" s="12" t="s">
        <v>230</v>
      </c>
      <c r="B6" s="12" t="s">
        <v>0</v>
      </c>
      <c r="C6" s="12" t="s">
        <v>1</v>
      </c>
      <c r="D6" s="12" t="s">
        <v>2</v>
      </c>
      <c r="E6" s="12" t="s">
        <v>231</v>
      </c>
      <c r="F6" s="12" t="s">
        <v>232</v>
      </c>
      <c r="G6" s="12" t="s">
        <v>233</v>
      </c>
      <c r="H6" s="12" t="s">
        <v>221</v>
      </c>
      <c r="I6" s="55" t="s">
        <v>214</v>
      </c>
      <c r="J6" s="56" t="s">
        <v>222</v>
      </c>
      <c r="L6" s="75" t="s">
        <v>214</v>
      </c>
      <c r="M6" s="76" t="s">
        <v>222</v>
      </c>
    </row>
    <row r="7" spans="1:13">
      <c r="A7" s="21">
        <v>1</v>
      </c>
      <c r="B7" s="20" t="s">
        <v>45</v>
      </c>
      <c r="C7" s="20" t="s">
        <v>43</v>
      </c>
      <c r="D7" s="20" t="s">
        <v>46</v>
      </c>
      <c r="E7" s="77">
        <v>219750</v>
      </c>
      <c r="F7" s="77">
        <v>395589.91265002853</v>
      </c>
      <c r="G7" s="77">
        <v>12306717.117000001</v>
      </c>
      <c r="H7" s="50">
        <v>175839.91265002853</v>
      </c>
      <c r="I7" s="51">
        <v>1.4288125011594717E-2</v>
      </c>
      <c r="J7" s="52">
        <v>0.55549950333139297</v>
      </c>
      <c r="K7" s="78"/>
      <c r="L7" s="79">
        <v>2.7942694389834231E-2</v>
      </c>
      <c r="M7" s="80">
        <v>0.40357449695953079</v>
      </c>
    </row>
    <row r="8" spans="1:13">
      <c r="A8" s="21">
        <v>2</v>
      </c>
      <c r="B8" s="20" t="s">
        <v>47</v>
      </c>
      <c r="C8" s="20" t="s">
        <v>43</v>
      </c>
      <c r="D8" s="20" t="s">
        <v>46</v>
      </c>
      <c r="E8" s="77">
        <v>1253300</v>
      </c>
      <c r="F8" s="77">
        <v>2620227.9178255345</v>
      </c>
      <c r="G8" s="77">
        <v>70064873.413000003</v>
      </c>
      <c r="H8" s="50">
        <v>1366927.9178255345</v>
      </c>
      <c r="I8" s="51">
        <v>1.9509461035747928E-2</v>
      </c>
      <c r="J8" s="52">
        <v>0.47831716908049898</v>
      </c>
      <c r="L8" s="79">
        <v>3.5120695580862345E-2</v>
      </c>
      <c r="M8" s="80">
        <v>0.34821398313974888</v>
      </c>
    </row>
    <row r="9" spans="1:13">
      <c r="A9" s="21">
        <v>3</v>
      </c>
      <c r="B9" s="20" t="s">
        <v>42</v>
      </c>
      <c r="C9" s="20" t="s">
        <v>43</v>
      </c>
      <c r="D9" s="20" t="s">
        <v>44</v>
      </c>
      <c r="E9" s="77">
        <v>292860.19</v>
      </c>
      <c r="F9" s="77">
        <v>538415.27088139998</v>
      </c>
      <c r="G9" s="77">
        <v>8440887.6799999997</v>
      </c>
      <c r="H9" s="50">
        <v>245555.08088139998</v>
      </c>
      <c r="I9" s="51">
        <v>2.9091144224466209E-2</v>
      </c>
      <c r="J9" s="52">
        <v>0.54392994745594814</v>
      </c>
      <c r="L9" s="79">
        <v>5.1143716789826009E-2</v>
      </c>
      <c r="M9" s="80">
        <v>0.39559327440940539</v>
      </c>
    </row>
    <row r="10" spans="1:13">
      <c r="A10" s="21">
        <v>4</v>
      </c>
      <c r="B10" s="20" t="s">
        <v>48</v>
      </c>
      <c r="C10" s="20" t="s">
        <v>43</v>
      </c>
      <c r="D10" s="20" t="s">
        <v>44</v>
      </c>
      <c r="E10" s="77">
        <v>415540</v>
      </c>
      <c r="F10" s="77">
        <v>680123.72996527818</v>
      </c>
      <c r="G10" s="77">
        <v>16974430.289999999</v>
      </c>
      <c r="H10" s="50">
        <v>264583.72996527818</v>
      </c>
      <c r="I10" s="51">
        <v>1.558719352844202E-2</v>
      </c>
      <c r="J10" s="52">
        <v>0.61097706445445488</v>
      </c>
      <c r="L10" s="79">
        <v>3.2476462067326135E-2</v>
      </c>
      <c r="M10" s="80">
        <v>0.44247831202031968</v>
      </c>
    </row>
    <row r="11" spans="1:13">
      <c r="A11" s="81">
        <v>5</v>
      </c>
      <c r="B11" s="82" t="s">
        <v>58</v>
      </c>
      <c r="C11" s="82" t="s">
        <v>43</v>
      </c>
      <c r="D11" s="82" t="s">
        <v>44</v>
      </c>
      <c r="E11" s="47">
        <v>223140</v>
      </c>
      <c r="F11" s="47">
        <v>94508.36281340821</v>
      </c>
      <c r="G11" s="47">
        <v>5133776.835</v>
      </c>
      <c r="H11" s="83">
        <v>-128631.63718659179</v>
      </c>
      <c r="I11" s="84">
        <v>-2.5055946395962064E-2</v>
      </c>
      <c r="J11" s="85">
        <v>2.3610608982884886</v>
      </c>
      <c r="L11" s="79">
        <v>-1.9988186565146285E-2</v>
      </c>
      <c r="M11" s="80">
        <v>1.7187896939947214</v>
      </c>
    </row>
    <row r="12" spans="1:13">
      <c r="A12" s="21">
        <v>6</v>
      </c>
      <c r="B12" s="20" t="s">
        <v>51</v>
      </c>
      <c r="C12" s="20" t="s">
        <v>43</v>
      </c>
      <c r="D12" s="20" t="s">
        <v>52</v>
      </c>
      <c r="E12" s="77">
        <v>488990.26</v>
      </c>
      <c r="F12" s="77">
        <v>1492629.2818088504</v>
      </c>
      <c r="G12" s="77">
        <v>25641251.465999998</v>
      </c>
      <c r="H12" s="50">
        <v>1003639.0218088503</v>
      </c>
      <c r="I12" s="51">
        <v>3.9141577123864804E-2</v>
      </c>
      <c r="J12" s="52">
        <v>0.32760328767462921</v>
      </c>
      <c r="L12" s="79">
        <v>5.9162068631727828E-2</v>
      </c>
      <c r="M12" s="80">
        <v>0.24865976068097212</v>
      </c>
    </row>
    <row r="13" spans="1:13">
      <c r="A13" s="21">
        <v>7</v>
      </c>
      <c r="B13" s="20" t="s">
        <v>53</v>
      </c>
      <c r="C13" s="20" t="s">
        <v>43</v>
      </c>
      <c r="D13" s="20" t="s">
        <v>52</v>
      </c>
      <c r="E13" s="77">
        <v>204220.24</v>
      </c>
      <c r="F13" s="77">
        <v>712574.57268474996</v>
      </c>
      <c r="G13" s="77">
        <v>11483671.995000001</v>
      </c>
      <c r="H13" s="50">
        <v>508354.33268474997</v>
      </c>
      <c r="I13" s="51">
        <v>4.4267576860962922E-2</v>
      </c>
      <c r="J13" s="52">
        <v>0.28659490224379514</v>
      </c>
      <c r="L13" s="79">
        <v>7.2650300827594938E-2</v>
      </c>
      <c r="M13" s="80">
        <v>0.21644072902982037</v>
      </c>
    </row>
    <row r="14" spans="1:13">
      <c r="A14" s="21">
        <v>8</v>
      </c>
      <c r="B14" s="20" t="s">
        <v>54</v>
      </c>
      <c r="C14" s="20" t="s">
        <v>43</v>
      </c>
      <c r="D14" s="20" t="s">
        <v>52</v>
      </c>
      <c r="E14" s="77">
        <v>163760.10500000001</v>
      </c>
      <c r="F14" s="77">
        <v>621175.67850320356</v>
      </c>
      <c r="G14" s="77">
        <v>21526652.699000001</v>
      </c>
      <c r="H14" s="50">
        <v>457415.57350320357</v>
      </c>
      <c r="I14" s="51">
        <v>2.1248801655282541E-2</v>
      </c>
      <c r="J14" s="52">
        <v>0.26362929307631522</v>
      </c>
      <c r="L14" s="79">
        <v>3.2566300549826288E-2</v>
      </c>
      <c r="M14" s="80">
        <v>0.24939815797891232</v>
      </c>
    </row>
    <row r="15" spans="1:13">
      <c r="A15" s="21">
        <v>9</v>
      </c>
      <c r="B15" s="20" t="s">
        <v>59</v>
      </c>
      <c r="C15" s="20" t="s">
        <v>43</v>
      </c>
      <c r="D15" s="20" t="s">
        <v>60</v>
      </c>
      <c r="E15" s="77">
        <v>236990</v>
      </c>
      <c r="F15" s="77">
        <v>892866.63417469058</v>
      </c>
      <c r="G15" s="77">
        <v>31788587.824999999</v>
      </c>
      <c r="H15" s="50">
        <v>655876.63417469058</v>
      </c>
      <c r="I15" s="51">
        <v>2.0632455829285981E-2</v>
      </c>
      <c r="J15" s="52">
        <v>0.26542597844868349</v>
      </c>
      <c r="L15" s="79">
        <v>3.5971922626930906E-2</v>
      </c>
      <c r="M15" s="80">
        <v>0.20978496992794171</v>
      </c>
    </row>
    <row r="16" spans="1:13">
      <c r="A16" s="21">
        <v>10</v>
      </c>
      <c r="B16" s="20" t="s">
        <v>61</v>
      </c>
      <c r="C16" s="20" t="s">
        <v>43</v>
      </c>
      <c r="D16" s="20" t="s">
        <v>60</v>
      </c>
      <c r="E16" s="77">
        <v>170920</v>
      </c>
      <c r="F16" s="77">
        <v>497288.16291815008</v>
      </c>
      <c r="G16" s="77">
        <v>15541689.305</v>
      </c>
      <c r="H16" s="50">
        <v>326368.16291815008</v>
      </c>
      <c r="I16" s="51">
        <v>2.0999529492148093E-2</v>
      </c>
      <c r="J16" s="52">
        <v>0.34370413926006149</v>
      </c>
      <c r="L16" s="79">
        <v>3.3711644613624685E-2</v>
      </c>
      <c r="M16" s="80">
        <v>0.26041239196219262</v>
      </c>
    </row>
    <row r="17" spans="1:13">
      <c r="A17" s="21">
        <v>11</v>
      </c>
      <c r="B17" s="20" t="s">
        <v>62</v>
      </c>
      <c r="C17" s="20" t="s">
        <v>43</v>
      </c>
      <c r="D17" s="20" t="s">
        <v>60</v>
      </c>
      <c r="E17" s="77">
        <v>296930</v>
      </c>
      <c r="F17" s="77">
        <v>953492.69637724292</v>
      </c>
      <c r="G17" s="77">
        <v>20312173.168000001</v>
      </c>
      <c r="H17" s="50">
        <v>656562.69637724292</v>
      </c>
      <c r="I17" s="51">
        <v>3.2323606683877543E-2</v>
      </c>
      <c r="J17" s="52">
        <v>0.31141297791600669</v>
      </c>
      <c r="L17" s="79">
        <v>4.8468897665003299E-2</v>
      </c>
      <c r="M17" s="80">
        <v>0.25146495711083727</v>
      </c>
    </row>
    <row r="18" spans="1:13">
      <c r="A18" s="21">
        <v>12</v>
      </c>
      <c r="B18" s="20" t="s">
        <v>63</v>
      </c>
      <c r="C18" s="20" t="s">
        <v>43</v>
      </c>
      <c r="D18" s="20" t="s">
        <v>64</v>
      </c>
      <c r="E18" s="77">
        <v>348000</v>
      </c>
      <c r="F18" s="77">
        <v>1036683.9874455</v>
      </c>
      <c r="G18" s="77">
        <v>28367487.794999994</v>
      </c>
      <c r="H18" s="50">
        <v>688683.98744549998</v>
      </c>
      <c r="I18" s="51">
        <v>2.4277228650712111E-2</v>
      </c>
      <c r="J18" s="52">
        <v>0.33568570964186412</v>
      </c>
      <c r="L18" s="79">
        <v>3.8046542619753931E-2</v>
      </c>
      <c r="M18" s="80">
        <v>0.25562273866406321</v>
      </c>
    </row>
    <row r="19" spans="1:13">
      <c r="A19" s="21">
        <v>13</v>
      </c>
      <c r="B19" s="20" t="s">
        <v>65</v>
      </c>
      <c r="C19" s="20" t="s">
        <v>43</v>
      </c>
      <c r="D19" s="20" t="s">
        <v>64</v>
      </c>
      <c r="E19" s="77">
        <v>143400</v>
      </c>
      <c r="F19" s="77">
        <v>402570.74530510057</v>
      </c>
      <c r="G19" s="77">
        <v>8326999.2800000012</v>
      </c>
      <c r="H19" s="50">
        <v>259170.74530510057</v>
      </c>
      <c r="I19" s="51">
        <v>3.1124146477060886E-2</v>
      </c>
      <c r="J19" s="52">
        <v>0.35621068264987787</v>
      </c>
      <c r="L19" s="79">
        <v>6.2743981811715852E-2</v>
      </c>
      <c r="M19" s="80">
        <v>0.26777902084837402</v>
      </c>
    </row>
    <row r="20" spans="1:13">
      <c r="A20" s="21">
        <v>14</v>
      </c>
      <c r="B20" s="20" t="s">
        <v>66</v>
      </c>
      <c r="C20" s="20" t="s">
        <v>43</v>
      </c>
      <c r="D20" s="20" t="s">
        <v>64</v>
      </c>
      <c r="E20" s="77">
        <v>257000</v>
      </c>
      <c r="F20" s="77">
        <v>1349020.1526587501</v>
      </c>
      <c r="G20" s="77">
        <v>36964244.917999998</v>
      </c>
      <c r="H20" s="50">
        <v>1092020.1526587501</v>
      </c>
      <c r="I20" s="51">
        <v>2.9542606783426632E-2</v>
      </c>
      <c r="J20" s="52">
        <v>0.19050864399133335</v>
      </c>
      <c r="L20" s="79">
        <v>3.9704406777037099E-2</v>
      </c>
      <c r="M20" s="80">
        <v>0.1448458717350449</v>
      </c>
    </row>
    <row r="21" spans="1:13">
      <c r="A21" s="21">
        <v>15</v>
      </c>
      <c r="B21" s="20" t="s">
        <v>49</v>
      </c>
      <c r="C21" s="20" t="s">
        <v>43</v>
      </c>
      <c r="D21" s="20" t="s">
        <v>50</v>
      </c>
      <c r="E21" s="77">
        <v>669770</v>
      </c>
      <c r="F21" s="77">
        <v>1609517.8057572991</v>
      </c>
      <c r="G21" s="77">
        <v>52850228.625</v>
      </c>
      <c r="H21" s="50">
        <v>939747.80575729907</v>
      </c>
      <c r="I21" s="51">
        <v>1.778133851464108E-2</v>
      </c>
      <c r="J21" s="52">
        <v>0.41613084217161828</v>
      </c>
      <c r="L21" s="79">
        <v>2.9538090342444891E-2</v>
      </c>
      <c r="M21" s="80">
        <v>0.31920740370950079</v>
      </c>
    </row>
    <row r="22" spans="1:13">
      <c r="A22" s="81">
        <v>16</v>
      </c>
      <c r="B22" s="82" t="s">
        <v>55</v>
      </c>
      <c r="C22" s="82" t="s">
        <v>43</v>
      </c>
      <c r="D22" s="82" t="s">
        <v>56</v>
      </c>
      <c r="E22" s="47">
        <v>241810</v>
      </c>
      <c r="F22" s="47">
        <v>292005.12784690235</v>
      </c>
      <c r="G22" s="47">
        <v>18264513.517999999</v>
      </c>
      <c r="H22" s="83">
        <v>50195.127846902353</v>
      </c>
      <c r="I22" s="84">
        <v>2.748232401450724E-3</v>
      </c>
      <c r="J22" s="85">
        <v>0.82810189595978756</v>
      </c>
      <c r="L22" s="79">
        <v>8.1067878172555036E-3</v>
      </c>
      <c r="M22" s="80">
        <v>0.64238597925700736</v>
      </c>
    </row>
    <row r="23" spans="1:13">
      <c r="A23" s="21">
        <v>17</v>
      </c>
      <c r="B23" s="20" t="s">
        <v>57</v>
      </c>
      <c r="C23" s="20" t="s">
        <v>43</v>
      </c>
      <c r="D23" s="20" t="s">
        <v>56</v>
      </c>
      <c r="E23" s="77">
        <v>640720</v>
      </c>
      <c r="F23" s="77">
        <v>1513864.5344151394</v>
      </c>
      <c r="G23" s="77">
        <v>46468667.129000008</v>
      </c>
      <c r="H23" s="50">
        <v>873144.53441513935</v>
      </c>
      <c r="I23" s="51">
        <v>1.8789962965609364E-2</v>
      </c>
      <c r="J23" s="52">
        <v>0.42323469863671342</v>
      </c>
      <c r="L23" s="79">
        <v>2.9398083162316724E-2</v>
      </c>
      <c r="M23" s="80">
        <v>0.33971335499889027</v>
      </c>
    </row>
    <row r="24" spans="1:13">
      <c r="A24" s="21">
        <v>18</v>
      </c>
      <c r="B24" s="20" t="s">
        <v>67</v>
      </c>
      <c r="C24" s="20" t="s">
        <v>43</v>
      </c>
      <c r="D24" s="20" t="s">
        <v>68</v>
      </c>
      <c r="E24" s="77">
        <v>415835</v>
      </c>
      <c r="F24" s="77">
        <v>955956.70344573632</v>
      </c>
      <c r="G24" s="77">
        <v>51949006.93599999</v>
      </c>
      <c r="H24" s="50">
        <v>540121.70344573632</v>
      </c>
      <c r="I24" s="51">
        <v>1.0397151655105826E-2</v>
      </c>
      <c r="J24" s="52">
        <v>0.43499354991824096</v>
      </c>
      <c r="L24" s="79">
        <v>1.6362519951187322E-2</v>
      </c>
      <c r="M24" s="80">
        <v>0.32775542958236625</v>
      </c>
    </row>
    <row r="25" spans="1:13">
      <c r="A25" s="21">
        <v>19</v>
      </c>
      <c r="B25" s="20" t="s">
        <v>69</v>
      </c>
      <c r="C25" s="20" t="s">
        <v>43</v>
      </c>
      <c r="D25" s="20" t="s">
        <v>68</v>
      </c>
      <c r="E25" s="77">
        <v>459650</v>
      </c>
      <c r="F25" s="77">
        <v>1093048.1083127025</v>
      </c>
      <c r="G25" s="77">
        <v>51231848.714999996</v>
      </c>
      <c r="H25" s="50">
        <v>633398.1083127025</v>
      </c>
      <c r="I25" s="51">
        <v>1.2363366230179628E-2</v>
      </c>
      <c r="J25" s="52">
        <v>0.42052128950622725</v>
      </c>
      <c r="L25" s="79">
        <v>2.3736432691224791E-2</v>
      </c>
      <c r="M25" s="80">
        <v>0.32944204126190452</v>
      </c>
    </row>
    <row r="26" spans="1:13">
      <c r="A26" s="21">
        <v>20</v>
      </c>
      <c r="B26" s="20" t="s">
        <v>70</v>
      </c>
      <c r="C26" s="20" t="s">
        <v>43</v>
      </c>
      <c r="D26" s="20" t="s">
        <v>68</v>
      </c>
      <c r="E26" s="77">
        <v>163530</v>
      </c>
      <c r="F26" s="77">
        <v>581512.585521264</v>
      </c>
      <c r="G26" s="77">
        <v>13041260.207000002</v>
      </c>
      <c r="H26" s="50">
        <v>417982.585521264</v>
      </c>
      <c r="I26" s="51">
        <v>3.205078181761211E-2</v>
      </c>
      <c r="J26" s="52">
        <v>0.28121489383314513</v>
      </c>
      <c r="L26" s="79">
        <v>6.0236091524079903E-2</v>
      </c>
      <c r="M26" s="80">
        <v>0.20751055609885419</v>
      </c>
    </row>
    <row r="27" spans="1:13">
      <c r="A27" s="21">
        <v>21</v>
      </c>
      <c r="B27" s="20" t="s">
        <v>71</v>
      </c>
      <c r="C27" s="20" t="s">
        <v>43</v>
      </c>
      <c r="D27" s="20" t="s">
        <v>72</v>
      </c>
      <c r="E27" s="77">
        <v>338840</v>
      </c>
      <c r="F27" s="77">
        <v>974721.83330012159</v>
      </c>
      <c r="G27" s="77">
        <v>44573133.810000002</v>
      </c>
      <c r="H27" s="50">
        <v>635881.83330012159</v>
      </c>
      <c r="I27" s="51">
        <v>1.4266033795394957E-2</v>
      </c>
      <c r="J27" s="52">
        <v>0.3476273829352805</v>
      </c>
      <c r="L27" s="79">
        <v>2.1743013270464833E-2</v>
      </c>
      <c r="M27" s="80">
        <v>0.27822296652761985</v>
      </c>
    </row>
    <row r="28" spans="1:13">
      <c r="A28" s="21">
        <v>22</v>
      </c>
      <c r="B28" s="20" t="s">
        <v>73</v>
      </c>
      <c r="C28" s="20" t="s">
        <v>43</v>
      </c>
      <c r="D28" s="20" t="s">
        <v>72</v>
      </c>
      <c r="E28" s="77">
        <v>550220</v>
      </c>
      <c r="F28" s="77">
        <v>870433.52287388628</v>
      </c>
      <c r="G28" s="77">
        <v>36022087.030000001</v>
      </c>
      <c r="H28" s="50">
        <v>320213.52287388628</v>
      </c>
      <c r="I28" s="51">
        <v>8.8893661993322392E-3</v>
      </c>
      <c r="J28" s="52">
        <v>0.63212179395774404</v>
      </c>
      <c r="L28" s="79">
        <v>1.6180061612888361E-2</v>
      </c>
      <c r="M28" s="80">
        <v>0.50804569031295399</v>
      </c>
    </row>
    <row r="29" spans="1:13">
      <c r="A29" s="21">
        <v>23</v>
      </c>
      <c r="B29" s="20" t="s">
        <v>175</v>
      </c>
      <c r="C29" s="20" t="s">
        <v>176</v>
      </c>
      <c r="D29" s="20" t="s">
        <v>176</v>
      </c>
      <c r="E29" s="77">
        <v>551820</v>
      </c>
      <c r="F29" s="77">
        <v>848526.40129509976</v>
      </c>
      <c r="G29" s="77">
        <v>40211577.414999999</v>
      </c>
      <c r="H29" s="50">
        <v>296706.40129509976</v>
      </c>
      <c r="I29" s="51">
        <v>7.3786312392813596E-3</v>
      </c>
      <c r="J29" s="52">
        <v>0.65032743725800524</v>
      </c>
      <c r="L29" s="79">
        <v>1.6248078914372573E-2</v>
      </c>
      <c r="M29" s="80">
        <v>0.47253685847372295</v>
      </c>
    </row>
    <row r="30" spans="1:13">
      <c r="A30" s="21">
        <v>24</v>
      </c>
      <c r="B30" s="20" t="s">
        <v>177</v>
      </c>
      <c r="C30" s="20" t="s">
        <v>176</v>
      </c>
      <c r="D30" s="20" t="s">
        <v>176</v>
      </c>
      <c r="E30" s="77">
        <v>482710</v>
      </c>
      <c r="F30" s="77">
        <v>1661070.3807630804</v>
      </c>
      <c r="G30" s="77">
        <v>73356492.059999987</v>
      </c>
      <c r="H30" s="50">
        <v>1178360.3807630804</v>
      </c>
      <c r="I30" s="51">
        <v>1.6063477787341195E-2</v>
      </c>
      <c r="J30" s="52">
        <v>0.29060177436807189</v>
      </c>
      <c r="L30" s="79">
        <v>2.5623126407572031E-2</v>
      </c>
      <c r="M30" s="80">
        <v>0.20817901758090626</v>
      </c>
    </row>
    <row r="31" spans="1:13">
      <c r="A31" s="21">
        <v>25</v>
      </c>
      <c r="B31" s="20" t="s">
        <v>234</v>
      </c>
      <c r="C31" s="20" t="s">
        <v>176</v>
      </c>
      <c r="D31" s="20" t="s">
        <v>176</v>
      </c>
      <c r="E31" s="77">
        <v>156060</v>
      </c>
      <c r="F31" s="77">
        <v>229358.98008359846</v>
      </c>
      <c r="G31" s="77">
        <v>9967370.9800000004</v>
      </c>
      <c r="H31" s="50">
        <v>73298.980083598464</v>
      </c>
      <c r="I31" s="51">
        <v>7.3538930406700344E-3</v>
      </c>
      <c r="J31" s="52">
        <v>0.6804180936936417</v>
      </c>
      <c r="L31" s="79">
        <v>1.768492477414076E-2</v>
      </c>
      <c r="M31" s="80">
        <v>0.48892788047420849</v>
      </c>
    </row>
    <row r="32" spans="1:13">
      <c r="A32" s="81">
        <v>26</v>
      </c>
      <c r="B32" s="82" t="s">
        <v>179</v>
      </c>
      <c r="C32" s="82" t="s">
        <v>176</v>
      </c>
      <c r="D32" s="82" t="s">
        <v>180</v>
      </c>
      <c r="E32" s="47">
        <v>224470</v>
      </c>
      <c r="F32" s="47">
        <v>260903.36943647458</v>
      </c>
      <c r="G32" s="47">
        <v>16578598.775</v>
      </c>
      <c r="H32" s="83">
        <v>36433.369436474575</v>
      </c>
      <c r="I32" s="84">
        <v>2.1976145228518912E-3</v>
      </c>
      <c r="J32" s="85">
        <v>0.86035684584999017</v>
      </c>
      <c r="L32" s="79">
        <v>7.2239507334474137E-3</v>
      </c>
      <c r="M32" s="80">
        <v>0.64265172336467169</v>
      </c>
    </row>
    <row r="33" spans="1:13">
      <c r="A33" s="21">
        <v>27</v>
      </c>
      <c r="B33" s="20" t="s">
        <v>181</v>
      </c>
      <c r="C33" s="20" t="s">
        <v>176</v>
      </c>
      <c r="D33" s="20" t="s">
        <v>180</v>
      </c>
      <c r="E33" s="77">
        <v>322210</v>
      </c>
      <c r="F33" s="77">
        <v>585871.11785489984</v>
      </c>
      <c r="G33" s="77">
        <v>24184835.118000001</v>
      </c>
      <c r="H33" s="50">
        <v>263661.11785489984</v>
      </c>
      <c r="I33" s="51">
        <v>1.0901919180696225E-2</v>
      </c>
      <c r="J33" s="52">
        <v>0.54996737367722637</v>
      </c>
      <c r="L33" s="79">
        <v>1.9322194461934991E-2</v>
      </c>
      <c r="M33" s="80">
        <v>0.44748749684044076</v>
      </c>
    </row>
    <row r="34" spans="1:13">
      <c r="A34" s="81">
        <v>28</v>
      </c>
      <c r="B34" s="82" t="s">
        <v>182</v>
      </c>
      <c r="C34" s="82" t="s">
        <v>176</v>
      </c>
      <c r="D34" s="82" t="s">
        <v>180</v>
      </c>
      <c r="E34" s="47">
        <v>108960</v>
      </c>
      <c r="F34" s="47">
        <v>150410.01574519998</v>
      </c>
      <c r="G34" s="47">
        <v>9669206.5150000006</v>
      </c>
      <c r="H34" s="83">
        <v>41450.015745199984</v>
      </c>
      <c r="I34" s="84">
        <v>4.2868063352352525E-3</v>
      </c>
      <c r="J34" s="85">
        <v>0.72441984305474838</v>
      </c>
      <c r="L34" s="79">
        <v>1.3796953865187136E-2</v>
      </c>
      <c r="M34" s="80">
        <v>0.50954053571692282</v>
      </c>
    </row>
    <row r="35" spans="1:13">
      <c r="A35" s="21">
        <v>29</v>
      </c>
      <c r="B35" s="20" t="s">
        <v>183</v>
      </c>
      <c r="C35" s="20" t="s">
        <v>176</v>
      </c>
      <c r="D35" s="20" t="s">
        <v>180</v>
      </c>
      <c r="E35" s="77">
        <v>184010</v>
      </c>
      <c r="F35" s="77">
        <v>305487.21089460014</v>
      </c>
      <c r="G35" s="77">
        <v>14448379.700000001</v>
      </c>
      <c r="H35" s="50">
        <v>121477.21089460014</v>
      </c>
      <c r="I35" s="51">
        <v>8.4076701621151415E-3</v>
      </c>
      <c r="J35" s="52">
        <v>0.60234927498646584</v>
      </c>
      <c r="L35" s="79">
        <v>1.7270548730502332E-2</v>
      </c>
      <c r="M35" s="80">
        <v>0.43212938313658694</v>
      </c>
    </row>
    <row r="36" spans="1:13">
      <c r="A36" s="81">
        <v>30</v>
      </c>
      <c r="B36" s="82" t="s">
        <v>184</v>
      </c>
      <c r="C36" s="82" t="s">
        <v>176</v>
      </c>
      <c r="D36" s="82" t="s">
        <v>180</v>
      </c>
      <c r="E36" s="47">
        <v>200240</v>
      </c>
      <c r="F36" s="47">
        <v>202623.14688469999</v>
      </c>
      <c r="G36" s="47">
        <v>14193940.134</v>
      </c>
      <c r="H36" s="83">
        <v>2383.1468846999924</v>
      </c>
      <c r="I36" s="84">
        <v>1.6789889644464753E-4</v>
      </c>
      <c r="J36" s="85">
        <v>0.9882385259466131</v>
      </c>
      <c r="L36" s="79">
        <v>5.5241966425668004E-3</v>
      </c>
      <c r="M36" s="80">
        <v>0.73037065249120692</v>
      </c>
    </row>
    <row r="37" spans="1:13">
      <c r="A37" s="21">
        <v>31</v>
      </c>
      <c r="B37" s="20" t="s">
        <v>185</v>
      </c>
      <c r="C37" s="20" t="s">
        <v>176</v>
      </c>
      <c r="D37" s="20" t="s">
        <v>186</v>
      </c>
      <c r="E37" s="77">
        <v>121800</v>
      </c>
      <c r="F37" s="77">
        <v>267081.7533922001</v>
      </c>
      <c r="G37" s="77">
        <v>8972030.495000001</v>
      </c>
      <c r="H37" s="50">
        <v>145281.7533922001</v>
      </c>
      <c r="I37" s="51">
        <v>1.6192739589233875E-2</v>
      </c>
      <c r="J37" s="52">
        <v>0.45604013921962316</v>
      </c>
      <c r="L37" s="79">
        <v>2.7068529220805292E-2</v>
      </c>
      <c r="M37" s="80">
        <v>0.32798945973431026</v>
      </c>
    </row>
    <row r="38" spans="1:13">
      <c r="A38" s="21">
        <v>32</v>
      </c>
      <c r="B38" s="20" t="s">
        <v>187</v>
      </c>
      <c r="C38" s="20" t="s">
        <v>176</v>
      </c>
      <c r="D38" s="20" t="s">
        <v>186</v>
      </c>
      <c r="E38" s="77">
        <v>138700</v>
      </c>
      <c r="F38" s="77">
        <v>207924.82494120006</v>
      </c>
      <c r="G38" s="77">
        <v>8715780.6290000007</v>
      </c>
      <c r="H38" s="50">
        <v>69224.824941200059</v>
      </c>
      <c r="I38" s="51">
        <v>7.942469858737429E-3</v>
      </c>
      <c r="J38" s="52">
        <v>0.66706801383251646</v>
      </c>
      <c r="L38" s="79">
        <v>1.7457141475728154E-2</v>
      </c>
      <c r="M38" s="80">
        <v>0.53144207302446334</v>
      </c>
    </row>
    <row r="39" spans="1:13">
      <c r="A39" s="21">
        <v>33</v>
      </c>
      <c r="B39" s="20" t="s">
        <v>188</v>
      </c>
      <c r="C39" s="20" t="s">
        <v>176</v>
      </c>
      <c r="D39" s="20" t="s">
        <v>186</v>
      </c>
      <c r="E39" s="77">
        <v>223500</v>
      </c>
      <c r="F39" s="77">
        <v>741747.64706820017</v>
      </c>
      <c r="G39" s="77">
        <v>34144867.429000005</v>
      </c>
      <c r="H39" s="50">
        <v>518247.64706820017</v>
      </c>
      <c r="I39" s="51">
        <v>1.5177907723491138E-2</v>
      </c>
      <c r="J39" s="52">
        <v>0.30131541486298807</v>
      </c>
      <c r="L39" s="79">
        <v>2.3416970883132826E-2</v>
      </c>
      <c r="M39" s="80">
        <v>0.2248743230386864</v>
      </c>
    </row>
    <row r="40" spans="1:13">
      <c r="A40" s="21">
        <v>34</v>
      </c>
      <c r="B40" s="20" t="s">
        <v>189</v>
      </c>
      <c r="C40" s="20" t="s">
        <v>176</v>
      </c>
      <c r="D40" s="20" t="s">
        <v>186</v>
      </c>
      <c r="E40" s="77">
        <v>105100</v>
      </c>
      <c r="F40" s="77">
        <v>377621.08586679987</v>
      </c>
      <c r="G40" s="77">
        <v>22010517.412</v>
      </c>
      <c r="H40" s="50">
        <v>272521.08586679987</v>
      </c>
      <c r="I40" s="51">
        <v>1.2381402979569351E-2</v>
      </c>
      <c r="J40" s="52">
        <v>0.27832132244085661</v>
      </c>
      <c r="L40" s="79">
        <v>1.9260587769841221E-2</v>
      </c>
      <c r="M40" s="80">
        <v>0.2208563110520213</v>
      </c>
    </row>
    <row r="41" spans="1:13">
      <c r="A41" s="81">
        <v>35</v>
      </c>
      <c r="B41" s="82" t="s">
        <v>190</v>
      </c>
      <c r="C41" s="82" t="s">
        <v>176</v>
      </c>
      <c r="D41" s="82" t="s">
        <v>191</v>
      </c>
      <c r="E41" s="47">
        <v>327140.47999999998</v>
      </c>
      <c r="F41" s="47">
        <v>432613.3398457634</v>
      </c>
      <c r="G41" s="47">
        <v>16400131.034999998</v>
      </c>
      <c r="H41" s="83">
        <v>105472.85984576342</v>
      </c>
      <c r="I41" s="84">
        <v>6.4312205567547426E-3</v>
      </c>
      <c r="J41" s="85">
        <v>0.75619600661559139</v>
      </c>
      <c r="L41" s="79">
        <v>1.6362080852036581E-2</v>
      </c>
      <c r="M41" s="80">
        <v>0.58209097317660097</v>
      </c>
    </row>
    <row r="42" spans="1:13">
      <c r="A42" s="21">
        <v>36</v>
      </c>
      <c r="B42" s="20" t="s">
        <v>192</v>
      </c>
      <c r="C42" s="20" t="s">
        <v>176</v>
      </c>
      <c r="D42" s="20" t="s">
        <v>191</v>
      </c>
      <c r="E42" s="77">
        <v>163620.12899999999</v>
      </c>
      <c r="F42" s="77">
        <v>236160.9999183295</v>
      </c>
      <c r="G42" s="77">
        <v>10222946.59</v>
      </c>
      <c r="H42" s="50">
        <v>72540.870918329514</v>
      </c>
      <c r="I42" s="51">
        <v>7.0958867171709945E-3</v>
      </c>
      <c r="J42" s="52">
        <v>0.69283297858911508</v>
      </c>
      <c r="L42" s="79">
        <v>1.7695579799891226E-2</v>
      </c>
      <c r="M42" s="80">
        <v>0.5243036997760856</v>
      </c>
    </row>
    <row r="43" spans="1:13">
      <c r="A43" s="21">
        <v>37</v>
      </c>
      <c r="B43" s="20" t="s">
        <v>193</v>
      </c>
      <c r="C43" s="20" t="s">
        <v>176</v>
      </c>
      <c r="D43" s="20" t="s">
        <v>191</v>
      </c>
      <c r="E43" s="77">
        <v>331730</v>
      </c>
      <c r="F43" s="77">
        <v>732035.65155299474</v>
      </c>
      <c r="G43" s="77">
        <v>26751774.928999998</v>
      </c>
      <c r="H43" s="50">
        <v>400305.65155299474</v>
      </c>
      <c r="I43" s="51">
        <v>1.496370437533277E-2</v>
      </c>
      <c r="J43" s="52">
        <v>0.45316098921718273</v>
      </c>
      <c r="L43" s="79">
        <v>2.5126287805371638E-2</v>
      </c>
      <c r="M43" s="80">
        <v>0.34674540708708135</v>
      </c>
    </row>
    <row r="44" spans="1:13">
      <c r="A44" s="81">
        <v>38</v>
      </c>
      <c r="B44" s="82" t="s">
        <v>194</v>
      </c>
      <c r="C44" s="82" t="s">
        <v>176</v>
      </c>
      <c r="D44" s="82" t="s">
        <v>195</v>
      </c>
      <c r="E44" s="47">
        <v>451580</v>
      </c>
      <c r="F44" s="47">
        <v>369092.43586040003</v>
      </c>
      <c r="G44" s="47">
        <v>16945777.509999998</v>
      </c>
      <c r="H44" s="83">
        <v>-82487.56413959997</v>
      </c>
      <c r="I44" s="84">
        <v>-4.8677355813814167E-3</v>
      </c>
      <c r="J44" s="85">
        <v>1.2234875497984976</v>
      </c>
      <c r="L44" s="79">
        <v>-3.5458963150857138E-3</v>
      </c>
      <c r="M44" s="80">
        <v>1.1067959142747339</v>
      </c>
    </row>
    <row r="45" spans="1:13">
      <c r="A45" s="81">
        <v>39</v>
      </c>
      <c r="B45" s="82" t="s">
        <v>196</v>
      </c>
      <c r="C45" s="82" t="s">
        <v>176</v>
      </c>
      <c r="D45" s="82" t="s">
        <v>195</v>
      </c>
      <c r="E45" s="47">
        <v>727720.84000000008</v>
      </c>
      <c r="F45" s="47">
        <v>584058.10888571246</v>
      </c>
      <c r="G45" s="47">
        <v>28098666.954</v>
      </c>
      <c r="H45" s="83">
        <v>-143662.73111428763</v>
      </c>
      <c r="I45" s="84">
        <v>-5.1127952564253747E-3</v>
      </c>
      <c r="J45" s="85">
        <v>1.2459733525288652</v>
      </c>
      <c r="L45" s="79">
        <v>-3.3469573566239671E-3</v>
      </c>
      <c r="M45" s="80">
        <v>1.1167731944419135</v>
      </c>
    </row>
    <row r="46" spans="1:13">
      <c r="A46" s="81">
        <v>40</v>
      </c>
      <c r="B46" s="82" t="s">
        <v>197</v>
      </c>
      <c r="C46" s="82" t="s">
        <v>176</v>
      </c>
      <c r="D46" s="82" t="s">
        <v>195</v>
      </c>
      <c r="E46" s="47">
        <v>732172.47999999986</v>
      </c>
      <c r="F46" s="47">
        <v>417594.52754900313</v>
      </c>
      <c r="G46" s="47">
        <v>14241788.694</v>
      </c>
      <c r="H46" s="83">
        <v>-314577.95245099673</v>
      </c>
      <c r="I46" s="84">
        <v>-2.2088373813854364E-2</v>
      </c>
      <c r="J46" s="85">
        <v>1.7533095663330553</v>
      </c>
      <c r="L46" s="79">
        <v>-2.3450730433736789E-2</v>
      </c>
      <c r="M46" s="80">
        <v>1.4885642387328832</v>
      </c>
    </row>
    <row r="47" spans="1:13">
      <c r="A47" s="81">
        <v>41</v>
      </c>
      <c r="B47" s="82" t="s">
        <v>198</v>
      </c>
      <c r="C47" s="82" t="s">
        <v>176</v>
      </c>
      <c r="D47" s="82" t="s">
        <v>195</v>
      </c>
      <c r="E47" s="47">
        <v>550510.44000000006</v>
      </c>
      <c r="F47" s="47">
        <v>558890.86206141487</v>
      </c>
      <c r="G47" s="47">
        <v>20119558.188000001</v>
      </c>
      <c r="H47" s="83">
        <v>8380.4220614148071</v>
      </c>
      <c r="I47" s="84">
        <v>4.1653111778633292E-4</v>
      </c>
      <c r="J47" s="85">
        <v>0.98500526197457505</v>
      </c>
      <c r="L47" s="79">
        <v>6.2879552797135176E-3</v>
      </c>
      <c r="M47" s="80">
        <v>0.86252982956630952</v>
      </c>
    </row>
    <row r="48" spans="1:13">
      <c r="A48" s="21">
        <v>42</v>
      </c>
      <c r="B48" s="20" t="s">
        <v>199</v>
      </c>
      <c r="C48" s="20" t="s">
        <v>176</v>
      </c>
      <c r="D48" s="20" t="s">
        <v>200</v>
      </c>
      <c r="E48" s="77">
        <v>224760</v>
      </c>
      <c r="F48" s="77">
        <v>467000.69134230004</v>
      </c>
      <c r="G48" s="77">
        <v>33152863.905000001</v>
      </c>
      <c r="H48" s="50">
        <v>242240.69134230004</v>
      </c>
      <c r="I48" s="51">
        <v>7.3067802539305247E-3</v>
      </c>
      <c r="J48" s="52">
        <v>0.48128408408555534</v>
      </c>
      <c r="L48" s="79">
        <v>1.141117280660436E-2</v>
      </c>
      <c r="M48" s="80">
        <v>0.44196936712608392</v>
      </c>
    </row>
    <row r="49" spans="1:13">
      <c r="A49" s="21">
        <v>43</v>
      </c>
      <c r="B49" s="20" t="s">
        <v>201</v>
      </c>
      <c r="C49" s="20" t="s">
        <v>176</v>
      </c>
      <c r="D49" s="20" t="s">
        <v>200</v>
      </c>
      <c r="E49" s="77">
        <v>182080</v>
      </c>
      <c r="F49" s="77">
        <v>357159.1709195624</v>
      </c>
      <c r="G49" s="77">
        <v>18450114.395</v>
      </c>
      <c r="H49" s="50">
        <v>175079.1709195624</v>
      </c>
      <c r="I49" s="51">
        <v>9.4893271213000747E-3</v>
      </c>
      <c r="J49" s="52">
        <v>0.50980071303000962</v>
      </c>
      <c r="L49" s="79">
        <v>1.6882629461220565E-2</v>
      </c>
      <c r="M49" s="80">
        <v>0.41292513816819981</v>
      </c>
    </row>
    <row r="50" spans="1:13">
      <c r="A50" s="21">
        <v>44</v>
      </c>
      <c r="B50" s="20" t="s">
        <v>202</v>
      </c>
      <c r="C50" s="20" t="s">
        <v>176</v>
      </c>
      <c r="D50" s="20" t="s">
        <v>200</v>
      </c>
      <c r="E50" s="77">
        <v>270769.13</v>
      </c>
      <c r="F50" s="77">
        <v>658889.55558920023</v>
      </c>
      <c r="G50" s="77">
        <v>33423323.909999996</v>
      </c>
      <c r="H50" s="50">
        <v>388120.42558920023</v>
      </c>
      <c r="I50" s="51">
        <v>1.1612262940523328E-2</v>
      </c>
      <c r="J50" s="52">
        <v>0.41094767355641193</v>
      </c>
      <c r="L50" s="79">
        <v>2.0676978808720582E-2</v>
      </c>
      <c r="M50" s="80">
        <v>0.30058515622226728</v>
      </c>
    </row>
    <row r="51" spans="1:13">
      <c r="A51" s="21">
        <v>45</v>
      </c>
      <c r="B51" s="20" t="s">
        <v>203</v>
      </c>
      <c r="C51" s="20" t="s">
        <v>176</v>
      </c>
      <c r="D51" s="20" t="s">
        <v>200</v>
      </c>
      <c r="E51" s="77">
        <v>82680.095000000001</v>
      </c>
      <c r="F51" s="77">
        <v>193232.20620316005</v>
      </c>
      <c r="G51" s="77">
        <v>8050444.8250000011</v>
      </c>
      <c r="H51" s="50">
        <v>110552.11120316005</v>
      </c>
      <c r="I51" s="51">
        <v>1.3732422692948528E-2</v>
      </c>
      <c r="J51" s="52">
        <v>0.42787947529343007</v>
      </c>
      <c r="L51" s="79">
        <v>2.2800684508359353E-2</v>
      </c>
      <c r="M51" s="80">
        <v>0.35396133669399393</v>
      </c>
    </row>
    <row r="52" spans="1:13">
      <c r="A52" s="81">
        <v>46</v>
      </c>
      <c r="B52" s="82" t="s">
        <v>74</v>
      </c>
      <c r="C52" s="82" t="s">
        <v>75</v>
      </c>
      <c r="D52" s="82" t="s">
        <v>76</v>
      </c>
      <c r="E52" s="47">
        <v>413830</v>
      </c>
      <c r="F52" s="47">
        <v>372044.80091419991</v>
      </c>
      <c r="G52" s="47">
        <v>23565671.754000001</v>
      </c>
      <c r="H52" s="83">
        <v>-41785.199085800094</v>
      </c>
      <c r="I52" s="84">
        <v>-1.7731384669188366E-3</v>
      </c>
      <c r="J52" s="85">
        <v>1.1123122779383672</v>
      </c>
      <c r="L52" s="79">
        <v>9.702609528071572E-4</v>
      </c>
      <c r="M52" s="80">
        <v>0.95910492264153768</v>
      </c>
    </row>
    <row r="53" spans="1:13">
      <c r="A53" s="21">
        <v>47</v>
      </c>
      <c r="B53" s="20" t="s">
        <v>77</v>
      </c>
      <c r="C53" s="20" t="s">
        <v>75</v>
      </c>
      <c r="D53" s="20" t="s">
        <v>76</v>
      </c>
      <c r="E53" s="77">
        <v>0</v>
      </c>
      <c r="F53" s="77">
        <v>165577.57876159999</v>
      </c>
      <c r="G53" s="77">
        <v>5501428.0099999979</v>
      </c>
      <c r="H53" s="50">
        <v>165577.57876159999</v>
      </c>
      <c r="I53" s="51">
        <v>3.0097199938021194E-2</v>
      </c>
      <c r="J53" s="52">
        <v>0</v>
      </c>
      <c r="L53" s="79">
        <v>3.5048119569735525E-2</v>
      </c>
      <c r="M53" s="80">
        <v>0</v>
      </c>
    </row>
    <row r="54" spans="1:13">
      <c r="A54" s="21">
        <v>48</v>
      </c>
      <c r="B54" s="20" t="s">
        <v>78</v>
      </c>
      <c r="C54" s="20" t="s">
        <v>75</v>
      </c>
      <c r="D54" s="20" t="s">
        <v>79</v>
      </c>
      <c r="E54" s="77">
        <v>158572</v>
      </c>
      <c r="F54" s="77">
        <v>268944.44889158476</v>
      </c>
      <c r="G54" s="77">
        <v>11955850.463</v>
      </c>
      <c r="H54" s="50">
        <v>110372.44889158476</v>
      </c>
      <c r="I54" s="51">
        <v>9.2316685653736213E-3</v>
      </c>
      <c r="J54" s="52">
        <v>0.58960874877147051</v>
      </c>
      <c r="L54" s="79">
        <v>1.7171015725486495E-2</v>
      </c>
      <c r="M54" s="80">
        <v>0.45835487777512246</v>
      </c>
    </row>
    <row r="55" spans="1:13">
      <c r="A55" s="81">
        <v>49</v>
      </c>
      <c r="B55" s="82" t="s">
        <v>80</v>
      </c>
      <c r="C55" s="82" t="s">
        <v>75</v>
      </c>
      <c r="D55" s="82" t="s">
        <v>79</v>
      </c>
      <c r="E55" s="47">
        <v>275200</v>
      </c>
      <c r="F55" s="47">
        <v>470808.33262763044</v>
      </c>
      <c r="G55" s="47">
        <v>40022126.079000004</v>
      </c>
      <c r="H55" s="83">
        <v>195608.33262763044</v>
      </c>
      <c r="I55" s="84">
        <v>4.8875047827673509E-3</v>
      </c>
      <c r="J55" s="85">
        <v>0.58452661290865449</v>
      </c>
      <c r="L55" s="79">
        <v>8.8316288578255252E-3</v>
      </c>
      <c r="M55" s="80">
        <v>0.47333486804757868</v>
      </c>
    </row>
    <row r="56" spans="1:13">
      <c r="A56" s="21">
        <v>50</v>
      </c>
      <c r="B56" s="20" t="s">
        <v>81</v>
      </c>
      <c r="C56" s="20" t="s">
        <v>75</v>
      </c>
      <c r="D56" s="20" t="s">
        <v>82</v>
      </c>
      <c r="E56" s="77">
        <v>116600</v>
      </c>
      <c r="F56" s="77">
        <v>270702.34636115364</v>
      </c>
      <c r="G56" s="77">
        <v>7195843.4330000002</v>
      </c>
      <c r="H56" s="50">
        <v>154102.34636115364</v>
      </c>
      <c r="I56" s="51">
        <v>2.1415466831093521E-2</v>
      </c>
      <c r="J56" s="52">
        <v>0.43073139766745794</v>
      </c>
      <c r="L56" s="79">
        <v>4.65777529481766E-2</v>
      </c>
      <c r="M56" s="80">
        <v>0.34392018115643508</v>
      </c>
    </row>
    <row r="57" spans="1:13">
      <c r="A57" s="21">
        <v>51</v>
      </c>
      <c r="B57" s="20" t="s">
        <v>83</v>
      </c>
      <c r="C57" s="20" t="s">
        <v>75</v>
      </c>
      <c r="D57" s="20" t="s">
        <v>82</v>
      </c>
      <c r="E57" s="77">
        <v>221100.050001</v>
      </c>
      <c r="F57" s="77">
        <v>535812.49972028343</v>
      </c>
      <c r="G57" s="77">
        <v>16332358.055</v>
      </c>
      <c r="H57" s="50">
        <v>314712.44971928344</v>
      </c>
      <c r="I57" s="51">
        <v>1.9269259751682772E-2</v>
      </c>
      <c r="J57" s="52">
        <v>0.41264444206961109</v>
      </c>
      <c r="L57" s="79">
        <v>4.4367167408003082E-2</v>
      </c>
      <c r="M57" s="80">
        <v>0.3195148180069961</v>
      </c>
    </row>
    <row r="58" spans="1:13">
      <c r="A58" s="21">
        <v>52</v>
      </c>
      <c r="B58" s="20" t="s">
        <v>84</v>
      </c>
      <c r="C58" s="20" t="s">
        <v>75</v>
      </c>
      <c r="D58" s="20" t="s">
        <v>82</v>
      </c>
      <c r="E58" s="77">
        <v>225500.10000200002</v>
      </c>
      <c r="F58" s="77">
        <v>730988.52648500027</v>
      </c>
      <c r="G58" s="77">
        <v>42920851.028999999</v>
      </c>
      <c r="H58" s="50">
        <v>505488.42648300028</v>
      </c>
      <c r="I58" s="51">
        <v>1.1777222826766898E-2</v>
      </c>
      <c r="J58" s="52">
        <v>0.30848651084351492</v>
      </c>
      <c r="L58" s="79">
        <v>1.9793978681082618E-2</v>
      </c>
      <c r="M58" s="80">
        <v>0.24022273990042345</v>
      </c>
    </row>
    <row r="59" spans="1:13">
      <c r="A59" s="21">
        <v>53</v>
      </c>
      <c r="B59" s="20" t="s">
        <v>85</v>
      </c>
      <c r="C59" s="20" t="s">
        <v>75</v>
      </c>
      <c r="D59" s="20" t="s">
        <v>86</v>
      </c>
      <c r="E59" s="77">
        <v>303200</v>
      </c>
      <c r="F59" s="77">
        <v>666738.91410140041</v>
      </c>
      <c r="G59" s="77">
        <v>33010319.223999999</v>
      </c>
      <c r="H59" s="50">
        <v>363538.91410140041</v>
      </c>
      <c r="I59" s="51">
        <v>1.1012886959211564E-2</v>
      </c>
      <c r="J59" s="52">
        <v>0.45475071814075652</v>
      </c>
      <c r="L59" s="79">
        <v>1.8736150178837251E-2</v>
      </c>
      <c r="M59" s="80">
        <v>0.37098479595025108</v>
      </c>
    </row>
    <row r="60" spans="1:13">
      <c r="A60" s="21">
        <v>54</v>
      </c>
      <c r="B60" s="20" t="s">
        <v>87</v>
      </c>
      <c r="C60" s="20" t="s">
        <v>75</v>
      </c>
      <c r="D60" s="20" t="s">
        <v>88</v>
      </c>
      <c r="E60" s="77">
        <v>316750</v>
      </c>
      <c r="F60" s="77">
        <v>571488.39888097788</v>
      </c>
      <c r="G60" s="77">
        <v>34667332.894999996</v>
      </c>
      <c r="H60" s="50">
        <v>254738.39888097788</v>
      </c>
      <c r="I60" s="51">
        <v>7.3480818282885075E-3</v>
      </c>
      <c r="J60" s="52">
        <v>0.55425447064231403</v>
      </c>
      <c r="L60" s="79">
        <v>1.4076824970516624E-2</v>
      </c>
      <c r="M60" s="80">
        <v>0.44882800858643584</v>
      </c>
    </row>
    <row r="61" spans="1:13">
      <c r="A61" s="81">
        <v>55</v>
      </c>
      <c r="B61" s="82" t="s">
        <v>89</v>
      </c>
      <c r="C61" s="82" t="s">
        <v>75</v>
      </c>
      <c r="D61" s="82" t="s">
        <v>88</v>
      </c>
      <c r="E61" s="47">
        <v>440262</v>
      </c>
      <c r="F61" s="47">
        <v>472002.85945901833</v>
      </c>
      <c r="G61" s="47">
        <v>26164645.479999997</v>
      </c>
      <c r="H61" s="83">
        <v>31740.859459018335</v>
      </c>
      <c r="I61" s="84">
        <v>1.2131201809434315E-3</v>
      </c>
      <c r="J61" s="85">
        <v>0.9327528237956062</v>
      </c>
      <c r="L61" s="79">
        <v>8.9621960080286354E-3</v>
      </c>
      <c r="M61" s="80">
        <v>0.67385396852159463</v>
      </c>
    </row>
    <row r="62" spans="1:13">
      <c r="A62" s="21">
        <v>56</v>
      </c>
      <c r="B62" s="20" t="s">
        <v>90</v>
      </c>
      <c r="C62" s="20" t="s">
        <v>75</v>
      </c>
      <c r="D62" s="20" t="s">
        <v>86</v>
      </c>
      <c r="E62" s="77">
        <v>191800</v>
      </c>
      <c r="F62" s="77">
        <v>415142.99735235877</v>
      </c>
      <c r="G62" s="77">
        <v>17136760.034000002</v>
      </c>
      <c r="H62" s="50">
        <v>223342.99735235877</v>
      </c>
      <c r="I62" s="51">
        <v>1.3032976881816488E-2</v>
      </c>
      <c r="J62" s="52">
        <v>0.46200947919930085</v>
      </c>
      <c r="L62" s="79">
        <v>2.3350547478127943E-2</v>
      </c>
      <c r="M62" s="80">
        <v>0.33723319649584005</v>
      </c>
    </row>
    <row r="63" spans="1:13">
      <c r="A63" s="21">
        <v>57</v>
      </c>
      <c r="B63" s="20" t="s">
        <v>91</v>
      </c>
      <c r="C63" s="20" t="s">
        <v>75</v>
      </c>
      <c r="D63" s="20" t="s">
        <v>92</v>
      </c>
      <c r="E63" s="77">
        <v>130970</v>
      </c>
      <c r="F63" s="77">
        <v>334828.9244334196</v>
      </c>
      <c r="G63" s="77">
        <v>16672076.504000003</v>
      </c>
      <c r="H63" s="50">
        <v>203858.9244334196</v>
      </c>
      <c r="I63" s="51">
        <v>1.2227566517254722E-2</v>
      </c>
      <c r="J63" s="52">
        <v>0.39115497629609136</v>
      </c>
      <c r="L63" s="79">
        <v>2.1064598739348166E-2</v>
      </c>
      <c r="M63" s="80">
        <v>0.26724095043883528</v>
      </c>
    </row>
    <row r="64" spans="1:13">
      <c r="A64" s="21">
        <v>58</v>
      </c>
      <c r="B64" s="20" t="s">
        <v>93</v>
      </c>
      <c r="C64" s="20" t="s">
        <v>75</v>
      </c>
      <c r="D64" s="20" t="s">
        <v>92</v>
      </c>
      <c r="E64" s="77">
        <v>387250</v>
      </c>
      <c r="F64" s="77">
        <v>615465.84051403007</v>
      </c>
      <c r="G64" s="77">
        <v>23823841.780000001</v>
      </c>
      <c r="H64" s="50">
        <v>228215.84051403007</v>
      </c>
      <c r="I64" s="51">
        <v>9.5793047410857209E-3</v>
      </c>
      <c r="J64" s="52">
        <v>0.6291982016038018</v>
      </c>
      <c r="L64" s="79">
        <v>2.2187495673562287E-2</v>
      </c>
      <c r="M64" s="80">
        <v>0.42367907824456386</v>
      </c>
    </row>
    <row r="65" spans="1:16">
      <c r="A65" s="21">
        <v>59</v>
      </c>
      <c r="B65" s="20" t="s">
        <v>94</v>
      </c>
      <c r="C65" s="20" t="s">
        <v>75</v>
      </c>
      <c r="D65" s="20" t="s">
        <v>92</v>
      </c>
      <c r="E65" s="77">
        <v>212389</v>
      </c>
      <c r="F65" s="77">
        <v>379711.38897324831</v>
      </c>
      <c r="G65" s="77">
        <v>7848710.8099999996</v>
      </c>
      <c r="H65" s="50">
        <v>167322.38897324831</v>
      </c>
      <c r="I65" s="51">
        <v>2.1318455097117831E-2</v>
      </c>
      <c r="J65" s="52">
        <v>0.5593432437575987</v>
      </c>
      <c r="L65" s="79">
        <v>4.822043122968294E-2</v>
      </c>
      <c r="M65" s="80">
        <v>0.37861914120813667</v>
      </c>
    </row>
    <row r="66" spans="1:16">
      <c r="A66" s="21">
        <v>60</v>
      </c>
      <c r="B66" s="20" t="s">
        <v>95</v>
      </c>
      <c r="C66" s="20" t="s">
        <v>75</v>
      </c>
      <c r="D66" s="20" t="s">
        <v>79</v>
      </c>
      <c r="E66" s="77">
        <v>432499</v>
      </c>
      <c r="F66" s="77">
        <v>877805.60468886851</v>
      </c>
      <c r="G66" s="77">
        <v>42254457.584999993</v>
      </c>
      <c r="H66" s="50">
        <v>445306.60468886851</v>
      </c>
      <c r="I66" s="51">
        <v>1.0538689410296653E-2</v>
      </c>
      <c r="J66" s="52">
        <v>0.49270476024506127</v>
      </c>
      <c r="L66" s="79">
        <v>1.827657166403715E-2</v>
      </c>
      <c r="M66" s="80">
        <v>0.39523443248345386</v>
      </c>
    </row>
    <row r="67" spans="1:16">
      <c r="A67" s="21">
        <v>61</v>
      </c>
      <c r="B67" s="20" t="s">
        <v>96</v>
      </c>
      <c r="C67" s="20" t="s">
        <v>75</v>
      </c>
      <c r="D67" s="20" t="s">
        <v>76</v>
      </c>
      <c r="E67" s="77">
        <v>51650</v>
      </c>
      <c r="F67" s="77">
        <v>392705.80083080009</v>
      </c>
      <c r="G67" s="77">
        <v>10699525.473999999</v>
      </c>
      <c r="H67" s="50">
        <v>341055.80083080009</v>
      </c>
      <c r="I67" s="51">
        <v>3.1875787543996281E-2</v>
      </c>
      <c r="J67" s="52">
        <v>0.13152339458885087</v>
      </c>
      <c r="L67" s="79">
        <v>4.4439403062043144E-2</v>
      </c>
      <c r="M67" s="80">
        <v>0.13152339458885087</v>
      </c>
    </row>
    <row r="68" spans="1:16">
      <c r="A68" s="21">
        <v>62</v>
      </c>
      <c r="B68" s="20" t="s">
        <v>97</v>
      </c>
      <c r="C68" s="20" t="s">
        <v>75</v>
      </c>
      <c r="D68" s="20" t="s">
        <v>76</v>
      </c>
      <c r="E68" s="77">
        <v>99274</v>
      </c>
      <c r="F68" s="77">
        <v>740184.70769570023</v>
      </c>
      <c r="G68" s="77">
        <v>20640540.513</v>
      </c>
      <c r="H68" s="50">
        <v>640910.70769570023</v>
      </c>
      <c r="I68" s="51">
        <v>3.1051062218648607E-2</v>
      </c>
      <c r="J68" s="52">
        <v>0.13412057688823917</v>
      </c>
      <c r="L68" s="79">
        <v>4.1510511755091475E-2</v>
      </c>
      <c r="M68" s="80">
        <v>0.13412057688823917</v>
      </c>
    </row>
    <row r="69" spans="1:16">
      <c r="A69" s="81">
        <v>63</v>
      </c>
      <c r="B69" s="82" t="s">
        <v>98</v>
      </c>
      <c r="C69" s="82" t="s">
        <v>75</v>
      </c>
      <c r="D69" s="82" t="s">
        <v>99</v>
      </c>
      <c r="E69" s="47">
        <v>255500.08199999999</v>
      </c>
      <c r="F69" s="47">
        <v>369706.2249574</v>
      </c>
      <c r="G69" s="47">
        <v>21346715.248999998</v>
      </c>
      <c r="H69" s="83">
        <v>114206.14295740001</v>
      </c>
      <c r="I69" s="84">
        <v>5.3500569818464259E-3</v>
      </c>
      <c r="J69" s="85">
        <v>0.69108947794817466</v>
      </c>
      <c r="L69" s="79">
        <v>1.3191789860149876E-2</v>
      </c>
      <c r="M69" s="80">
        <v>0.50681696804426379</v>
      </c>
    </row>
    <row r="70" spans="1:16">
      <c r="A70" s="21">
        <v>64</v>
      </c>
      <c r="B70" s="20" t="s">
        <v>100</v>
      </c>
      <c r="C70" s="20" t="s">
        <v>75</v>
      </c>
      <c r="D70" s="20" t="s">
        <v>101</v>
      </c>
      <c r="E70" s="77">
        <v>105000</v>
      </c>
      <c r="F70" s="77">
        <v>277022.13523991167</v>
      </c>
      <c r="G70" s="77">
        <v>10351597.958000001</v>
      </c>
      <c r="H70" s="50">
        <v>172022.13523991167</v>
      </c>
      <c r="I70" s="51">
        <v>1.6617930481638173E-2</v>
      </c>
      <c r="J70" s="52">
        <v>0.37903108323479645</v>
      </c>
      <c r="L70" s="79">
        <v>2.4088846414572363E-2</v>
      </c>
      <c r="M70" s="80">
        <v>0.34654270467181392</v>
      </c>
    </row>
    <row r="71" spans="1:16">
      <c r="A71" s="21">
        <v>65</v>
      </c>
      <c r="B71" s="20" t="s">
        <v>102</v>
      </c>
      <c r="C71" s="20" t="s">
        <v>75</v>
      </c>
      <c r="D71" s="20" t="s">
        <v>99</v>
      </c>
      <c r="E71" s="77">
        <v>197450</v>
      </c>
      <c r="F71" s="77">
        <v>640622.07768740016</v>
      </c>
      <c r="G71" s="77">
        <v>31334453.487</v>
      </c>
      <c r="H71" s="50">
        <v>443172.07768740016</v>
      </c>
      <c r="I71" s="51">
        <v>1.4143284096889159E-2</v>
      </c>
      <c r="J71" s="52">
        <v>0.30821604012272003</v>
      </c>
      <c r="L71" s="79">
        <v>2.2380614443740562E-2</v>
      </c>
      <c r="M71" s="80">
        <v>0.24866454895694759</v>
      </c>
    </row>
    <row r="72" spans="1:16">
      <c r="A72" s="21">
        <v>66</v>
      </c>
      <c r="B72" s="20" t="s">
        <v>103</v>
      </c>
      <c r="C72" s="20" t="s">
        <v>75</v>
      </c>
      <c r="D72" s="20" t="s">
        <v>101</v>
      </c>
      <c r="E72" s="77">
        <v>177000</v>
      </c>
      <c r="F72" s="77">
        <v>776765.08637919952</v>
      </c>
      <c r="G72" s="77">
        <v>22724107.435000002</v>
      </c>
      <c r="H72" s="50">
        <v>599765.08637919952</v>
      </c>
      <c r="I72" s="51">
        <v>2.6393339676586487E-2</v>
      </c>
      <c r="J72" s="52">
        <v>0.22786812010960095</v>
      </c>
      <c r="L72" s="79">
        <v>4.502001555625295E-2</v>
      </c>
      <c r="M72" s="80">
        <v>0.16221120414581763</v>
      </c>
    </row>
    <row r="73" spans="1:16">
      <c r="A73" s="21">
        <v>67</v>
      </c>
      <c r="B73" s="20" t="s">
        <v>104</v>
      </c>
      <c r="C73" s="20" t="s">
        <v>75</v>
      </c>
      <c r="D73" s="20" t="s">
        <v>101</v>
      </c>
      <c r="E73" s="77">
        <v>169015.29180000001</v>
      </c>
      <c r="F73" s="77">
        <v>278144.43505686376</v>
      </c>
      <c r="G73" s="77">
        <v>9854026.3100000005</v>
      </c>
      <c r="H73" s="50">
        <v>109129.14325686375</v>
      </c>
      <c r="I73" s="51">
        <v>1.1074573968421214E-2</v>
      </c>
      <c r="J73" s="52">
        <v>0.60765296909660105</v>
      </c>
      <c r="L73" s="79">
        <v>2.1156204715725723E-2</v>
      </c>
      <c r="M73" s="80">
        <v>0.47071537193700591</v>
      </c>
    </row>
    <row r="74" spans="1:16">
      <c r="A74" s="81">
        <v>68</v>
      </c>
      <c r="B74" s="82" t="s">
        <v>105</v>
      </c>
      <c r="C74" s="82" t="s">
        <v>75</v>
      </c>
      <c r="D74" s="82" t="s">
        <v>101</v>
      </c>
      <c r="E74" s="47">
        <v>541740.29180000001</v>
      </c>
      <c r="F74" s="47">
        <v>707267.40336850029</v>
      </c>
      <c r="G74" s="47">
        <v>35712777.739999995</v>
      </c>
      <c r="H74" s="83">
        <v>165527.11156850029</v>
      </c>
      <c r="I74" s="84">
        <v>4.6349548269134528E-3</v>
      </c>
      <c r="J74" s="85">
        <v>0.76596247645495208</v>
      </c>
      <c r="L74" s="79">
        <v>1.4757021266400676E-2</v>
      </c>
      <c r="M74" s="80">
        <v>0.548698921160098</v>
      </c>
    </row>
    <row r="75" spans="1:16">
      <c r="A75" s="21">
        <v>69</v>
      </c>
      <c r="B75" s="20" t="s">
        <v>122</v>
      </c>
      <c r="C75" s="20" t="s">
        <v>107</v>
      </c>
      <c r="D75" s="20" t="s">
        <v>120</v>
      </c>
      <c r="E75" s="77">
        <v>475605.44999999995</v>
      </c>
      <c r="F75" s="77">
        <v>1464826.7059923003</v>
      </c>
      <c r="G75" s="77">
        <v>40538885.232999995</v>
      </c>
      <c r="H75" s="50">
        <v>989221.25599230034</v>
      </c>
      <c r="I75" s="51">
        <v>2.4401787328553411E-2</v>
      </c>
      <c r="J75" s="52">
        <v>0.32468376501766205</v>
      </c>
      <c r="L75" s="79">
        <v>4.2000501734798967E-2</v>
      </c>
      <c r="M75" s="80">
        <v>0.24192643303832745</v>
      </c>
    </row>
    <row r="76" spans="1:16">
      <c r="A76" s="21">
        <v>70</v>
      </c>
      <c r="B76" s="20" t="s">
        <v>121</v>
      </c>
      <c r="C76" s="20" t="s">
        <v>107</v>
      </c>
      <c r="D76" s="20" t="s">
        <v>120</v>
      </c>
      <c r="E76" s="77">
        <v>189437.99400000001</v>
      </c>
      <c r="F76" s="77">
        <v>730909.55376060004</v>
      </c>
      <c r="G76" s="77">
        <v>15409081.530000001</v>
      </c>
      <c r="H76" s="50">
        <v>541471.5597606001</v>
      </c>
      <c r="I76" s="51">
        <v>3.513976862971404E-2</v>
      </c>
      <c r="J76" s="52">
        <v>0.25918117094697052</v>
      </c>
      <c r="L76" s="79">
        <v>5.816821445281415E-2</v>
      </c>
      <c r="M76" s="80">
        <v>0.20344405300892329</v>
      </c>
    </row>
    <row r="77" spans="1:16">
      <c r="A77" s="21">
        <v>71</v>
      </c>
      <c r="B77" s="20" t="s">
        <v>113</v>
      </c>
      <c r="C77" s="20" t="s">
        <v>107</v>
      </c>
      <c r="D77" s="20" t="s">
        <v>112</v>
      </c>
      <c r="E77" s="77">
        <v>780167.62</v>
      </c>
      <c r="F77" s="77">
        <v>1833262.5432697497</v>
      </c>
      <c r="G77" s="77">
        <v>53282047.769000001</v>
      </c>
      <c r="H77" s="50">
        <v>1053094.9232697496</v>
      </c>
      <c r="I77" s="51">
        <v>1.9764535474224965E-2</v>
      </c>
      <c r="J77" s="52">
        <v>0.42556240668536077</v>
      </c>
      <c r="L77" s="79">
        <v>3.6716728277613658E-2</v>
      </c>
      <c r="M77" s="80">
        <v>0.3131444986467109</v>
      </c>
    </row>
    <row r="78" spans="1:16">
      <c r="A78" s="21">
        <v>72</v>
      </c>
      <c r="B78" s="20" t="s">
        <v>114</v>
      </c>
      <c r="C78" s="20" t="s">
        <v>107</v>
      </c>
      <c r="D78" s="20" t="s">
        <v>112</v>
      </c>
      <c r="E78" s="77">
        <v>146753</v>
      </c>
      <c r="F78" s="77">
        <v>314597.80170173757</v>
      </c>
      <c r="G78" s="77">
        <v>9784456.8289999999</v>
      </c>
      <c r="H78" s="50">
        <v>167844.80170173757</v>
      </c>
      <c r="I78" s="51">
        <v>1.7154227836568808E-2</v>
      </c>
      <c r="J78" s="52">
        <v>0.4664781483092908</v>
      </c>
      <c r="L78" s="79">
        <v>3.1968122101795594E-2</v>
      </c>
      <c r="M78" s="80">
        <v>0.34461461400415505</v>
      </c>
    </row>
    <row r="79" spans="1:16" s="91" customFormat="1">
      <c r="A79" s="86">
        <v>73</v>
      </c>
      <c r="B79" s="54" t="s">
        <v>127</v>
      </c>
      <c r="C79" s="54" t="s">
        <v>107</v>
      </c>
      <c r="D79" s="54" t="s">
        <v>107</v>
      </c>
      <c r="E79" s="87">
        <v>265569.37</v>
      </c>
      <c r="F79" s="87">
        <v>872814.85885265004</v>
      </c>
      <c r="G79" s="87">
        <v>21663964.052999999</v>
      </c>
      <c r="H79" s="88">
        <v>607245.48885265004</v>
      </c>
      <c r="I79" s="89">
        <v>2.8030211246983648E-2</v>
      </c>
      <c r="J79" s="90">
        <v>0.30426770042515261</v>
      </c>
      <c r="L79" s="92">
        <v>4.517396326203766E-2</v>
      </c>
      <c r="M79" s="93">
        <v>0.22414785680571025</v>
      </c>
      <c r="P79"/>
    </row>
    <row r="80" spans="1:16" s="91" customFormat="1">
      <c r="A80" s="86">
        <v>74</v>
      </c>
      <c r="B80" s="54" t="s">
        <v>126</v>
      </c>
      <c r="C80" s="54" t="s">
        <v>107</v>
      </c>
      <c r="D80" s="54" t="s">
        <v>107</v>
      </c>
      <c r="E80" s="87">
        <v>237490.37800000003</v>
      </c>
      <c r="F80" s="87">
        <v>757545.47750653699</v>
      </c>
      <c r="G80" s="87">
        <v>18800446.872999996</v>
      </c>
      <c r="H80" s="88">
        <v>520055.09950653696</v>
      </c>
      <c r="I80" s="89">
        <v>2.7661847775193416E-2</v>
      </c>
      <c r="J80" s="90">
        <v>0.31349982945142812</v>
      </c>
      <c r="L80" s="92">
        <v>4.5973628454492842E-2</v>
      </c>
      <c r="M80" s="93">
        <v>0.24321081370116177</v>
      </c>
      <c r="P80"/>
    </row>
    <row r="81" spans="1:16" s="91" customFormat="1">
      <c r="A81" s="86">
        <v>75</v>
      </c>
      <c r="B81" s="54" t="s">
        <v>125</v>
      </c>
      <c r="C81" s="54" t="s">
        <v>107</v>
      </c>
      <c r="D81" s="54" t="s">
        <v>107</v>
      </c>
      <c r="E81" s="87">
        <v>492742</v>
      </c>
      <c r="F81" s="87">
        <v>1685303.4418569501</v>
      </c>
      <c r="G81" s="87">
        <v>74870368.085999995</v>
      </c>
      <c r="H81" s="88">
        <v>1192561.4418569501</v>
      </c>
      <c r="I81" s="89">
        <v>1.5928350191722205E-2</v>
      </c>
      <c r="J81" s="90">
        <v>0.29237583438212922</v>
      </c>
      <c r="L81" s="92">
        <v>2.7558293184228529E-2</v>
      </c>
      <c r="M81" s="93">
        <v>0.22420710159095064</v>
      </c>
      <c r="P81"/>
    </row>
    <row r="82" spans="1:16">
      <c r="A82" s="21">
        <v>76</v>
      </c>
      <c r="B82" s="20" t="s">
        <v>124</v>
      </c>
      <c r="C82" s="20" t="s">
        <v>107</v>
      </c>
      <c r="D82" s="20" t="s">
        <v>123</v>
      </c>
      <c r="E82" s="77">
        <v>438950.18</v>
      </c>
      <c r="F82" s="77">
        <v>1088812.885154926</v>
      </c>
      <c r="G82" s="77">
        <v>45585684.563000008</v>
      </c>
      <c r="H82" s="50">
        <v>649862.70515492605</v>
      </c>
      <c r="I82" s="51">
        <v>1.4255850523793436E-2</v>
      </c>
      <c r="J82" s="52">
        <v>0.40314565154833032</v>
      </c>
      <c r="L82" s="79">
        <v>2.4043829305810213E-2</v>
      </c>
      <c r="M82" s="80">
        <v>0.31994489112831559</v>
      </c>
    </row>
    <row r="83" spans="1:16">
      <c r="A83" s="21">
        <v>77</v>
      </c>
      <c r="B83" s="20" t="s">
        <v>135</v>
      </c>
      <c r="C83" s="20" t="s">
        <v>107</v>
      </c>
      <c r="D83" s="20" t="s">
        <v>132</v>
      </c>
      <c r="E83" s="77">
        <v>396958.47500000003</v>
      </c>
      <c r="F83" s="77">
        <v>946905.39246300014</v>
      </c>
      <c r="G83" s="77">
        <v>32173971.349000003</v>
      </c>
      <c r="H83" s="50">
        <v>549946.91746300017</v>
      </c>
      <c r="I83" s="51">
        <v>1.70929137562029E-2</v>
      </c>
      <c r="J83" s="52">
        <v>0.4192166167387319</v>
      </c>
      <c r="L83" s="79">
        <v>2.9269838083557782E-2</v>
      </c>
      <c r="M83" s="80">
        <v>0.33426956116143142</v>
      </c>
    </row>
    <row r="84" spans="1:16">
      <c r="A84" s="21">
        <v>78</v>
      </c>
      <c r="B84" s="20" t="s">
        <v>134</v>
      </c>
      <c r="C84" s="20" t="s">
        <v>107</v>
      </c>
      <c r="D84" s="20" t="s">
        <v>132</v>
      </c>
      <c r="E84" s="77">
        <v>281810</v>
      </c>
      <c r="F84" s="77">
        <v>792610.30974191893</v>
      </c>
      <c r="G84" s="77">
        <v>24890784.999000005</v>
      </c>
      <c r="H84" s="50">
        <v>510800.30974191893</v>
      </c>
      <c r="I84" s="51">
        <v>2.0521663328916324E-2</v>
      </c>
      <c r="J84" s="52">
        <v>0.35554672521451292</v>
      </c>
      <c r="L84" s="79">
        <v>3.5794501908017466E-2</v>
      </c>
      <c r="M84" s="80">
        <v>0.2642660553686238</v>
      </c>
    </row>
    <row r="85" spans="1:16">
      <c r="A85" s="21">
        <v>79</v>
      </c>
      <c r="B85" s="20" t="s">
        <v>133</v>
      </c>
      <c r="C85" s="20" t="s">
        <v>107</v>
      </c>
      <c r="D85" s="20" t="s">
        <v>132</v>
      </c>
      <c r="E85" s="77">
        <v>139076</v>
      </c>
      <c r="F85" s="77">
        <v>396739.03129969997</v>
      </c>
      <c r="G85" s="77">
        <v>4361063.227</v>
      </c>
      <c r="H85" s="50">
        <v>257663.03129969997</v>
      </c>
      <c r="I85" s="51">
        <v>5.9082617675540516E-2</v>
      </c>
      <c r="J85" s="52">
        <v>0.35054781362043713</v>
      </c>
      <c r="L85" s="79">
        <v>5.9823461449367399E-2</v>
      </c>
      <c r="M85" s="80">
        <v>0.35054781362043713</v>
      </c>
    </row>
    <row r="86" spans="1:16">
      <c r="A86" s="21">
        <v>80</v>
      </c>
      <c r="B86" s="20" t="s">
        <v>119</v>
      </c>
      <c r="C86" s="20" t="s">
        <v>107</v>
      </c>
      <c r="D86" s="20" t="s">
        <v>115</v>
      </c>
      <c r="E86" s="77">
        <v>122962.125</v>
      </c>
      <c r="F86" s="77">
        <v>220183.51872286614</v>
      </c>
      <c r="G86" s="77">
        <v>13427483.07</v>
      </c>
      <c r="H86" s="50">
        <v>97221.393722866138</v>
      </c>
      <c r="I86" s="51">
        <v>7.2404778480101364E-3</v>
      </c>
      <c r="J86" s="52">
        <v>0.5584529019847585</v>
      </c>
      <c r="L86" s="79">
        <v>1.3630298577421455E-2</v>
      </c>
      <c r="M86" s="80">
        <v>0.46017408835912837</v>
      </c>
    </row>
    <row r="87" spans="1:16">
      <c r="A87" s="21">
        <v>81</v>
      </c>
      <c r="B87" s="20" t="s">
        <v>118</v>
      </c>
      <c r="C87" s="20" t="s">
        <v>107</v>
      </c>
      <c r="D87" s="20" t="s">
        <v>115</v>
      </c>
      <c r="E87" s="77">
        <v>157939.14000000001</v>
      </c>
      <c r="F87" s="77">
        <v>384454.87379660015</v>
      </c>
      <c r="G87" s="77">
        <v>20676156.256000001</v>
      </c>
      <c r="H87" s="50">
        <v>226515.73379660014</v>
      </c>
      <c r="I87" s="51">
        <v>1.0955408296978201E-2</v>
      </c>
      <c r="J87" s="52">
        <v>0.41081320790735859</v>
      </c>
      <c r="L87" s="79">
        <v>1.6614864201912601E-2</v>
      </c>
      <c r="M87" s="80">
        <v>0.32072362298945689</v>
      </c>
    </row>
    <row r="88" spans="1:16">
      <c r="A88" s="81">
        <v>82</v>
      </c>
      <c r="B88" s="82" t="s">
        <v>117</v>
      </c>
      <c r="C88" s="82" t="s">
        <v>107</v>
      </c>
      <c r="D88" s="82" t="s">
        <v>115</v>
      </c>
      <c r="E88" s="47">
        <v>242882</v>
      </c>
      <c r="F88" s="47">
        <v>416599.29943421518</v>
      </c>
      <c r="G88" s="47">
        <v>30110449.945</v>
      </c>
      <c r="H88" s="83">
        <v>173717.29943421518</v>
      </c>
      <c r="I88" s="84">
        <v>5.7693358867611962E-3</v>
      </c>
      <c r="J88" s="85">
        <v>0.58301106202016861</v>
      </c>
      <c r="L88" s="79">
        <v>1.1001787546937199E-2</v>
      </c>
      <c r="M88" s="80">
        <v>0.45110013448228453</v>
      </c>
    </row>
    <row r="89" spans="1:16">
      <c r="A89" s="81">
        <v>83</v>
      </c>
      <c r="B89" s="82" t="s">
        <v>116</v>
      </c>
      <c r="C89" s="82" t="s">
        <v>107</v>
      </c>
      <c r="D89" s="82" t="s">
        <v>115</v>
      </c>
      <c r="E89" s="47">
        <v>278653.26</v>
      </c>
      <c r="F89" s="47">
        <v>337741.36151329963</v>
      </c>
      <c r="G89" s="47">
        <v>22634777.210999995</v>
      </c>
      <c r="H89" s="83">
        <v>59088.101513299625</v>
      </c>
      <c r="I89" s="84">
        <v>2.6105006893809464E-3</v>
      </c>
      <c r="J89" s="85">
        <v>0.82504925885136859</v>
      </c>
      <c r="L89" s="79">
        <v>7.4890419990328123E-3</v>
      </c>
      <c r="M89" s="80">
        <v>0.65090588554207385</v>
      </c>
    </row>
    <row r="90" spans="1:16">
      <c r="A90" s="21">
        <v>84</v>
      </c>
      <c r="B90" s="20" t="s">
        <v>111</v>
      </c>
      <c r="C90" s="20" t="s">
        <v>107</v>
      </c>
      <c r="D90" s="20" t="s">
        <v>106</v>
      </c>
      <c r="E90" s="77">
        <v>307336.41000000003</v>
      </c>
      <c r="F90" s="77">
        <v>851441.51850635</v>
      </c>
      <c r="G90" s="77">
        <v>36402795.032000005</v>
      </c>
      <c r="H90" s="50">
        <v>544105.10850634996</v>
      </c>
      <c r="I90" s="51">
        <v>1.4946794827926055E-2</v>
      </c>
      <c r="J90" s="52">
        <v>0.36096009334751267</v>
      </c>
      <c r="L90" s="79">
        <v>2.4566141512731461E-2</v>
      </c>
      <c r="M90" s="80">
        <v>0.27263991120286052</v>
      </c>
    </row>
    <row r="91" spans="1:16">
      <c r="A91" s="21">
        <v>85</v>
      </c>
      <c r="B91" s="20" t="s">
        <v>110</v>
      </c>
      <c r="C91" s="20" t="s">
        <v>107</v>
      </c>
      <c r="D91" s="20" t="s">
        <v>106</v>
      </c>
      <c r="E91" s="77">
        <v>96950.09</v>
      </c>
      <c r="F91" s="77">
        <v>318269.79490285006</v>
      </c>
      <c r="G91" s="77">
        <v>14223163.037999999</v>
      </c>
      <c r="H91" s="50">
        <v>221319.70490285006</v>
      </c>
      <c r="I91" s="51">
        <v>1.5560512405823557E-2</v>
      </c>
      <c r="J91" s="52">
        <v>0.30461605704554345</v>
      </c>
      <c r="L91" s="79">
        <v>2.8506469132476557E-2</v>
      </c>
      <c r="M91" s="80">
        <v>0.22132185060634296</v>
      </c>
    </row>
    <row r="92" spans="1:16">
      <c r="A92" s="21">
        <v>86</v>
      </c>
      <c r="B92" s="20" t="s">
        <v>109</v>
      </c>
      <c r="C92" s="20" t="s">
        <v>107</v>
      </c>
      <c r="D92" s="20" t="s">
        <v>106</v>
      </c>
      <c r="E92" s="77">
        <v>212985</v>
      </c>
      <c r="F92" s="77">
        <v>647331.81701244228</v>
      </c>
      <c r="G92" s="77">
        <v>34963221.832000002</v>
      </c>
      <c r="H92" s="50">
        <v>434346.81701244228</v>
      </c>
      <c r="I92" s="51">
        <v>1.2422963166824272E-2</v>
      </c>
      <c r="J92" s="52">
        <v>0.32901982322291173</v>
      </c>
      <c r="L92" s="79">
        <v>2.160562777679375E-2</v>
      </c>
      <c r="M92" s="80">
        <v>0.24795629657257348</v>
      </c>
    </row>
    <row r="93" spans="1:16">
      <c r="A93" s="21">
        <v>87</v>
      </c>
      <c r="B93" s="20" t="s">
        <v>108</v>
      </c>
      <c r="C93" s="20" t="s">
        <v>107</v>
      </c>
      <c r="D93" s="20" t="s">
        <v>106</v>
      </c>
      <c r="E93" s="77">
        <v>171413.27</v>
      </c>
      <c r="F93" s="77">
        <v>535329.96231525007</v>
      </c>
      <c r="G93" s="77">
        <v>13255676.818000004</v>
      </c>
      <c r="H93" s="50">
        <v>363916.69231525005</v>
      </c>
      <c r="I93" s="51">
        <v>2.7453648524463442E-2</v>
      </c>
      <c r="J93" s="52">
        <v>0.32020115081669304</v>
      </c>
      <c r="L93" s="79">
        <v>4.4948261130502584E-2</v>
      </c>
      <c r="M93" s="80">
        <v>0.23303978626650115</v>
      </c>
    </row>
    <row r="94" spans="1:16">
      <c r="A94" s="21">
        <v>88</v>
      </c>
      <c r="B94" s="20" t="s">
        <v>131</v>
      </c>
      <c r="C94" s="20" t="s">
        <v>107</v>
      </c>
      <c r="D94" s="20" t="s">
        <v>128</v>
      </c>
      <c r="E94" s="77">
        <v>417926</v>
      </c>
      <c r="F94" s="77">
        <v>891161.03870395001</v>
      </c>
      <c r="G94" s="77">
        <v>22634417.998000003</v>
      </c>
      <c r="H94" s="50">
        <v>473235.03870395001</v>
      </c>
      <c r="I94" s="51">
        <v>2.0907762627064917E-2</v>
      </c>
      <c r="J94" s="52">
        <v>0.4689679887799022</v>
      </c>
      <c r="L94" s="79">
        <v>4.2295722864796936E-2</v>
      </c>
      <c r="M94" s="80">
        <v>0.32123150313699989</v>
      </c>
    </row>
    <row r="95" spans="1:16">
      <c r="A95" s="21">
        <v>89</v>
      </c>
      <c r="B95" s="20" t="s">
        <v>130</v>
      </c>
      <c r="C95" s="20" t="s">
        <v>107</v>
      </c>
      <c r="D95" s="20" t="s">
        <v>128</v>
      </c>
      <c r="E95" s="77">
        <v>102000.09400000001</v>
      </c>
      <c r="F95" s="77">
        <v>206408.64886379999</v>
      </c>
      <c r="G95" s="77">
        <v>4399108.2850000001</v>
      </c>
      <c r="H95" s="50">
        <v>104408.55486379997</v>
      </c>
      <c r="I95" s="51">
        <v>2.3734027011749263E-2</v>
      </c>
      <c r="J95" s="52">
        <v>0.49416579470613847</v>
      </c>
      <c r="L95" s="79">
        <v>3.9736637963615408E-2</v>
      </c>
      <c r="M95" s="80">
        <v>0.3665708603612195</v>
      </c>
    </row>
    <row r="96" spans="1:16">
      <c r="A96" s="21">
        <v>90</v>
      </c>
      <c r="B96" s="20" t="s">
        <v>129</v>
      </c>
      <c r="C96" s="20" t="s">
        <v>107</v>
      </c>
      <c r="D96" s="20" t="s">
        <v>128</v>
      </c>
      <c r="E96" s="77">
        <v>149937.20500000002</v>
      </c>
      <c r="F96" s="77">
        <v>375606.9465634001</v>
      </c>
      <c r="G96" s="77">
        <v>9345028.762000002</v>
      </c>
      <c r="H96" s="50">
        <v>225669.74156340008</v>
      </c>
      <c r="I96" s="51">
        <v>2.4148640663477505E-2</v>
      </c>
      <c r="J96" s="52">
        <v>0.39918645374331901</v>
      </c>
      <c r="L96" s="79">
        <v>4.5972553671691022E-2</v>
      </c>
      <c r="M96" s="80">
        <v>0.30224007047441004</v>
      </c>
    </row>
    <row r="97" spans="1:13">
      <c r="A97" s="21">
        <v>91</v>
      </c>
      <c r="B97" s="20" t="s">
        <v>159</v>
      </c>
      <c r="C97" s="20" t="s">
        <v>160</v>
      </c>
      <c r="D97" s="20" t="s">
        <v>161</v>
      </c>
      <c r="E97" s="77">
        <v>519550.495</v>
      </c>
      <c r="F97" s="77">
        <v>1230068.9257575797</v>
      </c>
      <c r="G97" s="77">
        <v>24231165.254000001</v>
      </c>
      <c r="H97" s="50">
        <v>710518.43075757974</v>
      </c>
      <c r="I97" s="51">
        <v>2.9322503615062001E-2</v>
      </c>
      <c r="J97" s="52">
        <v>0.42237510770383635</v>
      </c>
      <c r="L97" s="79">
        <v>5.2906679670442006E-2</v>
      </c>
      <c r="M97" s="80">
        <v>0.32079529995196976</v>
      </c>
    </row>
    <row r="98" spans="1:13">
      <c r="A98" s="21">
        <v>92</v>
      </c>
      <c r="B98" s="20" t="s">
        <v>162</v>
      </c>
      <c r="C98" s="20" t="s">
        <v>160</v>
      </c>
      <c r="D98" s="20" t="s">
        <v>161</v>
      </c>
      <c r="E98" s="77">
        <v>238300.41</v>
      </c>
      <c r="F98" s="77">
        <v>595366.0235307886</v>
      </c>
      <c r="G98" s="77">
        <v>13320495.125</v>
      </c>
      <c r="H98" s="50">
        <v>357065.61353078857</v>
      </c>
      <c r="I98" s="51">
        <v>2.680573133206177E-2</v>
      </c>
      <c r="J98" s="52">
        <v>0.40025866539506449</v>
      </c>
      <c r="L98" s="79">
        <v>4.8037425145739748E-2</v>
      </c>
      <c r="M98" s="80">
        <v>0.31848800990605103</v>
      </c>
    </row>
    <row r="99" spans="1:13">
      <c r="A99" s="21">
        <v>93</v>
      </c>
      <c r="B99" s="20" t="s">
        <v>163</v>
      </c>
      <c r="C99" s="20" t="s">
        <v>160</v>
      </c>
      <c r="D99" s="20" t="s">
        <v>161</v>
      </c>
      <c r="E99" s="77">
        <v>472200.39999999997</v>
      </c>
      <c r="F99" s="77">
        <v>1549657.5661385558</v>
      </c>
      <c r="G99" s="77">
        <v>26952089.525000002</v>
      </c>
      <c r="H99" s="50">
        <v>1077457.1661385559</v>
      </c>
      <c r="I99" s="51">
        <v>3.997675820789838E-2</v>
      </c>
      <c r="J99" s="52">
        <v>0.30471273803839849</v>
      </c>
      <c r="L99" s="79">
        <v>8.8844989431214008E-2</v>
      </c>
      <c r="M99" s="80">
        <v>0.21471427447620392</v>
      </c>
    </row>
    <row r="100" spans="1:13">
      <c r="A100" s="21">
        <v>94</v>
      </c>
      <c r="B100" s="20" t="s">
        <v>164</v>
      </c>
      <c r="C100" s="20" t="s">
        <v>160</v>
      </c>
      <c r="D100" s="20" t="s">
        <v>160</v>
      </c>
      <c r="E100" s="77">
        <v>209020.33000000002</v>
      </c>
      <c r="F100" s="77">
        <v>599185.77635190007</v>
      </c>
      <c r="G100" s="77">
        <v>13866099.139999999</v>
      </c>
      <c r="H100" s="50">
        <v>390165.44635190006</v>
      </c>
      <c r="I100" s="51">
        <v>2.8138082845980582E-2</v>
      </c>
      <c r="J100" s="52">
        <v>0.34884060711955717</v>
      </c>
      <c r="L100" s="79">
        <v>5.0091456258246125E-2</v>
      </c>
      <c r="M100" s="80">
        <v>0.2326160357954532</v>
      </c>
    </row>
    <row r="101" spans="1:13">
      <c r="A101" s="21">
        <v>95</v>
      </c>
      <c r="B101" s="20" t="s">
        <v>166</v>
      </c>
      <c r="C101" s="20" t="s">
        <v>160</v>
      </c>
      <c r="D101" s="20" t="s">
        <v>160</v>
      </c>
      <c r="E101" s="77">
        <v>165800.22</v>
      </c>
      <c r="F101" s="77">
        <v>463383.4455391143</v>
      </c>
      <c r="G101" s="77">
        <v>13600058.474999998</v>
      </c>
      <c r="H101" s="50">
        <v>297583.22553911433</v>
      </c>
      <c r="I101" s="51">
        <v>2.1881025444569963E-2</v>
      </c>
      <c r="J101" s="52">
        <v>0.35780350290050394</v>
      </c>
      <c r="L101" s="79">
        <v>3.8637043846449858E-2</v>
      </c>
      <c r="M101" s="80">
        <v>0.23853566860033595</v>
      </c>
    </row>
    <row r="102" spans="1:13">
      <c r="A102" s="21">
        <v>96</v>
      </c>
      <c r="B102" s="20" t="s">
        <v>167</v>
      </c>
      <c r="C102" s="20" t="s">
        <v>160</v>
      </c>
      <c r="D102" s="20" t="s">
        <v>235</v>
      </c>
      <c r="E102" s="77">
        <v>213500</v>
      </c>
      <c r="F102" s="77">
        <v>529294.67044148489</v>
      </c>
      <c r="G102" s="77">
        <v>12208432.139999999</v>
      </c>
      <c r="H102" s="50">
        <v>315794.67044148489</v>
      </c>
      <c r="I102" s="51">
        <v>2.5866930890069632E-2</v>
      </c>
      <c r="J102" s="52">
        <v>0.40336699370488571</v>
      </c>
      <c r="L102" s="79">
        <v>4.8927259478360671E-2</v>
      </c>
      <c r="M102" s="80">
        <v>0.28906393459881741</v>
      </c>
    </row>
    <row r="103" spans="1:13">
      <c r="A103" s="21">
        <v>97</v>
      </c>
      <c r="B103" s="20" t="s">
        <v>168</v>
      </c>
      <c r="C103" s="20" t="s">
        <v>160</v>
      </c>
      <c r="D103" s="20" t="s">
        <v>235</v>
      </c>
      <c r="E103" s="77">
        <v>236766.83999999997</v>
      </c>
      <c r="F103" s="77">
        <v>1006922.2674615001</v>
      </c>
      <c r="G103" s="77">
        <v>20174279.973999999</v>
      </c>
      <c r="H103" s="50">
        <v>770155.42746150016</v>
      </c>
      <c r="I103" s="51">
        <v>3.8175113483804785E-2</v>
      </c>
      <c r="J103" s="52">
        <v>0.23513914395487615</v>
      </c>
      <c r="L103" s="79">
        <v>7.2180783256867276E-2</v>
      </c>
      <c r="M103" s="80">
        <v>0.16489199351860426</v>
      </c>
    </row>
    <row r="104" spans="1:13">
      <c r="A104" s="21">
        <v>98</v>
      </c>
      <c r="B104" s="20" t="s">
        <v>169</v>
      </c>
      <c r="C104" s="20" t="s">
        <v>160</v>
      </c>
      <c r="D104" s="20" t="s">
        <v>160</v>
      </c>
      <c r="E104" s="77">
        <v>384580.39999999997</v>
      </c>
      <c r="F104" s="77">
        <v>1224785.0473453999</v>
      </c>
      <c r="G104" s="77">
        <v>25501616.669000003</v>
      </c>
      <c r="H104" s="50">
        <v>840204.64734539995</v>
      </c>
      <c r="I104" s="51">
        <v>3.2947113049768342E-2</v>
      </c>
      <c r="J104" s="52">
        <v>0.31399828144011055</v>
      </c>
      <c r="L104" s="79">
        <v>5.5690577038138546E-2</v>
      </c>
      <c r="M104" s="80">
        <v>0.22894923530277306</v>
      </c>
    </row>
    <row r="105" spans="1:13">
      <c r="A105" s="81">
        <v>99</v>
      </c>
      <c r="B105" s="82" t="s">
        <v>170</v>
      </c>
      <c r="C105" s="82" t="s">
        <v>160</v>
      </c>
      <c r="D105" s="82" t="s">
        <v>160</v>
      </c>
      <c r="E105" s="47">
        <v>283850.90000000002</v>
      </c>
      <c r="F105" s="47">
        <v>419199.50808897585</v>
      </c>
      <c r="G105" s="47">
        <v>22081760.885000002</v>
      </c>
      <c r="H105" s="83">
        <v>135348.60808897583</v>
      </c>
      <c r="I105" s="84">
        <v>6.1294300211772179E-3</v>
      </c>
      <c r="J105" s="85">
        <v>0.67712603312442854</v>
      </c>
      <c r="L105" s="79">
        <v>1.4973997422764302E-2</v>
      </c>
      <c r="M105" s="80">
        <v>0.50267377688638459</v>
      </c>
    </row>
    <row r="106" spans="1:13">
      <c r="A106" s="21">
        <v>100</v>
      </c>
      <c r="B106" s="20" t="s">
        <v>171</v>
      </c>
      <c r="C106" s="20" t="s">
        <v>160</v>
      </c>
      <c r="D106" s="20" t="s">
        <v>161</v>
      </c>
      <c r="E106" s="77">
        <v>102333.4</v>
      </c>
      <c r="F106" s="77">
        <v>224117.79676766999</v>
      </c>
      <c r="G106" s="77">
        <v>8801658.1940000001</v>
      </c>
      <c r="H106" s="50">
        <v>121784.39676767</v>
      </c>
      <c r="I106" s="51">
        <v>1.3836528763487904E-2</v>
      </c>
      <c r="J106" s="52">
        <v>0.45660541677590705</v>
      </c>
      <c r="L106" s="79">
        <v>2.4363296497628813E-2</v>
      </c>
      <c r="M106" s="80">
        <v>0.3398511903048807</v>
      </c>
    </row>
    <row r="107" spans="1:13">
      <c r="A107" s="21">
        <v>101</v>
      </c>
      <c r="B107" s="20" t="s">
        <v>172</v>
      </c>
      <c r="C107" s="20" t="s">
        <v>160</v>
      </c>
      <c r="D107" s="20" t="s">
        <v>173</v>
      </c>
      <c r="E107" s="77">
        <v>332430.30499999999</v>
      </c>
      <c r="F107" s="77">
        <v>696141.28412098344</v>
      </c>
      <c r="G107" s="77">
        <v>16625959.924999997</v>
      </c>
      <c r="H107" s="50">
        <v>363710.97912098345</v>
      </c>
      <c r="I107" s="51">
        <v>2.1876089005488417E-2</v>
      </c>
      <c r="J107" s="52">
        <v>0.47753281206380288</v>
      </c>
      <c r="L107" s="79">
        <v>4.0154615475061613E-2</v>
      </c>
      <c r="M107" s="80">
        <v>0.37473265262438243</v>
      </c>
    </row>
    <row r="108" spans="1:13">
      <c r="A108" s="21">
        <v>102</v>
      </c>
      <c r="B108" s="20" t="s">
        <v>174</v>
      </c>
      <c r="C108" s="20" t="s">
        <v>160</v>
      </c>
      <c r="D108" s="20" t="s">
        <v>173</v>
      </c>
      <c r="E108" s="77">
        <v>342950.39999999997</v>
      </c>
      <c r="F108" s="77">
        <v>945781.52265155641</v>
      </c>
      <c r="G108" s="77">
        <v>21796738.033999998</v>
      </c>
      <c r="H108" s="50">
        <v>602831.12265155651</v>
      </c>
      <c r="I108" s="51">
        <v>2.7656942140205591E-2</v>
      </c>
      <c r="J108" s="52">
        <v>0.36261059429297954</v>
      </c>
      <c r="L108" s="79">
        <v>4.8792765311417935E-2</v>
      </c>
      <c r="M108" s="80">
        <v>0.26630209405432764</v>
      </c>
    </row>
    <row r="109" spans="1:13">
      <c r="A109" s="21">
        <v>103</v>
      </c>
      <c r="B109" s="20" t="s">
        <v>158</v>
      </c>
      <c r="C109" s="20" t="s">
        <v>137</v>
      </c>
      <c r="D109" s="20" t="s">
        <v>156</v>
      </c>
      <c r="E109" s="77">
        <v>144475</v>
      </c>
      <c r="F109" s="77">
        <v>424358.86450365477</v>
      </c>
      <c r="G109" s="77">
        <v>13390457.244999999</v>
      </c>
      <c r="H109" s="50">
        <v>279883.86450365477</v>
      </c>
      <c r="I109" s="51">
        <v>2.0901740648786544E-2</v>
      </c>
      <c r="J109" s="52">
        <v>0.34045477091419568</v>
      </c>
      <c r="L109" s="79">
        <v>3.7360368270315948E-2</v>
      </c>
      <c r="M109" s="80">
        <v>0.23877196513501214</v>
      </c>
    </row>
    <row r="110" spans="1:13">
      <c r="A110" s="21">
        <v>104</v>
      </c>
      <c r="B110" s="20" t="s">
        <v>157</v>
      </c>
      <c r="C110" s="20" t="s">
        <v>137</v>
      </c>
      <c r="D110" s="20" t="s">
        <v>156</v>
      </c>
      <c r="E110" s="77">
        <v>624500</v>
      </c>
      <c r="F110" s="77">
        <v>1447090.2391797004</v>
      </c>
      <c r="G110" s="77">
        <v>36041952.102000006</v>
      </c>
      <c r="H110" s="50">
        <v>822590.23917970038</v>
      </c>
      <c r="I110" s="51">
        <v>2.2823132244661464E-2</v>
      </c>
      <c r="J110" s="52">
        <v>0.43155567157581337</v>
      </c>
      <c r="L110" s="79">
        <v>4.0979606251290296E-2</v>
      </c>
      <c r="M110" s="80">
        <v>0.3158407040732194</v>
      </c>
    </row>
    <row r="111" spans="1:13">
      <c r="A111" s="21">
        <v>105</v>
      </c>
      <c r="B111" s="20" t="s">
        <v>155</v>
      </c>
      <c r="C111" s="20" t="s">
        <v>137</v>
      </c>
      <c r="D111" s="20" t="s">
        <v>152</v>
      </c>
      <c r="E111" s="77">
        <v>126591</v>
      </c>
      <c r="F111" s="77">
        <v>399353.65277605003</v>
      </c>
      <c r="G111" s="77">
        <v>10696949.199999999</v>
      </c>
      <c r="H111" s="50">
        <v>272762.65277605003</v>
      </c>
      <c r="I111" s="51">
        <v>2.5499107051574113E-2</v>
      </c>
      <c r="J111" s="52">
        <v>0.31698971355343991</v>
      </c>
      <c r="L111" s="79">
        <v>4.360948649526717E-2</v>
      </c>
      <c r="M111" s="80">
        <v>0.24792311103642858</v>
      </c>
    </row>
    <row r="112" spans="1:13">
      <c r="A112" s="21">
        <v>106</v>
      </c>
      <c r="B112" s="20" t="s">
        <v>154</v>
      </c>
      <c r="C112" s="20" t="s">
        <v>137</v>
      </c>
      <c r="D112" s="20" t="s">
        <v>152</v>
      </c>
      <c r="E112" s="77">
        <v>323313</v>
      </c>
      <c r="F112" s="77">
        <v>818184.19988525007</v>
      </c>
      <c r="G112" s="77">
        <v>27827308.435000002</v>
      </c>
      <c r="H112" s="50">
        <v>494871.19988525007</v>
      </c>
      <c r="I112" s="51">
        <v>1.778365309894011E-2</v>
      </c>
      <c r="J112" s="52">
        <v>0.39515918303646597</v>
      </c>
      <c r="L112" s="79">
        <v>3.2511446438669343E-2</v>
      </c>
      <c r="M112" s="80">
        <v>0.28118851480176027</v>
      </c>
    </row>
    <row r="113" spans="1:13">
      <c r="A113" s="21">
        <v>107</v>
      </c>
      <c r="B113" s="20" t="s">
        <v>153</v>
      </c>
      <c r="C113" s="20" t="s">
        <v>137</v>
      </c>
      <c r="D113" s="20" t="s">
        <v>152</v>
      </c>
      <c r="E113" s="77">
        <v>265756</v>
      </c>
      <c r="F113" s="77">
        <v>646884.0827540441</v>
      </c>
      <c r="G113" s="77">
        <v>12303978</v>
      </c>
      <c r="H113" s="50">
        <v>381128.0827540441</v>
      </c>
      <c r="I113" s="51">
        <v>3.0976004894843284E-2</v>
      </c>
      <c r="J113" s="52">
        <v>0.41082476302179283</v>
      </c>
      <c r="L113" s="79">
        <v>5.6605862981888411E-2</v>
      </c>
      <c r="M113" s="80">
        <v>0.32865548197579436</v>
      </c>
    </row>
    <row r="114" spans="1:13">
      <c r="A114" s="21">
        <v>108</v>
      </c>
      <c r="B114" s="20" t="s">
        <v>151</v>
      </c>
      <c r="C114" s="20" t="s">
        <v>137</v>
      </c>
      <c r="D114" s="20" t="s">
        <v>149</v>
      </c>
      <c r="E114" s="77">
        <v>341130</v>
      </c>
      <c r="F114" s="77">
        <v>1008220.9686267001</v>
      </c>
      <c r="G114" s="77">
        <v>9014529.1149999984</v>
      </c>
      <c r="H114" s="50">
        <v>667090.96862670011</v>
      </c>
      <c r="I114" s="51">
        <v>7.4001754292043267E-2</v>
      </c>
      <c r="J114" s="52">
        <v>0.33834844802390285</v>
      </c>
      <c r="L114" s="79">
        <v>0.14516251636646862</v>
      </c>
      <c r="M114" s="80">
        <v>0.25422998328346019</v>
      </c>
    </row>
    <row r="115" spans="1:13">
      <c r="A115" s="81">
        <v>109</v>
      </c>
      <c r="B115" s="82" t="s">
        <v>150</v>
      </c>
      <c r="C115" s="82" t="s">
        <v>137</v>
      </c>
      <c r="D115" s="82" t="s">
        <v>149</v>
      </c>
      <c r="E115" s="47">
        <v>305480.33</v>
      </c>
      <c r="F115" s="47">
        <v>366654.9163537001</v>
      </c>
      <c r="G115" s="47">
        <v>15485686.768000001</v>
      </c>
      <c r="H115" s="83">
        <v>61174.586353700084</v>
      </c>
      <c r="I115" s="84">
        <v>3.9503954374250118E-3</v>
      </c>
      <c r="J115" s="85">
        <v>0.83315487226499663</v>
      </c>
      <c r="L115" s="79">
        <v>1.5048110974843647E-2</v>
      </c>
      <c r="M115" s="80">
        <v>0.58401022446249029</v>
      </c>
    </row>
    <row r="116" spans="1:13">
      <c r="A116" s="21">
        <v>110</v>
      </c>
      <c r="B116" s="20" t="s">
        <v>148</v>
      </c>
      <c r="C116" s="20" t="s">
        <v>137</v>
      </c>
      <c r="D116" s="20" t="s">
        <v>144</v>
      </c>
      <c r="E116" s="77">
        <v>352514.16499999998</v>
      </c>
      <c r="F116" s="77">
        <v>649864.33775702771</v>
      </c>
      <c r="G116" s="77">
        <v>24014660.411000002</v>
      </c>
      <c r="H116" s="50">
        <v>297350.17275702773</v>
      </c>
      <c r="I116" s="51">
        <v>1.2382026964696341E-2</v>
      </c>
      <c r="J116" s="52">
        <v>0.5424426984510089</v>
      </c>
      <c r="L116" s="79">
        <v>2.2587399111542363E-2</v>
      </c>
      <c r="M116" s="80">
        <v>0.41887937094614985</v>
      </c>
    </row>
    <row r="117" spans="1:13">
      <c r="A117" s="81">
        <v>111</v>
      </c>
      <c r="B117" s="82" t="s">
        <v>147</v>
      </c>
      <c r="C117" s="82" t="s">
        <v>137</v>
      </c>
      <c r="D117" s="82" t="s">
        <v>144</v>
      </c>
      <c r="E117" s="47">
        <v>307873</v>
      </c>
      <c r="F117" s="47">
        <v>432509.04308654997</v>
      </c>
      <c r="G117" s="47">
        <v>11973587.939999999</v>
      </c>
      <c r="H117" s="83">
        <v>124636.04308654997</v>
      </c>
      <c r="I117" s="84">
        <v>1.0409247730179528E-2</v>
      </c>
      <c r="J117" s="85">
        <v>0.71183020313957024</v>
      </c>
      <c r="L117" s="79">
        <v>2.6114567427697733E-2</v>
      </c>
      <c r="M117" s="80">
        <v>0.53117270880744805</v>
      </c>
    </row>
    <row r="118" spans="1:13">
      <c r="A118" s="21">
        <v>112</v>
      </c>
      <c r="B118" s="20" t="s">
        <v>146</v>
      </c>
      <c r="C118" s="20" t="s">
        <v>137</v>
      </c>
      <c r="D118" s="20" t="s">
        <v>144</v>
      </c>
      <c r="E118" s="77">
        <v>297876.24</v>
      </c>
      <c r="F118" s="77">
        <v>777034.69778894738</v>
      </c>
      <c r="G118" s="77">
        <v>23692099.119000003</v>
      </c>
      <c r="H118" s="50">
        <v>479158.45778894739</v>
      </c>
      <c r="I118" s="51">
        <v>2.0224398664814118E-2</v>
      </c>
      <c r="J118" s="52">
        <v>0.38334998533219555</v>
      </c>
      <c r="L118" s="79">
        <v>3.5012771099611352E-2</v>
      </c>
      <c r="M118" s="80">
        <v>0.27919108453883229</v>
      </c>
    </row>
    <row r="119" spans="1:13">
      <c r="A119" s="21">
        <v>113</v>
      </c>
      <c r="B119" s="20" t="s">
        <v>145</v>
      </c>
      <c r="C119" s="20" t="s">
        <v>137</v>
      </c>
      <c r="D119" s="20" t="s">
        <v>144</v>
      </c>
      <c r="E119" s="77">
        <v>220567</v>
      </c>
      <c r="F119" s="77">
        <v>436978.27871719084</v>
      </c>
      <c r="G119" s="77">
        <v>17080526.683000002</v>
      </c>
      <c r="H119" s="50">
        <v>216411.27871719084</v>
      </c>
      <c r="I119" s="51">
        <v>1.2670058876614257E-2</v>
      </c>
      <c r="J119" s="52">
        <v>0.50475506619574873</v>
      </c>
      <c r="L119" s="79">
        <v>2.4608346556752505E-2</v>
      </c>
      <c r="M119" s="80">
        <v>0.37876024521373719</v>
      </c>
    </row>
    <row r="120" spans="1:13">
      <c r="A120" s="21">
        <v>114</v>
      </c>
      <c r="B120" s="20" t="s">
        <v>143</v>
      </c>
      <c r="C120" s="20" t="s">
        <v>137</v>
      </c>
      <c r="D120" s="20" t="s">
        <v>137</v>
      </c>
      <c r="E120" s="77">
        <v>298046.29499999998</v>
      </c>
      <c r="F120" s="77">
        <v>886099.52010205016</v>
      </c>
      <c r="G120" s="77">
        <v>22831493.16</v>
      </c>
      <c r="H120" s="50">
        <v>588053.22510205023</v>
      </c>
      <c r="I120" s="51">
        <v>2.5756231578068643E-2</v>
      </c>
      <c r="J120" s="52">
        <v>0.33635758539365268</v>
      </c>
      <c r="L120" s="79">
        <v>4.2241390647955478E-2</v>
      </c>
      <c r="M120" s="80">
        <v>0.2533468587976957</v>
      </c>
    </row>
    <row r="121" spans="1:13">
      <c r="A121" s="81">
        <v>115</v>
      </c>
      <c r="B121" s="82" t="s">
        <v>236</v>
      </c>
      <c r="C121" s="82" t="s">
        <v>137</v>
      </c>
      <c r="D121" s="82" t="s">
        <v>137</v>
      </c>
      <c r="E121" s="47">
        <v>187752.19999999998</v>
      </c>
      <c r="F121" s="47">
        <v>248333.98171237847</v>
      </c>
      <c r="G121" s="47">
        <v>9674180.1600000001</v>
      </c>
      <c r="H121" s="83">
        <v>60581.781712378492</v>
      </c>
      <c r="I121" s="84">
        <v>6.26221351167999E-3</v>
      </c>
      <c r="J121" s="85">
        <v>0.75604715353638319</v>
      </c>
      <c r="L121" s="79">
        <v>1.8158850683210985E-2</v>
      </c>
      <c r="M121" s="80">
        <v>0.54804742815113494</v>
      </c>
    </row>
    <row r="122" spans="1:13">
      <c r="A122" s="21">
        <v>116</v>
      </c>
      <c r="B122" s="20" t="s">
        <v>142</v>
      </c>
      <c r="C122" s="20" t="s">
        <v>137</v>
      </c>
      <c r="D122" s="20" t="s">
        <v>137</v>
      </c>
      <c r="E122" s="77">
        <v>327323.36</v>
      </c>
      <c r="F122" s="77">
        <v>618826.22741733422</v>
      </c>
      <c r="G122" s="77">
        <v>29774516.901000001</v>
      </c>
      <c r="H122" s="50">
        <v>291502.86741733423</v>
      </c>
      <c r="I122" s="51">
        <v>9.7903475104761106E-3</v>
      </c>
      <c r="J122" s="52">
        <v>0.5289422870230972</v>
      </c>
      <c r="L122" s="79">
        <v>1.7416491186760752E-2</v>
      </c>
      <c r="M122" s="80">
        <v>0.43079660846406537</v>
      </c>
    </row>
    <row r="123" spans="1:13">
      <c r="A123" s="81">
        <v>117</v>
      </c>
      <c r="B123" s="82" t="s">
        <v>141</v>
      </c>
      <c r="C123" s="82" t="s">
        <v>137</v>
      </c>
      <c r="D123" s="82" t="s">
        <v>137</v>
      </c>
      <c r="E123" s="47">
        <v>170067.21999999997</v>
      </c>
      <c r="F123" s="47">
        <v>203303.69407610002</v>
      </c>
      <c r="G123" s="47">
        <v>4835572.34</v>
      </c>
      <c r="H123" s="83">
        <v>33236.474076100043</v>
      </c>
      <c r="I123" s="84">
        <v>6.8733278584557468E-3</v>
      </c>
      <c r="J123" s="85">
        <v>0.83651810053358366</v>
      </c>
      <c r="L123" s="79">
        <v>2.1692911044132582E-2</v>
      </c>
      <c r="M123" s="80">
        <v>0.65276964397077897</v>
      </c>
    </row>
    <row r="124" spans="1:13">
      <c r="A124" s="21">
        <v>118</v>
      </c>
      <c r="B124" s="20" t="s">
        <v>140</v>
      </c>
      <c r="C124" s="20" t="s">
        <v>137</v>
      </c>
      <c r="D124" s="20" t="s">
        <v>136</v>
      </c>
      <c r="E124" s="77">
        <v>264701.21999999997</v>
      </c>
      <c r="F124" s="77">
        <v>559820.24288167385</v>
      </c>
      <c r="G124" s="77">
        <v>12461532.645</v>
      </c>
      <c r="H124" s="50">
        <v>295119.02288167388</v>
      </c>
      <c r="I124" s="51">
        <v>2.3682401779052908E-2</v>
      </c>
      <c r="J124" s="52">
        <v>0.47283252680798188</v>
      </c>
      <c r="L124" s="79">
        <v>4.5687406239298588E-2</v>
      </c>
      <c r="M124" s="80">
        <v>0.34688833151223858</v>
      </c>
    </row>
    <row r="125" spans="1:13">
      <c r="A125" s="21">
        <v>119</v>
      </c>
      <c r="B125" s="20" t="s">
        <v>139</v>
      </c>
      <c r="C125" s="20" t="s">
        <v>137</v>
      </c>
      <c r="D125" s="20" t="s">
        <v>136</v>
      </c>
      <c r="E125" s="77">
        <v>253916</v>
      </c>
      <c r="F125" s="77">
        <v>564861.47515409999</v>
      </c>
      <c r="G125" s="77">
        <v>10242220.054</v>
      </c>
      <c r="H125" s="50">
        <v>310945.47515409999</v>
      </c>
      <c r="I125" s="51">
        <v>3.0359187121024925E-2</v>
      </c>
      <c r="J125" s="52">
        <v>0.4495190611658002</v>
      </c>
      <c r="L125" s="79">
        <v>5.4572998842089528E-2</v>
      </c>
      <c r="M125" s="80">
        <v>0.33072356359412813</v>
      </c>
    </row>
    <row r="126" spans="1:13">
      <c r="A126" s="21">
        <v>120</v>
      </c>
      <c r="B126" s="20" t="s">
        <v>138</v>
      </c>
      <c r="C126" s="20" t="s">
        <v>137</v>
      </c>
      <c r="D126" s="20" t="s">
        <v>136</v>
      </c>
      <c r="E126" s="77">
        <v>463148.29</v>
      </c>
      <c r="F126" s="77">
        <v>1408614.7313425001</v>
      </c>
      <c r="G126" s="77">
        <v>49091868.744000003</v>
      </c>
      <c r="H126" s="50">
        <v>945466.44134250004</v>
      </c>
      <c r="I126" s="51">
        <v>1.9259125096109827E-2</v>
      </c>
      <c r="J126" s="52">
        <v>0.32879699444758043</v>
      </c>
      <c r="L126" s="79">
        <v>3.060339267159606E-2</v>
      </c>
      <c r="M126" s="80">
        <v>0.26097118809033476</v>
      </c>
    </row>
    <row r="128" spans="1:13">
      <c r="A128" s="154" t="s">
        <v>237</v>
      </c>
      <c r="B128" s="155"/>
      <c r="C128" s="155"/>
      <c r="D128" s="156"/>
      <c r="E128" s="94">
        <v>35363930.685602985</v>
      </c>
      <c r="F128" s="94">
        <v>79803815.915064931</v>
      </c>
      <c r="G128" s="94">
        <v>2764347699.7739992</v>
      </c>
      <c r="H128" s="94">
        <v>44439885.229461931</v>
      </c>
      <c r="I128" s="95">
        <v>1.6076083783923108E-2</v>
      </c>
      <c r="J128" s="96">
        <v>0.443135836051258</v>
      </c>
      <c r="K128" s="97"/>
      <c r="L128" s="98">
        <v>2.8199999999999999E-2</v>
      </c>
      <c r="M128" s="99">
        <v>0.34</v>
      </c>
    </row>
  </sheetData>
  <autoFilter ref="A6:P6"/>
  <mergeCells count="4">
    <mergeCell ref="A1:M2"/>
    <mergeCell ref="A5:J5"/>
    <mergeCell ref="L5:M5"/>
    <mergeCell ref="A128:D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9"/>
  <sheetViews>
    <sheetView showGridLines="0" zoomScale="75" zoomScaleNormal="75" workbookViewId="0">
      <pane xSplit="3" ySplit="2" topLeftCell="AN3" activePane="bottomRight" state="frozen"/>
      <selection pane="topRight" activeCell="D1" sqref="D1"/>
      <selection pane="bottomLeft" activeCell="A3" sqref="A3"/>
      <selection pane="bottomRight" activeCell="AW29" sqref="AW29"/>
    </sheetView>
  </sheetViews>
  <sheetFormatPr defaultRowHeight="12"/>
  <cols>
    <col min="1" max="1" width="29.85546875" style="2" bestFit="1" customWidth="1"/>
    <col min="2" max="2" width="9.140625" style="2" bestFit="1" customWidth="1"/>
    <col min="3" max="3" width="9.28515625" style="2" bestFit="1" customWidth="1"/>
    <col min="4" max="4" width="17.28515625" style="2" bestFit="1" customWidth="1"/>
    <col min="5" max="5" width="26.42578125" style="2" bestFit="1" customWidth="1"/>
    <col min="6" max="6" width="14.42578125" style="2" bestFit="1" customWidth="1"/>
    <col min="7" max="7" width="20.5703125" style="2" bestFit="1" customWidth="1"/>
    <col min="8" max="8" width="22.5703125" style="2" bestFit="1" customWidth="1"/>
    <col min="9" max="9" width="9.42578125" style="2" bestFit="1" customWidth="1"/>
    <col min="10" max="10" width="8.7109375" style="2" bestFit="1" customWidth="1"/>
    <col min="11" max="11" width="13.7109375" style="2" bestFit="1" customWidth="1"/>
    <col min="12" max="12" width="22.5703125" style="2" bestFit="1" customWidth="1"/>
    <col min="13" max="13" width="43.140625" style="2" bestFit="1" customWidth="1"/>
    <col min="14" max="14" width="20.5703125" style="2" bestFit="1" customWidth="1"/>
    <col min="15" max="15" width="18.85546875" style="2" bestFit="1" customWidth="1"/>
    <col min="16" max="16" width="12.28515625" style="2" bestFit="1" customWidth="1"/>
    <col min="17" max="17" width="18.5703125" style="2" bestFit="1" customWidth="1"/>
    <col min="18" max="18" width="12.85546875" style="2" bestFit="1" customWidth="1"/>
    <col min="19" max="19" width="9.7109375" style="2" bestFit="1" customWidth="1"/>
    <col min="20" max="20" width="16.7109375" style="2" bestFit="1" customWidth="1"/>
    <col min="21" max="24" width="9.85546875" style="2" bestFit="1" customWidth="1"/>
    <col min="25" max="28" width="8.28515625" style="2" bestFit="1" customWidth="1"/>
    <col min="29" max="29" width="10" style="2" bestFit="1" customWidth="1"/>
    <col min="30" max="30" width="10.5703125" style="2" bestFit="1" customWidth="1"/>
    <col min="31" max="31" width="10.85546875" style="2" bestFit="1" customWidth="1"/>
    <col min="32" max="32" width="10.28515625" style="2" bestFit="1" customWidth="1"/>
    <col min="33" max="36" width="8.28515625" style="2" bestFit="1" customWidth="1"/>
    <col min="37" max="37" width="16" style="2" bestFit="1" customWidth="1"/>
    <col min="38" max="38" width="25.140625" style="2" bestFit="1" customWidth="1"/>
    <col min="39" max="39" width="19.5703125" style="2" bestFit="1" customWidth="1"/>
    <col min="40" max="40" width="11.7109375" style="2" bestFit="1" customWidth="1"/>
    <col min="41" max="41" width="19.42578125" style="2" bestFit="1" customWidth="1"/>
    <col min="42" max="42" width="12.5703125" style="2" bestFit="1" customWidth="1"/>
    <col min="43" max="43" width="11.7109375" style="2" bestFit="1" customWidth="1"/>
    <col min="44" max="44" width="12.140625" style="2" bestFit="1" customWidth="1"/>
    <col min="45" max="45" width="20.28515625" style="2" bestFit="1" customWidth="1"/>
    <col min="46" max="46" width="14.42578125" style="2" bestFit="1" customWidth="1"/>
    <col min="47" max="47" width="9.85546875" style="2" bestFit="1" customWidth="1"/>
    <col min="48" max="48" width="16.7109375" style="2" bestFit="1" customWidth="1"/>
    <col min="49" max="49" width="12.28515625" style="2" bestFit="1" customWidth="1"/>
    <col min="50" max="50" width="12.7109375" style="2" bestFit="1" customWidth="1"/>
    <col min="51" max="51" width="7.5703125" style="2" bestFit="1" customWidth="1"/>
    <col min="52" max="53" width="10.85546875" style="2" bestFit="1" customWidth="1"/>
    <col min="54" max="54" width="7.42578125" style="2" bestFit="1" customWidth="1"/>
    <col min="55" max="55" width="8.7109375" style="2" bestFit="1" customWidth="1"/>
    <col min="56" max="16384" width="9.140625" style="2"/>
  </cols>
  <sheetData>
    <row r="1" spans="1:55">
      <c r="A1" s="158" t="s">
        <v>0</v>
      </c>
      <c r="B1" s="158" t="s">
        <v>1</v>
      </c>
      <c r="C1" s="158" t="s">
        <v>2</v>
      </c>
      <c r="D1" s="159" t="s">
        <v>3</v>
      </c>
      <c r="E1" s="159"/>
      <c r="F1" s="159"/>
      <c r="G1" s="159"/>
      <c r="H1" s="159"/>
      <c r="I1" s="159"/>
      <c r="J1" s="157" t="s">
        <v>4</v>
      </c>
      <c r="K1" s="157"/>
      <c r="L1" s="157"/>
      <c r="M1" s="1" t="s">
        <v>5</v>
      </c>
      <c r="N1" s="157" t="s">
        <v>6</v>
      </c>
      <c r="O1" s="157"/>
      <c r="P1" s="160" t="s">
        <v>7</v>
      </c>
      <c r="Q1" s="160"/>
      <c r="R1" s="160"/>
      <c r="S1" s="160"/>
      <c r="T1" s="9"/>
      <c r="U1" s="161" t="s">
        <v>8</v>
      </c>
      <c r="V1" s="161"/>
      <c r="W1" s="161"/>
      <c r="X1" s="161"/>
      <c r="Y1" s="161"/>
      <c r="Z1" s="161"/>
      <c r="AA1" s="161"/>
      <c r="AB1" s="161"/>
      <c r="AC1" s="161" t="s">
        <v>9</v>
      </c>
      <c r="AD1" s="161"/>
      <c r="AE1" s="161"/>
      <c r="AF1" s="161"/>
      <c r="AG1" s="161"/>
      <c r="AH1" s="161"/>
      <c r="AI1" s="161"/>
      <c r="AJ1" s="161"/>
      <c r="AK1" s="10"/>
      <c r="AL1" s="157" t="s">
        <v>10</v>
      </c>
      <c r="AM1" s="157"/>
      <c r="AN1" s="101"/>
      <c r="AO1" s="11"/>
      <c r="AP1" s="157" t="s">
        <v>11</v>
      </c>
      <c r="AQ1" s="157"/>
      <c r="AR1" s="157"/>
      <c r="AS1" s="157"/>
      <c r="AT1" s="157"/>
    </row>
    <row r="2" spans="1:55" s="7" customFormat="1" ht="60">
      <c r="A2" s="158"/>
      <c r="B2" s="158"/>
      <c r="C2" s="158"/>
      <c r="D2" s="43" t="s">
        <v>12</v>
      </c>
      <c r="E2" s="43" t="s">
        <v>13</v>
      </c>
      <c r="F2" s="43" t="s">
        <v>14</v>
      </c>
      <c r="G2" s="43" t="s">
        <v>15</v>
      </c>
      <c r="H2" s="43" t="s">
        <v>16</v>
      </c>
      <c r="I2" s="43" t="s">
        <v>17</v>
      </c>
      <c r="J2" s="43" t="s">
        <v>18</v>
      </c>
      <c r="K2" s="43" t="s">
        <v>19</v>
      </c>
      <c r="L2" s="43" t="s">
        <v>16</v>
      </c>
      <c r="M2" s="43" t="s">
        <v>20</v>
      </c>
      <c r="N2" s="43" t="s">
        <v>21</v>
      </c>
      <c r="O2" s="43" t="s">
        <v>22</v>
      </c>
      <c r="P2" s="43" t="s">
        <v>23</v>
      </c>
      <c r="Q2" s="43" t="s">
        <v>24</v>
      </c>
      <c r="R2" s="43" t="s">
        <v>25</v>
      </c>
      <c r="S2" s="43" t="s">
        <v>26</v>
      </c>
      <c r="T2" s="45" t="s">
        <v>205</v>
      </c>
      <c r="U2" s="43" t="s">
        <v>27</v>
      </c>
      <c r="V2" s="43" t="s">
        <v>28</v>
      </c>
      <c r="W2" s="43" t="s">
        <v>29</v>
      </c>
      <c r="X2" s="43" t="s">
        <v>30</v>
      </c>
      <c r="Y2" s="43" t="s">
        <v>31</v>
      </c>
      <c r="Z2" s="43" t="s">
        <v>32</v>
      </c>
      <c r="AA2" s="43" t="s">
        <v>33</v>
      </c>
      <c r="AB2" s="43" t="s">
        <v>34</v>
      </c>
      <c r="AC2" s="43" t="s">
        <v>27</v>
      </c>
      <c r="AD2" s="43" t="s">
        <v>28</v>
      </c>
      <c r="AE2" s="43" t="s">
        <v>29</v>
      </c>
      <c r="AF2" s="43" t="s">
        <v>30</v>
      </c>
      <c r="AG2" s="43" t="s">
        <v>31</v>
      </c>
      <c r="AH2" s="43" t="s">
        <v>32</v>
      </c>
      <c r="AI2" s="43" t="s">
        <v>33</v>
      </c>
      <c r="AJ2" s="43" t="s">
        <v>34</v>
      </c>
      <c r="AK2" s="45" t="s">
        <v>206</v>
      </c>
      <c r="AL2" s="43" t="s">
        <v>35</v>
      </c>
      <c r="AM2" s="43" t="s">
        <v>36</v>
      </c>
      <c r="AN2" s="44" t="s">
        <v>259</v>
      </c>
      <c r="AO2" s="48" t="s">
        <v>207</v>
      </c>
      <c r="AP2" s="43" t="s">
        <v>37</v>
      </c>
      <c r="AQ2" s="43" t="s">
        <v>38</v>
      </c>
      <c r="AR2" s="43" t="s">
        <v>39</v>
      </c>
      <c r="AS2" s="43" t="s">
        <v>40</v>
      </c>
      <c r="AT2" s="44" t="s">
        <v>41</v>
      </c>
      <c r="AU2" s="45" t="s">
        <v>208</v>
      </c>
      <c r="AV2" s="45" t="s">
        <v>209</v>
      </c>
      <c r="AW2" s="48" t="s">
        <v>210</v>
      </c>
      <c r="AX2" s="53" t="s">
        <v>216</v>
      </c>
      <c r="AY2" s="53" t="s">
        <v>211</v>
      </c>
      <c r="AZ2" s="45" t="s">
        <v>212</v>
      </c>
      <c r="BA2" s="45" t="s">
        <v>213</v>
      </c>
      <c r="BB2" s="45" t="s">
        <v>214</v>
      </c>
      <c r="BC2" s="45" t="s">
        <v>215</v>
      </c>
    </row>
    <row r="3" spans="1:55" ht="15">
      <c r="A3" s="8" t="s">
        <v>158</v>
      </c>
      <c r="B3" s="8" t="s">
        <v>137</v>
      </c>
      <c r="C3" s="8" t="s">
        <v>156</v>
      </c>
      <c r="D3" s="148">
        <v>4000</v>
      </c>
      <c r="E3" s="148"/>
      <c r="F3" s="148"/>
      <c r="G3" s="148">
        <v>500</v>
      </c>
      <c r="H3" s="148"/>
      <c r="I3" s="148">
        <v>5940</v>
      </c>
      <c r="J3" s="148">
        <v>13500</v>
      </c>
      <c r="K3" s="148">
        <v>2600</v>
      </c>
      <c r="L3" s="148"/>
      <c r="M3" s="148">
        <v>450</v>
      </c>
      <c r="N3" s="148">
        <v>8000</v>
      </c>
      <c r="O3" s="148">
        <v>2500</v>
      </c>
      <c r="P3" s="148">
        <v>1000</v>
      </c>
      <c r="Q3" s="148">
        <v>3000</v>
      </c>
      <c r="R3" s="148">
        <v>800</v>
      </c>
      <c r="S3" s="148">
        <v>500</v>
      </c>
      <c r="T3" s="46">
        <f t="shared" ref="T3:T19" si="0">SUM(D3:S3)</f>
        <v>42790</v>
      </c>
      <c r="U3" s="148"/>
      <c r="V3" s="148"/>
      <c r="W3" s="148"/>
      <c r="X3" s="14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47">
        <f t="shared" ref="AK3:AK19" si="1">SUM(U3:AB3)*0.016667</f>
        <v>0</v>
      </c>
      <c r="AL3" s="148"/>
      <c r="AM3" s="148">
        <v>550</v>
      </c>
      <c r="AN3" s="149">
        <v>3000</v>
      </c>
      <c r="AO3" s="47">
        <f t="shared" ref="AO3:AO19" si="2">SUM(AL3:AN3)</f>
        <v>3550</v>
      </c>
      <c r="AP3" s="150">
        <v>1955498</v>
      </c>
      <c r="AQ3" s="148">
        <v>350000</v>
      </c>
      <c r="AR3" s="148">
        <v>1655570</v>
      </c>
      <c r="AS3" s="148">
        <v>50000</v>
      </c>
      <c r="AT3" s="148">
        <v>500000</v>
      </c>
      <c r="AU3" s="147">
        <v>0</v>
      </c>
      <c r="AV3" s="47">
        <f t="shared" ref="AV3:AV19" si="3">SUM(AP3:AT3)+SUM(U3:AB3)</f>
        <v>4511068</v>
      </c>
      <c r="AW3" s="47">
        <f t="shared" ref="AW3:AW19" si="4">T3+AK3+AO3</f>
        <v>46340</v>
      </c>
      <c r="AX3" s="77">
        <v>4753641</v>
      </c>
      <c r="AY3" s="147">
        <v>14260</v>
      </c>
      <c r="AZ3" s="77">
        <f t="shared" ref="AZ3:AZ19" si="5">AX3*2.5%+AY3</f>
        <v>133101.02500000002</v>
      </c>
      <c r="BA3" s="77">
        <f t="shared" ref="BA3:BA19" si="6">AZ3-AW3</f>
        <v>86761.025000000023</v>
      </c>
      <c r="BB3" s="51">
        <f t="shared" ref="BB3:BB19" si="7">BA3/AV3</f>
        <v>1.9232923334341231E-2</v>
      </c>
      <c r="BC3" s="52">
        <f t="shared" ref="BC3:BC19" si="8">AW3/AZ3</f>
        <v>0.34815659759194184</v>
      </c>
    </row>
    <row r="4" spans="1:55" ht="15">
      <c r="A4" s="8" t="s">
        <v>157</v>
      </c>
      <c r="B4" s="8" t="s">
        <v>137</v>
      </c>
      <c r="C4" s="8" t="s">
        <v>156</v>
      </c>
      <c r="D4" s="148">
        <v>7500</v>
      </c>
      <c r="E4" s="148"/>
      <c r="F4" s="148"/>
      <c r="G4" s="148">
        <v>6000</v>
      </c>
      <c r="H4" s="148"/>
      <c r="I4" s="148">
        <v>82550</v>
      </c>
      <c r="J4" s="148">
        <v>89000</v>
      </c>
      <c r="K4" s="148">
        <v>15600</v>
      </c>
      <c r="L4" s="148"/>
      <c r="M4" s="148">
        <v>4200</v>
      </c>
      <c r="N4" s="148">
        <v>6000</v>
      </c>
      <c r="O4" s="148">
        <v>4500</v>
      </c>
      <c r="P4" s="148">
        <v>1500</v>
      </c>
      <c r="Q4" s="148">
        <v>2500</v>
      </c>
      <c r="R4" s="148">
        <v>1040</v>
      </c>
      <c r="S4" s="148">
        <v>1250</v>
      </c>
      <c r="T4" s="46">
        <f t="shared" si="0"/>
        <v>221640</v>
      </c>
      <c r="U4" s="148"/>
      <c r="V4" s="148"/>
      <c r="W4" s="148"/>
      <c r="X4" s="14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47">
        <f t="shared" si="1"/>
        <v>0</v>
      </c>
      <c r="AL4" s="148"/>
      <c r="AM4" s="148">
        <v>1500</v>
      </c>
      <c r="AN4" s="149">
        <v>19500</v>
      </c>
      <c r="AO4" s="47">
        <f t="shared" si="2"/>
        <v>21000</v>
      </c>
      <c r="AP4" s="150">
        <v>7289170</v>
      </c>
      <c r="AQ4" s="148"/>
      <c r="AR4" s="148">
        <v>2856790</v>
      </c>
      <c r="AS4" s="148">
        <v>100000</v>
      </c>
      <c r="AT4" s="148"/>
      <c r="AU4" s="147">
        <v>4500000</v>
      </c>
      <c r="AV4" s="47">
        <f t="shared" si="3"/>
        <v>10245960</v>
      </c>
      <c r="AW4" s="47">
        <f t="shared" si="4"/>
        <v>242640</v>
      </c>
      <c r="AX4" s="77">
        <v>19120533</v>
      </c>
      <c r="AY4" s="147">
        <v>95602</v>
      </c>
      <c r="AZ4" s="77">
        <f t="shared" si="5"/>
        <v>573615.32499999995</v>
      </c>
      <c r="BA4" s="77">
        <f t="shared" si="6"/>
        <v>330975.32499999995</v>
      </c>
      <c r="BB4" s="51">
        <f t="shared" si="7"/>
        <v>3.2303007722068011E-2</v>
      </c>
      <c r="BC4" s="52">
        <f t="shared" si="8"/>
        <v>0.42300125088185192</v>
      </c>
    </row>
    <row r="5" spans="1:55" ht="15">
      <c r="A5" s="8" t="s">
        <v>155</v>
      </c>
      <c r="B5" s="8" t="s">
        <v>137</v>
      </c>
      <c r="C5" s="8" t="s">
        <v>152</v>
      </c>
      <c r="D5" s="148">
        <v>0</v>
      </c>
      <c r="E5" s="148"/>
      <c r="F5" s="148"/>
      <c r="G5" s="148"/>
      <c r="H5" s="148"/>
      <c r="I5" s="148">
        <v>0</v>
      </c>
      <c r="J5" s="148">
        <v>23000</v>
      </c>
      <c r="K5" s="148">
        <v>15860</v>
      </c>
      <c r="L5" s="148">
        <v>3500</v>
      </c>
      <c r="M5" s="148"/>
      <c r="N5" s="148">
        <v>5000</v>
      </c>
      <c r="O5" s="148">
        <v>720</v>
      </c>
      <c r="P5" s="148">
        <v>1000</v>
      </c>
      <c r="Q5" s="148">
        <v>1264</v>
      </c>
      <c r="R5" s="148"/>
      <c r="S5" s="148"/>
      <c r="T5" s="46">
        <f t="shared" si="0"/>
        <v>50344</v>
      </c>
      <c r="U5" s="148"/>
      <c r="V5" s="148"/>
      <c r="W5" s="148"/>
      <c r="X5" s="14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47">
        <f t="shared" si="1"/>
        <v>0</v>
      </c>
      <c r="AL5" s="148"/>
      <c r="AM5" s="148">
        <v>640</v>
      </c>
      <c r="AN5" s="149"/>
      <c r="AO5" s="47">
        <f t="shared" si="2"/>
        <v>640</v>
      </c>
      <c r="AP5" s="150">
        <v>2446318</v>
      </c>
      <c r="AQ5" s="148">
        <v>700000</v>
      </c>
      <c r="AR5" s="148">
        <v>1724820</v>
      </c>
      <c r="AS5" s="148">
        <v>50000</v>
      </c>
      <c r="AT5" s="148"/>
      <c r="AU5" s="151">
        <v>650000</v>
      </c>
      <c r="AV5" s="47">
        <f t="shared" si="3"/>
        <v>4921138</v>
      </c>
      <c r="AW5" s="47">
        <f t="shared" si="4"/>
        <v>50984</v>
      </c>
      <c r="AX5" s="87">
        <v>5946305.9524999997</v>
      </c>
      <c r="AY5" s="151">
        <v>28237.15</v>
      </c>
      <c r="AZ5" s="77">
        <f t="shared" si="5"/>
        <v>176894.7988125</v>
      </c>
      <c r="BA5" s="77">
        <f t="shared" si="6"/>
        <v>125910.7988125</v>
      </c>
      <c r="BB5" s="51">
        <f t="shared" si="7"/>
        <v>2.5585707779887498E-2</v>
      </c>
      <c r="BC5" s="52">
        <f t="shared" si="8"/>
        <v>0.28821650123269366</v>
      </c>
    </row>
    <row r="6" spans="1:55" ht="15">
      <c r="A6" s="8" t="s">
        <v>154</v>
      </c>
      <c r="B6" s="8" t="s">
        <v>137</v>
      </c>
      <c r="C6" s="8" t="s">
        <v>152</v>
      </c>
      <c r="D6" s="148">
        <v>10000</v>
      </c>
      <c r="E6" s="148">
        <v>7500</v>
      </c>
      <c r="F6" s="148">
        <v>3000</v>
      </c>
      <c r="G6" s="148">
        <v>5000</v>
      </c>
      <c r="H6" s="148"/>
      <c r="I6" s="148">
        <v>0</v>
      </c>
      <c r="J6" s="148">
        <v>40175</v>
      </c>
      <c r="K6" s="148">
        <v>30810</v>
      </c>
      <c r="L6" s="148"/>
      <c r="M6" s="148"/>
      <c r="N6" s="148">
        <v>10000</v>
      </c>
      <c r="O6" s="148">
        <v>1780</v>
      </c>
      <c r="P6" s="148">
        <v>1000</v>
      </c>
      <c r="Q6" s="148">
        <v>2246</v>
      </c>
      <c r="R6" s="148"/>
      <c r="S6" s="148"/>
      <c r="T6" s="46">
        <f t="shared" si="0"/>
        <v>111511</v>
      </c>
      <c r="U6" s="148"/>
      <c r="V6" s="148"/>
      <c r="W6" s="148"/>
      <c r="X6" s="14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47">
        <f t="shared" si="1"/>
        <v>0</v>
      </c>
      <c r="AL6" s="148"/>
      <c r="AM6" s="148">
        <v>1860</v>
      </c>
      <c r="AN6" s="149"/>
      <c r="AO6" s="47">
        <f t="shared" si="2"/>
        <v>1860</v>
      </c>
      <c r="AP6" s="150">
        <v>6677691</v>
      </c>
      <c r="AQ6" s="148">
        <v>1500000</v>
      </c>
      <c r="AR6" s="148">
        <v>3265304</v>
      </c>
      <c r="AS6" s="148">
        <v>50000</v>
      </c>
      <c r="AT6" s="148"/>
      <c r="AU6" s="151">
        <v>2000000</v>
      </c>
      <c r="AV6" s="47">
        <f t="shared" si="3"/>
        <v>11492995</v>
      </c>
      <c r="AW6" s="47">
        <f t="shared" si="4"/>
        <v>113371</v>
      </c>
      <c r="AX6" s="87">
        <v>13171016.668200003</v>
      </c>
      <c r="AY6" s="151">
        <v>64550.400000000001</v>
      </c>
      <c r="AZ6" s="77">
        <f t="shared" si="5"/>
        <v>393825.81670500012</v>
      </c>
      <c r="BA6" s="77">
        <f t="shared" si="6"/>
        <v>280454.81670500012</v>
      </c>
      <c r="BB6" s="51">
        <f t="shared" si="7"/>
        <v>2.4402239512416053E-2</v>
      </c>
      <c r="BC6" s="52">
        <f t="shared" si="8"/>
        <v>0.28787091955660665</v>
      </c>
    </row>
    <row r="7" spans="1:55" ht="15">
      <c r="A7" s="8" t="s">
        <v>153</v>
      </c>
      <c r="B7" s="8" t="s">
        <v>137</v>
      </c>
      <c r="C7" s="8" t="s">
        <v>152</v>
      </c>
      <c r="D7" s="148">
        <v>7500</v>
      </c>
      <c r="E7" s="148"/>
      <c r="F7" s="148"/>
      <c r="G7" s="148">
        <v>2500</v>
      </c>
      <c r="H7" s="148"/>
      <c r="I7" s="148">
        <v>0</v>
      </c>
      <c r="J7" s="148">
        <v>33400</v>
      </c>
      <c r="K7" s="148">
        <v>28860</v>
      </c>
      <c r="L7" s="148">
        <v>10890</v>
      </c>
      <c r="M7" s="148"/>
      <c r="N7" s="148">
        <v>5000</v>
      </c>
      <c r="O7" s="148">
        <v>1340</v>
      </c>
      <c r="P7" s="148">
        <v>1000</v>
      </c>
      <c r="Q7" s="148">
        <v>1864</v>
      </c>
      <c r="R7" s="148"/>
      <c r="S7" s="148">
        <v>1800</v>
      </c>
      <c r="T7" s="46">
        <f t="shared" si="0"/>
        <v>94154</v>
      </c>
      <c r="U7" s="148"/>
      <c r="V7" s="148"/>
      <c r="W7" s="148"/>
      <c r="X7" s="14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47">
        <f t="shared" si="1"/>
        <v>0</v>
      </c>
      <c r="AL7" s="148"/>
      <c r="AM7" s="148">
        <v>1430</v>
      </c>
      <c r="AN7" s="149"/>
      <c r="AO7" s="47">
        <f t="shared" si="2"/>
        <v>1430</v>
      </c>
      <c r="AP7" s="150">
        <v>2473865</v>
      </c>
      <c r="AQ7" s="148">
        <v>1200000</v>
      </c>
      <c r="AR7" s="148">
        <v>2391420</v>
      </c>
      <c r="AS7" s="148">
        <v>50000</v>
      </c>
      <c r="AT7" s="148">
        <v>200000</v>
      </c>
      <c r="AU7" s="151">
        <v>2200000</v>
      </c>
      <c r="AV7" s="47">
        <f t="shared" si="3"/>
        <v>6315285</v>
      </c>
      <c r="AW7" s="47">
        <f t="shared" si="4"/>
        <v>95584</v>
      </c>
      <c r="AX7" s="87">
        <v>10325564.969799997</v>
      </c>
      <c r="AY7" s="151">
        <v>41931.379999999997</v>
      </c>
      <c r="AZ7" s="77">
        <f t="shared" si="5"/>
        <v>300070.50424499996</v>
      </c>
      <c r="BA7" s="77">
        <f t="shared" si="6"/>
        <v>204486.50424499996</v>
      </c>
      <c r="BB7" s="51">
        <f t="shared" si="7"/>
        <v>3.2379616160632493E-2</v>
      </c>
      <c r="BC7" s="52">
        <f t="shared" si="8"/>
        <v>0.31853847228502702</v>
      </c>
    </row>
    <row r="8" spans="1:55" ht="15">
      <c r="A8" s="8" t="s">
        <v>151</v>
      </c>
      <c r="B8" s="8" t="s">
        <v>137</v>
      </c>
      <c r="C8" s="8" t="s">
        <v>149</v>
      </c>
      <c r="D8" s="148">
        <v>11000</v>
      </c>
      <c r="E8" s="148">
        <v>0</v>
      </c>
      <c r="F8" s="148">
        <v>1000</v>
      </c>
      <c r="G8" s="148">
        <v>250</v>
      </c>
      <c r="H8" s="148">
        <v>0</v>
      </c>
      <c r="I8" s="148">
        <v>1000</v>
      </c>
      <c r="J8" s="148">
        <v>42000</v>
      </c>
      <c r="K8" s="148">
        <v>12740</v>
      </c>
      <c r="L8" s="148"/>
      <c r="M8" s="148"/>
      <c r="N8" s="148">
        <v>8220</v>
      </c>
      <c r="O8" s="148">
        <v>4000</v>
      </c>
      <c r="P8" s="148">
        <v>600</v>
      </c>
      <c r="Q8" s="148">
        <v>2800</v>
      </c>
      <c r="R8" s="148">
        <v>300</v>
      </c>
      <c r="S8" s="148">
        <v>400</v>
      </c>
      <c r="T8" s="46">
        <f t="shared" si="0"/>
        <v>84310</v>
      </c>
      <c r="U8" s="148"/>
      <c r="V8" s="148"/>
      <c r="W8" s="148"/>
      <c r="X8" s="14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47">
        <f t="shared" si="1"/>
        <v>0</v>
      </c>
      <c r="AL8" s="148"/>
      <c r="AM8" s="148"/>
      <c r="AN8" s="149"/>
      <c r="AO8" s="47">
        <f t="shared" si="2"/>
        <v>0</v>
      </c>
      <c r="AP8" s="150">
        <v>2716451</v>
      </c>
      <c r="AQ8" s="148">
        <v>650000</v>
      </c>
      <c r="AR8" s="148">
        <v>1450760</v>
      </c>
      <c r="AS8" s="148">
        <v>50000</v>
      </c>
      <c r="AT8" s="148">
        <v>5000</v>
      </c>
      <c r="AU8" s="151">
        <v>0</v>
      </c>
      <c r="AV8" s="47">
        <f t="shared" si="3"/>
        <v>4872211</v>
      </c>
      <c r="AW8" s="47">
        <f t="shared" si="4"/>
        <v>84310</v>
      </c>
      <c r="AX8" s="77">
        <v>7780831</v>
      </c>
      <c r="AY8" s="147"/>
      <c r="AZ8" s="77">
        <f t="shared" si="5"/>
        <v>194520.77500000002</v>
      </c>
      <c r="BA8" s="77">
        <f t="shared" si="6"/>
        <v>110210.77500000002</v>
      </c>
      <c r="BB8" s="51">
        <f t="shared" si="7"/>
        <v>2.2620279581487754E-2</v>
      </c>
      <c r="BC8" s="52">
        <f t="shared" si="8"/>
        <v>0.43342414197146806</v>
      </c>
    </row>
    <row r="9" spans="1:55" ht="15">
      <c r="A9" s="8" t="s">
        <v>150</v>
      </c>
      <c r="B9" s="8" t="s">
        <v>137</v>
      </c>
      <c r="C9" s="8" t="s">
        <v>149</v>
      </c>
      <c r="D9" s="148">
        <v>8000</v>
      </c>
      <c r="E9" s="148">
        <v>0</v>
      </c>
      <c r="F9" s="148">
        <v>2000</v>
      </c>
      <c r="G9" s="148">
        <v>1000</v>
      </c>
      <c r="H9" s="148">
        <v>0</v>
      </c>
      <c r="I9" s="148">
        <v>2000</v>
      </c>
      <c r="J9" s="148">
        <v>42000</v>
      </c>
      <c r="K9" s="148">
        <v>12480</v>
      </c>
      <c r="L9" s="148"/>
      <c r="M9" s="148"/>
      <c r="N9" s="148">
        <v>7000</v>
      </c>
      <c r="O9" s="148">
        <v>3500</v>
      </c>
      <c r="P9" s="148">
        <v>1000</v>
      </c>
      <c r="Q9" s="148">
        <v>2500</v>
      </c>
      <c r="R9" s="148">
        <v>300</v>
      </c>
      <c r="S9" s="148">
        <v>2600</v>
      </c>
      <c r="T9" s="46">
        <f t="shared" si="0"/>
        <v>84380</v>
      </c>
      <c r="U9" s="148">
        <v>110000</v>
      </c>
      <c r="V9" s="148">
        <v>110000</v>
      </c>
      <c r="W9" s="148">
        <v>110000</v>
      </c>
      <c r="X9" s="148"/>
      <c r="Y9" s="8"/>
      <c r="Z9" s="8"/>
      <c r="AA9" s="8"/>
      <c r="AB9" s="8"/>
      <c r="AC9" s="146">
        <v>42287</v>
      </c>
      <c r="AD9" s="146">
        <v>42444</v>
      </c>
      <c r="AE9" s="146">
        <v>43424</v>
      </c>
      <c r="AF9" s="8"/>
      <c r="AG9" s="8"/>
      <c r="AH9" s="8"/>
      <c r="AI9" s="8"/>
      <c r="AJ9" s="8"/>
      <c r="AK9" s="47">
        <f t="shared" si="1"/>
        <v>5500.1100000000006</v>
      </c>
      <c r="AL9" s="148">
        <v>6700</v>
      </c>
      <c r="AM9" s="148">
        <v>2500</v>
      </c>
      <c r="AN9" s="149">
        <v>2856</v>
      </c>
      <c r="AO9" s="47">
        <f t="shared" si="2"/>
        <v>12056</v>
      </c>
      <c r="AP9" s="150">
        <v>2855429</v>
      </c>
      <c r="AQ9" s="148">
        <v>560000</v>
      </c>
      <c r="AR9" s="148">
        <v>1708723</v>
      </c>
      <c r="AS9" s="148">
        <v>100000</v>
      </c>
      <c r="AT9" s="148">
        <v>10000</v>
      </c>
      <c r="AU9" s="151">
        <v>0</v>
      </c>
      <c r="AV9" s="47">
        <f t="shared" si="3"/>
        <v>5564152</v>
      </c>
      <c r="AW9" s="47">
        <f t="shared" si="4"/>
        <v>101936.11</v>
      </c>
      <c r="AX9" s="77">
        <v>7547746</v>
      </c>
      <c r="AY9" s="147">
        <v>37738</v>
      </c>
      <c r="AZ9" s="77">
        <f t="shared" si="5"/>
        <v>226431.65000000002</v>
      </c>
      <c r="BA9" s="77">
        <f t="shared" si="6"/>
        <v>124495.54000000002</v>
      </c>
      <c r="BB9" s="51">
        <f t="shared" si="7"/>
        <v>2.237457567658109E-2</v>
      </c>
      <c r="BC9" s="52">
        <f t="shared" si="8"/>
        <v>0.45018490127153155</v>
      </c>
    </row>
    <row r="10" spans="1:55" s="203" customFormat="1" ht="15">
      <c r="A10" s="82" t="s">
        <v>148</v>
      </c>
      <c r="B10" s="82" t="s">
        <v>137</v>
      </c>
      <c r="C10" s="82" t="s">
        <v>144</v>
      </c>
      <c r="D10" s="47">
        <v>10000</v>
      </c>
      <c r="E10" s="47">
        <v>7000</v>
      </c>
      <c r="F10" s="47">
        <v>0</v>
      </c>
      <c r="G10" s="47">
        <v>3000</v>
      </c>
      <c r="H10" s="47"/>
      <c r="I10" s="47">
        <v>1000</v>
      </c>
      <c r="J10" s="47">
        <v>40000</v>
      </c>
      <c r="K10" s="47">
        <v>21340</v>
      </c>
      <c r="L10" s="47">
        <v>0</v>
      </c>
      <c r="M10" s="47">
        <v>0</v>
      </c>
      <c r="N10" s="47">
        <v>15000</v>
      </c>
      <c r="O10" s="47">
        <v>805</v>
      </c>
      <c r="P10" s="47">
        <v>1200</v>
      </c>
      <c r="Q10" s="47">
        <v>0</v>
      </c>
      <c r="R10" s="47">
        <v>500</v>
      </c>
      <c r="S10" s="47">
        <v>2300</v>
      </c>
      <c r="T10" s="46">
        <f t="shared" si="0"/>
        <v>102145</v>
      </c>
      <c r="U10" s="47">
        <v>105000</v>
      </c>
      <c r="V10" s="47">
        <v>95000</v>
      </c>
      <c r="W10" s="47"/>
      <c r="X10" s="47"/>
      <c r="Y10" s="82"/>
      <c r="Z10" s="82"/>
      <c r="AA10" s="82"/>
      <c r="AB10" s="82"/>
      <c r="AC10" s="200">
        <v>42835</v>
      </c>
      <c r="AD10" s="200">
        <v>43109</v>
      </c>
      <c r="AE10" s="82"/>
      <c r="AF10" s="82"/>
      <c r="AG10" s="82"/>
      <c r="AH10" s="82"/>
      <c r="AI10" s="82"/>
      <c r="AJ10" s="82"/>
      <c r="AK10" s="47">
        <f t="shared" si="1"/>
        <v>3333.4</v>
      </c>
      <c r="AL10" s="47">
        <v>8640</v>
      </c>
      <c r="AM10" s="47">
        <v>2000</v>
      </c>
      <c r="AN10" s="201">
        <v>0</v>
      </c>
      <c r="AO10" s="47">
        <f t="shared" si="2"/>
        <v>10640</v>
      </c>
      <c r="AP10" s="201">
        <v>4340303.0860000001</v>
      </c>
      <c r="AQ10" s="47">
        <v>500000</v>
      </c>
      <c r="AR10" s="47">
        <v>2676651</v>
      </c>
      <c r="AS10" s="47">
        <v>75000</v>
      </c>
      <c r="AT10" s="47">
        <v>0</v>
      </c>
      <c r="AU10" s="202">
        <v>1065536</v>
      </c>
      <c r="AV10" s="47">
        <f t="shared" si="3"/>
        <v>7791954.0860000001</v>
      </c>
      <c r="AW10" s="47">
        <f t="shared" si="4"/>
        <v>116118.39999999999</v>
      </c>
      <c r="AX10" s="47">
        <v>10352045.182600001</v>
      </c>
      <c r="AY10" s="202">
        <v>51760.225913000002</v>
      </c>
      <c r="AZ10" s="47">
        <f t="shared" si="5"/>
        <v>310561.35547800001</v>
      </c>
      <c r="BA10" s="47">
        <f t="shared" si="6"/>
        <v>194442.95547800002</v>
      </c>
      <c r="BB10" s="84">
        <f t="shared" si="7"/>
        <v>2.4954325106632824E-2</v>
      </c>
      <c r="BC10" s="85">
        <f t="shared" si="8"/>
        <v>0.37389841959337322</v>
      </c>
    </row>
    <row r="11" spans="1:55" ht="15">
      <c r="A11" s="8" t="s">
        <v>147</v>
      </c>
      <c r="B11" s="8" t="s">
        <v>137</v>
      </c>
      <c r="C11" s="8" t="s">
        <v>144</v>
      </c>
      <c r="D11" s="148">
        <v>13000</v>
      </c>
      <c r="E11" s="148">
        <v>8000</v>
      </c>
      <c r="F11" s="148">
        <v>0</v>
      </c>
      <c r="G11" s="148">
        <v>1000</v>
      </c>
      <c r="H11" s="148"/>
      <c r="I11" s="148">
        <v>1000</v>
      </c>
      <c r="J11" s="148">
        <v>26000</v>
      </c>
      <c r="K11" s="148">
        <v>30300</v>
      </c>
      <c r="L11" s="148">
        <v>9277</v>
      </c>
      <c r="M11" s="148">
        <v>0</v>
      </c>
      <c r="N11" s="148">
        <v>11500</v>
      </c>
      <c r="O11" s="148">
        <v>1580</v>
      </c>
      <c r="P11" s="148">
        <v>1000</v>
      </c>
      <c r="Q11" s="148">
        <v>1824</v>
      </c>
      <c r="R11" s="148">
        <v>500</v>
      </c>
      <c r="S11" s="148">
        <v>0</v>
      </c>
      <c r="T11" s="46">
        <f t="shared" si="0"/>
        <v>104981</v>
      </c>
      <c r="U11" s="148"/>
      <c r="V11" s="148"/>
      <c r="W11" s="148"/>
      <c r="X11" s="148"/>
      <c r="Y11" s="8"/>
      <c r="Z11" s="8"/>
      <c r="AA11" s="8"/>
      <c r="AB11" s="8"/>
      <c r="AC11" s="146"/>
      <c r="AD11" s="146"/>
      <c r="AE11" s="8"/>
      <c r="AF11" s="8"/>
      <c r="AG11" s="8"/>
      <c r="AH11" s="8"/>
      <c r="AI11" s="8"/>
      <c r="AJ11" s="8"/>
      <c r="AK11" s="47">
        <f t="shared" si="1"/>
        <v>0</v>
      </c>
      <c r="AL11" s="148"/>
      <c r="AM11" s="148">
        <v>2000</v>
      </c>
      <c r="AN11" s="149">
        <v>11250</v>
      </c>
      <c r="AO11" s="47">
        <f t="shared" si="2"/>
        <v>13250</v>
      </c>
      <c r="AP11" s="150">
        <v>3052199.25</v>
      </c>
      <c r="AQ11" s="148">
        <v>200000</v>
      </c>
      <c r="AR11" s="148">
        <v>1420820</v>
      </c>
      <c r="AS11" s="148">
        <v>75000</v>
      </c>
      <c r="AT11" s="148">
        <v>200000</v>
      </c>
      <c r="AU11" s="151">
        <v>-29051</v>
      </c>
      <c r="AV11" s="47">
        <f t="shared" si="3"/>
        <v>4948019.25</v>
      </c>
      <c r="AW11" s="47">
        <f t="shared" si="4"/>
        <v>118231</v>
      </c>
      <c r="AX11" s="77">
        <v>8063145.8307999996</v>
      </c>
      <c r="AY11" s="147">
        <v>40315.729154000001</v>
      </c>
      <c r="AZ11" s="77">
        <f t="shared" si="5"/>
        <v>241894.374924</v>
      </c>
      <c r="BA11" s="77">
        <f t="shared" si="6"/>
        <v>123663.374924</v>
      </c>
      <c r="BB11" s="51">
        <f t="shared" si="7"/>
        <v>2.4992500771697686E-2</v>
      </c>
      <c r="BC11" s="52">
        <f t="shared" si="8"/>
        <v>0.48877118385719637</v>
      </c>
    </row>
    <row r="12" spans="1:55" ht="15">
      <c r="A12" s="8" t="s">
        <v>146</v>
      </c>
      <c r="B12" s="8" t="s">
        <v>137</v>
      </c>
      <c r="C12" s="8" t="s">
        <v>144</v>
      </c>
      <c r="D12" s="148">
        <v>11000</v>
      </c>
      <c r="E12" s="148">
        <v>5000</v>
      </c>
      <c r="F12" s="148">
        <v>0</v>
      </c>
      <c r="G12" s="148">
        <v>700</v>
      </c>
      <c r="H12" s="148"/>
      <c r="I12" s="148">
        <v>1500</v>
      </c>
      <c r="J12" s="148">
        <v>29000</v>
      </c>
      <c r="K12" s="148">
        <v>16800</v>
      </c>
      <c r="L12" s="148">
        <v>7250</v>
      </c>
      <c r="M12" s="148">
        <v>1200</v>
      </c>
      <c r="N12" s="148">
        <v>8500</v>
      </c>
      <c r="O12" s="148">
        <v>500</v>
      </c>
      <c r="P12" s="148">
        <v>1000</v>
      </c>
      <c r="Q12" s="148">
        <v>1542</v>
      </c>
      <c r="R12" s="148">
        <v>500</v>
      </c>
      <c r="S12" s="148">
        <v>500</v>
      </c>
      <c r="T12" s="46">
        <f t="shared" si="0"/>
        <v>84992</v>
      </c>
      <c r="U12" s="148">
        <v>110000</v>
      </c>
      <c r="V12" s="148">
        <v>130000</v>
      </c>
      <c r="W12" s="148"/>
      <c r="X12" s="148"/>
      <c r="Y12" s="8"/>
      <c r="Z12" s="8"/>
      <c r="AA12" s="8"/>
      <c r="AB12" s="8"/>
      <c r="AC12" s="146">
        <v>43198</v>
      </c>
      <c r="AD12" s="146">
        <v>43471</v>
      </c>
      <c r="AE12" s="8"/>
      <c r="AF12" s="8"/>
      <c r="AG12" s="8"/>
      <c r="AH12" s="8"/>
      <c r="AI12" s="8"/>
      <c r="AJ12" s="8"/>
      <c r="AK12" s="47">
        <f t="shared" si="1"/>
        <v>4000.0800000000004</v>
      </c>
      <c r="AL12" s="148">
        <v>11480</v>
      </c>
      <c r="AM12" s="148">
        <v>2000</v>
      </c>
      <c r="AN12" s="149">
        <v>8460</v>
      </c>
      <c r="AO12" s="47">
        <f t="shared" si="2"/>
        <v>21940</v>
      </c>
      <c r="AP12" s="150">
        <v>3967482.8339999998</v>
      </c>
      <c r="AQ12" s="148">
        <v>1200000</v>
      </c>
      <c r="AR12" s="148">
        <v>2876473</v>
      </c>
      <c r="AS12" s="148">
        <v>75000</v>
      </c>
      <c r="AT12" s="148">
        <v>50000</v>
      </c>
      <c r="AU12" s="151">
        <v>270688</v>
      </c>
      <c r="AV12" s="47">
        <f t="shared" si="3"/>
        <v>8408955.8339999989</v>
      </c>
      <c r="AW12" s="47">
        <f t="shared" si="4"/>
        <v>110932.08</v>
      </c>
      <c r="AX12" s="77">
        <v>6159440.7122999998</v>
      </c>
      <c r="AY12" s="147">
        <v>0</v>
      </c>
      <c r="AZ12" s="77">
        <f t="shared" si="5"/>
        <v>153986.0178075</v>
      </c>
      <c r="BA12" s="77">
        <f t="shared" si="6"/>
        <v>43053.937807499999</v>
      </c>
      <c r="BB12" s="51">
        <f t="shared" si="7"/>
        <v>5.120009981907583E-3</v>
      </c>
      <c r="BC12" s="52">
        <f t="shared" si="8"/>
        <v>0.7204035897511013</v>
      </c>
    </row>
    <row r="13" spans="1:55" ht="15">
      <c r="A13" s="8" t="s">
        <v>145</v>
      </c>
      <c r="B13" s="8" t="s">
        <v>137</v>
      </c>
      <c r="C13" s="8" t="s">
        <v>144</v>
      </c>
      <c r="D13" s="148">
        <v>8500</v>
      </c>
      <c r="E13" s="148">
        <v>5000</v>
      </c>
      <c r="F13" s="148">
        <v>3000</v>
      </c>
      <c r="G13" s="148">
        <v>800</v>
      </c>
      <c r="H13" s="148"/>
      <c r="I13" s="148">
        <v>1500</v>
      </c>
      <c r="J13" s="148">
        <v>12000</v>
      </c>
      <c r="K13" s="148">
        <v>21650</v>
      </c>
      <c r="L13" s="148">
        <v>18230</v>
      </c>
      <c r="M13" s="148">
        <v>1000</v>
      </c>
      <c r="N13" s="148">
        <v>6500</v>
      </c>
      <c r="O13" s="148">
        <v>800</v>
      </c>
      <c r="P13" s="148">
        <v>1000</v>
      </c>
      <c r="Q13" s="148">
        <v>1670</v>
      </c>
      <c r="R13" s="148">
        <v>500</v>
      </c>
      <c r="S13" s="148">
        <v>500</v>
      </c>
      <c r="T13" s="46">
        <f t="shared" si="0"/>
        <v>82650</v>
      </c>
      <c r="U13" s="148"/>
      <c r="V13" s="148"/>
      <c r="W13" s="148"/>
      <c r="X13" s="148"/>
      <c r="Y13" s="8"/>
      <c r="Z13" s="8"/>
      <c r="AA13" s="8"/>
      <c r="AB13" s="8"/>
      <c r="AC13" s="146"/>
      <c r="AD13" s="146"/>
      <c r="AE13" s="146"/>
      <c r="AF13" s="146"/>
      <c r="AG13" s="8"/>
      <c r="AH13" s="8"/>
      <c r="AI13" s="8"/>
      <c r="AJ13" s="8"/>
      <c r="AK13" s="47">
        <f t="shared" si="1"/>
        <v>0</v>
      </c>
      <c r="AL13" s="148"/>
      <c r="AM13" s="148">
        <v>2000</v>
      </c>
      <c r="AN13" s="149">
        <v>2000</v>
      </c>
      <c r="AO13" s="47">
        <f t="shared" si="2"/>
        <v>4000</v>
      </c>
      <c r="AP13" s="150">
        <v>3373989.0079999999</v>
      </c>
      <c r="AQ13" s="148">
        <v>1000000</v>
      </c>
      <c r="AR13" s="148">
        <v>2618746</v>
      </c>
      <c r="AS13" s="148">
        <v>50000</v>
      </c>
      <c r="AT13" s="148">
        <v>350000</v>
      </c>
      <c r="AU13" s="151">
        <v>1226438</v>
      </c>
      <c r="AV13" s="47">
        <f t="shared" si="3"/>
        <v>7392735.0079999994</v>
      </c>
      <c r="AW13" s="47">
        <f t="shared" si="4"/>
        <v>86650</v>
      </c>
      <c r="AX13" s="77">
        <v>7649692.4847999997</v>
      </c>
      <c r="AY13" s="147">
        <v>22949.077454400001</v>
      </c>
      <c r="AZ13" s="77">
        <f t="shared" si="5"/>
        <v>214191.38957440003</v>
      </c>
      <c r="BA13" s="77">
        <f t="shared" si="6"/>
        <v>127541.38957440003</v>
      </c>
      <c r="BB13" s="51">
        <f t="shared" si="7"/>
        <v>1.725226042004508E-2</v>
      </c>
      <c r="BC13" s="52">
        <f t="shared" si="8"/>
        <v>0.40454473997378804</v>
      </c>
    </row>
    <row r="14" spans="1:55" s="203" customFormat="1" ht="15">
      <c r="A14" s="82" t="s">
        <v>143</v>
      </c>
      <c r="B14" s="82" t="s">
        <v>137</v>
      </c>
      <c r="C14" s="82" t="s">
        <v>137</v>
      </c>
      <c r="D14" s="47">
        <v>10000</v>
      </c>
      <c r="E14" s="47">
        <v>9000</v>
      </c>
      <c r="F14" s="47"/>
      <c r="G14" s="47">
        <v>1500</v>
      </c>
      <c r="H14" s="47"/>
      <c r="I14" s="47">
        <v>0</v>
      </c>
      <c r="J14" s="47">
        <v>49500</v>
      </c>
      <c r="K14" s="47">
        <v>12220</v>
      </c>
      <c r="L14" s="47"/>
      <c r="M14" s="47"/>
      <c r="N14" s="47">
        <v>10000</v>
      </c>
      <c r="O14" s="47">
        <v>1640</v>
      </c>
      <c r="P14" s="47">
        <v>800</v>
      </c>
      <c r="Q14" s="47">
        <v>1976</v>
      </c>
      <c r="R14" s="47">
        <v>3220</v>
      </c>
      <c r="S14" s="47">
        <v>3100</v>
      </c>
      <c r="T14" s="46">
        <f t="shared" si="0"/>
        <v>102956</v>
      </c>
      <c r="U14" s="47">
        <v>100000</v>
      </c>
      <c r="V14" s="47">
        <v>100000</v>
      </c>
      <c r="W14" s="47">
        <v>95000</v>
      </c>
      <c r="X14" s="47">
        <v>70500</v>
      </c>
      <c r="Y14" s="82"/>
      <c r="Z14" s="82"/>
      <c r="AA14" s="82"/>
      <c r="AB14" s="82"/>
      <c r="AC14" s="200">
        <v>43739</v>
      </c>
      <c r="AD14" s="200">
        <v>43739</v>
      </c>
      <c r="AE14" s="200">
        <v>43973</v>
      </c>
      <c r="AF14" s="200">
        <v>44078</v>
      </c>
      <c r="AG14" s="82"/>
      <c r="AH14" s="82"/>
      <c r="AI14" s="82"/>
      <c r="AJ14" s="82"/>
      <c r="AK14" s="47">
        <f t="shared" si="1"/>
        <v>6091.7885000000006</v>
      </c>
      <c r="AL14" s="47">
        <f>26070+6190</f>
        <v>32260</v>
      </c>
      <c r="AM14" s="47">
        <v>2050</v>
      </c>
      <c r="AN14" s="201">
        <v>2450</v>
      </c>
      <c r="AO14" s="47">
        <f t="shared" si="2"/>
        <v>36760</v>
      </c>
      <c r="AP14" s="201">
        <v>4101709</v>
      </c>
      <c r="AQ14" s="47">
        <v>1492300</v>
      </c>
      <c r="AR14" s="47">
        <v>2599477</v>
      </c>
      <c r="AS14" s="47">
        <v>150000</v>
      </c>
      <c r="AT14" s="47">
        <v>0</v>
      </c>
      <c r="AU14" s="202">
        <v>-52448</v>
      </c>
      <c r="AV14" s="47">
        <f t="shared" si="3"/>
        <v>8708986</v>
      </c>
      <c r="AW14" s="47">
        <f t="shared" si="4"/>
        <v>145807.7885</v>
      </c>
      <c r="AX14" s="47">
        <v>17177866.791999999</v>
      </c>
      <c r="AY14" s="202">
        <v>94478.267355999997</v>
      </c>
      <c r="AZ14" s="47">
        <f t="shared" si="5"/>
        <v>523924.93715600006</v>
      </c>
      <c r="BA14" s="47">
        <f t="shared" si="6"/>
        <v>378117.14865600003</v>
      </c>
      <c r="BB14" s="84">
        <f t="shared" si="7"/>
        <v>4.3416897059657698E-2</v>
      </c>
      <c r="BC14" s="85">
        <f t="shared" si="8"/>
        <v>0.27829900460833634</v>
      </c>
    </row>
    <row r="15" spans="1:55" ht="15">
      <c r="A15" s="8" t="s">
        <v>142</v>
      </c>
      <c r="B15" s="8" t="s">
        <v>137</v>
      </c>
      <c r="C15" s="8" t="s">
        <v>137</v>
      </c>
      <c r="D15" s="148">
        <v>8000</v>
      </c>
      <c r="E15" s="148"/>
      <c r="F15" s="148"/>
      <c r="G15" s="148">
        <v>5500</v>
      </c>
      <c r="H15" s="148"/>
      <c r="I15" s="148">
        <v>0</v>
      </c>
      <c r="J15" s="148">
        <v>31500</v>
      </c>
      <c r="K15" s="148"/>
      <c r="L15" s="148">
        <v>17580</v>
      </c>
      <c r="M15" s="148"/>
      <c r="N15" s="148">
        <v>14000</v>
      </c>
      <c r="O15" s="148">
        <v>1500</v>
      </c>
      <c r="P15" s="148">
        <v>1000</v>
      </c>
      <c r="Q15" s="148">
        <v>800</v>
      </c>
      <c r="R15" s="148"/>
      <c r="S15" s="148">
        <v>1750</v>
      </c>
      <c r="T15" s="46">
        <f t="shared" si="0"/>
        <v>81630</v>
      </c>
      <c r="U15" s="148">
        <v>120000</v>
      </c>
      <c r="V15" s="148">
        <v>120000</v>
      </c>
      <c r="W15" s="148">
        <v>120000</v>
      </c>
      <c r="X15" s="148"/>
      <c r="Y15" s="8"/>
      <c r="Z15" s="8"/>
      <c r="AA15" s="8"/>
      <c r="AB15" s="8"/>
      <c r="AC15" s="146">
        <v>42156</v>
      </c>
      <c r="AD15" s="146">
        <v>42583</v>
      </c>
      <c r="AE15" s="146">
        <v>42736</v>
      </c>
      <c r="AF15" s="146"/>
      <c r="AG15" s="8"/>
      <c r="AH15" s="8"/>
      <c r="AI15" s="8"/>
      <c r="AJ15" s="8"/>
      <c r="AK15" s="47">
        <f t="shared" si="1"/>
        <v>6000.1200000000008</v>
      </c>
      <c r="AL15" s="148">
        <v>21600</v>
      </c>
      <c r="AM15" s="148">
        <v>1450</v>
      </c>
      <c r="AN15" s="149">
        <v>0</v>
      </c>
      <c r="AO15" s="47">
        <f t="shared" si="2"/>
        <v>23050</v>
      </c>
      <c r="AP15" s="150">
        <v>3669800</v>
      </c>
      <c r="AQ15" s="148">
        <v>678104</v>
      </c>
      <c r="AR15" s="148">
        <v>6778932</v>
      </c>
      <c r="AS15" s="148">
        <v>0</v>
      </c>
      <c r="AT15" s="148">
        <v>100000</v>
      </c>
      <c r="AU15" s="151">
        <v>2358006</v>
      </c>
      <c r="AV15" s="47">
        <f t="shared" si="3"/>
        <v>11586836</v>
      </c>
      <c r="AW15" s="47">
        <f t="shared" si="4"/>
        <v>110680.12</v>
      </c>
      <c r="AX15" s="77">
        <v>8007083.4634000044</v>
      </c>
      <c r="AY15" s="147">
        <v>24021.250390200013</v>
      </c>
      <c r="AZ15" s="77">
        <f t="shared" si="5"/>
        <v>224198.33697520013</v>
      </c>
      <c r="BA15" s="77">
        <f t="shared" si="6"/>
        <v>113518.21697520014</v>
      </c>
      <c r="BB15" s="51">
        <f t="shared" si="7"/>
        <v>9.7971712877613984E-3</v>
      </c>
      <c r="BC15" s="52">
        <f t="shared" si="8"/>
        <v>0.49367056639783624</v>
      </c>
    </row>
    <row r="16" spans="1:55" ht="15">
      <c r="A16" s="8" t="s">
        <v>141</v>
      </c>
      <c r="B16" s="8" t="s">
        <v>137</v>
      </c>
      <c r="C16" s="8" t="s">
        <v>137</v>
      </c>
      <c r="D16" s="148">
        <v>10000</v>
      </c>
      <c r="E16" s="148"/>
      <c r="F16" s="148"/>
      <c r="G16" s="148">
        <v>1700</v>
      </c>
      <c r="H16" s="148"/>
      <c r="I16" s="148">
        <v>1050</v>
      </c>
      <c r="J16" s="148">
        <v>12000</v>
      </c>
      <c r="K16" s="148">
        <v>15080</v>
      </c>
      <c r="L16" s="148">
        <v>12000</v>
      </c>
      <c r="M16" s="148">
        <v>1080</v>
      </c>
      <c r="N16" s="148">
        <v>10000</v>
      </c>
      <c r="O16" s="148">
        <v>1000</v>
      </c>
      <c r="P16" s="148">
        <v>1000</v>
      </c>
      <c r="Q16" s="148">
        <v>850</v>
      </c>
      <c r="R16" s="148"/>
      <c r="S16" s="148">
        <v>0</v>
      </c>
      <c r="T16" s="46">
        <f t="shared" si="0"/>
        <v>65760</v>
      </c>
      <c r="U16" s="148">
        <v>110000</v>
      </c>
      <c r="V16" s="148">
        <v>110000</v>
      </c>
      <c r="W16" s="148"/>
      <c r="X16" s="148"/>
      <c r="Y16" s="8"/>
      <c r="Z16" s="8"/>
      <c r="AA16" s="8"/>
      <c r="AB16" s="8"/>
      <c r="AC16" s="146">
        <v>42036</v>
      </c>
      <c r="AD16" s="146">
        <v>42436</v>
      </c>
      <c r="AE16" s="146"/>
      <c r="AF16" s="146"/>
      <c r="AG16" s="8"/>
      <c r="AH16" s="8"/>
      <c r="AI16" s="8"/>
      <c r="AJ16" s="8"/>
      <c r="AK16" s="47">
        <f t="shared" si="1"/>
        <v>3666.7400000000002</v>
      </c>
      <c r="AL16" s="148"/>
      <c r="AM16" s="148">
        <v>800</v>
      </c>
      <c r="AN16" s="149">
        <v>0</v>
      </c>
      <c r="AO16" s="47">
        <f t="shared" si="2"/>
        <v>800</v>
      </c>
      <c r="AP16" s="150">
        <v>421252</v>
      </c>
      <c r="AQ16" s="148">
        <v>60000</v>
      </c>
      <c r="AR16" s="148">
        <v>553514</v>
      </c>
      <c r="AS16" s="148">
        <v>0</v>
      </c>
      <c r="AT16" s="148">
        <v>20000</v>
      </c>
      <c r="AU16" s="151">
        <v>97462</v>
      </c>
      <c r="AV16" s="47">
        <f t="shared" si="3"/>
        <v>1274766</v>
      </c>
      <c r="AW16" s="47">
        <f t="shared" si="4"/>
        <v>70226.740000000005</v>
      </c>
      <c r="AX16" s="77">
        <v>2066481.2946999995</v>
      </c>
      <c r="AY16" s="147">
        <v>0</v>
      </c>
      <c r="AZ16" s="77">
        <f t="shared" si="5"/>
        <v>51662.032367499989</v>
      </c>
      <c r="BA16" s="77">
        <f t="shared" si="6"/>
        <v>-18564.707632500016</v>
      </c>
      <c r="BB16" s="51">
        <f t="shared" si="7"/>
        <v>-1.456322778651142E-2</v>
      </c>
      <c r="BC16" s="52">
        <f t="shared" si="8"/>
        <v>1.3593491541416567</v>
      </c>
    </row>
    <row r="17" spans="1:55" ht="15">
      <c r="A17" s="8" t="s">
        <v>140</v>
      </c>
      <c r="B17" s="8" t="s">
        <v>137</v>
      </c>
      <c r="C17" s="8" t="s">
        <v>136</v>
      </c>
      <c r="D17" s="148">
        <v>9800</v>
      </c>
      <c r="E17" s="148">
        <v>0</v>
      </c>
      <c r="F17" s="148">
        <v>1000</v>
      </c>
      <c r="G17" s="148">
        <v>3000</v>
      </c>
      <c r="H17" s="148">
        <v>0</v>
      </c>
      <c r="I17" s="148">
        <v>1000</v>
      </c>
      <c r="J17" s="148">
        <v>28000</v>
      </c>
      <c r="K17" s="148">
        <v>520</v>
      </c>
      <c r="L17" s="148">
        <v>3000</v>
      </c>
      <c r="M17" s="148">
        <v>6846</v>
      </c>
      <c r="N17" s="148">
        <v>8000</v>
      </c>
      <c r="O17" s="148">
        <v>3400</v>
      </c>
      <c r="P17" s="148">
        <v>1000</v>
      </c>
      <c r="Q17" s="148">
        <v>2500</v>
      </c>
      <c r="R17" s="148">
        <v>300</v>
      </c>
      <c r="S17" s="148">
        <v>300</v>
      </c>
      <c r="T17" s="46">
        <f t="shared" si="0"/>
        <v>68666</v>
      </c>
      <c r="U17" s="148">
        <v>110000</v>
      </c>
      <c r="V17" s="148">
        <v>110000</v>
      </c>
      <c r="W17" s="148">
        <v>110000</v>
      </c>
      <c r="X17" s="148"/>
      <c r="Y17" s="8"/>
      <c r="Z17" s="8"/>
      <c r="AA17" s="8"/>
      <c r="AB17" s="8"/>
      <c r="AC17" s="146">
        <v>42339</v>
      </c>
      <c r="AD17" s="146">
        <v>42339</v>
      </c>
      <c r="AE17" s="146">
        <v>42339</v>
      </c>
      <c r="AF17" s="146"/>
      <c r="AG17" s="8"/>
      <c r="AH17" s="8"/>
      <c r="AI17" s="8"/>
      <c r="AJ17" s="8"/>
      <c r="AK17" s="47">
        <f t="shared" si="1"/>
        <v>5500.1100000000006</v>
      </c>
      <c r="AL17" s="148">
        <v>11700</v>
      </c>
      <c r="AM17" s="148">
        <v>4000</v>
      </c>
      <c r="AN17" s="149">
        <v>10000</v>
      </c>
      <c r="AO17" s="47">
        <f t="shared" si="2"/>
        <v>25700</v>
      </c>
      <c r="AP17" s="150">
        <v>2965908</v>
      </c>
      <c r="AQ17" s="148">
        <v>200000</v>
      </c>
      <c r="AR17" s="148">
        <v>875000</v>
      </c>
      <c r="AS17" s="148">
        <v>50000</v>
      </c>
      <c r="AT17" s="148">
        <v>200000</v>
      </c>
      <c r="AU17" s="151">
        <v>576646</v>
      </c>
      <c r="AV17" s="47">
        <f t="shared" si="3"/>
        <v>4620908</v>
      </c>
      <c r="AW17" s="47">
        <f t="shared" si="4"/>
        <v>99866.11</v>
      </c>
      <c r="AX17" s="77">
        <v>6846337</v>
      </c>
      <c r="AY17" s="147">
        <v>20539.011000000002</v>
      </c>
      <c r="AZ17" s="77">
        <f t="shared" si="5"/>
        <v>191697.43600000002</v>
      </c>
      <c r="BA17" s="77">
        <f t="shared" si="6"/>
        <v>91831.326000000015</v>
      </c>
      <c r="BB17" s="51">
        <f t="shared" si="7"/>
        <v>1.9873004612946204E-2</v>
      </c>
      <c r="BC17" s="52">
        <f t="shared" si="8"/>
        <v>0.520956941750645</v>
      </c>
    </row>
    <row r="18" spans="1:55" ht="15">
      <c r="A18" s="8" t="s">
        <v>139</v>
      </c>
      <c r="B18" s="8" t="s">
        <v>137</v>
      </c>
      <c r="C18" s="8" t="s">
        <v>136</v>
      </c>
      <c r="D18" s="148">
        <v>8000</v>
      </c>
      <c r="E18" s="148">
        <v>0</v>
      </c>
      <c r="F18" s="148">
        <v>2000</v>
      </c>
      <c r="G18" s="148">
        <v>300</v>
      </c>
      <c r="H18" s="148">
        <v>0</v>
      </c>
      <c r="I18" s="148">
        <v>3000</v>
      </c>
      <c r="J18" s="148">
        <v>24000</v>
      </c>
      <c r="K18" s="148">
        <v>18200</v>
      </c>
      <c r="L18" s="148">
        <v>12500</v>
      </c>
      <c r="M18" s="148">
        <v>5033</v>
      </c>
      <c r="N18" s="148">
        <v>5300</v>
      </c>
      <c r="O18" s="148">
        <v>3500</v>
      </c>
      <c r="P18" s="148">
        <v>1000</v>
      </c>
      <c r="Q18" s="148">
        <v>2300</v>
      </c>
      <c r="R18" s="148">
        <v>300</v>
      </c>
      <c r="S18" s="148">
        <v>300</v>
      </c>
      <c r="T18" s="46">
        <f t="shared" si="0"/>
        <v>85733</v>
      </c>
      <c r="U18" s="148"/>
      <c r="V18" s="148"/>
      <c r="W18" s="148"/>
      <c r="X18" s="148"/>
      <c r="Y18" s="8"/>
      <c r="Z18" s="8"/>
      <c r="AA18" s="8"/>
      <c r="AB18" s="8"/>
      <c r="AC18" s="146"/>
      <c r="AD18" s="146"/>
      <c r="AE18" s="146"/>
      <c r="AF18" s="146"/>
      <c r="AG18" s="8"/>
      <c r="AH18" s="8"/>
      <c r="AI18" s="8"/>
      <c r="AJ18" s="8"/>
      <c r="AK18" s="47">
        <f t="shared" si="1"/>
        <v>0</v>
      </c>
      <c r="AL18" s="148"/>
      <c r="AM18" s="148">
        <v>1500</v>
      </c>
      <c r="AN18" s="149"/>
      <c r="AO18" s="47">
        <f t="shared" si="2"/>
        <v>1500</v>
      </c>
      <c r="AP18" s="150">
        <v>1782734</v>
      </c>
      <c r="AQ18" s="148">
        <v>200000</v>
      </c>
      <c r="AR18" s="148">
        <v>745000</v>
      </c>
      <c r="AS18" s="148">
        <v>50000</v>
      </c>
      <c r="AT18" s="148">
        <v>200000</v>
      </c>
      <c r="AU18" s="151">
        <v>343242</v>
      </c>
      <c r="AV18" s="47">
        <f t="shared" si="3"/>
        <v>2977734</v>
      </c>
      <c r="AW18" s="47">
        <f t="shared" si="4"/>
        <v>87233</v>
      </c>
      <c r="AX18" s="77">
        <v>5033268</v>
      </c>
      <c r="AY18" s="147">
        <v>0</v>
      </c>
      <c r="AZ18" s="77">
        <f t="shared" si="5"/>
        <v>125831.70000000001</v>
      </c>
      <c r="BA18" s="77">
        <f t="shared" si="6"/>
        <v>38598.700000000012</v>
      </c>
      <c r="BB18" s="51">
        <f t="shared" si="7"/>
        <v>1.2962440567223269E-2</v>
      </c>
      <c r="BC18" s="52">
        <f t="shared" si="8"/>
        <v>0.69325138260072772</v>
      </c>
    </row>
    <row r="19" spans="1:55" ht="15">
      <c r="A19" s="8" t="s">
        <v>138</v>
      </c>
      <c r="B19" s="8" t="s">
        <v>137</v>
      </c>
      <c r="C19" s="8" t="s">
        <v>136</v>
      </c>
      <c r="D19" s="148">
        <v>13000</v>
      </c>
      <c r="E19" s="148">
        <v>8000</v>
      </c>
      <c r="F19" s="148">
        <v>4000</v>
      </c>
      <c r="G19" s="148">
        <v>400</v>
      </c>
      <c r="H19" s="148">
        <v>0</v>
      </c>
      <c r="I19" s="148">
        <v>3000</v>
      </c>
      <c r="J19" s="148">
        <v>66500</v>
      </c>
      <c r="K19" s="148">
        <v>15600</v>
      </c>
      <c r="L19" s="148">
        <v>2000</v>
      </c>
      <c r="M19" s="148">
        <v>19878</v>
      </c>
      <c r="N19" s="148">
        <v>12000</v>
      </c>
      <c r="O19" s="148">
        <v>6500</v>
      </c>
      <c r="P19" s="148">
        <v>1500</v>
      </c>
      <c r="Q19" s="148">
        <v>3500</v>
      </c>
      <c r="R19" s="148">
        <v>300</v>
      </c>
      <c r="S19" s="148">
        <v>300</v>
      </c>
      <c r="T19" s="46">
        <f t="shared" si="0"/>
        <v>156478</v>
      </c>
      <c r="U19" s="148">
        <v>110000</v>
      </c>
      <c r="V19" s="148">
        <v>110000</v>
      </c>
      <c r="W19" s="148">
        <v>70000</v>
      </c>
      <c r="X19" s="148">
        <v>108000</v>
      </c>
      <c r="Y19" s="8"/>
      <c r="Z19" s="8"/>
      <c r="AA19" s="8"/>
      <c r="AB19" s="8"/>
      <c r="AC19" s="146">
        <v>42745</v>
      </c>
      <c r="AD19" s="146">
        <v>42745</v>
      </c>
      <c r="AE19" s="146">
        <v>43593</v>
      </c>
      <c r="AF19" s="146">
        <v>44097</v>
      </c>
      <c r="AG19" s="8"/>
      <c r="AH19" s="8"/>
      <c r="AI19" s="8"/>
      <c r="AJ19" s="8"/>
      <c r="AK19" s="47">
        <f t="shared" si="1"/>
        <v>6633.4660000000003</v>
      </c>
      <c r="AL19" s="148">
        <v>15600</v>
      </c>
      <c r="AM19" s="148">
        <v>7500</v>
      </c>
      <c r="AN19" s="149">
        <v>12000</v>
      </c>
      <c r="AO19" s="47">
        <f t="shared" si="2"/>
        <v>35100</v>
      </c>
      <c r="AP19" s="150">
        <v>8163074</v>
      </c>
      <c r="AQ19" s="148">
        <v>1000000</v>
      </c>
      <c r="AR19" s="148">
        <v>4308918</v>
      </c>
      <c r="AS19" s="148">
        <v>100000</v>
      </c>
      <c r="AT19" s="148">
        <v>500000</v>
      </c>
      <c r="AU19" s="151">
        <v>4398536</v>
      </c>
      <c r="AV19" s="47">
        <f t="shared" si="3"/>
        <v>14469992</v>
      </c>
      <c r="AW19" s="47">
        <f t="shared" si="4"/>
        <v>198211.46600000001</v>
      </c>
      <c r="AX19" s="77">
        <v>19878293</v>
      </c>
      <c r="AY19" s="147">
        <v>99391.464999999997</v>
      </c>
      <c r="AZ19" s="77">
        <f t="shared" si="5"/>
        <v>596348.79</v>
      </c>
      <c r="BA19" s="77">
        <f t="shared" si="6"/>
        <v>398137.32400000002</v>
      </c>
      <c r="BB19" s="51">
        <f t="shared" si="7"/>
        <v>2.7514688605218305E-2</v>
      </c>
      <c r="BC19" s="52">
        <f t="shared" si="8"/>
        <v>0.33237506191636612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22"/>
  <sheetViews>
    <sheetView showGridLines="0" workbookViewId="0">
      <pane xSplit="2" ySplit="2" topLeftCell="AQ73" activePane="bottomRight" state="frozen"/>
      <selection pane="topRight" activeCell="C1" sqref="C1"/>
      <selection pane="bottomLeft" activeCell="A3" sqref="A3"/>
      <selection pane="bottomRight" activeCell="AX3" sqref="AX3:AY122"/>
    </sheetView>
  </sheetViews>
  <sheetFormatPr defaultRowHeight="15"/>
  <cols>
    <col min="1" max="1" width="30" bestFit="1" customWidth="1"/>
    <col min="2" max="2" width="12" bestFit="1" customWidth="1"/>
    <col min="3" max="3" width="12.42578125" bestFit="1" customWidth="1"/>
    <col min="4" max="4" width="19" bestFit="1" customWidth="1"/>
    <col min="5" max="5" width="29.42578125" bestFit="1" customWidth="1"/>
    <col min="6" max="6" width="15.85546875" bestFit="1" customWidth="1"/>
    <col min="7" max="7" width="22.85546875" bestFit="1" customWidth="1"/>
    <col min="8" max="8" width="24.5703125" bestFit="1" customWidth="1"/>
    <col min="9" max="9" width="9.7109375" bestFit="1" customWidth="1"/>
    <col min="10" max="10" width="7" bestFit="1" customWidth="1"/>
    <col min="11" max="11" width="15" bestFit="1" customWidth="1"/>
    <col min="12" max="12" width="24.5703125" bestFit="1" customWidth="1"/>
    <col min="13" max="13" width="45.85546875" bestFit="1" customWidth="1"/>
    <col min="14" max="14" width="22.85546875" bestFit="1" customWidth="1"/>
    <col min="15" max="15" width="21.140625" bestFit="1" customWidth="1"/>
    <col min="16" max="16" width="13.7109375" bestFit="1" customWidth="1"/>
    <col min="17" max="17" width="20.5703125" bestFit="1" customWidth="1"/>
    <col min="18" max="18" width="13.5703125" bestFit="1" customWidth="1"/>
    <col min="19" max="19" width="10.5703125" bestFit="1" customWidth="1"/>
    <col min="20" max="20" width="10.5703125" customWidth="1"/>
    <col min="29" max="30" width="10.42578125" bestFit="1" customWidth="1"/>
    <col min="38" max="38" width="28" bestFit="1" customWidth="1"/>
    <col min="39" max="39" width="20.7109375" bestFit="1" customWidth="1"/>
    <col min="40" max="41" width="20.7109375" customWidth="1"/>
    <col min="42" max="42" width="12.5703125" bestFit="1" customWidth="1"/>
    <col min="43" max="43" width="12.28515625" bestFit="1" customWidth="1"/>
    <col min="44" max="44" width="13.28515625" bestFit="1" customWidth="1"/>
    <col min="45" max="45" width="21.5703125" bestFit="1" customWidth="1"/>
    <col min="46" max="46" width="8.7109375" bestFit="1" customWidth="1"/>
    <col min="47" max="47" width="10" bestFit="1" customWidth="1"/>
    <col min="48" max="48" width="11.5703125" bestFit="1" customWidth="1"/>
    <col min="50" max="50" width="11" bestFit="1" customWidth="1"/>
    <col min="52" max="52" width="13.28515625" bestFit="1" customWidth="1"/>
  </cols>
  <sheetData>
    <row r="1" spans="1:55">
      <c r="A1" s="165" t="s">
        <v>0</v>
      </c>
      <c r="B1" s="165" t="s">
        <v>1</v>
      </c>
      <c r="C1" s="165" t="s">
        <v>2</v>
      </c>
      <c r="D1" s="164" t="s">
        <v>3</v>
      </c>
      <c r="E1" s="164"/>
      <c r="F1" s="164"/>
      <c r="G1" s="164"/>
      <c r="H1" s="164"/>
      <c r="I1" s="164"/>
      <c r="J1" s="164" t="s">
        <v>4</v>
      </c>
      <c r="K1" s="164"/>
      <c r="L1" s="164"/>
      <c r="M1" s="13" t="s">
        <v>5</v>
      </c>
      <c r="N1" s="164" t="s">
        <v>6</v>
      </c>
      <c r="O1" s="164"/>
      <c r="P1" s="162" t="s">
        <v>7</v>
      </c>
      <c r="Q1" s="162"/>
      <c r="R1" s="162"/>
      <c r="S1" s="162"/>
      <c r="T1" s="14"/>
      <c r="U1" s="163" t="s">
        <v>8</v>
      </c>
      <c r="V1" s="163"/>
      <c r="W1" s="163"/>
      <c r="X1" s="163"/>
      <c r="Y1" s="163"/>
      <c r="Z1" s="163"/>
      <c r="AA1" s="163"/>
      <c r="AB1" s="163"/>
      <c r="AC1" s="163" t="s">
        <v>9</v>
      </c>
      <c r="AD1" s="163"/>
      <c r="AE1" s="163"/>
      <c r="AF1" s="163"/>
      <c r="AG1" s="163"/>
      <c r="AH1" s="163"/>
      <c r="AI1" s="163"/>
      <c r="AJ1" s="163"/>
      <c r="AK1" s="15"/>
      <c r="AL1" s="164" t="s">
        <v>10</v>
      </c>
      <c r="AM1" s="164"/>
      <c r="AN1" s="102"/>
      <c r="AO1" s="13"/>
      <c r="AP1" s="164" t="s">
        <v>11</v>
      </c>
      <c r="AQ1" s="164"/>
      <c r="AR1" s="164"/>
      <c r="AS1" s="164"/>
      <c r="AT1" s="164"/>
    </row>
    <row r="2" spans="1:55" ht="105">
      <c r="A2" s="165"/>
      <c r="B2" s="165"/>
      <c r="C2" s="165"/>
      <c r="D2" s="16" t="s">
        <v>12</v>
      </c>
      <c r="E2" s="16" t="s">
        <v>13</v>
      </c>
      <c r="F2" s="16" t="s">
        <v>204</v>
      </c>
      <c r="G2" s="16" t="s">
        <v>15</v>
      </c>
      <c r="H2" s="16" t="s">
        <v>16</v>
      </c>
      <c r="I2" s="16" t="s">
        <v>17</v>
      </c>
      <c r="J2" s="16" t="s">
        <v>18</v>
      </c>
      <c r="K2" s="16" t="s">
        <v>19</v>
      </c>
      <c r="L2" s="16" t="s">
        <v>16</v>
      </c>
      <c r="M2" s="16" t="s">
        <v>20</v>
      </c>
      <c r="N2" s="16" t="s">
        <v>21</v>
      </c>
      <c r="O2" s="16" t="s">
        <v>22</v>
      </c>
      <c r="P2" s="16" t="s">
        <v>23</v>
      </c>
      <c r="Q2" s="16" t="s">
        <v>24</v>
      </c>
      <c r="R2" s="16" t="s">
        <v>25</v>
      </c>
      <c r="S2" s="16" t="s">
        <v>26</v>
      </c>
      <c r="T2" s="45" t="s">
        <v>205</v>
      </c>
      <c r="U2" s="16" t="s">
        <v>27</v>
      </c>
      <c r="V2" s="16" t="s">
        <v>28</v>
      </c>
      <c r="W2" s="16" t="s">
        <v>29</v>
      </c>
      <c r="X2" s="16" t="s">
        <v>30</v>
      </c>
      <c r="Y2" s="16" t="s">
        <v>31</v>
      </c>
      <c r="Z2" s="16" t="s">
        <v>32</v>
      </c>
      <c r="AA2" s="16" t="s">
        <v>33</v>
      </c>
      <c r="AB2" s="16" t="s">
        <v>34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45" t="s">
        <v>206</v>
      </c>
      <c r="AL2" s="16" t="s">
        <v>35</v>
      </c>
      <c r="AM2" s="16" t="s">
        <v>36</v>
      </c>
      <c r="AN2" s="44" t="s">
        <v>259</v>
      </c>
      <c r="AO2" s="48" t="s">
        <v>207</v>
      </c>
      <c r="AP2" s="16" t="s">
        <v>37</v>
      </c>
      <c r="AQ2" s="16" t="s">
        <v>38</v>
      </c>
      <c r="AR2" s="16" t="s">
        <v>39</v>
      </c>
      <c r="AS2" s="16" t="s">
        <v>40</v>
      </c>
      <c r="AT2" s="17" t="s">
        <v>41</v>
      </c>
      <c r="AU2" s="45" t="s">
        <v>208</v>
      </c>
      <c r="AV2" s="45" t="s">
        <v>209</v>
      </c>
      <c r="AW2" s="48" t="s">
        <v>210</v>
      </c>
      <c r="AX2" s="53" t="s">
        <v>216</v>
      </c>
      <c r="AY2" s="45" t="s">
        <v>211</v>
      </c>
      <c r="AZ2" s="45" t="s">
        <v>212</v>
      </c>
      <c r="BA2" s="45" t="s">
        <v>213</v>
      </c>
      <c r="BB2" s="45" t="s">
        <v>214</v>
      </c>
      <c r="BC2" s="45" t="s">
        <v>215</v>
      </c>
    </row>
    <row r="3" spans="1:55">
      <c r="A3" s="18" t="s">
        <v>42</v>
      </c>
      <c r="B3" s="19" t="s">
        <v>43</v>
      </c>
      <c r="C3" s="19" t="s">
        <v>44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46">
        <f t="shared" ref="T3:T66" si="0">SUM(D3:S3)</f>
        <v>0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47">
        <f>SUM(U3:AB3)*0.016667</f>
        <v>0</v>
      </c>
      <c r="AL3" s="19"/>
      <c r="AM3" s="19"/>
      <c r="AN3" s="132"/>
      <c r="AO3" s="47">
        <f>SUM(AL3:AN3)</f>
        <v>0</v>
      </c>
      <c r="AP3" s="100"/>
      <c r="AQ3" s="19"/>
      <c r="AR3" s="19"/>
      <c r="AS3" s="19"/>
      <c r="AT3" s="19"/>
      <c r="AU3" s="20"/>
      <c r="AV3" s="47">
        <f>SUM(AP3:AT3)+SUM(U3:AB3)</f>
        <v>0</v>
      </c>
      <c r="AW3" s="47">
        <f t="shared" ref="AW3:AW66" si="1">T3+AK3+AO3</f>
        <v>0</v>
      </c>
      <c r="AX3" s="20"/>
      <c r="AY3" s="20"/>
      <c r="AZ3" s="49">
        <f t="shared" ref="AZ3:AZ66" si="2">AX3*2.5%+AY3</f>
        <v>0</v>
      </c>
      <c r="BA3" s="50">
        <f t="shared" ref="BA3:BA66" si="3">AZ3-AW3</f>
        <v>0</v>
      </c>
      <c r="BB3" s="51" t="e">
        <f>BA3/AV3</f>
        <v>#DIV/0!</v>
      </c>
      <c r="BC3" s="52" t="e">
        <f>AW3/AZ3</f>
        <v>#DIV/0!</v>
      </c>
    </row>
    <row r="4" spans="1:55">
      <c r="A4" s="20" t="s">
        <v>45</v>
      </c>
      <c r="B4" s="21" t="s">
        <v>43</v>
      </c>
      <c r="C4" s="21" t="s">
        <v>46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46">
        <f t="shared" si="0"/>
        <v>0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47">
        <f t="shared" ref="AK4:AK67" si="4">SUM(U4:AB4)*0.016667</f>
        <v>0</v>
      </c>
      <c r="AL4" s="22"/>
      <c r="AM4" s="22"/>
      <c r="AN4" s="132"/>
      <c r="AO4" s="47">
        <f t="shared" ref="AO4:AO67" si="5">SUM(AL4:AN4)</f>
        <v>0</v>
      </c>
      <c r="AP4" s="100"/>
      <c r="AQ4" s="23"/>
      <c r="AR4" s="23"/>
      <c r="AS4" s="23"/>
      <c r="AT4" s="23"/>
      <c r="AU4" s="20"/>
      <c r="AV4" s="47">
        <f t="shared" ref="AV4:AV67" si="6">SUM(AP4:AT4)+SUM(U4:AB4)</f>
        <v>0</v>
      </c>
      <c r="AW4" s="47">
        <f t="shared" si="1"/>
        <v>0</v>
      </c>
      <c r="AX4" s="20"/>
      <c r="AY4" s="20"/>
      <c r="AZ4" s="49">
        <f t="shared" si="2"/>
        <v>0</v>
      </c>
      <c r="BA4" s="50">
        <f t="shared" si="3"/>
        <v>0</v>
      </c>
      <c r="BB4" s="51" t="e">
        <f t="shared" ref="BB4:BB67" si="7">BA4/AV4</f>
        <v>#DIV/0!</v>
      </c>
      <c r="BC4" s="52" t="e">
        <f t="shared" ref="BC4:BC67" si="8">AW4/AZ4</f>
        <v>#DIV/0!</v>
      </c>
    </row>
    <row r="5" spans="1:55">
      <c r="A5" s="20" t="s">
        <v>47</v>
      </c>
      <c r="B5" s="21" t="s">
        <v>43</v>
      </c>
      <c r="C5" s="21" t="s">
        <v>46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46">
        <f t="shared" si="0"/>
        <v>0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47">
        <f t="shared" si="4"/>
        <v>0</v>
      </c>
      <c r="AL5" s="22"/>
      <c r="AM5" s="22"/>
      <c r="AN5" s="132"/>
      <c r="AO5" s="47">
        <f t="shared" si="5"/>
        <v>0</v>
      </c>
      <c r="AP5" s="100"/>
      <c r="AQ5" s="23"/>
      <c r="AR5" s="23"/>
      <c r="AS5" s="23"/>
      <c r="AT5" s="23"/>
      <c r="AU5" s="20"/>
      <c r="AV5" s="47">
        <f t="shared" si="6"/>
        <v>0</v>
      </c>
      <c r="AW5" s="47">
        <f t="shared" si="1"/>
        <v>0</v>
      </c>
      <c r="AX5" s="20"/>
      <c r="AY5" s="20"/>
      <c r="AZ5" s="49">
        <f t="shared" si="2"/>
        <v>0</v>
      </c>
      <c r="BA5" s="50">
        <f t="shared" si="3"/>
        <v>0</v>
      </c>
      <c r="BB5" s="51" t="e">
        <f t="shared" si="7"/>
        <v>#DIV/0!</v>
      </c>
      <c r="BC5" s="52" t="e">
        <f t="shared" si="8"/>
        <v>#DIV/0!</v>
      </c>
    </row>
    <row r="6" spans="1:55">
      <c r="A6" s="20" t="s">
        <v>48</v>
      </c>
      <c r="B6" s="21" t="s">
        <v>43</v>
      </c>
      <c r="C6" s="21" t="s">
        <v>44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46">
        <f t="shared" si="0"/>
        <v>0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47">
        <f t="shared" si="4"/>
        <v>0</v>
      </c>
      <c r="AL6" s="22"/>
      <c r="AM6" s="22"/>
      <c r="AN6" s="132"/>
      <c r="AO6" s="47">
        <f t="shared" si="5"/>
        <v>0</v>
      </c>
      <c r="AP6" s="100"/>
      <c r="AQ6" s="23"/>
      <c r="AR6" s="23"/>
      <c r="AS6" s="23"/>
      <c r="AT6" s="23"/>
      <c r="AU6" s="20"/>
      <c r="AV6" s="47">
        <f t="shared" si="6"/>
        <v>0</v>
      </c>
      <c r="AW6" s="47">
        <f t="shared" si="1"/>
        <v>0</v>
      </c>
      <c r="AX6" s="20"/>
      <c r="AY6" s="20"/>
      <c r="AZ6" s="49">
        <f t="shared" si="2"/>
        <v>0</v>
      </c>
      <c r="BA6" s="50">
        <f t="shared" si="3"/>
        <v>0</v>
      </c>
      <c r="BB6" s="51" t="e">
        <f t="shared" si="7"/>
        <v>#DIV/0!</v>
      </c>
      <c r="BC6" s="52" t="e">
        <f t="shared" si="8"/>
        <v>#DIV/0!</v>
      </c>
    </row>
    <row r="7" spans="1:55">
      <c r="A7" s="20" t="s">
        <v>49</v>
      </c>
      <c r="B7" s="21" t="s">
        <v>43</v>
      </c>
      <c r="C7" s="21" t="s">
        <v>50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46">
        <f t="shared" si="0"/>
        <v>0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47">
        <f t="shared" si="4"/>
        <v>0</v>
      </c>
      <c r="AL7" s="22"/>
      <c r="AM7" s="22"/>
      <c r="AN7" s="132"/>
      <c r="AO7" s="47">
        <f t="shared" si="5"/>
        <v>0</v>
      </c>
      <c r="AP7" s="100"/>
      <c r="AQ7" s="23"/>
      <c r="AR7" s="23"/>
      <c r="AS7" s="23"/>
      <c r="AT7" s="23"/>
      <c r="AU7" s="20"/>
      <c r="AV7" s="47">
        <f t="shared" si="6"/>
        <v>0</v>
      </c>
      <c r="AW7" s="47">
        <f t="shared" si="1"/>
        <v>0</v>
      </c>
      <c r="AX7" s="20"/>
      <c r="AY7" s="20"/>
      <c r="AZ7" s="49">
        <f t="shared" si="2"/>
        <v>0</v>
      </c>
      <c r="BA7" s="50">
        <f t="shared" si="3"/>
        <v>0</v>
      </c>
      <c r="BB7" s="51" t="e">
        <f t="shared" si="7"/>
        <v>#DIV/0!</v>
      </c>
      <c r="BC7" s="52" t="e">
        <f t="shared" si="8"/>
        <v>#DIV/0!</v>
      </c>
    </row>
    <row r="8" spans="1:55">
      <c r="A8" s="20" t="s">
        <v>51</v>
      </c>
      <c r="B8" s="21" t="s">
        <v>43</v>
      </c>
      <c r="C8" s="21" t="s">
        <v>52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46">
        <f t="shared" si="0"/>
        <v>0</v>
      </c>
      <c r="U8" s="22"/>
      <c r="V8" s="22"/>
      <c r="W8" s="22"/>
      <c r="X8" s="22"/>
      <c r="Y8" s="22"/>
      <c r="Z8" s="22"/>
      <c r="AA8" s="22"/>
      <c r="AB8" s="22"/>
      <c r="AC8" s="24"/>
      <c r="AD8" s="24"/>
      <c r="AE8" s="22"/>
      <c r="AF8" s="22"/>
      <c r="AG8" s="22"/>
      <c r="AH8" s="22"/>
      <c r="AI8" s="22"/>
      <c r="AJ8" s="22"/>
      <c r="AK8" s="47">
        <f t="shared" si="4"/>
        <v>0</v>
      </c>
      <c r="AL8" s="22"/>
      <c r="AM8" s="22"/>
      <c r="AN8" s="132"/>
      <c r="AO8" s="47">
        <f t="shared" si="5"/>
        <v>0</v>
      </c>
      <c r="AP8" s="100"/>
      <c r="AQ8" s="23"/>
      <c r="AR8" s="23"/>
      <c r="AS8" s="23"/>
      <c r="AT8" s="23"/>
      <c r="AU8" s="20"/>
      <c r="AV8" s="47">
        <f t="shared" si="6"/>
        <v>0</v>
      </c>
      <c r="AW8" s="47">
        <f t="shared" si="1"/>
        <v>0</v>
      </c>
      <c r="AX8" s="20"/>
      <c r="AY8" s="20"/>
      <c r="AZ8" s="49">
        <f t="shared" si="2"/>
        <v>0</v>
      </c>
      <c r="BA8" s="50">
        <f t="shared" si="3"/>
        <v>0</v>
      </c>
      <c r="BB8" s="51" t="e">
        <f t="shared" si="7"/>
        <v>#DIV/0!</v>
      </c>
      <c r="BC8" s="52" t="e">
        <f t="shared" si="8"/>
        <v>#DIV/0!</v>
      </c>
    </row>
    <row r="9" spans="1:55">
      <c r="A9" s="20" t="s">
        <v>53</v>
      </c>
      <c r="B9" s="21" t="s">
        <v>43</v>
      </c>
      <c r="C9" s="21" t="s">
        <v>52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46">
        <f t="shared" si="0"/>
        <v>0</v>
      </c>
      <c r="U9" s="22"/>
      <c r="V9" s="22"/>
      <c r="W9" s="22"/>
      <c r="X9" s="22"/>
      <c r="Y9" s="22"/>
      <c r="Z9" s="22"/>
      <c r="AA9" s="22"/>
      <c r="AB9" s="22"/>
      <c r="AC9" s="24"/>
      <c r="AD9" s="24"/>
      <c r="AE9" s="22"/>
      <c r="AF9" s="22"/>
      <c r="AG9" s="22"/>
      <c r="AH9" s="22"/>
      <c r="AI9" s="22"/>
      <c r="AJ9" s="22"/>
      <c r="AK9" s="47">
        <f t="shared" si="4"/>
        <v>0</v>
      </c>
      <c r="AL9" s="22"/>
      <c r="AM9" s="22"/>
      <c r="AN9" s="132"/>
      <c r="AO9" s="47">
        <f t="shared" si="5"/>
        <v>0</v>
      </c>
      <c r="AP9" s="100"/>
      <c r="AQ9" s="23"/>
      <c r="AR9" s="23"/>
      <c r="AS9" s="23"/>
      <c r="AT9" s="23"/>
      <c r="AU9" s="20"/>
      <c r="AV9" s="47">
        <f t="shared" si="6"/>
        <v>0</v>
      </c>
      <c r="AW9" s="47">
        <f t="shared" si="1"/>
        <v>0</v>
      </c>
      <c r="AX9" s="20"/>
      <c r="AY9" s="20"/>
      <c r="AZ9" s="49">
        <f t="shared" si="2"/>
        <v>0</v>
      </c>
      <c r="BA9" s="50">
        <f t="shared" si="3"/>
        <v>0</v>
      </c>
      <c r="BB9" s="51" t="e">
        <f t="shared" si="7"/>
        <v>#DIV/0!</v>
      </c>
      <c r="BC9" s="52" t="e">
        <f t="shared" si="8"/>
        <v>#DIV/0!</v>
      </c>
    </row>
    <row r="10" spans="1:55">
      <c r="A10" s="20" t="s">
        <v>54</v>
      </c>
      <c r="B10" s="21" t="s">
        <v>43</v>
      </c>
      <c r="C10" s="21" t="s">
        <v>52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46">
        <f t="shared" si="0"/>
        <v>0</v>
      </c>
      <c r="U10" s="22"/>
      <c r="V10" s="22"/>
      <c r="W10" s="22"/>
      <c r="X10" s="22"/>
      <c r="Y10" s="22"/>
      <c r="Z10" s="22"/>
      <c r="AA10" s="22"/>
      <c r="AB10" s="22"/>
      <c r="AC10" s="24"/>
      <c r="AD10" s="22"/>
      <c r="AE10" s="22"/>
      <c r="AF10" s="22"/>
      <c r="AG10" s="22"/>
      <c r="AH10" s="22"/>
      <c r="AI10" s="22"/>
      <c r="AJ10" s="22"/>
      <c r="AK10" s="47">
        <f t="shared" si="4"/>
        <v>0</v>
      </c>
      <c r="AL10" s="22"/>
      <c r="AM10" s="22"/>
      <c r="AN10" s="132"/>
      <c r="AO10" s="47">
        <f t="shared" si="5"/>
        <v>0</v>
      </c>
      <c r="AP10" s="100"/>
      <c r="AQ10" s="23"/>
      <c r="AR10" s="23"/>
      <c r="AS10" s="23"/>
      <c r="AT10" s="23"/>
      <c r="AU10" s="20"/>
      <c r="AV10" s="47">
        <f t="shared" si="6"/>
        <v>0</v>
      </c>
      <c r="AW10" s="47">
        <f t="shared" si="1"/>
        <v>0</v>
      </c>
      <c r="AX10" s="20"/>
      <c r="AY10" s="20"/>
      <c r="AZ10" s="49">
        <f t="shared" si="2"/>
        <v>0</v>
      </c>
      <c r="BA10" s="50">
        <f t="shared" si="3"/>
        <v>0</v>
      </c>
      <c r="BB10" s="51" t="e">
        <f t="shared" si="7"/>
        <v>#DIV/0!</v>
      </c>
      <c r="BC10" s="52" t="e">
        <f t="shared" si="8"/>
        <v>#DIV/0!</v>
      </c>
    </row>
    <row r="11" spans="1:55">
      <c r="A11" s="20" t="s">
        <v>55</v>
      </c>
      <c r="B11" s="21" t="s">
        <v>43</v>
      </c>
      <c r="C11" s="21" t="s">
        <v>56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6">
        <f t="shared" si="0"/>
        <v>0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47">
        <f t="shared" si="4"/>
        <v>0</v>
      </c>
      <c r="AL11" s="22"/>
      <c r="AM11" s="22"/>
      <c r="AN11" s="132"/>
      <c r="AO11" s="47">
        <f t="shared" si="5"/>
        <v>0</v>
      </c>
      <c r="AP11" s="100"/>
      <c r="AQ11" s="23"/>
      <c r="AR11" s="23"/>
      <c r="AS11" s="23"/>
      <c r="AT11" s="23"/>
      <c r="AU11" s="20"/>
      <c r="AV11" s="47">
        <f t="shared" si="6"/>
        <v>0</v>
      </c>
      <c r="AW11" s="47">
        <f t="shared" si="1"/>
        <v>0</v>
      </c>
      <c r="AX11" s="20"/>
      <c r="AY11" s="20"/>
      <c r="AZ11" s="49">
        <f t="shared" si="2"/>
        <v>0</v>
      </c>
      <c r="BA11" s="50">
        <f t="shared" si="3"/>
        <v>0</v>
      </c>
      <c r="BB11" s="51" t="e">
        <f t="shared" si="7"/>
        <v>#DIV/0!</v>
      </c>
      <c r="BC11" s="52" t="e">
        <f t="shared" si="8"/>
        <v>#DIV/0!</v>
      </c>
    </row>
    <row r="12" spans="1:55">
      <c r="A12" s="20" t="s">
        <v>57</v>
      </c>
      <c r="B12" s="21" t="s">
        <v>43</v>
      </c>
      <c r="C12" s="21" t="s">
        <v>56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46">
        <f t="shared" si="0"/>
        <v>0</v>
      </c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47">
        <f t="shared" si="4"/>
        <v>0</v>
      </c>
      <c r="AL12" s="22"/>
      <c r="AM12" s="22"/>
      <c r="AN12" s="132"/>
      <c r="AO12" s="47">
        <f t="shared" si="5"/>
        <v>0</v>
      </c>
      <c r="AP12" s="100"/>
      <c r="AQ12" s="23"/>
      <c r="AR12" s="23"/>
      <c r="AS12" s="23"/>
      <c r="AT12" s="23"/>
      <c r="AU12" s="20"/>
      <c r="AV12" s="47">
        <f t="shared" si="6"/>
        <v>0</v>
      </c>
      <c r="AW12" s="47">
        <f t="shared" si="1"/>
        <v>0</v>
      </c>
      <c r="AX12" s="20"/>
      <c r="AY12" s="20"/>
      <c r="AZ12" s="49">
        <f t="shared" si="2"/>
        <v>0</v>
      </c>
      <c r="BA12" s="50">
        <f t="shared" si="3"/>
        <v>0</v>
      </c>
      <c r="BB12" s="51" t="e">
        <f t="shared" si="7"/>
        <v>#DIV/0!</v>
      </c>
      <c r="BC12" s="52" t="e">
        <f t="shared" si="8"/>
        <v>#DIV/0!</v>
      </c>
    </row>
    <row r="13" spans="1:55">
      <c r="A13" s="18" t="s">
        <v>58</v>
      </c>
      <c r="B13" s="19" t="s">
        <v>43</v>
      </c>
      <c r="C13" s="19" t="s">
        <v>44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46">
        <f t="shared" si="0"/>
        <v>0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47">
        <f t="shared" si="4"/>
        <v>0</v>
      </c>
      <c r="AL13" s="19"/>
      <c r="AM13" s="19"/>
      <c r="AN13" s="132"/>
      <c r="AO13" s="47">
        <f t="shared" si="5"/>
        <v>0</v>
      </c>
      <c r="AP13" s="100"/>
      <c r="AQ13" s="19"/>
      <c r="AR13" s="19"/>
      <c r="AS13" s="19"/>
      <c r="AT13" s="19"/>
      <c r="AU13" s="20"/>
      <c r="AV13" s="47">
        <f t="shared" si="6"/>
        <v>0</v>
      </c>
      <c r="AW13" s="47">
        <f t="shared" si="1"/>
        <v>0</v>
      </c>
      <c r="AX13" s="20"/>
      <c r="AY13" s="20"/>
      <c r="AZ13" s="49">
        <f t="shared" si="2"/>
        <v>0</v>
      </c>
      <c r="BA13" s="50">
        <f t="shared" si="3"/>
        <v>0</v>
      </c>
      <c r="BB13" s="51" t="e">
        <f t="shared" si="7"/>
        <v>#DIV/0!</v>
      </c>
      <c r="BC13" s="52" t="e">
        <f t="shared" si="8"/>
        <v>#DIV/0!</v>
      </c>
    </row>
    <row r="14" spans="1:55">
      <c r="A14" s="20" t="s">
        <v>59</v>
      </c>
      <c r="B14" s="21" t="s">
        <v>43</v>
      </c>
      <c r="C14" s="21" t="s">
        <v>60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46">
        <f t="shared" si="0"/>
        <v>0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47">
        <f t="shared" si="4"/>
        <v>0</v>
      </c>
      <c r="AL14" s="22"/>
      <c r="AM14" s="22"/>
      <c r="AN14" s="132"/>
      <c r="AO14" s="47">
        <f t="shared" si="5"/>
        <v>0</v>
      </c>
      <c r="AP14" s="100"/>
      <c r="AQ14" s="23"/>
      <c r="AR14" s="23"/>
      <c r="AS14" s="23"/>
      <c r="AT14" s="23"/>
      <c r="AU14" s="20"/>
      <c r="AV14" s="47">
        <f t="shared" si="6"/>
        <v>0</v>
      </c>
      <c r="AW14" s="47">
        <f t="shared" si="1"/>
        <v>0</v>
      </c>
      <c r="AX14" s="20"/>
      <c r="AY14" s="20"/>
      <c r="AZ14" s="49">
        <f t="shared" si="2"/>
        <v>0</v>
      </c>
      <c r="BA14" s="50">
        <f t="shared" si="3"/>
        <v>0</v>
      </c>
      <c r="BB14" s="51" t="e">
        <f t="shared" si="7"/>
        <v>#DIV/0!</v>
      </c>
      <c r="BC14" s="52" t="e">
        <f t="shared" si="8"/>
        <v>#DIV/0!</v>
      </c>
    </row>
    <row r="15" spans="1:55">
      <c r="A15" s="20" t="s">
        <v>61</v>
      </c>
      <c r="B15" s="21" t="s">
        <v>43</v>
      </c>
      <c r="C15" s="21" t="s">
        <v>60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46">
        <f t="shared" si="0"/>
        <v>0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47">
        <f t="shared" si="4"/>
        <v>0</v>
      </c>
      <c r="AL15" s="22"/>
      <c r="AM15" s="22"/>
      <c r="AN15" s="132"/>
      <c r="AO15" s="47">
        <f t="shared" si="5"/>
        <v>0</v>
      </c>
      <c r="AP15" s="100"/>
      <c r="AQ15" s="23"/>
      <c r="AR15" s="23"/>
      <c r="AS15" s="23"/>
      <c r="AT15" s="23"/>
      <c r="AU15" s="20"/>
      <c r="AV15" s="47">
        <f t="shared" si="6"/>
        <v>0</v>
      </c>
      <c r="AW15" s="47">
        <f t="shared" si="1"/>
        <v>0</v>
      </c>
      <c r="AX15" s="20"/>
      <c r="AY15" s="20"/>
      <c r="AZ15" s="49">
        <f t="shared" si="2"/>
        <v>0</v>
      </c>
      <c r="BA15" s="50">
        <f t="shared" si="3"/>
        <v>0</v>
      </c>
      <c r="BB15" s="51" t="e">
        <f t="shared" si="7"/>
        <v>#DIV/0!</v>
      </c>
      <c r="BC15" s="52" t="e">
        <f t="shared" si="8"/>
        <v>#DIV/0!</v>
      </c>
    </row>
    <row r="16" spans="1:55">
      <c r="A16" s="20" t="s">
        <v>62</v>
      </c>
      <c r="B16" s="21" t="s">
        <v>43</v>
      </c>
      <c r="C16" s="21" t="s">
        <v>60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46">
        <f t="shared" si="0"/>
        <v>0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47">
        <f t="shared" si="4"/>
        <v>0</v>
      </c>
      <c r="AL16" s="22"/>
      <c r="AM16" s="22"/>
      <c r="AN16" s="132"/>
      <c r="AO16" s="47">
        <f t="shared" si="5"/>
        <v>0</v>
      </c>
      <c r="AP16" s="100"/>
      <c r="AQ16" s="23"/>
      <c r="AR16" s="23"/>
      <c r="AS16" s="23"/>
      <c r="AT16" s="23"/>
      <c r="AU16" s="20"/>
      <c r="AV16" s="47">
        <f t="shared" si="6"/>
        <v>0</v>
      </c>
      <c r="AW16" s="47">
        <f t="shared" si="1"/>
        <v>0</v>
      </c>
      <c r="AX16" s="20"/>
      <c r="AY16" s="20"/>
      <c r="AZ16" s="49">
        <f t="shared" si="2"/>
        <v>0</v>
      </c>
      <c r="BA16" s="50">
        <f t="shared" si="3"/>
        <v>0</v>
      </c>
      <c r="BB16" s="51" t="e">
        <f t="shared" si="7"/>
        <v>#DIV/0!</v>
      </c>
      <c r="BC16" s="52" t="e">
        <f t="shared" si="8"/>
        <v>#DIV/0!</v>
      </c>
    </row>
    <row r="17" spans="1:55">
      <c r="A17" s="25" t="s">
        <v>63</v>
      </c>
      <c r="B17" s="21" t="s">
        <v>43</v>
      </c>
      <c r="C17" s="21" t="s">
        <v>64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46">
        <f t="shared" si="0"/>
        <v>0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47">
        <f t="shared" si="4"/>
        <v>0</v>
      </c>
      <c r="AL17" s="22"/>
      <c r="AM17" s="22"/>
      <c r="AN17" s="132"/>
      <c r="AO17" s="47">
        <f t="shared" si="5"/>
        <v>0</v>
      </c>
      <c r="AP17" s="100"/>
      <c r="AQ17" s="23"/>
      <c r="AR17" s="23"/>
      <c r="AS17" s="23"/>
      <c r="AT17" s="23"/>
      <c r="AU17" s="20"/>
      <c r="AV17" s="47">
        <f t="shared" si="6"/>
        <v>0</v>
      </c>
      <c r="AW17" s="47">
        <f t="shared" si="1"/>
        <v>0</v>
      </c>
      <c r="AX17" s="20"/>
      <c r="AY17" s="20"/>
      <c r="AZ17" s="49">
        <f t="shared" si="2"/>
        <v>0</v>
      </c>
      <c r="BA17" s="50">
        <f t="shared" si="3"/>
        <v>0</v>
      </c>
      <c r="BB17" s="51" t="e">
        <f t="shared" si="7"/>
        <v>#DIV/0!</v>
      </c>
      <c r="BC17" s="52" t="e">
        <f t="shared" si="8"/>
        <v>#DIV/0!</v>
      </c>
    </row>
    <row r="18" spans="1:55">
      <c r="A18" s="25" t="s">
        <v>65</v>
      </c>
      <c r="B18" s="21" t="s">
        <v>43</v>
      </c>
      <c r="C18" s="21" t="s">
        <v>64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46">
        <f t="shared" si="0"/>
        <v>0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47">
        <f t="shared" si="4"/>
        <v>0</v>
      </c>
      <c r="AL18" s="22"/>
      <c r="AM18" s="22"/>
      <c r="AN18" s="132"/>
      <c r="AO18" s="47">
        <f t="shared" si="5"/>
        <v>0</v>
      </c>
      <c r="AP18" s="100"/>
      <c r="AQ18" s="23"/>
      <c r="AR18" s="23"/>
      <c r="AS18" s="23"/>
      <c r="AT18" s="23"/>
      <c r="AU18" s="20"/>
      <c r="AV18" s="47">
        <f t="shared" si="6"/>
        <v>0</v>
      </c>
      <c r="AW18" s="47">
        <f t="shared" si="1"/>
        <v>0</v>
      </c>
      <c r="AX18" s="20"/>
      <c r="AY18" s="20"/>
      <c r="AZ18" s="49">
        <f t="shared" si="2"/>
        <v>0</v>
      </c>
      <c r="BA18" s="50">
        <f t="shared" si="3"/>
        <v>0</v>
      </c>
      <c r="BB18" s="51" t="e">
        <f t="shared" si="7"/>
        <v>#DIV/0!</v>
      </c>
      <c r="BC18" s="52" t="e">
        <f t="shared" si="8"/>
        <v>#DIV/0!</v>
      </c>
    </row>
    <row r="19" spans="1:55">
      <c r="A19" s="25" t="s">
        <v>66</v>
      </c>
      <c r="B19" s="21" t="s">
        <v>43</v>
      </c>
      <c r="C19" s="21" t="s">
        <v>64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46">
        <f t="shared" si="0"/>
        <v>0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47">
        <f t="shared" si="4"/>
        <v>0</v>
      </c>
      <c r="AL19" s="22"/>
      <c r="AM19" s="22"/>
      <c r="AN19" s="132"/>
      <c r="AO19" s="47">
        <f t="shared" si="5"/>
        <v>0</v>
      </c>
      <c r="AP19" s="100"/>
      <c r="AQ19" s="23"/>
      <c r="AR19" s="23"/>
      <c r="AS19" s="23"/>
      <c r="AT19" s="23"/>
      <c r="AU19" s="20"/>
      <c r="AV19" s="47">
        <f t="shared" si="6"/>
        <v>0</v>
      </c>
      <c r="AW19" s="47">
        <f t="shared" si="1"/>
        <v>0</v>
      </c>
      <c r="AX19" s="20"/>
      <c r="AY19" s="20"/>
      <c r="AZ19" s="49">
        <f t="shared" si="2"/>
        <v>0</v>
      </c>
      <c r="BA19" s="50">
        <f t="shared" si="3"/>
        <v>0</v>
      </c>
      <c r="BB19" s="51" t="e">
        <f t="shared" si="7"/>
        <v>#DIV/0!</v>
      </c>
      <c r="BC19" s="52" t="e">
        <f t="shared" si="8"/>
        <v>#DIV/0!</v>
      </c>
    </row>
    <row r="20" spans="1:55">
      <c r="A20" s="20" t="s">
        <v>67</v>
      </c>
      <c r="B20" s="21" t="s">
        <v>43</v>
      </c>
      <c r="C20" s="21" t="s">
        <v>68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46">
        <f t="shared" si="0"/>
        <v>0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47">
        <f t="shared" si="4"/>
        <v>0</v>
      </c>
      <c r="AL20" s="22"/>
      <c r="AM20" s="22"/>
      <c r="AN20" s="132"/>
      <c r="AO20" s="47">
        <f t="shared" si="5"/>
        <v>0</v>
      </c>
      <c r="AP20" s="100"/>
      <c r="AQ20" s="23"/>
      <c r="AR20" s="23"/>
      <c r="AS20" s="23"/>
      <c r="AT20" s="23"/>
      <c r="AU20" s="20"/>
      <c r="AV20" s="47">
        <f t="shared" si="6"/>
        <v>0</v>
      </c>
      <c r="AW20" s="47">
        <f t="shared" si="1"/>
        <v>0</v>
      </c>
      <c r="AX20" s="20"/>
      <c r="AY20" s="20"/>
      <c r="AZ20" s="49">
        <f t="shared" si="2"/>
        <v>0</v>
      </c>
      <c r="BA20" s="50">
        <f t="shared" si="3"/>
        <v>0</v>
      </c>
      <c r="BB20" s="51" t="e">
        <f t="shared" si="7"/>
        <v>#DIV/0!</v>
      </c>
      <c r="BC20" s="52" t="e">
        <f t="shared" si="8"/>
        <v>#DIV/0!</v>
      </c>
    </row>
    <row r="21" spans="1:55">
      <c r="A21" s="20" t="s">
        <v>69</v>
      </c>
      <c r="B21" s="21" t="s">
        <v>43</v>
      </c>
      <c r="C21" s="21" t="s">
        <v>68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46">
        <f t="shared" si="0"/>
        <v>0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47">
        <f t="shared" si="4"/>
        <v>0</v>
      </c>
      <c r="AL21" s="22"/>
      <c r="AM21" s="22"/>
      <c r="AN21" s="132"/>
      <c r="AO21" s="47">
        <f t="shared" si="5"/>
        <v>0</v>
      </c>
      <c r="AP21" s="100"/>
      <c r="AQ21" s="23"/>
      <c r="AR21" s="23"/>
      <c r="AS21" s="23"/>
      <c r="AT21" s="23"/>
      <c r="AU21" s="20"/>
      <c r="AV21" s="47">
        <f t="shared" si="6"/>
        <v>0</v>
      </c>
      <c r="AW21" s="47">
        <f t="shared" si="1"/>
        <v>0</v>
      </c>
      <c r="AX21" s="20"/>
      <c r="AY21" s="20"/>
      <c r="AZ21" s="49">
        <f t="shared" si="2"/>
        <v>0</v>
      </c>
      <c r="BA21" s="50">
        <f t="shared" si="3"/>
        <v>0</v>
      </c>
      <c r="BB21" s="51" t="e">
        <f t="shared" si="7"/>
        <v>#DIV/0!</v>
      </c>
      <c r="BC21" s="52" t="e">
        <f t="shared" si="8"/>
        <v>#DIV/0!</v>
      </c>
    </row>
    <row r="22" spans="1:55">
      <c r="A22" s="20" t="s">
        <v>70</v>
      </c>
      <c r="B22" s="21" t="s">
        <v>43</v>
      </c>
      <c r="C22" s="21" t="s">
        <v>68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6">
        <f t="shared" si="0"/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47">
        <f t="shared" si="4"/>
        <v>0</v>
      </c>
      <c r="AL22" s="22"/>
      <c r="AM22" s="22"/>
      <c r="AN22" s="132"/>
      <c r="AO22" s="47">
        <f t="shared" si="5"/>
        <v>0</v>
      </c>
      <c r="AP22" s="100"/>
      <c r="AQ22" s="23"/>
      <c r="AR22" s="23"/>
      <c r="AS22" s="23"/>
      <c r="AT22" s="23"/>
      <c r="AU22" s="20"/>
      <c r="AV22" s="47">
        <f t="shared" si="6"/>
        <v>0</v>
      </c>
      <c r="AW22" s="47">
        <f t="shared" si="1"/>
        <v>0</v>
      </c>
      <c r="AX22" s="20"/>
      <c r="AY22" s="20"/>
      <c r="AZ22" s="49">
        <f t="shared" si="2"/>
        <v>0</v>
      </c>
      <c r="BA22" s="50">
        <f t="shared" si="3"/>
        <v>0</v>
      </c>
      <c r="BB22" s="51" t="e">
        <f t="shared" si="7"/>
        <v>#DIV/0!</v>
      </c>
      <c r="BC22" s="52" t="e">
        <f t="shared" si="8"/>
        <v>#DIV/0!</v>
      </c>
    </row>
    <row r="23" spans="1:55">
      <c r="A23" s="20" t="s">
        <v>71</v>
      </c>
      <c r="B23" s="21" t="s">
        <v>43</v>
      </c>
      <c r="C23" s="21" t="s">
        <v>72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46">
        <f t="shared" si="0"/>
        <v>0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47">
        <f t="shared" si="4"/>
        <v>0</v>
      </c>
      <c r="AL23" s="26"/>
      <c r="AM23" s="26"/>
      <c r="AN23" s="132"/>
      <c r="AO23" s="47">
        <f t="shared" si="5"/>
        <v>0</v>
      </c>
      <c r="AP23" s="100"/>
      <c r="AQ23" s="27"/>
      <c r="AR23" s="27"/>
      <c r="AS23" s="28"/>
      <c r="AT23" s="28"/>
      <c r="AU23" s="20"/>
      <c r="AV23" s="47">
        <f t="shared" si="6"/>
        <v>0</v>
      </c>
      <c r="AW23" s="47">
        <f t="shared" si="1"/>
        <v>0</v>
      </c>
      <c r="AX23" s="20"/>
      <c r="AY23" s="20"/>
      <c r="AZ23" s="49">
        <f t="shared" si="2"/>
        <v>0</v>
      </c>
      <c r="BA23" s="50">
        <f t="shared" si="3"/>
        <v>0</v>
      </c>
      <c r="BB23" s="51" t="e">
        <f t="shared" si="7"/>
        <v>#DIV/0!</v>
      </c>
      <c r="BC23" s="52" t="e">
        <f t="shared" si="8"/>
        <v>#DIV/0!</v>
      </c>
    </row>
    <row r="24" spans="1:55">
      <c r="A24" s="20" t="s">
        <v>73</v>
      </c>
      <c r="B24" s="21" t="s">
        <v>43</v>
      </c>
      <c r="C24" s="21" t="s">
        <v>72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46">
        <f t="shared" si="0"/>
        <v>0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47">
        <f t="shared" si="4"/>
        <v>0</v>
      </c>
      <c r="AL24" s="26"/>
      <c r="AM24" s="26"/>
      <c r="AN24" s="132"/>
      <c r="AO24" s="47">
        <f t="shared" si="5"/>
        <v>0</v>
      </c>
      <c r="AP24" s="100"/>
      <c r="AQ24" s="27"/>
      <c r="AR24" s="27"/>
      <c r="AS24" s="28"/>
      <c r="AT24" s="28"/>
      <c r="AU24" s="20"/>
      <c r="AV24" s="47">
        <f t="shared" si="6"/>
        <v>0</v>
      </c>
      <c r="AW24" s="47">
        <f t="shared" si="1"/>
        <v>0</v>
      </c>
      <c r="AX24" s="20"/>
      <c r="AY24" s="20"/>
      <c r="AZ24" s="49">
        <f t="shared" si="2"/>
        <v>0</v>
      </c>
      <c r="BA24" s="50">
        <f t="shared" si="3"/>
        <v>0</v>
      </c>
      <c r="BB24" s="51" t="e">
        <f t="shared" si="7"/>
        <v>#DIV/0!</v>
      </c>
      <c r="BC24" s="52" t="e">
        <f t="shared" si="8"/>
        <v>#DIV/0!</v>
      </c>
    </row>
    <row r="25" spans="1:55">
      <c r="A25" s="29" t="s">
        <v>74</v>
      </c>
      <c r="B25" s="29" t="s">
        <v>75</v>
      </c>
      <c r="C25" s="29" t="s">
        <v>76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6">
        <f t="shared" si="0"/>
        <v>0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47">
        <f t="shared" si="4"/>
        <v>0</v>
      </c>
      <c r="AL25" s="29"/>
      <c r="AM25" s="29"/>
      <c r="AN25" s="132"/>
      <c r="AO25" s="47">
        <f t="shared" si="5"/>
        <v>0</v>
      </c>
      <c r="AP25" s="100"/>
      <c r="AQ25" s="29"/>
      <c r="AR25" s="29"/>
      <c r="AS25" s="29"/>
      <c r="AT25" s="29"/>
      <c r="AU25" s="20"/>
      <c r="AV25" s="47">
        <f t="shared" si="6"/>
        <v>0</v>
      </c>
      <c r="AW25" s="47">
        <f t="shared" si="1"/>
        <v>0</v>
      </c>
      <c r="AX25" s="20"/>
      <c r="AY25" s="20"/>
      <c r="AZ25" s="49">
        <f t="shared" si="2"/>
        <v>0</v>
      </c>
      <c r="BA25" s="50">
        <f t="shared" si="3"/>
        <v>0</v>
      </c>
      <c r="BB25" s="51" t="e">
        <f t="shared" si="7"/>
        <v>#DIV/0!</v>
      </c>
      <c r="BC25" s="52" t="e">
        <f t="shared" si="8"/>
        <v>#DIV/0!</v>
      </c>
    </row>
    <row r="26" spans="1:55">
      <c r="A26" s="29" t="s">
        <v>77</v>
      </c>
      <c r="B26" s="29" t="s">
        <v>75</v>
      </c>
      <c r="C26" s="29" t="s">
        <v>76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46">
        <f t="shared" si="0"/>
        <v>0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47">
        <f t="shared" si="4"/>
        <v>0</v>
      </c>
      <c r="AL26" s="29"/>
      <c r="AM26" s="29"/>
      <c r="AN26" s="132"/>
      <c r="AO26" s="47">
        <f t="shared" si="5"/>
        <v>0</v>
      </c>
      <c r="AP26" s="100"/>
      <c r="AQ26" s="29"/>
      <c r="AR26" s="29"/>
      <c r="AS26" s="29"/>
      <c r="AT26" s="29"/>
      <c r="AU26" s="20"/>
      <c r="AV26" s="47">
        <f t="shared" si="6"/>
        <v>0</v>
      </c>
      <c r="AW26" s="47">
        <f t="shared" si="1"/>
        <v>0</v>
      </c>
      <c r="AX26" s="20"/>
      <c r="AY26" s="20"/>
      <c r="AZ26" s="49">
        <f t="shared" si="2"/>
        <v>0</v>
      </c>
      <c r="BA26" s="50">
        <f t="shared" si="3"/>
        <v>0</v>
      </c>
      <c r="BB26" s="51" t="e">
        <f t="shared" si="7"/>
        <v>#DIV/0!</v>
      </c>
      <c r="BC26" s="52" t="e">
        <f t="shared" si="8"/>
        <v>#DIV/0!</v>
      </c>
    </row>
    <row r="27" spans="1:55">
      <c r="A27" s="29" t="s">
        <v>78</v>
      </c>
      <c r="B27" s="29" t="s">
        <v>75</v>
      </c>
      <c r="C27" s="29" t="s">
        <v>79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46">
        <f t="shared" si="0"/>
        <v>0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47">
        <f t="shared" si="4"/>
        <v>0</v>
      </c>
      <c r="AL27" s="29"/>
      <c r="AM27" s="29"/>
      <c r="AN27" s="132"/>
      <c r="AO27" s="47">
        <f t="shared" si="5"/>
        <v>0</v>
      </c>
      <c r="AP27" s="100"/>
      <c r="AQ27" s="29"/>
      <c r="AR27" s="29"/>
      <c r="AS27" s="29"/>
      <c r="AT27" s="29"/>
      <c r="AU27" s="20"/>
      <c r="AV27" s="47">
        <f t="shared" si="6"/>
        <v>0</v>
      </c>
      <c r="AW27" s="47">
        <f t="shared" si="1"/>
        <v>0</v>
      </c>
      <c r="AX27" s="20"/>
      <c r="AY27" s="20"/>
      <c r="AZ27" s="49">
        <f t="shared" si="2"/>
        <v>0</v>
      </c>
      <c r="BA27" s="50">
        <f t="shared" si="3"/>
        <v>0</v>
      </c>
      <c r="BB27" s="51" t="e">
        <f t="shared" si="7"/>
        <v>#DIV/0!</v>
      </c>
      <c r="BC27" s="52" t="e">
        <f t="shared" si="8"/>
        <v>#DIV/0!</v>
      </c>
    </row>
    <row r="28" spans="1:55">
      <c r="A28" s="29" t="s">
        <v>80</v>
      </c>
      <c r="B28" s="29" t="s">
        <v>75</v>
      </c>
      <c r="C28" s="29" t="s">
        <v>79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46">
        <f t="shared" si="0"/>
        <v>0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47">
        <f t="shared" si="4"/>
        <v>0</v>
      </c>
      <c r="AL28" s="29"/>
      <c r="AM28" s="29"/>
      <c r="AN28" s="132"/>
      <c r="AO28" s="47">
        <f t="shared" si="5"/>
        <v>0</v>
      </c>
      <c r="AP28" s="100"/>
      <c r="AQ28" s="29"/>
      <c r="AR28" s="29"/>
      <c r="AS28" s="29"/>
      <c r="AT28" s="29"/>
      <c r="AU28" s="20"/>
      <c r="AV28" s="47">
        <f t="shared" si="6"/>
        <v>0</v>
      </c>
      <c r="AW28" s="47">
        <f t="shared" si="1"/>
        <v>0</v>
      </c>
      <c r="AX28" s="20"/>
      <c r="AY28" s="20"/>
      <c r="AZ28" s="49">
        <f t="shared" si="2"/>
        <v>0</v>
      </c>
      <c r="BA28" s="50">
        <f t="shared" si="3"/>
        <v>0</v>
      </c>
      <c r="BB28" s="51" t="e">
        <f t="shared" si="7"/>
        <v>#DIV/0!</v>
      </c>
      <c r="BC28" s="52" t="e">
        <f t="shared" si="8"/>
        <v>#DIV/0!</v>
      </c>
    </row>
    <row r="29" spans="1:55">
      <c r="A29" s="29" t="s">
        <v>81</v>
      </c>
      <c r="B29" s="29" t="s">
        <v>75</v>
      </c>
      <c r="C29" s="29" t="s">
        <v>82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46">
        <f t="shared" si="0"/>
        <v>0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47">
        <f t="shared" si="4"/>
        <v>0</v>
      </c>
      <c r="AL29" s="29"/>
      <c r="AM29" s="29"/>
      <c r="AN29" s="132"/>
      <c r="AO29" s="47">
        <f t="shared" si="5"/>
        <v>0</v>
      </c>
      <c r="AP29" s="100"/>
      <c r="AQ29" s="29"/>
      <c r="AR29" s="29"/>
      <c r="AS29" s="29"/>
      <c r="AT29" s="29"/>
      <c r="AU29" s="20"/>
      <c r="AV29" s="47">
        <f t="shared" si="6"/>
        <v>0</v>
      </c>
      <c r="AW29" s="47">
        <f t="shared" si="1"/>
        <v>0</v>
      </c>
      <c r="AX29" s="20"/>
      <c r="AY29" s="20"/>
      <c r="AZ29" s="49">
        <f t="shared" si="2"/>
        <v>0</v>
      </c>
      <c r="BA29" s="50">
        <f t="shared" si="3"/>
        <v>0</v>
      </c>
      <c r="BB29" s="51" t="e">
        <f t="shared" si="7"/>
        <v>#DIV/0!</v>
      </c>
      <c r="BC29" s="52" t="e">
        <f t="shared" si="8"/>
        <v>#DIV/0!</v>
      </c>
    </row>
    <row r="30" spans="1:55">
      <c r="A30" s="29" t="s">
        <v>83</v>
      </c>
      <c r="B30" s="29" t="s">
        <v>75</v>
      </c>
      <c r="C30" s="29" t="s">
        <v>82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46">
        <f t="shared" si="0"/>
        <v>0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47">
        <f t="shared" si="4"/>
        <v>0</v>
      </c>
      <c r="AL30" s="29"/>
      <c r="AM30" s="29"/>
      <c r="AN30" s="132"/>
      <c r="AO30" s="47">
        <f t="shared" si="5"/>
        <v>0</v>
      </c>
      <c r="AP30" s="100"/>
      <c r="AQ30" s="29"/>
      <c r="AR30" s="29"/>
      <c r="AS30" s="29"/>
      <c r="AT30" s="29"/>
      <c r="AU30" s="20"/>
      <c r="AV30" s="47">
        <f t="shared" si="6"/>
        <v>0</v>
      </c>
      <c r="AW30" s="47">
        <f t="shared" si="1"/>
        <v>0</v>
      </c>
      <c r="AX30" s="20"/>
      <c r="AY30" s="20"/>
      <c r="AZ30" s="49">
        <f t="shared" si="2"/>
        <v>0</v>
      </c>
      <c r="BA30" s="50">
        <f t="shared" si="3"/>
        <v>0</v>
      </c>
      <c r="BB30" s="51" t="e">
        <f t="shared" si="7"/>
        <v>#DIV/0!</v>
      </c>
      <c r="BC30" s="52" t="e">
        <f t="shared" si="8"/>
        <v>#DIV/0!</v>
      </c>
    </row>
    <row r="31" spans="1:55">
      <c r="A31" s="29" t="s">
        <v>84</v>
      </c>
      <c r="B31" s="29" t="s">
        <v>75</v>
      </c>
      <c r="C31" s="29" t="s">
        <v>82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46">
        <f t="shared" si="0"/>
        <v>0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47">
        <f t="shared" si="4"/>
        <v>0</v>
      </c>
      <c r="AL31" s="29"/>
      <c r="AM31" s="29"/>
      <c r="AN31" s="132"/>
      <c r="AO31" s="47">
        <f t="shared" si="5"/>
        <v>0</v>
      </c>
      <c r="AP31" s="100"/>
      <c r="AQ31" s="29"/>
      <c r="AR31" s="29"/>
      <c r="AS31" s="29"/>
      <c r="AT31" s="29"/>
      <c r="AU31" s="20"/>
      <c r="AV31" s="47">
        <f t="shared" si="6"/>
        <v>0</v>
      </c>
      <c r="AW31" s="47">
        <f t="shared" si="1"/>
        <v>0</v>
      </c>
      <c r="AX31" s="20"/>
      <c r="AY31" s="20"/>
      <c r="AZ31" s="49">
        <f t="shared" si="2"/>
        <v>0</v>
      </c>
      <c r="BA31" s="50">
        <f t="shared" si="3"/>
        <v>0</v>
      </c>
      <c r="BB31" s="51" t="e">
        <f t="shared" si="7"/>
        <v>#DIV/0!</v>
      </c>
      <c r="BC31" s="52" t="e">
        <f t="shared" si="8"/>
        <v>#DIV/0!</v>
      </c>
    </row>
    <row r="32" spans="1:55">
      <c r="A32" s="29" t="s">
        <v>85</v>
      </c>
      <c r="B32" s="29" t="s">
        <v>75</v>
      </c>
      <c r="C32" s="29" t="s">
        <v>86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46">
        <f t="shared" si="0"/>
        <v>0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47">
        <f t="shared" si="4"/>
        <v>0</v>
      </c>
      <c r="AL32" s="29"/>
      <c r="AM32" s="29"/>
      <c r="AN32" s="132"/>
      <c r="AO32" s="47">
        <f t="shared" si="5"/>
        <v>0</v>
      </c>
      <c r="AP32" s="100"/>
      <c r="AQ32" s="29"/>
      <c r="AR32" s="29"/>
      <c r="AS32" s="29"/>
      <c r="AT32" s="29"/>
      <c r="AU32" s="20"/>
      <c r="AV32" s="47">
        <f t="shared" si="6"/>
        <v>0</v>
      </c>
      <c r="AW32" s="47">
        <f t="shared" si="1"/>
        <v>0</v>
      </c>
      <c r="AX32" s="20"/>
      <c r="AY32" s="20"/>
      <c r="AZ32" s="49">
        <f t="shared" si="2"/>
        <v>0</v>
      </c>
      <c r="BA32" s="50">
        <f t="shared" si="3"/>
        <v>0</v>
      </c>
      <c r="BB32" s="51" t="e">
        <f t="shared" si="7"/>
        <v>#DIV/0!</v>
      </c>
      <c r="BC32" s="52" t="e">
        <f t="shared" si="8"/>
        <v>#DIV/0!</v>
      </c>
    </row>
    <row r="33" spans="1:55">
      <c r="A33" s="29" t="s">
        <v>87</v>
      </c>
      <c r="B33" s="29" t="s">
        <v>75</v>
      </c>
      <c r="C33" s="29" t="s">
        <v>88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46">
        <f t="shared" si="0"/>
        <v>0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47">
        <f t="shared" si="4"/>
        <v>0</v>
      </c>
      <c r="AL33" s="29"/>
      <c r="AM33" s="29"/>
      <c r="AN33" s="132"/>
      <c r="AO33" s="47">
        <f t="shared" si="5"/>
        <v>0</v>
      </c>
      <c r="AP33" s="100"/>
      <c r="AQ33" s="29"/>
      <c r="AR33" s="29"/>
      <c r="AS33" s="29"/>
      <c r="AT33" s="29"/>
      <c r="AU33" s="20"/>
      <c r="AV33" s="47">
        <f t="shared" si="6"/>
        <v>0</v>
      </c>
      <c r="AW33" s="47">
        <f t="shared" si="1"/>
        <v>0</v>
      </c>
      <c r="AX33" s="20"/>
      <c r="AY33" s="20"/>
      <c r="AZ33" s="49">
        <f t="shared" si="2"/>
        <v>0</v>
      </c>
      <c r="BA33" s="50">
        <f t="shared" si="3"/>
        <v>0</v>
      </c>
      <c r="BB33" s="51" t="e">
        <f t="shared" si="7"/>
        <v>#DIV/0!</v>
      </c>
      <c r="BC33" s="52" t="e">
        <f t="shared" si="8"/>
        <v>#DIV/0!</v>
      </c>
    </row>
    <row r="34" spans="1:55">
      <c r="A34" s="29" t="s">
        <v>89</v>
      </c>
      <c r="B34" s="29" t="s">
        <v>75</v>
      </c>
      <c r="C34" s="29" t="s">
        <v>88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46">
        <f t="shared" si="0"/>
        <v>0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47">
        <f t="shared" si="4"/>
        <v>0</v>
      </c>
      <c r="AL34" s="29"/>
      <c r="AM34" s="29"/>
      <c r="AN34" s="132"/>
      <c r="AO34" s="47">
        <f t="shared" si="5"/>
        <v>0</v>
      </c>
      <c r="AP34" s="100"/>
      <c r="AQ34" s="29"/>
      <c r="AR34" s="29"/>
      <c r="AS34" s="29"/>
      <c r="AT34" s="29"/>
      <c r="AU34" s="20"/>
      <c r="AV34" s="47">
        <f t="shared" si="6"/>
        <v>0</v>
      </c>
      <c r="AW34" s="47">
        <f t="shared" si="1"/>
        <v>0</v>
      </c>
      <c r="AX34" s="20"/>
      <c r="AY34" s="20"/>
      <c r="AZ34" s="49">
        <f t="shared" si="2"/>
        <v>0</v>
      </c>
      <c r="BA34" s="50">
        <f t="shared" si="3"/>
        <v>0</v>
      </c>
      <c r="BB34" s="51" t="e">
        <f t="shared" si="7"/>
        <v>#DIV/0!</v>
      </c>
      <c r="BC34" s="52" t="e">
        <f t="shared" si="8"/>
        <v>#DIV/0!</v>
      </c>
    </row>
    <row r="35" spans="1:55">
      <c r="A35" s="29" t="s">
        <v>90</v>
      </c>
      <c r="B35" s="29" t="s">
        <v>75</v>
      </c>
      <c r="C35" s="29" t="s">
        <v>86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46">
        <f t="shared" si="0"/>
        <v>0</v>
      </c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47">
        <f t="shared" si="4"/>
        <v>0</v>
      </c>
      <c r="AL35" s="29"/>
      <c r="AM35" s="29"/>
      <c r="AN35" s="132"/>
      <c r="AO35" s="47">
        <f t="shared" si="5"/>
        <v>0</v>
      </c>
      <c r="AP35" s="100"/>
      <c r="AQ35" s="29"/>
      <c r="AR35" s="29"/>
      <c r="AS35" s="29"/>
      <c r="AT35" s="29"/>
      <c r="AU35" s="20"/>
      <c r="AV35" s="47">
        <f t="shared" si="6"/>
        <v>0</v>
      </c>
      <c r="AW35" s="47">
        <f t="shared" si="1"/>
        <v>0</v>
      </c>
      <c r="AX35" s="20"/>
      <c r="AY35" s="20"/>
      <c r="AZ35" s="49">
        <f t="shared" si="2"/>
        <v>0</v>
      </c>
      <c r="BA35" s="50">
        <f t="shared" si="3"/>
        <v>0</v>
      </c>
      <c r="BB35" s="51" t="e">
        <f t="shared" si="7"/>
        <v>#DIV/0!</v>
      </c>
      <c r="BC35" s="52" t="e">
        <f t="shared" si="8"/>
        <v>#DIV/0!</v>
      </c>
    </row>
    <row r="36" spans="1:55">
      <c r="A36" s="29" t="s">
        <v>91</v>
      </c>
      <c r="B36" s="29" t="s">
        <v>75</v>
      </c>
      <c r="C36" s="29" t="s">
        <v>92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46">
        <f t="shared" si="0"/>
        <v>0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47">
        <f t="shared" si="4"/>
        <v>0</v>
      </c>
      <c r="AL36" s="29"/>
      <c r="AM36" s="29"/>
      <c r="AN36" s="132"/>
      <c r="AO36" s="47">
        <f t="shared" si="5"/>
        <v>0</v>
      </c>
      <c r="AP36" s="100"/>
      <c r="AQ36" s="29"/>
      <c r="AR36" s="29"/>
      <c r="AS36" s="29"/>
      <c r="AT36" s="29"/>
      <c r="AU36" s="20"/>
      <c r="AV36" s="47">
        <f t="shared" si="6"/>
        <v>0</v>
      </c>
      <c r="AW36" s="47">
        <f t="shared" si="1"/>
        <v>0</v>
      </c>
      <c r="AX36" s="20"/>
      <c r="AY36" s="20"/>
      <c r="AZ36" s="49">
        <f t="shared" si="2"/>
        <v>0</v>
      </c>
      <c r="BA36" s="50">
        <f t="shared" si="3"/>
        <v>0</v>
      </c>
      <c r="BB36" s="51" t="e">
        <f t="shared" si="7"/>
        <v>#DIV/0!</v>
      </c>
      <c r="BC36" s="52" t="e">
        <f t="shared" si="8"/>
        <v>#DIV/0!</v>
      </c>
    </row>
    <row r="37" spans="1:55">
      <c r="A37" s="29" t="s">
        <v>93</v>
      </c>
      <c r="B37" s="29" t="s">
        <v>75</v>
      </c>
      <c r="C37" s="29" t="s">
        <v>92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46">
        <f t="shared" si="0"/>
        <v>0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47">
        <f t="shared" si="4"/>
        <v>0</v>
      </c>
      <c r="AL37" s="29"/>
      <c r="AM37" s="29"/>
      <c r="AN37" s="132"/>
      <c r="AO37" s="47">
        <f t="shared" si="5"/>
        <v>0</v>
      </c>
      <c r="AP37" s="100"/>
      <c r="AQ37" s="29"/>
      <c r="AR37" s="29"/>
      <c r="AS37" s="29"/>
      <c r="AT37" s="29"/>
      <c r="AU37" s="20"/>
      <c r="AV37" s="47">
        <f t="shared" si="6"/>
        <v>0</v>
      </c>
      <c r="AW37" s="47">
        <f t="shared" si="1"/>
        <v>0</v>
      </c>
      <c r="AX37" s="20"/>
      <c r="AY37" s="20"/>
      <c r="AZ37" s="49">
        <f t="shared" si="2"/>
        <v>0</v>
      </c>
      <c r="BA37" s="50">
        <f t="shared" si="3"/>
        <v>0</v>
      </c>
      <c r="BB37" s="51" t="e">
        <f t="shared" si="7"/>
        <v>#DIV/0!</v>
      </c>
      <c r="BC37" s="52" t="e">
        <f t="shared" si="8"/>
        <v>#DIV/0!</v>
      </c>
    </row>
    <row r="38" spans="1:55">
      <c r="A38" s="29" t="s">
        <v>94</v>
      </c>
      <c r="B38" s="29" t="s">
        <v>75</v>
      </c>
      <c r="C38" s="29" t="s">
        <v>92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46">
        <f t="shared" si="0"/>
        <v>0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47">
        <f t="shared" si="4"/>
        <v>0</v>
      </c>
      <c r="AL38" s="29"/>
      <c r="AM38" s="29"/>
      <c r="AN38" s="132"/>
      <c r="AO38" s="47">
        <f t="shared" si="5"/>
        <v>0</v>
      </c>
      <c r="AP38" s="100"/>
      <c r="AQ38" s="29"/>
      <c r="AR38" s="29"/>
      <c r="AS38" s="29"/>
      <c r="AT38" s="29"/>
      <c r="AU38" s="20"/>
      <c r="AV38" s="47">
        <f t="shared" si="6"/>
        <v>0</v>
      </c>
      <c r="AW38" s="47">
        <f t="shared" si="1"/>
        <v>0</v>
      </c>
      <c r="AX38" s="20"/>
      <c r="AY38" s="20"/>
      <c r="AZ38" s="49">
        <f t="shared" si="2"/>
        <v>0</v>
      </c>
      <c r="BA38" s="50">
        <f t="shared" si="3"/>
        <v>0</v>
      </c>
      <c r="BB38" s="51" t="e">
        <f t="shared" si="7"/>
        <v>#DIV/0!</v>
      </c>
      <c r="BC38" s="52" t="e">
        <f t="shared" si="8"/>
        <v>#DIV/0!</v>
      </c>
    </row>
    <row r="39" spans="1:55">
      <c r="A39" s="29" t="s">
        <v>95</v>
      </c>
      <c r="B39" s="29" t="s">
        <v>75</v>
      </c>
      <c r="C39" s="29" t="s">
        <v>79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46">
        <f t="shared" si="0"/>
        <v>0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47">
        <f t="shared" si="4"/>
        <v>0</v>
      </c>
      <c r="AL39" s="29"/>
      <c r="AM39" s="29"/>
      <c r="AN39" s="132"/>
      <c r="AO39" s="47">
        <f t="shared" si="5"/>
        <v>0</v>
      </c>
      <c r="AP39" s="100"/>
      <c r="AQ39" s="29"/>
      <c r="AR39" s="29"/>
      <c r="AS39" s="29"/>
      <c r="AT39" s="29"/>
      <c r="AU39" s="20"/>
      <c r="AV39" s="47">
        <f t="shared" si="6"/>
        <v>0</v>
      </c>
      <c r="AW39" s="47">
        <f t="shared" si="1"/>
        <v>0</v>
      </c>
      <c r="AX39" s="20"/>
      <c r="AY39" s="20"/>
      <c r="AZ39" s="49">
        <f t="shared" si="2"/>
        <v>0</v>
      </c>
      <c r="BA39" s="50">
        <f t="shared" si="3"/>
        <v>0</v>
      </c>
      <c r="BB39" s="51" t="e">
        <f t="shared" si="7"/>
        <v>#DIV/0!</v>
      </c>
      <c r="BC39" s="52" t="e">
        <f t="shared" si="8"/>
        <v>#DIV/0!</v>
      </c>
    </row>
    <row r="40" spans="1:55">
      <c r="A40" s="29" t="s">
        <v>96</v>
      </c>
      <c r="B40" s="29" t="s">
        <v>75</v>
      </c>
      <c r="C40" s="29" t="s">
        <v>76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46">
        <f t="shared" si="0"/>
        <v>0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47">
        <f t="shared" si="4"/>
        <v>0</v>
      </c>
      <c r="AL40" s="29"/>
      <c r="AM40" s="29"/>
      <c r="AN40" s="132"/>
      <c r="AO40" s="47">
        <f t="shared" si="5"/>
        <v>0</v>
      </c>
      <c r="AP40" s="100"/>
      <c r="AQ40" s="29"/>
      <c r="AR40" s="29"/>
      <c r="AS40" s="29"/>
      <c r="AT40" s="29"/>
      <c r="AU40" s="20"/>
      <c r="AV40" s="47">
        <f t="shared" si="6"/>
        <v>0</v>
      </c>
      <c r="AW40" s="47">
        <f t="shared" si="1"/>
        <v>0</v>
      </c>
      <c r="AX40" s="20"/>
      <c r="AY40" s="20"/>
      <c r="AZ40" s="49">
        <f t="shared" si="2"/>
        <v>0</v>
      </c>
      <c r="BA40" s="50">
        <f t="shared" si="3"/>
        <v>0</v>
      </c>
      <c r="BB40" s="51" t="e">
        <f t="shared" si="7"/>
        <v>#DIV/0!</v>
      </c>
      <c r="BC40" s="52" t="e">
        <f t="shared" si="8"/>
        <v>#DIV/0!</v>
      </c>
    </row>
    <row r="41" spans="1:55">
      <c r="A41" s="29" t="s">
        <v>97</v>
      </c>
      <c r="B41" s="29" t="s">
        <v>75</v>
      </c>
      <c r="C41" s="29" t="s">
        <v>76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46">
        <f t="shared" si="0"/>
        <v>0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47">
        <f t="shared" si="4"/>
        <v>0</v>
      </c>
      <c r="AL41" s="29"/>
      <c r="AM41" s="29"/>
      <c r="AN41" s="132"/>
      <c r="AO41" s="47">
        <f t="shared" si="5"/>
        <v>0</v>
      </c>
      <c r="AP41" s="100"/>
      <c r="AQ41" s="29"/>
      <c r="AR41" s="29"/>
      <c r="AS41" s="29"/>
      <c r="AT41" s="29"/>
      <c r="AU41" s="20"/>
      <c r="AV41" s="47">
        <f t="shared" si="6"/>
        <v>0</v>
      </c>
      <c r="AW41" s="47">
        <f t="shared" si="1"/>
        <v>0</v>
      </c>
      <c r="AX41" s="20"/>
      <c r="AY41" s="20"/>
      <c r="AZ41" s="49">
        <f t="shared" si="2"/>
        <v>0</v>
      </c>
      <c r="BA41" s="50">
        <f t="shared" si="3"/>
        <v>0</v>
      </c>
      <c r="BB41" s="51" t="e">
        <f t="shared" si="7"/>
        <v>#DIV/0!</v>
      </c>
      <c r="BC41" s="52" t="e">
        <f t="shared" si="8"/>
        <v>#DIV/0!</v>
      </c>
    </row>
    <row r="42" spans="1:55">
      <c r="A42" s="29" t="s">
        <v>98</v>
      </c>
      <c r="B42" s="29" t="s">
        <v>75</v>
      </c>
      <c r="C42" s="29" t="s">
        <v>99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46">
        <f t="shared" si="0"/>
        <v>0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47">
        <f t="shared" si="4"/>
        <v>0</v>
      </c>
      <c r="AL42" s="29"/>
      <c r="AM42" s="29"/>
      <c r="AN42" s="132"/>
      <c r="AO42" s="47">
        <f t="shared" si="5"/>
        <v>0</v>
      </c>
      <c r="AP42" s="100"/>
      <c r="AQ42" s="29"/>
      <c r="AR42" s="29"/>
      <c r="AS42" s="29"/>
      <c r="AT42" s="29"/>
      <c r="AU42" s="20"/>
      <c r="AV42" s="47">
        <f t="shared" si="6"/>
        <v>0</v>
      </c>
      <c r="AW42" s="47">
        <f t="shared" si="1"/>
        <v>0</v>
      </c>
      <c r="AX42" s="20"/>
      <c r="AY42" s="20"/>
      <c r="AZ42" s="49">
        <f t="shared" si="2"/>
        <v>0</v>
      </c>
      <c r="BA42" s="50">
        <f t="shared" si="3"/>
        <v>0</v>
      </c>
      <c r="BB42" s="51" t="e">
        <f t="shared" si="7"/>
        <v>#DIV/0!</v>
      </c>
      <c r="BC42" s="52" t="e">
        <f t="shared" si="8"/>
        <v>#DIV/0!</v>
      </c>
    </row>
    <row r="43" spans="1:55">
      <c r="A43" s="29" t="s">
        <v>100</v>
      </c>
      <c r="B43" s="29" t="s">
        <v>75</v>
      </c>
      <c r="C43" s="29" t="s">
        <v>101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46">
        <f t="shared" si="0"/>
        <v>0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47">
        <f t="shared" si="4"/>
        <v>0</v>
      </c>
      <c r="AL43" s="29"/>
      <c r="AM43" s="29"/>
      <c r="AN43" s="132"/>
      <c r="AO43" s="47">
        <f t="shared" si="5"/>
        <v>0</v>
      </c>
      <c r="AP43" s="100"/>
      <c r="AQ43" s="29"/>
      <c r="AR43" s="29"/>
      <c r="AS43" s="29"/>
      <c r="AT43" s="29"/>
      <c r="AU43" s="20"/>
      <c r="AV43" s="47">
        <f t="shared" si="6"/>
        <v>0</v>
      </c>
      <c r="AW43" s="47">
        <f t="shared" si="1"/>
        <v>0</v>
      </c>
      <c r="AX43" s="20"/>
      <c r="AY43" s="20"/>
      <c r="AZ43" s="49">
        <f t="shared" si="2"/>
        <v>0</v>
      </c>
      <c r="BA43" s="50">
        <f t="shared" si="3"/>
        <v>0</v>
      </c>
      <c r="BB43" s="51" t="e">
        <f t="shared" si="7"/>
        <v>#DIV/0!</v>
      </c>
      <c r="BC43" s="52" t="e">
        <f t="shared" si="8"/>
        <v>#DIV/0!</v>
      </c>
    </row>
    <row r="44" spans="1:55">
      <c r="A44" s="29" t="s">
        <v>102</v>
      </c>
      <c r="B44" s="29" t="s">
        <v>75</v>
      </c>
      <c r="C44" s="29" t="s">
        <v>99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46">
        <f t="shared" si="0"/>
        <v>0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47">
        <f t="shared" si="4"/>
        <v>0</v>
      </c>
      <c r="AL44" s="29"/>
      <c r="AM44" s="29"/>
      <c r="AN44" s="132"/>
      <c r="AO44" s="47">
        <f t="shared" si="5"/>
        <v>0</v>
      </c>
      <c r="AP44" s="100"/>
      <c r="AQ44" s="29"/>
      <c r="AR44" s="29"/>
      <c r="AS44" s="29"/>
      <c r="AT44" s="29"/>
      <c r="AU44" s="20"/>
      <c r="AV44" s="47">
        <f t="shared" si="6"/>
        <v>0</v>
      </c>
      <c r="AW44" s="47">
        <f t="shared" si="1"/>
        <v>0</v>
      </c>
      <c r="AX44" s="20"/>
      <c r="AY44" s="20"/>
      <c r="AZ44" s="49">
        <f t="shared" si="2"/>
        <v>0</v>
      </c>
      <c r="BA44" s="50">
        <f t="shared" si="3"/>
        <v>0</v>
      </c>
      <c r="BB44" s="51" t="e">
        <f t="shared" si="7"/>
        <v>#DIV/0!</v>
      </c>
      <c r="BC44" s="52" t="e">
        <f t="shared" si="8"/>
        <v>#DIV/0!</v>
      </c>
    </row>
    <row r="45" spans="1:55">
      <c r="A45" s="29" t="s">
        <v>103</v>
      </c>
      <c r="B45" s="29" t="s">
        <v>75</v>
      </c>
      <c r="C45" s="29" t="s">
        <v>101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46">
        <f t="shared" si="0"/>
        <v>0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47">
        <f t="shared" si="4"/>
        <v>0</v>
      </c>
      <c r="AL45" s="29"/>
      <c r="AM45" s="29"/>
      <c r="AN45" s="132"/>
      <c r="AO45" s="47">
        <f t="shared" si="5"/>
        <v>0</v>
      </c>
      <c r="AP45" s="100"/>
      <c r="AQ45" s="29"/>
      <c r="AR45" s="29"/>
      <c r="AS45" s="29"/>
      <c r="AT45" s="29"/>
      <c r="AU45" s="20"/>
      <c r="AV45" s="47">
        <f t="shared" si="6"/>
        <v>0</v>
      </c>
      <c r="AW45" s="47">
        <f t="shared" si="1"/>
        <v>0</v>
      </c>
      <c r="AX45" s="20"/>
      <c r="AY45" s="20"/>
      <c r="AZ45" s="49">
        <f t="shared" si="2"/>
        <v>0</v>
      </c>
      <c r="BA45" s="50">
        <f t="shared" si="3"/>
        <v>0</v>
      </c>
      <c r="BB45" s="51" t="e">
        <f t="shared" si="7"/>
        <v>#DIV/0!</v>
      </c>
      <c r="BC45" s="52" t="e">
        <f t="shared" si="8"/>
        <v>#DIV/0!</v>
      </c>
    </row>
    <row r="46" spans="1:55">
      <c r="A46" s="29" t="s">
        <v>104</v>
      </c>
      <c r="B46" s="29" t="s">
        <v>75</v>
      </c>
      <c r="C46" s="29" t="s">
        <v>101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46">
        <f t="shared" si="0"/>
        <v>0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47">
        <f t="shared" si="4"/>
        <v>0</v>
      </c>
      <c r="AL46" s="29"/>
      <c r="AM46" s="29"/>
      <c r="AN46" s="132"/>
      <c r="AO46" s="47">
        <f t="shared" si="5"/>
        <v>0</v>
      </c>
      <c r="AP46" s="100"/>
      <c r="AQ46" s="29"/>
      <c r="AR46" s="29"/>
      <c r="AS46" s="29"/>
      <c r="AT46" s="29"/>
      <c r="AU46" s="20"/>
      <c r="AV46" s="47">
        <f t="shared" si="6"/>
        <v>0</v>
      </c>
      <c r="AW46" s="47">
        <f t="shared" si="1"/>
        <v>0</v>
      </c>
      <c r="AX46" s="20"/>
      <c r="AY46" s="20"/>
      <c r="AZ46" s="49">
        <f t="shared" si="2"/>
        <v>0</v>
      </c>
      <c r="BA46" s="50">
        <f t="shared" si="3"/>
        <v>0</v>
      </c>
      <c r="BB46" s="51" t="e">
        <f t="shared" si="7"/>
        <v>#DIV/0!</v>
      </c>
      <c r="BC46" s="52" t="e">
        <f t="shared" si="8"/>
        <v>#DIV/0!</v>
      </c>
    </row>
    <row r="47" spans="1:55">
      <c r="A47" s="29" t="s">
        <v>105</v>
      </c>
      <c r="B47" s="29" t="s">
        <v>75</v>
      </c>
      <c r="C47" s="29" t="s">
        <v>101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46">
        <f t="shared" si="0"/>
        <v>0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47">
        <f t="shared" si="4"/>
        <v>0</v>
      </c>
      <c r="AL47" s="29"/>
      <c r="AM47" s="29"/>
      <c r="AN47" s="132"/>
      <c r="AO47" s="47">
        <f t="shared" si="5"/>
        <v>0</v>
      </c>
      <c r="AP47" s="100"/>
      <c r="AQ47" s="29"/>
      <c r="AR47" s="29"/>
      <c r="AS47" s="29"/>
      <c r="AT47" s="29"/>
      <c r="AU47" s="20"/>
      <c r="AV47" s="47">
        <f t="shared" si="6"/>
        <v>0</v>
      </c>
      <c r="AW47" s="47">
        <f t="shared" si="1"/>
        <v>0</v>
      </c>
      <c r="AX47" s="20"/>
      <c r="AY47" s="20"/>
      <c r="AZ47" s="49">
        <f t="shared" si="2"/>
        <v>0</v>
      </c>
      <c r="BA47" s="50">
        <f t="shared" si="3"/>
        <v>0</v>
      </c>
      <c r="BB47" s="51" t="e">
        <f t="shared" si="7"/>
        <v>#DIV/0!</v>
      </c>
      <c r="BC47" s="52" t="e">
        <f t="shared" si="8"/>
        <v>#DIV/0!</v>
      </c>
    </row>
    <row r="48" spans="1:55">
      <c r="A48" s="30" t="s">
        <v>135</v>
      </c>
      <c r="B48" s="30" t="s">
        <v>107</v>
      </c>
      <c r="C48" s="30" t="s">
        <v>132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46">
        <f t="shared" si="0"/>
        <v>0</v>
      </c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47">
        <f t="shared" si="4"/>
        <v>0</v>
      </c>
      <c r="AL48" s="30"/>
      <c r="AM48" s="30"/>
      <c r="AN48" s="132"/>
      <c r="AO48" s="47">
        <f t="shared" si="5"/>
        <v>0</v>
      </c>
      <c r="AP48" s="100"/>
      <c r="AQ48" s="30"/>
      <c r="AR48" s="30"/>
      <c r="AS48" s="30"/>
      <c r="AT48" s="30"/>
      <c r="AU48" s="20"/>
      <c r="AV48" s="47">
        <f t="shared" si="6"/>
        <v>0</v>
      </c>
      <c r="AW48" s="47">
        <f t="shared" si="1"/>
        <v>0</v>
      </c>
      <c r="AX48" s="20"/>
      <c r="AY48" s="20"/>
      <c r="AZ48" s="49">
        <f t="shared" si="2"/>
        <v>0</v>
      </c>
      <c r="BA48" s="50">
        <f t="shared" si="3"/>
        <v>0</v>
      </c>
      <c r="BB48" s="51" t="e">
        <f t="shared" si="7"/>
        <v>#DIV/0!</v>
      </c>
      <c r="BC48" s="52" t="e">
        <f t="shared" si="8"/>
        <v>#DIV/0!</v>
      </c>
    </row>
    <row r="49" spans="1:55">
      <c r="A49" s="30" t="s">
        <v>134</v>
      </c>
      <c r="B49" s="30" t="s">
        <v>107</v>
      </c>
      <c r="C49" s="30" t="s">
        <v>132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46">
        <f t="shared" si="0"/>
        <v>0</v>
      </c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47">
        <f t="shared" si="4"/>
        <v>0</v>
      </c>
      <c r="AL49" s="30"/>
      <c r="AM49" s="30"/>
      <c r="AN49" s="132"/>
      <c r="AO49" s="47">
        <f t="shared" si="5"/>
        <v>0</v>
      </c>
      <c r="AP49" s="100"/>
      <c r="AQ49" s="30"/>
      <c r="AR49" s="30"/>
      <c r="AS49" s="30"/>
      <c r="AT49" s="30"/>
      <c r="AU49" s="20"/>
      <c r="AV49" s="47">
        <f t="shared" si="6"/>
        <v>0</v>
      </c>
      <c r="AW49" s="47">
        <f t="shared" si="1"/>
        <v>0</v>
      </c>
      <c r="AX49" s="20"/>
      <c r="AY49" s="20"/>
      <c r="AZ49" s="49">
        <f t="shared" si="2"/>
        <v>0</v>
      </c>
      <c r="BA49" s="50">
        <f t="shared" si="3"/>
        <v>0</v>
      </c>
      <c r="BB49" s="51" t="e">
        <f t="shared" si="7"/>
        <v>#DIV/0!</v>
      </c>
      <c r="BC49" s="52" t="e">
        <f t="shared" si="8"/>
        <v>#DIV/0!</v>
      </c>
    </row>
    <row r="50" spans="1:55">
      <c r="A50" s="30" t="s">
        <v>133</v>
      </c>
      <c r="B50" s="30" t="s">
        <v>107</v>
      </c>
      <c r="C50" s="30" t="s">
        <v>132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46">
        <f t="shared" si="0"/>
        <v>0</v>
      </c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47">
        <f t="shared" si="4"/>
        <v>0</v>
      </c>
      <c r="AL50" s="30"/>
      <c r="AM50" s="30"/>
      <c r="AN50" s="132"/>
      <c r="AO50" s="47">
        <f t="shared" si="5"/>
        <v>0</v>
      </c>
      <c r="AP50" s="100"/>
      <c r="AQ50" s="30"/>
      <c r="AR50" s="30"/>
      <c r="AS50" s="30"/>
      <c r="AT50" s="30"/>
      <c r="AU50" s="20"/>
      <c r="AV50" s="47">
        <f t="shared" si="6"/>
        <v>0</v>
      </c>
      <c r="AW50" s="47">
        <f t="shared" si="1"/>
        <v>0</v>
      </c>
      <c r="AX50" s="20"/>
      <c r="AY50" s="20"/>
      <c r="AZ50" s="49">
        <f t="shared" si="2"/>
        <v>0</v>
      </c>
      <c r="BA50" s="50">
        <f t="shared" si="3"/>
        <v>0</v>
      </c>
      <c r="BB50" s="51" t="e">
        <f t="shared" si="7"/>
        <v>#DIV/0!</v>
      </c>
      <c r="BC50" s="52" t="e">
        <f t="shared" si="8"/>
        <v>#DIV/0!</v>
      </c>
    </row>
    <row r="51" spans="1:55">
      <c r="A51" s="30" t="s">
        <v>131</v>
      </c>
      <c r="B51" s="30" t="s">
        <v>107</v>
      </c>
      <c r="C51" s="30" t="s">
        <v>128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46">
        <f t="shared" si="0"/>
        <v>0</v>
      </c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47">
        <f t="shared" si="4"/>
        <v>0</v>
      </c>
      <c r="AL51" s="30"/>
      <c r="AM51" s="30"/>
      <c r="AN51" s="132"/>
      <c r="AO51" s="47">
        <f t="shared" si="5"/>
        <v>0</v>
      </c>
      <c r="AP51" s="100"/>
      <c r="AQ51" s="30"/>
      <c r="AR51" s="30"/>
      <c r="AS51" s="30"/>
      <c r="AT51" s="30"/>
      <c r="AU51" s="20"/>
      <c r="AV51" s="47">
        <f t="shared" si="6"/>
        <v>0</v>
      </c>
      <c r="AW51" s="47">
        <f t="shared" si="1"/>
        <v>0</v>
      </c>
      <c r="AX51" s="20"/>
      <c r="AY51" s="20"/>
      <c r="AZ51" s="49">
        <f t="shared" si="2"/>
        <v>0</v>
      </c>
      <c r="BA51" s="50">
        <f t="shared" si="3"/>
        <v>0</v>
      </c>
      <c r="BB51" s="51" t="e">
        <f t="shared" si="7"/>
        <v>#DIV/0!</v>
      </c>
      <c r="BC51" s="52" t="e">
        <f t="shared" si="8"/>
        <v>#DIV/0!</v>
      </c>
    </row>
    <row r="52" spans="1:55">
      <c r="A52" s="30" t="s">
        <v>130</v>
      </c>
      <c r="B52" s="30" t="s">
        <v>107</v>
      </c>
      <c r="C52" s="30" t="s">
        <v>128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46">
        <f t="shared" si="0"/>
        <v>0</v>
      </c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47">
        <f t="shared" si="4"/>
        <v>0</v>
      </c>
      <c r="AL52" s="30"/>
      <c r="AM52" s="30"/>
      <c r="AN52" s="132"/>
      <c r="AO52" s="47">
        <f t="shared" si="5"/>
        <v>0</v>
      </c>
      <c r="AP52" s="100"/>
      <c r="AQ52" s="30"/>
      <c r="AR52" s="30"/>
      <c r="AS52" s="30"/>
      <c r="AT52" s="30"/>
      <c r="AU52" s="20"/>
      <c r="AV52" s="47">
        <f t="shared" si="6"/>
        <v>0</v>
      </c>
      <c r="AW52" s="47">
        <f t="shared" si="1"/>
        <v>0</v>
      </c>
      <c r="AX52" s="20"/>
      <c r="AY52" s="20"/>
      <c r="AZ52" s="49">
        <f t="shared" si="2"/>
        <v>0</v>
      </c>
      <c r="BA52" s="50">
        <f t="shared" si="3"/>
        <v>0</v>
      </c>
      <c r="BB52" s="51" t="e">
        <f t="shared" si="7"/>
        <v>#DIV/0!</v>
      </c>
      <c r="BC52" s="52" t="e">
        <f t="shared" si="8"/>
        <v>#DIV/0!</v>
      </c>
    </row>
    <row r="53" spans="1:55">
      <c r="A53" s="30" t="s">
        <v>129</v>
      </c>
      <c r="B53" s="30" t="s">
        <v>107</v>
      </c>
      <c r="C53" s="30" t="s">
        <v>128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46">
        <f t="shared" si="0"/>
        <v>0</v>
      </c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47">
        <f t="shared" si="4"/>
        <v>0</v>
      </c>
      <c r="AL53" s="30"/>
      <c r="AM53" s="30"/>
      <c r="AN53" s="132"/>
      <c r="AO53" s="47">
        <f t="shared" si="5"/>
        <v>0</v>
      </c>
      <c r="AP53" s="100"/>
      <c r="AQ53" s="30"/>
      <c r="AR53" s="30"/>
      <c r="AS53" s="30"/>
      <c r="AT53" s="30"/>
      <c r="AU53" s="20"/>
      <c r="AV53" s="47">
        <f t="shared" si="6"/>
        <v>0</v>
      </c>
      <c r="AW53" s="47">
        <f t="shared" si="1"/>
        <v>0</v>
      </c>
      <c r="AX53" s="20"/>
      <c r="AY53" s="20"/>
      <c r="AZ53" s="49">
        <f t="shared" si="2"/>
        <v>0</v>
      </c>
      <c r="BA53" s="50">
        <f t="shared" si="3"/>
        <v>0</v>
      </c>
      <c r="BB53" s="51" t="e">
        <f t="shared" si="7"/>
        <v>#DIV/0!</v>
      </c>
      <c r="BC53" s="52" t="e">
        <f t="shared" si="8"/>
        <v>#DIV/0!</v>
      </c>
    </row>
    <row r="54" spans="1:55">
      <c r="A54" s="30" t="s">
        <v>127</v>
      </c>
      <c r="B54" s="30" t="s">
        <v>107</v>
      </c>
      <c r="C54" s="30" t="s">
        <v>107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46">
        <f t="shared" si="0"/>
        <v>0</v>
      </c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47">
        <f t="shared" si="4"/>
        <v>0</v>
      </c>
      <c r="AL54" s="30"/>
      <c r="AM54" s="30"/>
      <c r="AN54" s="132"/>
      <c r="AO54" s="47">
        <f t="shared" si="5"/>
        <v>0</v>
      </c>
      <c r="AP54" s="100"/>
      <c r="AQ54" s="30"/>
      <c r="AR54" s="30"/>
      <c r="AS54" s="30"/>
      <c r="AT54" s="30"/>
      <c r="AU54" s="20"/>
      <c r="AV54" s="47">
        <f t="shared" si="6"/>
        <v>0</v>
      </c>
      <c r="AW54" s="47">
        <f t="shared" si="1"/>
        <v>0</v>
      </c>
      <c r="AX54" s="20"/>
      <c r="AY54" s="20"/>
      <c r="AZ54" s="49">
        <f t="shared" si="2"/>
        <v>0</v>
      </c>
      <c r="BA54" s="50">
        <f t="shared" si="3"/>
        <v>0</v>
      </c>
      <c r="BB54" s="51" t="e">
        <f t="shared" si="7"/>
        <v>#DIV/0!</v>
      </c>
      <c r="BC54" s="52" t="e">
        <f t="shared" si="8"/>
        <v>#DIV/0!</v>
      </c>
    </row>
    <row r="55" spans="1:55">
      <c r="A55" s="30" t="s">
        <v>126</v>
      </c>
      <c r="B55" s="30" t="s">
        <v>107</v>
      </c>
      <c r="C55" s="30" t="s">
        <v>107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46">
        <f t="shared" si="0"/>
        <v>0</v>
      </c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47">
        <f t="shared" si="4"/>
        <v>0</v>
      </c>
      <c r="AL55" s="30"/>
      <c r="AM55" s="30"/>
      <c r="AN55" s="132"/>
      <c r="AO55" s="47">
        <f t="shared" si="5"/>
        <v>0</v>
      </c>
      <c r="AP55" s="100"/>
      <c r="AQ55" s="30"/>
      <c r="AR55" s="30"/>
      <c r="AS55" s="30"/>
      <c r="AT55" s="30"/>
      <c r="AU55" s="20"/>
      <c r="AV55" s="47">
        <f t="shared" si="6"/>
        <v>0</v>
      </c>
      <c r="AW55" s="47">
        <f t="shared" si="1"/>
        <v>0</v>
      </c>
      <c r="AX55" s="20"/>
      <c r="AY55" s="20"/>
      <c r="AZ55" s="49">
        <f t="shared" si="2"/>
        <v>0</v>
      </c>
      <c r="BA55" s="50">
        <f t="shared" si="3"/>
        <v>0</v>
      </c>
      <c r="BB55" s="51" t="e">
        <f t="shared" si="7"/>
        <v>#DIV/0!</v>
      </c>
      <c r="BC55" s="52" t="e">
        <f t="shared" si="8"/>
        <v>#DIV/0!</v>
      </c>
    </row>
    <row r="56" spans="1:55">
      <c r="A56" s="30" t="s">
        <v>125</v>
      </c>
      <c r="B56" s="30" t="s">
        <v>107</v>
      </c>
      <c r="C56" s="30" t="s">
        <v>107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46">
        <f t="shared" si="0"/>
        <v>0</v>
      </c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47">
        <f t="shared" si="4"/>
        <v>0</v>
      </c>
      <c r="AL56" s="30"/>
      <c r="AM56" s="30"/>
      <c r="AN56" s="132"/>
      <c r="AO56" s="47">
        <f t="shared" si="5"/>
        <v>0</v>
      </c>
      <c r="AP56" s="100"/>
      <c r="AQ56" s="30"/>
      <c r="AR56" s="30"/>
      <c r="AS56" s="30"/>
      <c r="AT56" s="30"/>
      <c r="AU56" s="20"/>
      <c r="AV56" s="47">
        <f t="shared" si="6"/>
        <v>0</v>
      </c>
      <c r="AW56" s="47">
        <f t="shared" si="1"/>
        <v>0</v>
      </c>
      <c r="AX56" s="20"/>
      <c r="AY56" s="20"/>
      <c r="AZ56" s="49">
        <f t="shared" si="2"/>
        <v>0</v>
      </c>
      <c r="BA56" s="50">
        <f t="shared" si="3"/>
        <v>0</v>
      </c>
      <c r="BB56" s="51" t="e">
        <f t="shared" si="7"/>
        <v>#DIV/0!</v>
      </c>
      <c r="BC56" s="52" t="e">
        <f t="shared" si="8"/>
        <v>#DIV/0!</v>
      </c>
    </row>
    <row r="57" spans="1:55">
      <c r="A57" s="30" t="s">
        <v>124</v>
      </c>
      <c r="B57" s="30" t="s">
        <v>107</v>
      </c>
      <c r="C57" s="30" t="s">
        <v>123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46">
        <f t="shared" si="0"/>
        <v>0</v>
      </c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47">
        <f t="shared" si="4"/>
        <v>0</v>
      </c>
      <c r="AL57" s="30"/>
      <c r="AM57" s="30"/>
      <c r="AN57" s="132"/>
      <c r="AO57" s="47">
        <f t="shared" si="5"/>
        <v>0</v>
      </c>
      <c r="AP57" s="100"/>
      <c r="AQ57" s="30"/>
      <c r="AR57" s="30"/>
      <c r="AS57" s="30"/>
      <c r="AT57" s="30"/>
      <c r="AU57" s="20"/>
      <c r="AV57" s="47">
        <f t="shared" si="6"/>
        <v>0</v>
      </c>
      <c r="AW57" s="47">
        <f t="shared" si="1"/>
        <v>0</v>
      </c>
      <c r="AX57" s="20"/>
      <c r="AY57" s="20"/>
      <c r="AZ57" s="49">
        <f t="shared" si="2"/>
        <v>0</v>
      </c>
      <c r="BA57" s="50">
        <f t="shared" si="3"/>
        <v>0</v>
      </c>
      <c r="BB57" s="51" t="e">
        <f t="shared" si="7"/>
        <v>#DIV/0!</v>
      </c>
      <c r="BC57" s="52" t="e">
        <f t="shared" si="8"/>
        <v>#DIV/0!</v>
      </c>
    </row>
    <row r="58" spans="1:55">
      <c r="A58" s="30" t="s">
        <v>122</v>
      </c>
      <c r="B58" s="30" t="s">
        <v>107</v>
      </c>
      <c r="C58" s="30" t="s">
        <v>120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46">
        <f t="shared" si="0"/>
        <v>0</v>
      </c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47">
        <f t="shared" si="4"/>
        <v>0</v>
      </c>
      <c r="AL58" s="30"/>
      <c r="AM58" s="30"/>
      <c r="AN58" s="132"/>
      <c r="AO58" s="47">
        <f t="shared" si="5"/>
        <v>0</v>
      </c>
      <c r="AP58" s="100"/>
      <c r="AQ58" s="30"/>
      <c r="AR58" s="30"/>
      <c r="AS58" s="30"/>
      <c r="AT58" s="30"/>
      <c r="AU58" s="20"/>
      <c r="AV58" s="47">
        <f t="shared" si="6"/>
        <v>0</v>
      </c>
      <c r="AW58" s="47">
        <f t="shared" si="1"/>
        <v>0</v>
      </c>
      <c r="AX58" s="20"/>
      <c r="AY58" s="20"/>
      <c r="AZ58" s="49">
        <f t="shared" si="2"/>
        <v>0</v>
      </c>
      <c r="BA58" s="50">
        <f t="shared" si="3"/>
        <v>0</v>
      </c>
      <c r="BB58" s="51" t="e">
        <f t="shared" si="7"/>
        <v>#DIV/0!</v>
      </c>
      <c r="BC58" s="52" t="e">
        <f t="shared" si="8"/>
        <v>#DIV/0!</v>
      </c>
    </row>
    <row r="59" spans="1:55">
      <c r="A59" s="30" t="s">
        <v>121</v>
      </c>
      <c r="B59" s="30" t="s">
        <v>107</v>
      </c>
      <c r="C59" s="30" t="s">
        <v>120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46">
        <f t="shared" si="0"/>
        <v>0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47">
        <f t="shared" si="4"/>
        <v>0</v>
      </c>
      <c r="AL59" s="30"/>
      <c r="AM59" s="30"/>
      <c r="AN59" s="132"/>
      <c r="AO59" s="47">
        <f t="shared" si="5"/>
        <v>0</v>
      </c>
      <c r="AP59" s="100"/>
      <c r="AQ59" s="30"/>
      <c r="AR59" s="30"/>
      <c r="AS59" s="30"/>
      <c r="AT59" s="30"/>
      <c r="AU59" s="20"/>
      <c r="AV59" s="47">
        <f t="shared" si="6"/>
        <v>0</v>
      </c>
      <c r="AW59" s="47">
        <f t="shared" si="1"/>
        <v>0</v>
      </c>
      <c r="AX59" s="20"/>
      <c r="AY59" s="20"/>
      <c r="AZ59" s="49">
        <f t="shared" si="2"/>
        <v>0</v>
      </c>
      <c r="BA59" s="50">
        <f t="shared" si="3"/>
        <v>0</v>
      </c>
      <c r="BB59" s="51" t="e">
        <f t="shared" si="7"/>
        <v>#DIV/0!</v>
      </c>
      <c r="BC59" s="52" t="e">
        <f t="shared" si="8"/>
        <v>#DIV/0!</v>
      </c>
    </row>
    <row r="60" spans="1:55">
      <c r="A60" s="30" t="s">
        <v>119</v>
      </c>
      <c r="B60" s="30" t="s">
        <v>107</v>
      </c>
      <c r="C60" s="30" t="s">
        <v>115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46">
        <f t="shared" si="0"/>
        <v>0</v>
      </c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47">
        <f t="shared" si="4"/>
        <v>0</v>
      </c>
      <c r="AL60" s="30"/>
      <c r="AM60" s="30"/>
      <c r="AN60" s="132"/>
      <c r="AO60" s="47">
        <f t="shared" si="5"/>
        <v>0</v>
      </c>
      <c r="AP60" s="100"/>
      <c r="AQ60" s="30"/>
      <c r="AR60" s="30"/>
      <c r="AS60" s="30"/>
      <c r="AT60" s="30"/>
      <c r="AU60" s="20"/>
      <c r="AV60" s="47">
        <f t="shared" si="6"/>
        <v>0</v>
      </c>
      <c r="AW60" s="47">
        <f t="shared" si="1"/>
        <v>0</v>
      </c>
      <c r="AX60" s="20"/>
      <c r="AY60" s="20"/>
      <c r="AZ60" s="49">
        <f t="shared" si="2"/>
        <v>0</v>
      </c>
      <c r="BA60" s="50">
        <f t="shared" si="3"/>
        <v>0</v>
      </c>
      <c r="BB60" s="51" t="e">
        <f t="shared" si="7"/>
        <v>#DIV/0!</v>
      </c>
      <c r="BC60" s="52" t="e">
        <f t="shared" si="8"/>
        <v>#DIV/0!</v>
      </c>
    </row>
    <row r="61" spans="1:55">
      <c r="A61" s="30" t="s">
        <v>118</v>
      </c>
      <c r="B61" s="30" t="s">
        <v>107</v>
      </c>
      <c r="C61" s="30" t="s">
        <v>115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46">
        <f t="shared" si="0"/>
        <v>0</v>
      </c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47">
        <f t="shared" si="4"/>
        <v>0</v>
      </c>
      <c r="AL61" s="30"/>
      <c r="AM61" s="30"/>
      <c r="AN61" s="132"/>
      <c r="AO61" s="47">
        <f t="shared" si="5"/>
        <v>0</v>
      </c>
      <c r="AP61" s="100"/>
      <c r="AQ61" s="30"/>
      <c r="AR61" s="30"/>
      <c r="AS61" s="30"/>
      <c r="AT61" s="30"/>
      <c r="AU61" s="20"/>
      <c r="AV61" s="47">
        <f t="shared" si="6"/>
        <v>0</v>
      </c>
      <c r="AW61" s="47">
        <f t="shared" si="1"/>
        <v>0</v>
      </c>
      <c r="AX61" s="20"/>
      <c r="AY61" s="20"/>
      <c r="AZ61" s="49">
        <f t="shared" si="2"/>
        <v>0</v>
      </c>
      <c r="BA61" s="50">
        <f t="shared" si="3"/>
        <v>0</v>
      </c>
      <c r="BB61" s="51" t="e">
        <f t="shared" si="7"/>
        <v>#DIV/0!</v>
      </c>
      <c r="BC61" s="52" t="e">
        <f t="shared" si="8"/>
        <v>#DIV/0!</v>
      </c>
    </row>
    <row r="62" spans="1:55">
      <c r="A62" s="30" t="s">
        <v>117</v>
      </c>
      <c r="B62" s="30" t="s">
        <v>107</v>
      </c>
      <c r="C62" s="30" t="s">
        <v>115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46">
        <f t="shared" si="0"/>
        <v>0</v>
      </c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47">
        <f t="shared" si="4"/>
        <v>0</v>
      </c>
      <c r="AL62" s="30"/>
      <c r="AM62" s="30"/>
      <c r="AN62" s="132"/>
      <c r="AO62" s="47">
        <f t="shared" si="5"/>
        <v>0</v>
      </c>
      <c r="AP62" s="100"/>
      <c r="AQ62" s="30"/>
      <c r="AR62" s="30"/>
      <c r="AS62" s="30"/>
      <c r="AT62" s="30"/>
      <c r="AU62" s="20"/>
      <c r="AV62" s="47">
        <f t="shared" si="6"/>
        <v>0</v>
      </c>
      <c r="AW62" s="47">
        <f t="shared" si="1"/>
        <v>0</v>
      </c>
      <c r="AX62" s="20"/>
      <c r="AY62" s="20"/>
      <c r="AZ62" s="49">
        <f t="shared" si="2"/>
        <v>0</v>
      </c>
      <c r="BA62" s="50">
        <f t="shared" si="3"/>
        <v>0</v>
      </c>
      <c r="BB62" s="51" t="e">
        <f t="shared" si="7"/>
        <v>#DIV/0!</v>
      </c>
      <c r="BC62" s="52" t="e">
        <f t="shared" si="8"/>
        <v>#DIV/0!</v>
      </c>
    </row>
    <row r="63" spans="1:55">
      <c r="A63" s="30" t="s">
        <v>116</v>
      </c>
      <c r="B63" s="30" t="s">
        <v>107</v>
      </c>
      <c r="C63" s="30" t="s">
        <v>115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46">
        <f t="shared" si="0"/>
        <v>0</v>
      </c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47">
        <f t="shared" si="4"/>
        <v>0</v>
      </c>
      <c r="AL63" s="30"/>
      <c r="AM63" s="30"/>
      <c r="AN63" s="132"/>
      <c r="AO63" s="47">
        <f t="shared" si="5"/>
        <v>0</v>
      </c>
      <c r="AP63" s="100"/>
      <c r="AQ63" s="30"/>
      <c r="AR63" s="30"/>
      <c r="AS63" s="30"/>
      <c r="AT63" s="30"/>
      <c r="AU63" s="20"/>
      <c r="AV63" s="47">
        <f t="shared" si="6"/>
        <v>0</v>
      </c>
      <c r="AW63" s="47">
        <f t="shared" si="1"/>
        <v>0</v>
      </c>
      <c r="AX63" s="20"/>
      <c r="AY63" s="20"/>
      <c r="AZ63" s="49">
        <f t="shared" si="2"/>
        <v>0</v>
      </c>
      <c r="BA63" s="50">
        <f t="shared" si="3"/>
        <v>0</v>
      </c>
      <c r="BB63" s="51" t="e">
        <f t="shared" si="7"/>
        <v>#DIV/0!</v>
      </c>
      <c r="BC63" s="52" t="e">
        <f t="shared" si="8"/>
        <v>#DIV/0!</v>
      </c>
    </row>
    <row r="64" spans="1:55">
      <c r="A64" s="30" t="s">
        <v>114</v>
      </c>
      <c r="B64" s="30" t="s">
        <v>107</v>
      </c>
      <c r="C64" s="30" t="s">
        <v>112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46">
        <f t="shared" si="0"/>
        <v>0</v>
      </c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47">
        <f t="shared" si="4"/>
        <v>0</v>
      </c>
      <c r="AL64" s="30"/>
      <c r="AM64" s="30"/>
      <c r="AN64" s="132"/>
      <c r="AO64" s="47">
        <f t="shared" si="5"/>
        <v>0</v>
      </c>
      <c r="AP64" s="100"/>
      <c r="AQ64" s="30"/>
      <c r="AR64" s="30"/>
      <c r="AS64" s="30"/>
      <c r="AT64" s="30"/>
      <c r="AU64" s="20"/>
      <c r="AV64" s="47">
        <f t="shared" si="6"/>
        <v>0</v>
      </c>
      <c r="AW64" s="47">
        <f t="shared" si="1"/>
        <v>0</v>
      </c>
      <c r="AX64" s="20"/>
      <c r="AY64" s="20"/>
      <c r="AZ64" s="49">
        <f t="shared" si="2"/>
        <v>0</v>
      </c>
      <c r="BA64" s="50">
        <f t="shared" si="3"/>
        <v>0</v>
      </c>
      <c r="BB64" s="51" t="e">
        <f t="shared" si="7"/>
        <v>#DIV/0!</v>
      </c>
      <c r="BC64" s="52" t="e">
        <f t="shared" si="8"/>
        <v>#DIV/0!</v>
      </c>
    </row>
    <row r="65" spans="1:55">
      <c r="A65" s="30" t="s">
        <v>113</v>
      </c>
      <c r="B65" s="30" t="s">
        <v>107</v>
      </c>
      <c r="C65" s="30" t="s">
        <v>112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46">
        <f t="shared" si="0"/>
        <v>0</v>
      </c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47">
        <f t="shared" si="4"/>
        <v>0</v>
      </c>
      <c r="AL65" s="30"/>
      <c r="AM65" s="30"/>
      <c r="AN65" s="132"/>
      <c r="AO65" s="47">
        <f t="shared" si="5"/>
        <v>0</v>
      </c>
      <c r="AP65" s="100"/>
      <c r="AQ65" s="30"/>
      <c r="AR65" s="30"/>
      <c r="AS65" s="30"/>
      <c r="AT65" s="30"/>
      <c r="AU65" s="20"/>
      <c r="AV65" s="47">
        <f t="shared" si="6"/>
        <v>0</v>
      </c>
      <c r="AW65" s="47">
        <f t="shared" si="1"/>
        <v>0</v>
      </c>
      <c r="AX65" s="20"/>
      <c r="AY65" s="20"/>
      <c r="AZ65" s="49">
        <f t="shared" si="2"/>
        <v>0</v>
      </c>
      <c r="BA65" s="50">
        <f t="shared" si="3"/>
        <v>0</v>
      </c>
      <c r="BB65" s="51" t="e">
        <f t="shared" si="7"/>
        <v>#DIV/0!</v>
      </c>
      <c r="BC65" s="52" t="e">
        <f t="shared" si="8"/>
        <v>#DIV/0!</v>
      </c>
    </row>
    <row r="66" spans="1:55">
      <c r="A66" s="30" t="s">
        <v>111</v>
      </c>
      <c r="B66" s="30" t="s">
        <v>107</v>
      </c>
      <c r="C66" s="30" t="s">
        <v>106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46">
        <f t="shared" si="0"/>
        <v>0</v>
      </c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47">
        <f t="shared" si="4"/>
        <v>0</v>
      </c>
      <c r="AL66" s="30"/>
      <c r="AM66" s="30"/>
      <c r="AN66" s="132"/>
      <c r="AO66" s="47">
        <f t="shared" si="5"/>
        <v>0</v>
      </c>
      <c r="AP66" s="100"/>
      <c r="AQ66" s="30"/>
      <c r="AR66" s="30"/>
      <c r="AS66" s="30"/>
      <c r="AT66" s="30"/>
      <c r="AU66" s="20"/>
      <c r="AV66" s="47">
        <f t="shared" si="6"/>
        <v>0</v>
      </c>
      <c r="AW66" s="47">
        <f t="shared" si="1"/>
        <v>0</v>
      </c>
      <c r="AX66" s="20"/>
      <c r="AY66" s="20"/>
      <c r="AZ66" s="49">
        <f t="shared" si="2"/>
        <v>0</v>
      </c>
      <c r="BA66" s="50">
        <f t="shared" si="3"/>
        <v>0</v>
      </c>
      <c r="BB66" s="51" t="e">
        <f t="shared" si="7"/>
        <v>#DIV/0!</v>
      </c>
      <c r="BC66" s="52" t="e">
        <f t="shared" si="8"/>
        <v>#DIV/0!</v>
      </c>
    </row>
    <row r="67" spans="1:55">
      <c r="A67" s="30" t="s">
        <v>110</v>
      </c>
      <c r="B67" s="30" t="s">
        <v>107</v>
      </c>
      <c r="C67" s="30" t="s">
        <v>106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46">
        <f t="shared" ref="T67:T121" si="9">SUM(D67:S67)</f>
        <v>0</v>
      </c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47">
        <f t="shared" si="4"/>
        <v>0</v>
      </c>
      <c r="AL67" s="30"/>
      <c r="AM67" s="30"/>
      <c r="AN67" s="132"/>
      <c r="AO67" s="47">
        <f t="shared" si="5"/>
        <v>0</v>
      </c>
      <c r="AP67" s="100"/>
      <c r="AQ67" s="30"/>
      <c r="AR67" s="30"/>
      <c r="AS67" s="30"/>
      <c r="AT67" s="30"/>
      <c r="AU67" s="20"/>
      <c r="AV67" s="47">
        <f t="shared" si="6"/>
        <v>0</v>
      </c>
      <c r="AW67" s="47">
        <f t="shared" ref="AW67:AW121" si="10">T67+AK67+AO67</f>
        <v>0</v>
      </c>
      <c r="AX67" s="20"/>
      <c r="AY67" s="20"/>
      <c r="AZ67" s="49">
        <f t="shared" ref="AZ67:AZ121" si="11">AX67*2.5%+AY67</f>
        <v>0</v>
      </c>
      <c r="BA67" s="50">
        <f t="shared" ref="BA67:BA121" si="12">AZ67-AW67</f>
        <v>0</v>
      </c>
      <c r="BB67" s="51" t="e">
        <f t="shared" si="7"/>
        <v>#DIV/0!</v>
      </c>
      <c r="BC67" s="52" t="e">
        <f t="shared" si="8"/>
        <v>#DIV/0!</v>
      </c>
    </row>
    <row r="68" spans="1:55">
      <c r="A68" s="30" t="s">
        <v>109</v>
      </c>
      <c r="B68" s="30" t="s">
        <v>107</v>
      </c>
      <c r="C68" s="30" t="s">
        <v>106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46">
        <f t="shared" si="9"/>
        <v>0</v>
      </c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47">
        <f t="shared" ref="AK68:AK121" si="13">SUM(U68:AB68)*0.016667</f>
        <v>0</v>
      </c>
      <c r="AL68" s="30"/>
      <c r="AM68" s="30"/>
      <c r="AN68" s="132"/>
      <c r="AO68" s="47">
        <f t="shared" ref="AO68:AO121" si="14">SUM(AL68:AN68)</f>
        <v>0</v>
      </c>
      <c r="AP68" s="100"/>
      <c r="AQ68" s="30"/>
      <c r="AR68" s="30"/>
      <c r="AS68" s="30"/>
      <c r="AT68" s="30"/>
      <c r="AU68" s="20"/>
      <c r="AV68" s="47">
        <f t="shared" ref="AV68:AV121" si="15">SUM(AP68:AT68)+SUM(U68:AB68)</f>
        <v>0</v>
      </c>
      <c r="AW68" s="47">
        <f t="shared" si="10"/>
        <v>0</v>
      </c>
      <c r="AX68" s="20"/>
      <c r="AY68" s="20"/>
      <c r="AZ68" s="49">
        <f t="shared" si="11"/>
        <v>0</v>
      </c>
      <c r="BA68" s="50">
        <f t="shared" si="12"/>
        <v>0</v>
      </c>
      <c r="BB68" s="51" t="e">
        <f t="shared" ref="BB68:BB121" si="16">BA68/AV68</f>
        <v>#DIV/0!</v>
      </c>
      <c r="BC68" s="52" t="e">
        <f t="shared" ref="BC68:BC121" si="17">AW68/AZ68</f>
        <v>#DIV/0!</v>
      </c>
    </row>
    <row r="69" spans="1:55">
      <c r="A69" s="30" t="s">
        <v>108</v>
      </c>
      <c r="B69" s="30" t="s">
        <v>107</v>
      </c>
      <c r="C69" s="30" t="s">
        <v>106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46">
        <f t="shared" si="9"/>
        <v>0</v>
      </c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47">
        <f t="shared" si="13"/>
        <v>0</v>
      </c>
      <c r="AL69" s="30"/>
      <c r="AM69" s="30"/>
      <c r="AN69" s="132"/>
      <c r="AO69" s="47">
        <f t="shared" si="14"/>
        <v>0</v>
      </c>
      <c r="AP69" s="100"/>
      <c r="AQ69" s="30"/>
      <c r="AR69" s="30"/>
      <c r="AS69" s="30"/>
      <c r="AT69" s="30"/>
      <c r="AU69" s="20"/>
      <c r="AV69" s="47">
        <f t="shared" si="15"/>
        <v>0</v>
      </c>
      <c r="AW69" s="47">
        <f t="shared" si="10"/>
        <v>0</v>
      </c>
      <c r="AX69" s="20"/>
      <c r="AY69" s="20"/>
      <c r="AZ69" s="49">
        <f t="shared" si="11"/>
        <v>0</v>
      </c>
      <c r="BA69" s="50">
        <f t="shared" si="12"/>
        <v>0</v>
      </c>
      <c r="BB69" s="51" t="e">
        <f t="shared" si="16"/>
        <v>#DIV/0!</v>
      </c>
      <c r="BC69" s="52" t="e">
        <f t="shared" si="17"/>
        <v>#DIV/0!</v>
      </c>
    </row>
    <row r="70" spans="1:55">
      <c r="A70" s="31" t="s">
        <v>158</v>
      </c>
      <c r="B70" s="31" t="s">
        <v>137</v>
      </c>
      <c r="C70" s="31" t="s">
        <v>156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46">
        <f t="shared" si="9"/>
        <v>0</v>
      </c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47">
        <f t="shared" si="13"/>
        <v>0</v>
      </c>
      <c r="AL70" s="31"/>
      <c r="AM70" s="31"/>
      <c r="AN70" s="132"/>
      <c r="AO70" s="47">
        <f t="shared" si="14"/>
        <v>0</v>
      </c>
      <c r="AP70" s="100"/>
      <c r="AQ70" s="31"/>
      <c r="AR70" s="31"/>
      <c r="AS70" s="31"/>
      <c r="AT70" s="31"/>
      <c r="AU70" s="20"/>
      <c r="AV70" s="47">
        <f t="shared" si="15"/>
        <v>0</v>
      </c>
      <c r="AW70" s="47">
        <f t="shared" si="10"/>
        <v>0</v>
      </c>
      <c r="AX70" s="20"/>
      <c r="AY70" s="20"/>
      <c r="AZ70" s="49">
        <f t="shared" si="11"/>
        <v>0</v>
      </c>
      <c r="BA70" s="50">
        <f t="shared" si="12"/>
        <v>0</v>
      </c>
      <c r="BB70" s="51" t="e">
        <f t="shared" si="16"/>
        <v>#DIV/0!</v>
      </c>
      <c r="BC70" s="52" t="e">
        <f t="shared" si="17"/>
        <v>#DIV/0!</v>
      </c>
    </row>
    <row r="71" spans="1:55">
      <c r="A71" s="31" t="s">
        <v>157</v>
      </c>
      <c r="B71" s="31" t="s">
        <v>137</v>
      </c>
      <c r="C71" s="31" t="s">
        <v>156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46">
        <f t="shared" si="9"/>
        <v>0</v>
      </c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47">
        <f t="shared" si="13"/>
        <v>0</v>
      </c>
      <c r="AL71" s="31"/>
      <c r="AM71" s="31"/>
      <c r="AN71" s="132"/>
      <c r="AO71" s="47">
        <f t="shared" si="14"/>
        <v>0</v>
      </c>
      <c r="AP71" s="100"/>
      <c r="AQ71" s="31"/>
      <c r="AR71" s="31"/>
      <c r="AS71" s="31"/>
      <c r="AT71" s="31"/>
      <c r="AU71" s="20"/>
      <c r="AV71" s="47">
        <f t="shared" si="15"/>
        <v>0</v>
      </c>
      <c r="AW71" s="47">
        <f t="shared" si="10"/>
        <v>0</v>
      </c>
      <c r="AX71" s="20"/>
      <c r="AY71" s="20"/>
      <c r="AZ71" s="49">
        <f t="shared" si="11"/>
        <v>0</v>
      </c>
      <c r="BA71" s="50">
        <f t="shared" si="12"/>
        <v>0</v>
      </c>
      <c r="BB71" s="51" t="e">
        <f t="shared" si="16"/>
        <v>#DIV/0!</v>
      </c>
      <c r="BC71" s="52" t="e">
        <f t="shared" si="17"/>
        <v>#DIV/0!</v>
      </c>
    </row>
    <row r="72" spans="1:55">
      <c r="A72" s="31" t="s">
        <v>155</v>
      </c>
      <c r="B72" s="31" t="s">
        <v>137</v>
      </c>
      <c r="C72" s="31" t="s">
        <v>152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46">
        <f t="shared" si="9"/>
        <v>0</v>
      </c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47">
        <f t="shared" si="13"/>
        <v>0</v>
      </c>
      <c r="AL72" s="31"/>
      <c r="AM72" s="31"/>
      <c r="AN72" s="132"/>
      <c r="AO72" s="47">
        <f t="shared" si="14"/>
        <v>0</v>
      </c>
      <c r="AP72" s="100"/>
      <c r="AQ72" s="31"/>
      <c r="AR72" s="31"/>
      <c r="AS72" s="31"/>
      <c r="AT72" s="31"/>
      <c r="AU72" s="20"/>
      <c r="AV72" s="47">
        <f t="shared" si="15"/>
        <v>0</v>
      </c>
      <c r="AW72" s="47">
        <f t="shared" si="10"/>
        <v>0</v>
      </c>
      <c r="AX72" s="20"/>
      <c r="AY72" s="20"/>
      <c r="AZ72" s="49">
        <f t="shared" si="11"/>
        <v>0</v>
      </c>
      <c r="BA72" s="50">
        <f t="shared" si="12"/>
        <v>0</v>
      </c>
      <c r="BB72" s="51" t="e">
        <f t="shared" si="16"/>
        <v>#DIV/0!</v>
      </c>
      <c r="BC72" s="52" t="e">
        <f t="shared" si="17"/>
        <v>#DIV/0!</v>
      </c>
    </row>
    <row r="73" spans="1:55">
      <c r="A73" s="31" t="s">
        <v>154</v>
      </c>
      <c r="B73" s="31" t="s">
        <v>137</v>
      </c>
      <c r="C73" s="31" t="s">
        <v>152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46">
        <f t="shared" si="9"/>
        <v>0</v>
      </c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47">
        <f t="shared" si="13"/>
        <v>0</v>
      </c>
      <c r="AL73" s="31"/>
      <c r="AM73" s="31"/>
      <c r="AN73" s="132"/>
      <c r="AO73" s="47">
        <f t="shared" si="14"/>
        <v>0</v>
      </c>
      <c r="AP73" s="100"/>
      <c r="AQ73" s="31"/>
      <c r="AR73" s="31"/>
      <c r="AS73" s="31"/>
      <c r="AT73" s="31"/>
      <c r="AU73" s="20"/>
      <c r="AV73" s="47">
        <f t="shared" si="15"/>
        <v>0</v>
      </c>
      <c r="AW73" s="47">
        <f t="shared" si="10"/>
        <v>0</v>
      </c>
      <c r="AX73" s="20"/>
      <c r="AY73" s="20"/>
      <c r="AZ73" s="49">
        <f t="shared" si="11"/>
        <v>0</v>
      </c>
      <c r="BA73" s="50">
        <f t="shared" si="12"/>
        <v>0</v>
      </c>
      <c r="BB73" s="51" t="e">
        <f t="shared" si="16"/>
        <v>#DIV/0!</v>
      </c>
      <c r="BC73" s="52" t="e">
        <f t="shared" si="17"/>
        <v>#DIV/0!</v>
      </c>
    </row>
    <row r="74" spans="1:55">
      <c r="A74" s="31" t="s">
        <v>153</v>
      </c>
      <c r="B74" s="31" t="s">
        <v>137</v>
      </c>
      <c r="C74" s="31" t="s">
        <v>152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46">
        <f t="shared" si="9"/>
        <v>0</v>
      </c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47">
        <f t="shared" si="13"/>
        <v>0</v>
      </c>
      <c r="AL74" s="31"/>
      <c r="AM74" s="31"/>
      <c r="AN74" s="132"/>
      <c r="AO74" s="47">
        <f t="shared" si="14"/>
        <v>0</v>
      </c>
      <c r="AP74" s="100"/>
      <c r="AQ74" s="31"/>
      <c r="AR74" s="31"/>
      <c r="AS74" s="31"/>
      <c r="AT74" s="31"/>
      <c r="AU74" s="20"/>
      <c r="AV74" s="47">
        <f t="shared" si="15"/>
        <v>0</v>
      </c>
      <c r="AW74" s="47">
        <f t="shared" si="10"/>
        <v>0</v>
      </c>
      <c r="AX74" s="20"/>
      <c r="AY74" s="20"/>
      <c r="AZ74" s="49">
        <f t="shared" si="11"/>
        <v>0</v>
      </c>
      <c r="BA74" s="50">
        <f t="shared" si="12"/>
        <v>0</v>
      </c>
      <c r="BB74" s="51" t="e">
        <f t="shared" si="16"/>
        <v>#DIV/0!</v>
      </c>
      <c r="BC74" s="52" t="e">
        <f t="shared" si="17"/>
        <v>#DIV/0!</v>
      </c>
    </row>
    <row r="75" spans="1:55">
      <c r="A75" s="31" t="s">
        <v>151</v>
      </c>
      <c r="B75" s="31" t="s">
        <v>137</v>
      </c>
      <c r="C75" s="31" t="s">
        <v>149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46">
        <f t="shared" si="9"/>
        <v>0</v>
      </c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47">
        <f t="shared" si="13"/>
        <v>0</v>
      </c>
      <c r="AL75" s="31"/>
      <c r="AM75" s="31"/>
      <c r="AN75" s="132"/>
      <c r="AO75" s="47">
        <f t="shared" si="14"/>
        <v>0</v>
      </c>
      <c r="AP75" s="100"/>
      <c r="AQ75" s="31"/>
      <c r="AR75" s="31"/>
      <c r="AS75" s="31"/>
      <c r="AT75" s="31"/>
      <c r="AU75" s="20"/>
      <c r="AV75" s="47">
        <f t="shared" si="15"/>
        <v>0</v>
      </c>
      <c r="AW75" s="47">
        <f t="shared" si="10"/>
        <v>0</v>
      </c>
      <c r="AX75" s="20"/>
      <c r="AY75" s="20"/>
      <c r="AZ75" s="49">
        <f t="shared" si="11"/>
        <v>0</v>
      </c>
      <c r="BA75" s="50">
        <f t="shared" si="12"/>
        <v>0</v>
      </c>
      <c r="BB75" s="51" t="e">
        <f t="shared" si="16"/>
        <v>#DIV/0!</v>
      </c>
      <c r="BC75" s="52" t="e">
        <f t="shared" si="17"/>
        <v>#DIV/0!</v>
      </c>
    </row>
    <row r="76" spans="1:55">
      <c r="A76" s="31" t="s">
        <v>150</v>
      </c>
      <c r="B76" s="31" t="s">
        <v>137</v>
      </c>
      <c r="C76" s="31" t="s">
        <v>149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46">
        <f t="shared" si="9"/>
        <v>0</v>
      </c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47">
        <f t="shared" si="13"/>
        <v>0</v>
      </c>
      <c r="AL76" s="31"/>
      <c r="AM76" s="31"/>
      <c r="AN76" s="132"/>
      <c r="AO76" s="47">
        <f t="shared" si="14"/>
        <v>0</v>
      </c>
      <c r="AP76" s="100"/>
      <c r="AQ76" s="31"/>
      <c r="AR76" s="31"/>
      <c r="AS76" s="31"/>
      <c r="AT76" s="31"/>
      <c r="AU76" s="20"/>
      <c r="AV76" s="47">
        <f t="shared" si="15"/>
        <v>0</v>
      </c>
      <c r="AW76" s="47">
        <f t="shared" si="10"/>
        <v>0</v>
      </c>
      <c r="AX76" s="20"/>
      <c r="AY76" s="20"/>
      <c r="AZ76" s="49">
        <f t="shared" si="11"/>
        <v>0</v>
      </c>
      <c r="BA76" s="50">
        <f t="shared" si="12"/>
        <v>0</v>
      </c>
      <c r="BB76" s="51" t="e">
        <f t="shared" si="16"/>
        <v>#DIV/0!</v>
      </c>
      <c r="BC76" s="52" t="e">
        <f t="shared" si="17"/>
        <v>#DIV/0!</v>
      </c>
    </row>
    <row r="77" spans="1:55">
      <c r="A77" s="31" t="s">
        <v>148</v>
      </c>
      <c r="B77" s="31" t="s">
        <v>137</v>
      </c>
      <c r="C77" s="31" t="s">
        <v>144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46">
        <f t="shared" si="9"/>
        <v>0</v>
      </c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47">
        <f t="shared" si="13"/>
        <v>0</v>
      </c>
      <c r="AL77" s="31"/>
      <c r="AM77" s="31"/>
      <c r="AN77" s="132"/>
      <c r="AO77" s="47">
        <f t="shared" si="14"/>
        <v>0</v>
      </c>
      <c r="AP77" s="100"/>
      <c r="AQ77" s="31"/>
      <c r="AR77" s="31"/>
      <c r="AS77" s="31"/>
      <c r="AT77" s="31"/>
      <c r="AU77" s="20"/>
      <c r="AV77" s="47">
        <f t="shared" si="15"/>
        <v>0</v>
      </c>
      <c r="AW77" s="47">
        <f t="shared" si="10"/>
        <v>0</v>
      </c>
      <c r="AX77" s="20"/>
      <c r="AY77" s="20"/>
      <c r="AZ77" s="49">
        <f t="shared" si="11"/>
        <v>0</v>
      </c>
      <c r="BA77" s="50">
        <f t="shared" si="12"/>
        <v>0</v>
      </c>
      <c r="BB77" s="51" t="e">
        <f t="shared" si="16"/>
        <v>#DIV/0!</v>
      </c>
      <c r="BC77" s="52" t="e">
        <f t="shared" si="17"/>
        <v>#DIV/0!</v>
      </c>
    </row>
    <row r="78" spans="1:55">
      <c r="A78" s="31" t="s">
        <v>147</v>
      </c>
      <c r="B78" s="31" t="s">
        <v>137</v>
      </c>
      <c r="C78" s="31" t="s">
        <v>144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46">
        <f t="shared" si="9"/>
        <v>0</v>
      </c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47">
        <f t="shared" si="13"/>
        <v>0</v>
      </c>
      <c r="AL78" s="31"/>
      <c r="AM78" s="31"/>
      <c r="AN78" s="132"/>
      <c r="AO78" s="47">
        <f t="shared" si="14"/>
        <v>0</v>
      </c>
      <c r="AP78" s="100"/>
      <c r="AQ78" s="31"/>
      <c r="AR78" s="31"/>
      <c r="AS78" s="31"/>
      <c r="AT78" s="31"/>
      <c r="AU78" s="20"/>
      <c r="AV78" s="47">
        <f t="shared" si="15"/>
        <v>0</v>
      </c>
      <c r="AW78" s="47">
        <f t="shared" si="10"/>
        <v>0</v>
      </c>
      <c r="AX78" s="20"/>
      <c r="AY78" s="20"/>
      <c r="AZ78" s="49">
        <f t="shared" si="11"/>
        <v>0</v>
      </c>
      <c r="BA78" s="50">
        <f t="shared" si="12"/>
        <v>0</v>
      </c>
      <c r="BB78" s="51" t="e">
        <f t="shared" si="16"/>
        <v>#DIV/0!</v>
      </c>
      <c r="BC78" s="52" t="e">
        <f t="shared" si="17"/>
        <v>#DIV/0!</v>
      </c>
    </row>
    <row r="79" spans="1:55">
      <c r="A79" s="31" t="s">
        <v>146</v>
      </c>
      <c r="B79" s="31" t="s">
        <v>137</v>
      </c>
      <c r="C79" s="31" t="s">
        <v>144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46">
        <f t="shared" si="9"/>
        <v>0</v>
      </c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47">
        <f t="shared" si="13"/>
        <v>0</v>
      </c>
      <c r="AL79" s="31"/>
      <c r="AM79" s="31"/>
      <c r="AN79" s="132"/>
      <c r="AO79" s="47">
        <f t="shared" si="14"/>
        <v>0</v>
      </c>
      <c r="AP79" s="100"/>
      <c r="AQ79" s="31"/>
      <c r="AR79" s="31"/>
      <c r="AS79" s="31"/>
      <c r="AT79" s="31"/>
      <c r="AU79" s="20"/>
      <c r="AV79" s="47">
        <f t="shared" si="15"/>
        <v>0</v>
      </c>
      <c r="AW79" s="47">
        <f t="shared" si="10"/>
        <v>0</v>
      </c>
      <c r="AX79" s="20"/>
      <c r="AY79" s="20"/>
      <c r="AZ79" s="49">
        <f t="shared" si="11"/>
        <v>0</v>
      </c>
      <c r="BA79" s="50">
        <f t="shared" si="12"/>
        <v>0</v>
      </c>
      <c r="BB79" s="51" t="e">
        <f t="shared" si="16"/>
        <v>#DIV/0!</v>
      </c>
      <c r="BC79" s="52" t="e">
        <f t="shared" si="17"/>
        <v>#DIV/0!</v>
      </c>
    </row>
    <row r="80" spans="1:55">
      <c r="A80" s="31" t="s">
        <v>145</v>
      </c>
      <c r="B80" s="31" t="s">
        <v>137</v>
      </c>
      <c r="C80" s="31" t="s">
        <v>144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46">
        <f t="shared" si="9"/>
        <v>0</v>
      </c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47">
        <f t="shared" si="13"/>
        <v>0</v>
      </c>
      <c r="AL80" s="31"/>
      <c r="AM80" s="31"/>
      <c r="AN80" s="132"/>
      <c r="AO80" s="47">
        <f t="shared" si="14"/>
        <v>0</v>
      </c>
      <c r="AP80" s="100"/>
      <c r="AQ80" s="31"/>
      <c r="AR80" s="31"/>
      <c r="AS80" s="31"/>
      <c r="AT80" s="31"/>
      <c r="AU80" s="20"/>
      <c r="AV80" s="47">
        <f t="shared" si="15"/>
        <v>0</v>
      </c>
      <c r="AW80" s="47">
        <f t="shared" si="10"/>
        <v>0</v>
      </c>
      <c r="AX80" s="20"/>
      <c r="AY80" s="20"/>
      <c r="AZ80" s="49">
        <f t="shared" si="11"/>
        <v>0</v>
      </c>
      <c r="BA80" s="50">
        <f t="shared" si="12"/>
        <v>0</v>
      </c>
      <c r="BB80" s="51" t="e">
        <f t="shared" si="16"/>
        <v>#DIV/0!</v>
      </c>
      <c r="BC80" s="52" t="e">
        <f t="shared" si="17"/>
        <v>#DIV/0!</v>
      </c>
    </row>
    <row r="81" spans="1:55">
      <c r="A81" s="31" t="s">
        <v>143</v>
      </c>
      <c r="B81" s="31" t="s">
        <v>137</v>
      </c>
      <c r="C81" s="31" t="s">
        <v>137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46">
        <f t="shared" si="9"/>
        <v>0</v>
      </c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47">
        <f t="shared" si="13"/>
        <v>0</v>
      </c>
      <c r="AL81" s="31"/>
      <c r="AM81" s="31"/>
      <c r="AN81" s="132"/>
      <c r="AO81" s="47">
        <f t="shared" si="14"/>
        <v>0</v>
      </c>
      <c r="AP81" s="100"/>
      <c r="AQ81" s="31"/>
      <c r="AR81" s="31"/>
      <c r="AS81" s="31"/>
      <c r="AT81" s="31"/>
      <c r="AU81" s="20"/>
      <c r="AV81" s="47">
        <f t="shared" si="15"/>
        <v>0</v>
      </c>
      <c r="AW81" s="47">
        <f t="shared" si="10"/>
        <v>0</v>
      </c>
      <c r="AX81" s="20"/>
      <c r="AY81" s="20"/>
      <c r="AZ81" s="49">
        <f t="shared" si="11"/>
        <v>0</v>
      </c>
      <c r="BA81" s="50">
        <f t="shared" si="12"/>
        <v>0</v>
      </c>
      <c r="BB81" s="51" t="e">
        <f t="shared" si="16"/>
        <v>#DIV/0!</v>
      </c>
      <c r="BC81" s="52" t="e">
        <f t="shared" si="17"/>
        <v>#DIV/0!</v>
      </c>
    </row>
    <row r="82" spans="1:55">
      <c r="A82" s="31" t="s">
        <v>142</v>
      </c>
      <c r="B82" s="31" t="s">
        <v>137</v>
      </c>
      <c r="C82" s="31" t="s">
        <v>137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46">
        <f t="shared" si="9"/>
        <v>0</v>
      </c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47">
        <f t="shared" si="13"/>
        <v>0</v>
      </c>
      <c r="AL82" s="31"/>
      <c r="AM82" s="31"/>
      <c r="AN82" s="132"/>
      <c r="AO82" s="47">
        <f t="shared" si="14"/>
        <v>0</v>
      </c>
      <c r="AP82" s="100"/>
      <c r="AQ82" s="31"/>
      <c r="AR82" s="31"/>
      <c r="AS82" s="31"/>
      <c r="AT82" s="31"/>
      <c r="AU82" s="20"/>
      <c r="AV82" s="47">
        <f t="shared" si="15"/>
        <v>0</v>
      </c>
      <c r="AW82" s="47">
        <f t="shared" si="10"/>
        <v>0</v>
      </c>
      <c r="AX82" s="20"/>
      <c r="AY82" s="20"/>
      <c r="AZ82" s="49">
        <f t="shared" si="11"/>
        <v>0</v>
      </c>
      <c r="BA82" s="50">
        <f t="shared" si="12"/>
        <v>0</v>
      </c>
      <c r="BB82" s="51" t="e">
        <f t="shared" si="16"/>
        <v>#DIV/0!</v>
      </c>
      <c r="BC82" s="52" t="e">
        <f t="shared" si="17"/>
        <v>#DIV/0!</v>
      </c>
    </row>
    <row r="83" spans="1:55">
      <c r="A83" s="31" t="s">
        <v>141</v>
      </c>
      <c r="B83" s="31" t="s">
        <v>137</v>
      </c>
      <c r="C83" s="31" t="s">
        <v>137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46">
        <f t="shared" si="9"/>
        <v>0</v>
      </c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47">
        <f t="shared" si="13"/>
        <v>0</v>
      </c>
      <c r="AL83" s="31"/>
      <c r="AM83" s="31"/>
      <c r="AN83" s="132"/>
      <c r="AO83" s="47">
        <f t="shared" si="14"/>
        <v>0</v>
      </c>
      <c r="AP83" s="100"/>
      <c r="AQ83" s="31"/>
      <c r="AR83" s="31"/>
      <c r="AS83" s="31"/>
      <c r="AT83" s="31"/>
      <c r="AU83" s="20"/>
      <c r="AV83" s="47">
        <f t="shared" si="15"/>
        <v>0</v>
      </c>
      <c r="AW83" s="47">
        <f t="shared" si="10"/>
        <v>0</v>
      </c>
      <c r="AX83" s="20"/>
      <c r="AY83" s="20"/>
      <c r="AZ83" s="49">
        <f t="shared" si="11"/>
        <v>0</v>
      </c>
      <c r="BA83" s="50">
        <f t="shared" si="12"/>
        <v>0</v>
      </c>
      <c r="BB83" s="51" t="e">
        <f t="shared" si="16"/>
        <v>#DIV/0!</v>
      </c>
      <c r="BC83" s="52" t="e">
        <f t="shared" si="17"/>
        <v>#DIV/0!</v>
      </c>
    </row>
    <row r="84" spans="1:55">
      <c r="A84" s="31" t="s">
        <v>140</v>
      </c>
      <c r="B84" s="31" t="s">
        <v>137</v>
      </c>
      <c r="C84" s="31" t="s">
        <v>136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46">
        <f t="shared" si="9"/>
        <v>0</v>
      </c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47">
        <f t="shared" si="13"/>
        <v>0</v>
      </c>
      <c r="AL84" s="31"/>
      <c r="AM84" s="31"/>
      <c r="AN84" s="132"/>
      <c r="AO84" s="47">
        <f t="shared" si="14"/>
        <v>0</v>
      </c>
      <c r="AP84" s="100"/>
      <c r="AQ84" s="31"/>
      <c r="AR84" s="31"/>
      <c r="AS84" s="31"/>
      <c r="AT84" s="31"/>
      <c r="AU84" s="20"/>
      <c r="AV84" s="47">
        <f t="shared" si="15"/>
        <v>0</v>
      </c>
      <c r="AW84" s="47">
        <f t="shared" si="10"/>
        <v>0</v>
      </c>
      <c r="AX84" s="20"/>
      <c r="AY84" s="20"/>
      <c r="AZ84" s="49">
        <f t="shared" si="11"/>
        <v>0</v>
      </c>
      <c r="BA84" s="50">
        <f t="shared" si="12"/>
        <v>0</v>
      </c>
      <c r="BB84" s="51" t="e">
        <f t="shared" si="16"/>
        <v>#DIV/0!</v>
      </c>
      <c r="BC84" s="52" t="e">
        <f t="shared" si="17"/>
        <v>#DIV/0!</v>
      </c>
    </row>
    <row r="85" spans="1:55">
      <c r="A85" s="31" t="s">
        <v>139</v>
      </c>
      <c r="B85" s="31" t="s">
        <v>137</v>
      </c>
      <c r="C85" s="31" t="s">
        <v>136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46">
        <f t="shared" si="9"/>
        <v>0</v>
      </c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47">
        <f t="shared" si="13"/>
        <v>0</v>
      </c>
      <c r="AL85" s="31"/>
      <c r="AM85" s="31"/>
      <c r="AN85" s="132"/>
      <c r="AO85" s="47">
        <f t="shared" si="14"/>
        <v>0</v>
      </c>
      <c r="AP85" s="100"/>
      <c r="AQ85" s="31"/>
      <c r="AR85" s="31"/>
      <c r="AS85" s="31"/>
      <c r="AT85" s="31"/>
      <c r="AU85" s="20"/>
      <c r="AV85" s="47">
        <f t="shared" si="15"/>
        <v>0</v>
      </c>
      <c r="AW85" s="47">
        <f t="shared" si="10"/>
        <v>0</v>
      </c>
      <c r="AX85" s="20"/>
      <c r="AY85" s="20"/>
      <c r="AZ85" s="49">
        <f t="shared" si="11"/>
        <v>0</v>
      </c>
      <c r="BA85" s="50">
        <f t="shared" si="12"/>
        <v>0</v>
      </c>
      <c r="BB85" s="51" t="e">
        <f t="shared" si="16"/>
        <v>#DIV/0!</v>
      </c>
      <c r="BC85" s="52" t="e">
        <f t="shared" si="17"/>
        <v>#DIV/0!</v>
      </c>
    </row>
    <row r="86" spans="1:55">
      <c r="A86" s="31" t="s">
        <v>138</v>
      </c>
      <c r="B86" s="31" t="s">
        <v>137</v>
      </c>
      <c r="C86" s="31" t="s">
        <v>136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46">
        <f t="shared" si="9"/>
        <v>0</v>
      </c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47">
        <f t="shared" si="13"/>
        <v>0</v>
      </c>
      <c r="AL86" s="31"/>
      <c r="AM86" s="31"/>
      <c r="AN86" s="132"/>
      <c r="AO86" s="47">
        <f t="shared" si="14"/>
        <v>0</v>
      </c>
      <c r="AP86" s="100"/>
      <c r="AQ86" s="31"/>
      <c r="AR86" s="31"/>
      <c r="AS86" s="31"/>
      <c r="AT86" s="31"/>
      <c r="AU86" s="20"/>
      <c r="AV86" s="47">
        <f t="shared" si="15"/>
        <v>0</v>
      </c>
      <c r="AW86" s="47">
        <f t="shared" si="10"/>
        <v>0</v>
      </c>
      <c r="AX86" s="20"/>
      <c r="AY86" s="20"/>
      <c r="AZ86" s="49">
        <f t="shared" si="11"/>
        <v>0</v>
      </c>
      <c r="BA86" s="50">
        <f t="shared" si="12"/>
        <v>0</v>
      </c>
      <c r="BB86" s="51" t="e">
        <f t="shared" si="16"/>
        <v>#DIV/0!</v>
      </c>
      <c r="BC86" s="52" t="e">
        <f t="shared" si="17"/>
        <v>#DIV/0!</v>
      </c>
    </row>
    <row r="87" spans="1:55">
      <c r="A87" s="32" t="s">
        <v>159</v>
      </c>
      <c r="B87" s="32" t="s">
        <v>160</v>
      </c>
      <c r="C87" s="32" t="s">
        <v>161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46">
        <f t="shared" si="9"/>
        <v>0</v>
      </c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47">
        <f t="shared" si="13"/>
        <v>0</v>
      </c>
      <c r="AL87" s="32"/>
      <c r="AM87" s="32"/>
      <c r="AN87" s="132"/>
      <c r="AO87" s="47">
        <f t="shared" si="14"/>
        <v>0</v>
      </c>
      <c r="AP87" s="100"/>
      <c r="AQ87" s="32"/>
      <c r="AR87" s="32"/>
      <c r="AS87" s="32"/>
      <c r="AT87" s="32"/>
      <c r="AU87" s="20"/>
      <c r="AV87" s="47">
        <f t="shared" si="15"/>
        <v>0</v>
      </c>
      <c r="AW87" s="47">
        <f t="shared" si="10"/>
        <v>0</v>
      </c>
      <c r="AX87" s="20"/>
      <c r="AY87" s="20"/>
      <c r="AZ87" s="49">
        <f t="shared" si="11"/>
        <v>0</v>
      </c>
      <c r="BA87" s="50">
        <f t="shared" si="12"/>
        <v>0</v>
      </c>
      <c r="BB87" s="51" t="e">
        <f t="shared" si="16"/>
        <v>#DIV/0!</v>
      </c>
      <c r="BC87" s="52" t="e">
        <f t="shared" si="17"/>
        <v>#DIV/0!</v>
      </c>
    </row>
    <row r="88" spans="1:55">
      <c r="A88" s="32" t="s">
        <v>162</v>
      </c>
      <c r="B88" s="32" t="s">
        <v>160</v>
      </c>
      <c r="C88" s="32" t="s">
        <v>161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46">
        <f t="shared" si="9"/>
        <v>0</v>
      </c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47">
        <f t="shared" si="13"/>
        <v>0</v>
      </c>
      <c r="AL88" s="32"/>
      <c r="AM88" s="32"/>
      <c r="AN88" s="132"/>
      <c r="AO88" s="47">
        <f t="shared" si="14"/>
        <v>0</v>
      </c>
      <c r="AP88" s="100"/>
      <c r="AQ88" s="32"/>
      <c r="AR88" s="32"/>
      <c r="AS88" s="32"/>
      <c r="AT88" s="32"/>
      <c r="AU88" s="20"/>
      <c r="AV88" s="47">
        <f t="shared" si="15"/>
        <v>0</v>
      </c>
      <c r="AW88" s="47">
        <f t="shared" si="10"/>
        <v>0</v>
      </c>
      <c r="AX88" s="20"/>
      <c r="AY88" s="20"/>
      <c r="AZ88" s="49">
        <f t="shared" si="11"/>
        <v>0</v>
      </c>
      <c r="BA88" s="50">
        <f t="shared" si="12"/>
        <v>0</v>
      </c>
      <c r="BB88" s="51" t="e">
        <f t="shared" si="16"/>
        <v>#DIV/0!</v>
      </c>
      <c r="BC88" s="52" t="e">
        <f t="shared" si="17"/>
        <v>#DIV/0!</v>
      </c>
    </row>
    <row r="89" spans="1:55">
      <c r="A89" s="32" t="s">
        <v>163</v>
      </c>
      <c r="B89" s="32" t="s">
        <v>160</v>
      </c>
      <c r="C89" s="32" t="s">
        <v>161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46">
        <f t="shared" si="9"/>
        <v>0</v>
      </c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47">
        <f t="shared" si="13"/>
        <v>0</v>
      </c>
      <c r="AL89" s="32"/>
      <c r="AM89" s="32"/>
      <c r="AN89" s="132"/>
      <c r="AO89" s="47">
        <f t="shared" si="14"/>
        <v>0</v>
      </c>
      <c r="AP89" s="100"/>
      <c r="AQ89" s="32"/>
      <c r="AR89" s="32"/>
      <c r="AS89" s="32"/>
      <c r="AT89" s="32"/>
      <c r="AU89" s="20"/>
      <c r="AV89" s="47">
        <f t="shared" si="15"/>
        <v>0</v>
      </c>
      <c r="AW89" s="47">
        <f t="shared" si="10"/>
        <v>0</v>
      </c>
      <c r="AX89" s="20"/>
      <c r="AY89" s="20"/>
      <c r="AZ89" s="49">
        <f t="shared" si="11"/>
        <v>0</v>
      </c>
      <c r="BA89" s="50">
        <f t="shared" si="12"/>
        <v>0</v>
      </c>
      <c r="BB89" s="51" t="e">
        <f t="shared" si="16"/>
        <v>#DIV/0!</v>
      </c>
      <c r="BC89" s="52" t="e">
        <f t="shared" si="17"/>
        <v>#DIV/0!</v>
      </c>
    </row>
    <row r="90" spans="1:55">
      <c r="A90" s="32" t="s">
        <v>164</v>
      </c>
      <c r="B90" s="32" t="s">
        <v>160</v>
      </c>
      <c r="C90" s="32" t="s">
        <v>165</v>
      </c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46">
        <f t="shared" si="9"/>
        <v>0</v>
      </c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47">
        <f t="shared" si="13"/>
        <v>0</v>
      </c>
      <c r="AL90" s="32"/>
      <c r="AM90" s="32"/>
      <c r="AN90" s="132"/>
      <c r="AO90" s="47">
        <f t="shared" si="14"/>
        <v>0</v>
      </c>
      <c r="AP90" s="100"/>
      <c r="AQ90" s="32"/>
      <c r="AR90" s="32"/>
      <c r="AS90" s="32"/>
      <c r="AT90" s="32"/>
      <c r="AU90" s="20"/>
      <c r="AV90" s="47">
        <f t="shared" si="15"/>
        <v>0</v>
      </c>
      <c r="AW90" s="47">
        <f t="shared" si="10"/>
        <v>0</v>
      </c>
      <c r="AX90" s="20"/>
      <c r="AY90" s="20"/>
      <c r="AZ90" s="49">
        <f t="shared" si="11"/>
        <v>0</v>
      </c>
      <c r="BA90" s="50">
        <f t="shared" si="12"/>
        <v>0</v>
      </c>
      <c r="BB90" s="51" t="e">
        <f t="shared" si="16"/>
        <v>#DIV/0!</v>
      </c>
      <c r="BC90" s="52" t="e">
        <f t="shared" si="17"/>
        <v>#DIV/0!</v>
      </c>
    </row>
    <row r="91" spans="1:55">
      <c r="A91" s="32" t="s">
        <v>166</v>
      </c>
      <c r="B91" s="32" t="s">
        <v>160</v>
      </c>
      <c r="C91" s="32" t="s">
        <v>165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46">
        <f t="shared" si="9"/>
        <v>0</v>
      </c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47">
        <f t="shared" si="13"/>
        <v>0</v>
      </c>
      <c r="AL91" s="32"/>
      <c r="AM91" s="32"/>
      <c r="AN91" s="132"/>
      <c r="AO91" s="47">
        <f t="shared" si="14"/>
        <v>0</v>
      </c>
      <c r="AP91" s="100"/>
      <c r="AQ91" s="32"/>
      <c r="AR91" s="32"/>
      <c r="AS91" s="32"/>
      <c r="AT91" s="32"/>
      <c r="AU91" s="20"/>
      <c r="AV91" s="47">
        <f t="shared" si="15"/>
        <v>0</v>
      </c>
      <c r="AW91" s="47">
        <f t="shared" si="10"/>
        <v>0</v>
      </c>
      <c r="AX91" s="20"/>
      <c r="AY91" s="20"/>
      <c r="AZ91" s="49">
        <f t="shared" si="11"/>
        <v>0</v>
      </c>
      <c r="BA91" s="50">
        <f t="shared" si="12"/>
        <v>0</v>
      </c>
      <c r="BB91" s="51" t="e">
        <f t="shared" si="16"/>
        <v>#DIV/0!</v>
      </c>
      <c r="BC91" s="52" t="e">
        <f t="shared" si="17"/>
        <v>#DIV/0!</v>
      </c>
    </row>
    <row r="92" spans="1:55">
      <c r="A92" s="32" t="s">
        <v>167</v>
      </c>
      <c r="B92" s="32" t="s">
        <v>160</v>
      </c>
      <c r="C92" s="32" t="s">
        <v>160</v>
      </c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46">
        <f t="shared" si="9"/>
        <v>0</v>
      </c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47">
        <f t="shared" si="13"/>
        <v>0</v>
      </c>
      <c r="AL92" s="32"/>
      <c r="AM92" s="32"/>
      <c r="AN92" s="132"/>
      <c r="AO92" s="47">
        <f t="shared" si="14"/>
        <v>0</v>
      </c>
      <c r="AP92" s="100"/>
      <c r="AQ92" s="32"/>
      <c r="AR92" s="32"/>
      <c r="AS92" s="32"/>
      <c r="AT92" s="32"/>
      <c r="AU92" s="20"/>
      <c r="AV92" s="47">
        <f t="shared" si="15"/>
        <v>0</v>
      </c>
      <c r="AW92" s="47">
        <f t="shared" si="10"/>
        <v>0</v>
      </c>
      <c r="AX92" s="20"/>
      <c r="AY92" s="20"/>
      <c r="AZ92" s="49">
        <f t="shared" si="11"/>
        <v>0</v>
      </c>
      <c r="BA92" s="50">
        <f t="shared" si="12"/>
        <v>0</v>
      </c>
      <c r="BB92" s="51" t="e">
        <f t="shared" si="16"/>
        <v>#DIV/0!</v>
      </c>
      <c r="BC92" s="52" t="e">
        <f t="shared" si="17"/>
        <v>#DIV/0!</v>
      </c>
    </row>
    <row r="93" spans="1:55">
      <c r="A93" s="32" t="s">
        <v>168</v>
      </c>
      <c r="B93" s="32" t="s">
        <v>160</v>
      </c>
      <c r="C93" s="32" t="s">
        <v>160</v>
      </c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46">
        <f t="shared" si="9"/>
        <v>0</v>
      </c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47">
        <f t="shared" si="13"/>
        <v>0</v>
      </c>
      <c r="AL93" s="32"/>
      <c r="AM93" s="32"/>
      <c r="AN93" s="132"/>
      <c r="AO93" s="47">
        <f t="shared" si="14"/>
        <v>0</v>
      </c>
      <c r="AP93" s="100"/>
      <c r="AQ93" s="32"/>
      <c r="AR93" s="32"/>
      <c r="AS93" s="32"/>
      <c r="AT93" s="32"/>
      <c r="AU93" s="20"/>
      <c r="AV93" s="47">
        <f t="shared" si="15"/>
        <v>0</v>
      </c>
      <c r="AW93" s="47">
        <f t="shared" si="10"/>
        <v>0</v>
      </c>
      <c r="AX93" s="20"/>
      <c r="AY93" s="20"/>
      <c r="AZ93" s="49">
        <f t="shared" si="11"/>
        <v>0</v>
      </c>
      <c r="BA93" s="50">
        <f t="shared" si="12"/>
        <v>0</v>
      </c>
      <c r="BB93" s="51" t="e">
        <f t="shared" si="16"/>
        <v>#DIV/0!</v>
      </c>
      <c r="BC93" s="52" t="e">
        <f t="shared" si="17"/>
        <v>#DIV/0!</v>
      </c>
    </row>
    <row r="94" spans="1:55">
      <c r="A94" s="32" t="s">
        <v>169</v>
      </c>
      <c r="B94" s="32" t="s">
        <v>160</v>
      </c>
      <c r="C94" s="32" t="s">
        <v>160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46">
        <f t="shared" si="9"/>
        <v>0</v>
      </c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47">
        <f t="shared" si="13"/>
        <v>0</v>
      </c>
      <c r="AL94" s="32"/>
      <c r="AM94" s="32"/>
      <c r="AN94" s="132"/>
      <c r="AO94" s="47">
        <f t="shared" si="14"/>
        <v>0</v>
      </c>
      <c r="AP94" s="100"/>
      <c r="AQ94" s="32"/>
      <c r="AR94" s="32"/>
      <c r="AS94" s="32"/>
      <c r="AT94" s="32"/>
      <c r="AU94" s="20"/>
      <c r="AV94" s="47">
        <f t="shared" si="15"/>
        <v>0</v>
      </c>
      <c r="AW94" s="47">
        <f t="shared" si="10"/>
        <v>0</v>
      </c>
      <c r="AX94" s="20"/>
      <c r="AY94" s="20"/>
      <c r="AZ94" s="49">
        <f t="shared" si="11"/>
        <v>0</v>
      </c>
      <c r="BA94" s="50">
        <f t="shared" si="12"/>
        <v>0</v>
      </c>
      <c r="BB94" s="51" t="e">
        <f t="shared" si="16"/>
        <v>#DIV/0!</v>
      </c>
      <c r="BC94" s="52" t="e">
        <f t="shared" si="17"/>
        <v>#DIV/0!</v>
      </c>
    </row>
    <row r="95" spans="1:55">
      <c r="A95" s="32" t="s">
        <v>170</v>
      </c>
      <c r="B95" s="32" t="s">
        <v>160</v>
      </c>
      <c r="C95" s="32" t="s">
        <v>160</v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46">
        <f t="shared" si="9"/>
        <v>0</v>
      </c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47">
        <f t="shared" si="13"/>
        <v>0</v>
      </c>
      <c r="AL95" s="32"/>
      <c r="AM95" s="32"/>
      <c r="AN95" s="132"/>
      <c r="AO95" s="47">
        <f t="shared" si="14"/>
        <v>0</v>
      </c>
      <c r="AP95" s="100"/>
      <c r="AQ95" s="32"/>
      <c r="AR95" s="32"/>
      <c r="AS95" s="32"/>
      <c r="AT95" s="32"/>
      <c r="AU95" s="20"/>
      <c r="AV95" s="47">
        <f t="shared" si="15"/>
        <v>0</v>
      </c>
      <c r="AW95" s="47">
        <f t="shared" si="10"/>
        <v>0</v>
      </c>
      <c r="AX95" s="20"/>
      <c r="AY95" s="20"/>
      <c r="AZ95" s="49">
        <f t="shared" si="11"/>
        <v>0</v>
      </c>
      <c r="BA95" s="50">
        <f t="shared" si="12"/>
        <v>0</v>
      </c>
      <c r="BB95" s="51" t="e">
        <f t="shared" si="16"/>
        <v>#DIV/0!</v>
      </c>
      <c r="BC95" s="52" t="e">
        <f t="shared" si="17"/>
        <v>#DIV/0!</v>
      </c>
    </row>
    <row r="96" spans="1:55">
      <c r="A96" s="32" t="s">
        <v>171</v>
      </c>
      <c r="B96" s="32" t="s">
        <v>160</v>
      </c>
      <c r="C96" s="32" t="s">
        <v>161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46">
        <f t="shared" si="9"/>
        <v>0</v>
      </c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47">
        <f t="shared" si="13"/>
        <v>0</v>
      </c>
      <c r="AL96" s="32"/>
      <c r="AM96" s="32"/>
      <c r="AN96" s="132"/>
      <c r="AO96" s="47">
        <f t="shared" si="14"/>
        <v>0</v>
      </c>
      <c r="AP96" s="100"/>
      <c r="AQ96" s="32"/>
      <c r="AR96" s="32"/>
      <c r="AS96" s="32"/>
      <c r="AT96" s="32"/>
      <c r="AU96" s="20"/>
      <c r="AV96" s="47">
        <f t="shared" si="15"/>
        <v>0</v>
      </c>
      <c r="AW96" s="47">
        <f t="shared" si="10"/>
        <v>0</v>
      </c>
      <c r="AX96" s="20"/>
      <c r="AY96" s="20"/>
      <c r="AZ96" s="49">
        <f t="shared" si="11"/>
        <v>0</v>
      </c>
      <c r="BA96" s="50">
        <f t="shared" si="12"/>
        <v>0</v>
      </c>
      <c r="BB96" s="51" t="e">
        <f t="shared" si="16"/>
        <v>#DIV/0!</v>
      </c>
      <c r="BC96" s="52" t="e">
        <f t="shared" si="17"/>
        <v>#DIV/0!</v>
      </c>
    </row>
    <row r="97" spans="1:55">
      <c r="A97" s="32" t="s">
        <v>172</v>
      </c>
      <c r="B97" s="32" t="s">
        <v>160</v>
      </c>
      <c r="C97" s="32" t="s">
        <v>173</v>
      </c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46">
        <f t="shared" si="9"/>
        <v>0</v>
      </c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47">
        <f t="shared" si="13"/>
        <v>0</v>
      </c>
      <c r="AL97" s="32"/>
      <c r="AM97" s="32"/>
      <c r="AN97" s="132"/>
      <c r="AO97" s="47">
        <f t="shared" si="14"/>
        <v>0</v>
      </c>
      <c r="AP97" s="100"/>
      <c r="AQ97" s="32"/>
      <c r="AR97" s="32"/>
      <c r="AS97" s="32"/>
      <c r="AT97" s="32"/>
      <c r="AU97" s="20"/>
      <c r="AV97" s="47">
        <f t="shared" si="15"/>
        <v>0</v>
      </c>
      <c r="AW97" s="47">
        <f t="shared" si="10"/>
        <v>0</v>
      </c>
      <c r="AX97" s="20"/>
      <c r="AY97" s="20"/>
      <c r="AZ97" s="49">
        <f t="shared" si="11"/>
        <v>0</v>
      </c>
      <c r="BA97" s="50">
        <f t="shared" si="12"/>
        <v>0</v>
      </c>
      <c r="BB97" s="51" t="e">
        <f t="shared" si="16"/>
        <v>#DIV/0!</v>
      </c>
      <c r="BC97" s="52" t="e">
        <f t="shared" si="17"/>
        <v>#DIV/0!</v>
      </c>
    </row>
    <row r="98" spans="1:55">
      <c r="A98" s="32" t="s">
        <v>174</v>
      </c>
      <c r="B98" s="32" t="s">
        <v>160</v>
      </c>
      <c r="C98" s="32" t="s">
        <v>173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46">
        <f t="shared" si="9"/>
        <v>0</v>
      </c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47">
        <f t="shared" si="13"/>
        <v>0</v>
      </c>
      <c r="AL98" s="32"/>
      <c r="AM98" s="32"/>
      <c r="AN98" s="132"/>
      <c r="AO98" s="47">
        <f t="shared" si="14"/>
        <v>0</v>
      </c>
      <c r="AP98" s="100"/>
      <c r="AQ98" s="32"/>
      <c r="AR98" s="32"/>
      <c r="AS98" s="32"/>
      <c r="AT98" s="32"/>
      <c r="AU98" s="20"/>
      <c r="AV98" s="47">
        <f t="shared" si="15"/>
        <v>0</v>
      </c>
      <c r="AW98" s="47">
        <f t="shared" si="10"/>
        <v>0</v>
      </c>
      <c r="AX98" s="20"/>
      <c r="AY98" s="20"/>
      <c r="AZ98" s="49">
        <f t="shared" si="11"/>
        <v>0</v>
      </c>
      <c r="BA98" s="50">
        <f t="shared" si="12"/>
        <v>0</v>
      </c>
      <c r="BB98" s="51" t="e">
        <f t="shared" si="16"/>
        <v>#DIV/0!</v>
      </c>
      <c r="BC98" s="52" t="e">
        <f t="shared" si="17"/>
        <v>#DIV/0!</v>
      </c>
    </row>
    <row r="99" spans="1:55">
      <c r="A99" s="8" t="s">
        <v>175</v>
      </c>
      <c r="B99" s="8" t="s">
        <v>176</v>
      </c>
      <c r="C99" s="8" t="s">
        <v>176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46">
        <f t="shared" si="9"/>
        <v>0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47">
        <f t="shared" si="13"/>
        <v>0</v>
      </c>
      <c r="AL99" s="8"/>
      <c r="AM99" s="8"/>
      <c r="AN99" s="132"/>
      <c r="AO99" s="47">
        <f t="shared" si="14"/>
        <v>0</v>
      </c>
      <c r="AP99" s="100"/>
      <c r="AQ99" s="8"/>
      <c r="AR99" s="8"/>
      <c r="AS99" s="8"/>
      <c r="AT99" s="8"/>
      <c r="AU99" s="20"/>
      <c r="AV99" s="47">
        <f t="shared" si="15"/>
        <v>0</v>
      </c>
      <c r="AW99" s="47">
        <f t="shared" si="10"/>
        <v>0</v>
      </c>
      <c r="AX99" s="20"/>
      <c r="AY99" s="20"/>
      <c r="AZ99" s="49">
        <f t="shared" si="11"/>
        <v>0</v>
      </c>
      <c r="BA99" s="50">
        <f t="shared" si="12"/>
        <v>0</v>
      </c>
      <c r="BB99" s="51" t="e">
        <f t="shared" si="16"/>
        <v>#DIV/0!</v>
      </c>
      <c r="BC99" s="52" t="e">
        <f t="shared" si="17"/>
        <v>#DIV/0!</v>
      </c>
    </row>
    <row r="100" spans="1:55">
      <c r="A100" s="8" t="s">
        <v>177</v>
      </c>
      <c r="B100" s="8" t="s">
        <v>176</v>
      </c>
      <c r="C100" s="8" t="s">
        <v>176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46">
        <f t="shared" si="9"/>
        <v>0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47">
        <f t="shared" si="13"/>
        <v>0</v>
      </c>
      <c r="AL100" s="8"/>
      <c r="AM100" s="8"/>
      <c r="AN100" s="132"/>
      <c r="AO100" s="47">
        <f t="shared" si="14"/>
        <v>0</v>
      </c>
      <c r="AP100" s="100"/>
      <c r="AQ100" s="8"/>
      <c r="AR100" s="8"/>
      <c r="AS100" s="8"/>
      <c r="AT100" s="8"/>
      <c r="AU100" s="20"/>
      <c r="AV100" s="47">
        <f t="shared" si="15"/>
        <v>0</v>
      </c>
      <c r="AW100" s="47">
        <f t="shared" si="10"/>
        <v>0</v>
      </c>
      <c r="AX100" s="20"/>
      <c r="AY100" s="20"/>
      <c r="AZ100" s="49">
        <f t="shared" si="11"/>
        <v>0</v>
      </c>
      <c r="BA100" s="50">
        <f t="shared" si="12"/>
        <v>0</v>
      </c>
      <c r="BB100" s="51" t="e">
        <f t="shared" si="16"/>
        <v>#DIV/0!</v>
      </c>
      <c r="BC100" s="52" t="e">
        <f t="shared" si="17"/>
        <v>#DIV/0!</v>
      </c>
    </row>
    <row r="101" spans="1:55">
      <c r="A101" s="8" t="s">
        <v>178</v>
      </c>
      <c r="B101" s="8" t="s">
        <v>176</v>
      </c>
      <c r="C101" s="8" t="s">
        <v>176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46">
        <f t="shared" si="9"/>
        <v>0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47">
        <f t="shared" si="13"/>
        <v>0</v>
      </c>
      <c r="AL101" s="8"/>
      <c r="AM101" s="8"/>
      <c r="AN101" s="132"/>
      <c r="AO101" s="47">
        <f t="shared" si="14"/>
        <v>0</v>
      </c>
      <c r="AP101" s="100"/>
      <c r="AQ101" s="8"/>
      <c r="AR101" s="8"/>
      <c r="AS101" s="8"/>
      <c r="AT101" s="8"/>
      <c r="AU101" s="20"/>
      <c r="AV101" s="47">
        <f t="shared" si="15"/>
        <v>0</v>
      </c>
      <c r="AW101" s="47">
        <f t="shared" si="10"/>
        <v>0</v>
      </c>
      <c r="AX101" s="20"/>
      <c r="AY101" s="20"/>
      <c r="AZ101" s="49">
        <f t="shared" si="11"/>
        <v>0</v>
      </c>
      <c r="BA101" s="50">
        <f t="shared" si="12"/>
        <v>0</v>
      </c>
      <c r="BB101" s="51" t="e">
        <f t="shared" si="16"/>
        <v>#DIV/0!</v>
      </c>
      <c r="BC101" s="52" t="e">
        <f t="shared" si="17"/>
        <v>#DIV/0!</v>
      </c>
    </row>
    <row r="102" spans="1:55">
      <c r="A102" s="8" t="s">
        <v>179</v>
      </c>
      <c r="B102" s="8" t="s">
        <v>176</v>
      </c>
      <c r="C102" s="8" t="s">
        <v>180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46">
        <f t="shared" si="9"/>
        <v>0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47">
        <f t="shared" si="13"/>
        <v>0</v>
      </c>
      <c r="AL102" s="8"/>
      <c r="AM102" s="8"/>
      <c r="AN102" s="132"/>
      <c r="AO102" s="47">
        <f t="shared" si="14"/>
        <v>0</v>
      </c>
      <c r="AP102" s="100"/>
      <c r="AQ102" s="8"/>
      <c r="AR102" s="8"/>
      <c r="AS102" s="8"/>
      <c r="AT102" s="8"/>
      <c r="AU102" s="20"/>
      <c r="AV102" s="47">
        <f t="shared" si="15"/>
        <v>0</v>
      </c>
      <c r="AW102" s="47">
        <f t="shared" si="10"/>
        <v>0</v>
      </c>
      <c r="AX102" s="20"/>
      <c r="AY102" s="20"/>
      <c r="AZ102" s="49">
        <f t="shared" si="11"/>
        <v>0</v>
      </c>
      <c r="BA102" s="50">
        <f t="shared" si="12"/>
        <v>0</v>
      </c>
      <c r="BB102" s="51" t="e">
        <f t="shared" si="16"/>
        <v>#DIV/0!</v>
      </c>
      <c r="BC102" s="52" t="e">
        <f t="shared" si="17"/>
        <v>#DIV/0!</v>
      </c>
    </row>
    <row r="103" spans="1:55">
      <c r="A103" s="8" t="s">
        <v>181</v>
      </c>
      <c r="B103" s="8" t="s">
        <v>176</v>
      </c>
      <c r="C103" s="8" t="s">
        <v>180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46">
        <f t="shared" si="9"/>
        <v>0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47">
        <f t="shared" si="13"/>
        <v>0</v>
      </c>
      <c r="AL103" s="8"/>
      <c r="AM103" s="8"/>
      <c r="AN103" s="132"/>
      <c r="AO103" s="47">
        <f t="shared" si="14"/>
        <v>0</v>
      </c>
      <c r="AP103" s="100"/>
      <c r="AQ103" s="8"/>
      <c r="AR103" s="8"/>
      <c r="AS103" s="8"/>
      <c r="AT103" s="8"/>
      <c r="AU103" s="20"/>
      <c r="AV103" s="47">
        <f t="shared" si="15"/>
        <v>0</v>
      </c>
      <c r="AW103" s="47">
        <f t="shared" si="10"/>
        <v>0</v>
      </c>
      <c r="AX103" s="20"/>
      <c r="AY103" s="20"/>
      <c r="AZ103" s="49">
        <f t="shared" si="11"/>
        <v>0</v>
      </c>
      <c r="BA103" s="50">
        <f t="shared" si="12"/>
        <v>0</v>
      </c>
      <c r="BB103" s="51" t="e">
        <f t="shared" si="16"/>
        <v>#DIV/0!</v>
      </c>
      <c r="BC103" s="52" t="e">
        <f t="shared" si="17"/>
        <v>#DIV/0!</v>
      </c>
    </row>
    <row r="104" spans="1:55">
      <c r="A104" s="8" t="s">
        <v>182</v>
      </c>
      <c r="B104" s="8" t="s">
        <v>176</v>
      </c>
      <c r="C104" s="8" t="s">
        <v>180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46">
        <f t="shared" si="9"/>
        <v>0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47">
        <f t="shared" si="13"/>
        <v>0</v>
      </c>
      <c r="AL104" s="8"/>
      <c r="AM104" s="8"/>
      <c r="AN104" s="132"/>
      <c r="AO104" s="47">
        <f t="shared" si="14"/>
        <v>0</v>
      </c>
      <c r="AP104" s="100"/>
      <c r="AQ104" s="8"/>
      <c r="AR104" s="8"/>
      <c r="AS104" s="8"/>
      <c r="AT104" s="8"/>
      <c r="AU104" s="20"/>
      <c r="AV104" s="47">
        <f t="shared" si="15"/>
        <v>0</v>
      </c>
      <c r="AW104" s="47">
        <f t="shared" si="10"/>
        <v>0</v>
      </c>
      <c r="AX104" s="20"/>
      <c r="AY104" s="20"/>
      <c r="AZ104" s="49">
        <f t="shared" si="11"/>
        <v>0</v>
      </c>
      <c r="BA104" s="50">
        <f t="shared" si="12"/>
        <v>0</v>
      </c>
      <c r="BB104" s="51" t="e">
        <f t="shared" si="16"/>
        <v>#DIV/0!</v>
      </c>
      <c r="BC104" s="52" t="e">
        <f t="shared" si="17"/>
        <v>#DIV/0!</v>
      </c>
    </row>
    <row r="105" spans="1:55">
      <c r="A105" s="8" t="s">
        <v>183</v>
      </c>
      <c r="B105" s="8" t="s">
        <v>176</v>
      </c>
      <c r="C105" s="8" t="s">
        <v>180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46">
        <f t="shared" si="9"/>
        <v>0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47">
        <f t="shared" si="13"/>
        <v>0</v>
      </c>
      <c r="AL105" s="8"/>
      <c r="AM105" s="8"/>
      <c r="AN105" s="132"/>
      <c r="AO105" s="47">
        <f t="shared" si="14"/>
        <v>0</v>
      </c>
      <c r="AP105" s="100"/>
      <c r="AQ105" s="8"/>
      <c r="AR105" s="8"/>
      <c r="AS105" s="8"/>
      <c r="AT105" s="8"/>
      <c r="AU105" s="20"/>
      <c r="AV105" s="47">
        <f t="shared" si="15"/>
        <v>0</v>
      </c>
      <c r="AW105" s="47">
        <f t="shared" si="10"/>
        <v>0</v>
      </c>
      <c r="AX105" s="20"/>
      <c r="AY105" s="20"/>
      <c r="AZ105" s="49">
        <f t="shared" si="11"/>
        <v>0</v>
      </c>
      <c r="BA105" s="50">
        <f t="shared" si="12"/>
        <v>0</v>
      </c>
      <c r="BB105" s="51" t="e">
        <f t="shared" si="16"/>
        <v>#DIV/0!</v>
      </c>
      <c r="BC105" s="52" t="e">
        <f t="shared" si="17"/>
        <v>#DIV/0!</v>
      </c>
    </row>
    <row r="106" spans="1:55">
      <c r="A106" s="8" t="s">
        <v>184</v>
      </c>
      <c r="B106" s="8" t="s">
        <v>176</v>
      </c>
      <c r="C106" s="8" t="s">
        <v>180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46">
        <f t="shared" si="9"/>
        <v>0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47">
        <f t="shared" si="13"/>
        <v>0</v>
      </c>
      <c r="AL106" s="8"/>
      <c r="AM106" s="8"/>
      <c r="AN106" s="132"/>
      <c r="AO106" s="47">
        <f t="shared" si="14"/>
        <v>0</v>
      </c>
      <c r="AP106" s="100"/>
      <c r="AQ106" s="8"/>
      <c r="AR106" s="8"/>
      <c r="AS106" s="8"/>
      <c r="AT106" s="8"/>
      <c r="AU106" s="20"/>
      <c r="AV106" s="47">
        <f t="shared" si="15"/>
        <v>0</v>
      </c>
      <c r="AW106" s="47">
        <f t="shared" si="10"/>
        <v>0</v>
      </c>
      <c r="AX106" s="20"/>
      <c r="AY106" s="20"/>
      <c r="AZ106" s="49">
        <f t="shared" si="11"/>
        <v>0</v>
      </c>
      <c r="BA106" s="50">
        <f t="shared" si="12"/>
        <v>0</v>
      </c>
      <c r="BB106" s="51" t="e">
        <f t="shared" si="16"/>
        <v>#DIV/0!</v>
      </c>
      <c r="BC106" s="52" t="e">
        <f t="shared" si="17"/>
        <v>#DIV/0!</v>
      </c>
    </row>
    <row r="107" spans="1:55">
      <c r="A107" s="8" t="s">
        <v>185</v>
      </c>
      <c r="B107" s="8" t="s">
        <v>176</v>
      </c>
      <c r="C107" s="8" t="s">
        <v>186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6">
        <f t="shared" si="9"/>
        <v>0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47">
        <f t="shared" si="13"/>
        <v>0</v>
      </c>
      <c r="AL107" s="8"/>
      <c r="AM107" s="8"/>
      <c r="AN107" s="132"/>
      <c r="AO107" s="47">
        <f t="shared" si="14"/>
        <v>0</v>
      </c>
      <c r="AP107" s="100"/>
      <c r="AQ107" s="8"/>
      <c r="AR107" s="8"/>
      <c r="AS107" s="8"/>
      <c r="AT107" s="8"/>
      <c r="AU107" s="20"/>
      <c r="AV107" s="47">
        <f t="shared" si="15"/>
        <v>0</v>
      </c>
      <c r="AW107" s="47">
        <f t="shared" si="10"/>
        <v>0</v>
      </c>
      <c r="AX107" s="20"/>
      <c r="AY107" s="20"/>
      <c r="AZ107" s="49">
        <f t="shared" si="11"/>
        <v>0</v>
      </c>
      <c r="BA107" s="50">
        <f t="shared" si="12"/>
        <v>0</v>
      </c>
      <c r="BB107" s="51" t="e">
        <f t="shared" si="16"/>
        <v>#DIV/0!</v>
      </c>
      <c r="BC107" s="52" t="e">
        <f t="shared" si="17"/>
        <v>#DIV/0!</v>
      </c>
    </row>
    <row r="108" spans="1:55">
      <c r="A108" s="8" t="s">
        <v>187</v>
      </c>
      <c r="B108" s="8" t="s">
        <v>176</v>
      </c>
      <c r="C108" s="8" t="s">
        <v>186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46">
        <f t="shared" si="9"/>
        <v>0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47">
        <f t="shared" si="13"/>
        <v>0</v>
      </c>
      <c r="AL108" s="8"/>
      <c r="AM108" s="8"/>
      <c r="AN108" s="132"/>
      <c r="AO108" s="47">
        <f t="shared" si="14"/>
        <v>0</v>
      </c>
      <c r="AP108" s="100"/>
      <c r="AQ108" s="8"/>
      <c r="AR108" s="8"/>
      <c r="AS108" s="8"/>
      <c r="AT108" s="8"/>
      <c r="AU108" s="20"/>
      <c r="AV108" s="47">
        <f t="shared" si="15"/>
        <v>0</v>
      </c>
      <c r="AW108" s="47">
        <f t="shared" si="10"/>
        <v>0</v>
      </c>
      <c r="AX108" s="20"/>
      <c r="AY108" s="20"/>
      <c r="AZ108" s="49">
        <f t="shared" si="11"/>
        <v>0</v>
      </c>
      <c r="BA108" s="50">
        <f t="shared" si="12"/>
        <v>0</v>
      </c>
      <c r="BB108" s="51" t="e">
        <f t="shared" si="16"/>
        <v>#DIV/0!</v>
      </c>
      <c r="BC108" s="52" t="e">
        <f t="shared" si="17"/>
        <v>#DIV/0!</v>
      </c>
    </row>
    <row r="109" spans="1:55">
      <c r="A109" s="8" t="s">
        <v>188</v>
      </c>
      <c r="B109" s="8" t="s">
        <v>176</v>
      </c>
      <c r="C109" s="8" t="s">
        <v>186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46">
        <f t="shared" si="9"/>
        <v>0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47">
        <f t="shared" si="13"/>
        <v>0</v>
      </c>
      <c r="AL109" s="8"/>
      <c r="AM109" s="8"/>
      <c r="AN109" s="132"/>
      <c r="AO109" s="47">
        <f t="shared" si="14"/>
        <v>0</v>
      </c>
      <c r="AP109" s="100"/>
      <c r="AQ109" s="8"/>
      <c r="AR109" s="8"/>
      <c r="AS109" s="8"/>
      <c r="AT109" s="8"/>
      <c r="AU109" s="20"/>
      <c r="AV109" s="47">
        <f t="shared" si="15"/>
        <v>0</v>
      </c>
      <c r="AW109" s="47">
        <f t="shared" si="10"/>
        <v>0</v>
      </c>
      <c r="AX109" s="20"/>
      <c r="AY109" s="20"/>
      <c r="AZ109" s="49">
        <f t="shared" si="11"/>
        <v>0</v>
      </c>
      <c r="BA109" s="50">
        <f t="shared" si="12"/>
        <v>0</v>
      </c>
      <c r="BB109" s="51" t="e">
        <f t="shared" si="16"/>
        <v>#DIV/0!</v>
      </c>
      <c r="BC109" s="52" t="e">
        <f t="shared" si="17"/>
        <v>#DIV/0!</v>
      </c>
    </row>
    <row r="110" spans="1:55">
      <c r="A110" s="8" t="s">
        <v>189</v>
      </c>
      <c r="B110" s="8" t="s">
        <v>176</v>
      </c>
      <c r="C110" s="8" t="s">
        <v>186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46">
        <f t="shared" si="9"/>
        <v>0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47">
        <f t="shared" si="13"/>
        <v>0</v>
      </c>
      <c r="AL110" s="8"/>
      <c r="AM110" s="8"/>
      <c r="AN110" s="132"/>
      <c r="AO110" s="47">
        <f t="shared" si="14"/>
        <v>0</v>
      </c>
      <c r="AP110" s="100"/>
      <c r="AQ110" s="8"/>
      <c r="AR110" s="8"/>
      <c r="AS110" s="8"/>
      <c r="AT110" s="8"/>
      <c r="AU110" s="20"/>
      <c r="AV110" s="47">
        <f t="shared" si="15"/>
        <v>0</v>
      </c>
      <c r="AW110" s="47">
        <f t="shared" si="10"/>
        <v>0</v>
      </c>
      <c r="AX110" s="20"/>
      <c r="AY110" s="20"/>
      <c r="AZ110" s="49">
        <f t="shared" si="11"/>
        <v>0</v>
      </c>
      <c r="BA110" s="50">
        <f t="shared" si="12"/>
        <v>0</v>
      </c>
      <c r="BB110" s="51" t="e">
        <f t="shared" si="16"/>
        <v>#DIV/0!</v>
      </c>
      <c r="BC110" s="52" t="e">
        <f t="shared" si="17"/>
        <v>#DIV/0!</v>
      </c>
    </row>
    <row r="111" spans="1:55">
      <c r="A111" s="8" t="s">
        <v>190</v>
      </c>
      <c r="B111" s="8" t="s">
        <v>176</v>
      </c>
      <c r="C111" s="8" t="s">
        <v>191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46">
        <f t="shared" si="9"/>
        <v>0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47">
        <f t="shared" si="13"/>
        <v>0</v>
      </c>
      <c r="AL111" s="8"/>
      <c r="AM111" s="8"/>
      <c r="AN111" s="132"/>
      <c r="AO111" s="47">
        <f t="shared" si="14"/>
        <v>0</v>
      </c>
      <c r="AP111" s="100"/>
      <c r="AQ111" s="8"/>
      <c r="AR111" s="8"/>
      <c r="AS111" s="8"/>
      <c r="AT111" s="8"/>
      <c r="AU111" s="20"/>
      <c r="AV111" s="47">
        <f t="shared" si="15"/>
        <v>0</v>
      </c>
      <c r="AW111" s="47">
        <f t="shared" si="10"/>
        <v>0</v>
      </c>
      <c r="AX111" s="20"/>
      <c r="AY111" s="20"/>
      <c r="AZ111" s="49">
        <f t="shared" si="11"/>
        <v>0</v>
      </c>
      <c r="BA111" s="50">
        <f t="shared" si="12"/>
        <v>0</v>
      </c>
      <c r="BB111" s="51" t="e">
        <f t="shared" si="16"/>
        <v>#DIV/0!</v>
      </c>
      <c r="BC111" s="52" t="e">
        <f t="shared" si="17"/>
        <v>#DIV/0!</v>
      </c>
    </row>
    <row r="112" spans="1:55">
      <c r="A112" s="8" t="s">
        <v>192</v>
      </c>
      <c r="B112" s="8" t="s">
        <v>176</v>
      </c>
      <c r="C112" s="8" t="s">
        <v>191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46">
        <f t="shared" si="9"/>
        <v>0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47">
        <f t="shared" si="13"/>
        <v>0</v>
      </c>
      <c r="AL112" s="8"/>
      <c r="AM112" s="8"/>
      <c r="AN112" s="132"/>
      <c r="AO112" s="47">
        <f t="shared" si="14"/>
        <v>0</v>
      </c>
      <c r="AP112" s="100"/>
      <c r="AQ112" s="8"/>
      <c r="AR112" s="8"/>
      <c r="AS112" s="8"/>
      <c r="AT112" s="8"/>
      <c r="AU112" s="20"/>
      <c r="AV112" s="47">
        <f t="shared" si="15"/>
        <v>0</v>
      </c>
      <c r="AW112" s="47">
        <f t="shared" si="10"/>
        <v>0</v>
      </c>
      <c r="AX112" s="20"/>
      <c r="AY112" s="20"/>
      <c r="AZ112" s="49">
        <f t="shared" si="11"/>
        <v>0</v>
      </c>
      <c r="BA112" s="50">
        <f t="shared" si="12"/>
        <v>0</v>
      </c>
      <c r="BB112" s="51" t="e">
        <f t="shared" si="16"/>
        <v>#DIV/0!</v>
      </c>
      <c r="BC112" s="52" t="e">
        <f t="shared" si="17"/>
        <v>#DIV/0!</v>
      </c>
    </row>
    <row r="113" spans="1:55">
      <c r="A113" s="8" t="s">
        <v>193</v>
      </c>
      <c r="B113" s="8" t="s">
        <v>176</v>
      </c>
      <c r="C113" s="8" t="s">
        <v>191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46">
        <f t="shared" si="9"/>
        <v>0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47">
        <f t="shared" si="13"/>
        <v>0</v>
      </c>
      <c r="AL113" s="8"/>
      <c r="AM113" s="8"/>
      <c r="AN113" s="132"/>
      <c r="AO113" s="47">
        <f t="shared" si="14"/>
        <v>0</v>
      </c>
      <c r="AP113" s="100"/>
      <c r="AQ113" s="8"/>
      <c r="AR113" s="8"/>
      <c r="AS113" s="8"/>
      <c r="AT113" s="8"/>
      <c r="AU113" s="20"/>
      <c r="AV113" s="47">
        <f t="shared" si="15"/>
        <v>0</v>
      </c>
      <c r="AW113" s="47">
        <f t="shared" si="10"/>
        <v>0</v>
      </c>
      <c r="AX113" s="20"/>
      <c r="AY113" s="20"/>
      <c r="AZ113" s="49">
        <f t="shared" si="11"/>
        <v>0</v>
      </c>
      <c r="BA113" s="50">
        <f t="shared" si="12"/>
        <v>0</v>
      </c>
      <c r="BB113" s="51" t="e">
        <f t="shared" si="16"/>
        <v>#DIV/0!</v>
      </c>
      <c r="BC113" s="52" t="e">
        <f t="shared" si="17"/>
        <v>#DIV/0!</v>
      </c>
    </row>
    <row r="114" spans="1:55">
      <c r="A114" s="8" t="s">
        <v>194</v>
      </c>
      <c r="B114" s="8" t="s">
        <v>176</v>
      </c>
      <c r="C114" s="8" t="s">
        <v>195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46">
        <f t="shared" si="9"/>
        <v>0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47">
        <f t="shared" si="13"/>
        <v>0</v>
      </c>
      <c r="AL114" s="8"/>
      <c r="AM114" s="8"/>
      <c r="AN114" s="132"/>
      <c r="AO114" s="47">
        <f t="shared" si="14"/>
        <v>0</v>
      </c>
      <c r="AP114" s="100"/>
      <c r="AQ114" s="8"/>
      <c r="AR114" s="8"/>
      <c r="AS114" s="8"/>
      <c r="AT114" s="8"/>
      <c r="AU114" s="20"/>
      <c r="AV114" s="47">
        <f t="shared" si="15"/>
        <v>0</v>
      </c>
      <c r="AW114" s="47">
        <f t="shared" si="10"/>
        <v>0</v>
      </c>
      <c r="AX114" s="20"/>
      <c r="AY114" s="20"/>
      <c r="AZ114" s="49">
        <f t="shared" si="11"/>
        <v>0</v>
      </c>
      <c r="BA114" s="50">
        <f t="shared" si="12"/>
        <v>0</v>
      </c>
      <c r="BB114" s="51" t="e">
        <f t="shared" si="16"/>
        <v>#DIV/0!</v>
      </c>
      <c r="BC114" s="52" t="e">
        <f t="shared" si="17"/>
        <v>#DIV/0!</v>
      </c>
    </row>
    <row r="115" spans="1:55">
      <c r="A115" s="8" t="s">
        <v>196</v>
      </c>
      <c r="B115" s="8" t="s">
        <v>176</v>
      </c>
      <c r="C115" s="8" t="s">
        <v>195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46">
        <f t="shared" si="9"/>
        <v>0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47">
        <f t="shared" si="13"/>
        <v>0</v>
      </c>
      <c r="AL115" s="8"/>
      <c r="AM115" s="8"/>
      <c r="AN115" s="132"/>
      <c r="AO115" s="47">
        <f t="shared" si="14"/>
        <v>0</v>
      </c>
      <c r="AP115" s="100"/>
      <c r="AQ115" s="8"/>
      <c r="AR115" s="8"/>
      <c r="AS115" s="8"/>
      <c r="AT115" s="8"/>
      <c r="AU115" s="20"/>
      <c r="AV115" s="47">
        <f t="shared" si="15"/>
        <v>0</v>
      </c>
      <c r="AW115" s="47">
        <f t="shared" si="10"/>
        <v>0</v>
      </c>
      <c r="AX115" s="20"/>
      <c r="AY115" s="20"/>
      <c r="AZ115" s="49">
        <f t="shared" si="11"/>
        <v>0</v>
      </c>
      <c r="BA115" s="50">
        <f t="shared" si="12"/>
        <v>0</v>
      </c>
      <c r="BB115" s="51" t="e">
        <f t="shared" si="16"/>
        <v>#DIV/0!</v>
      </c>
      <c r="BC115" s="52" t="e">
        <f t="shared" si="17"/>
        <v>#DIV/0!</v>
      </c>
    </row>
    <row r="116" spans="1:55">
      <c r="A116" s="8" t="s">
        <v>197</v>
      </c>
      <c r="B116" s="8" t="s">
        <v>176</v>
      </c>
      <c r="C116" s="8" t="s">
        <v>195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46">
        <f t="shared" si="9"/>
        <v>0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47">
        <f t="shared" si="13"/>
        <v>0</v>
      </c>
      <c r="AL116" s="8"/>
      <c r="AM116" s="8"/>
      <c r="AN116" s="132"/>
      <c r="AO116" s="47">
        <f t="shared" si="14"/>
        <v>0</v>
      </c>
      <c r="AP116" s="100"/>
      <c r="AQ116" s="8"/>
      <c r="AR116" s="8"/>
      <c r="AS116" s="8"/>
      <c r="AT116" s="8"/>
      <c r="AU116" s="20"/>
      <c r="AV116" s="47">
        <f t="shared" si="15"/>
        <v>0</v>
      </c>
      <c r="AW116" s="47">
        <f t="shared" si="10"/>
        <v>0</v>
      </c>
      <c r="AX116" s="20"/>
      <c r="AY116" s="20"/>
      <c r="AZ116" s="49">
        <f t="shared" si="11"/>
        <v>0</v>
      </c>
      <c r="BA116" s="50">
        <f t="shared" si="12"/>
        <v>0</v>
      </c>
      <c r="BB116" s="51" t="e">
        <f t="shared" si="16"/>
        <v>#DIV/0!</v>
      </c>
      <c r="BC116" s="52" t="e">
        <f t="shared" si="17"/>
        <v>#DIV/0!</v>
      </c>
    </row>
    <row r="117" spans="1:55">
      <c r="A117" s="8" t="s">
        <v>198</v>
      </c>
      <c r="B117" s="8" t="s">
        <v>176</v>
      </c>
      <c r="C117" s="8" t="s">
        <v>195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46">
        <f t="shared" si="9"/>
        <v>0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47">
        <f t="shared" si="13"/>
        <v>0</v>
      </c>
      <c r="AL117" s="8"/>
      <c r="AM117" s="8"/>
      <c r="AN117" s="132"/>
      <c r="AO117" s="47">
        <f t="shared" si="14"/>
        <v>0</v>
      </c>
      <c r="AP117" s="100"/>
      <c r="AQ117" s="8"/>
      <c r="AR117" s="8"/>
      <c r="AS117" s="8"/>
      <c r="AT117" s="8"/>
      <c r="AU117" s="20"/>
      <c r="AV117" s="47">
        <f t="shared" si="15"/>
        <v>0</v>
      </c>
      <c r="AW117" s="47">
        <f t="shared" si="10"/>
        <v>0</v>
      </c>
      <c r="AX117" s="20"/>
      <c r="AY117" s="20"/>
      <c r="AZ117" s="49">
        <f t="shared" si="11"/>
        <v>0</v>
      </c>
      <c r="BA117" s="50">
        <f t="shared" si="12"/>
        <v>0</v>
      </c>
      <c r="BB117" s="51" t="e">
        <f t="shared" si="16"/>
        <v>#DIV/0!</v>
      </c>
      <c r="BC117" s="52" t="e">
        <f t="shared" si="17"/>
        <v>#DIV/0!</v>
      </c>
    </row>
    <row r="118" spans="1:55">
      <c r="A118" s="8" t="s">
        <v>199</v>
      </c>
      <c r="B118" s="8" t="s">
        <v>176</v>
      </c>
      <c r="C118" s="8" t="s">
        <v>200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46">
        <f t="shared" si="9"/>
        <v>0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47">
        <f t="shared" si="13"/>
        <v>0</v>
      </c>
      <c r="AL118" s="8"/>
      <c r="AM118" s="8"/>
      <c r="AN118" s="132"/>
      <c r="AO118" s="47">
        <f t="shared" si="14"/>
        <v>0</v>
      </c>
      <c r="AP118" s="100"/>
      <c r="AQ118" s="8"/>
      <c r="AR118" s="8"/>
      <c r="AS118" s="8"/>
      <c r="AT118" s="8"/>
      <c r="AU118" s="20"/>
      <c r="AV118" s="47">
        <f t="shared" si="15"/>
        <v>0</v>
      </c>
      <c r="AW118" s="47">
        <f t="shared" si="10"/>
        <v>0</v>
      </c>
      <c r="AX118" s="20"/>
      <c r="AY118" s="20"/>
      <c r="AZ118" s="49">
        <f t="shared" si="11"/>
        <v>0</v>
      </c>
      <c r="BA118" s="50">
        <f t="shared" si="12"/>
        <v>0</v>
      </c>
      <c r="BB118" s="51" t="e">
        <f t="shared" si="16"/>
        <v>#DIV/0!</v>
      </c>
      <c r="BC118" s="52" t="e">
        <f t="shared" si="17"/>
        <v>#DIV/0!</v>
      </c>
    </row>
    <row r="119" spans="1:55">
      <c r="A119" s="8" t="s">
        <v>201</v>
      </c>
      <c r="B119" s="8" t="s">
        <v>176</v>
      </c>
      <c r="C119" s="8" t="s">
        <v>200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46">
        <f t="shared" si="9"/>
        <v>0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47">
        <f t="shared" si="13"/>
        <v>0</v>
      </c>
      <c r="AL119" s="8"/>
      <c r="AM119" s="8"/>
      <c r="AN119" s="132"/>
      <c r="AO119" s="47">
        <f t="shared" si="14"/>
        <v>0</v>
      </c>
      <c r="AP119" s="100"/>
      <c r="AQ119" s="8"/>
      <c r="AR119" s="8"/>
      <c r="AS119" s="8"/>
      <c r="AT119" s="8"/>
      <c r="AU119" s="20"/>
      <c r="AV119" s="47">
        <f t="shared" si="15"/>
        <v>0</v>
      </c>
      <c r="AW119" s="47">
        <f t="shared" si="10"/>
        <v>0</v>
      </c>
      <c r="AX119" s="20"/>
      <c r="AY119" s="20"/>
      <c r="AZ119" s="49">
        <f t="shared" si="11"/>
        <v>0</v>
      </c>
      <c r="BA119" s="50">
        <f t="shared" si="12"/>
        <v>0</v>
      </c>
      <c r="BB119" s="51" t="e">
        <f t="shared" si="16"/>
        <v>#DIV/0!</v>
      </c>
      <c r="BC119" s="52" t="e">
        <f t="shared" si="17"/>
        <v>#DIV/0!</v>
      </c>
    </row>
    <row r="120" spans="1:55">
      <c r="A120" s="8" t="s">
        <v>202</v>
      </c>
      <c r="B120" s="8" t="s">
        <v>176</v>
      </c>
      <c r="C120" s="8" t="s">
        <v>200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46">
        <f t="shared" si="9"/>
        <v>0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47">
        <f t="shared" si="13"/>
        <v>0</v>
      </c>
      <c r="AL120" s="8"/>
      <c r="AM120" s="8"/>
      <c r="AN120" s="132"/>
      <c r="AO120" s="47">
        <f t="shared" si="14"/>
        <v>0</v>
      </c>
      <c r="AP120" s="100"/>
      <c r="AQ120" s="8"/>
      <c r="AR120" s="8"/>
      <c r="AS120" s="8"/>
      <c r="AT120" s="8"/>
      <c r="AU120" s="20"/>
      <c r="AV120" s="47">
        <f t="shared" si="15"/>
        <v>0</v>
      </c>
      <c r="AW120" s="47">
        <f t="shared" si="10"/>
        <v>0</v>
      </c>
      <c r="AX120" s="20"/>
      <c r="AY120" s="20"/>
      <c r="AZ120" s="49">
        <f t="shared" si="11"/>
        <v>0</v>
      </c>
      <c r="BA120" s="50">
        <f t="shared" si="12"/>
        <v>0</v>
      </c>
      <c r="BB120" s="51" t="e">
        <f t="shared" si="16"/>
        <v>#DIV/0!</v>
      </c>
      <c r="BC120" s="52" t="e">
        <f t="shared" si="17"/>
        <v>#DIV/0!</v>
      </c>
    </row>
    <row r="121" spans="1:55">
      <c r="A121" s="8" t="s">
        <v>203</v>
      </c>
      <c r="B121" s="8" t="s">
        <v>176</v>
      </c>
      <c r="C121" s="8" t="s">
        <v>200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46">
        <f t="shared" si="9"/>
        <v>0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47">
        <f t="shared" si="13"/>
        <v>0</v>
      </c>
      <c r="AL121" s="8"/>
      <c r="AM121" s="8"/>
      <c r="AN121" s="132"/>
      <c r="AO121" s="47">
        <f t="shared" si="14"/>
        <v>0</v>
      </c>
      <c r="AP121" s="100"/>
      <c r="AQ121" s="8"/>
      <c r="AR121" s="8"/>
      <c r="AS121" s="8"/>
      <c r="AT121" s="8"/>
      <c r="AU121" s="20"/>
      <c r="AV121" s="47">
        <f t="shared" si="15"/>
        <v>0</v>
      </c>
      <c r="AW121" s="47">
        <f t="shared" si="10"/>
        <v>0</v>
      </c>
      <c r="AX121" s="20"/>
      <c r="AY121" s="20"/>
      <c r="AZ121" s="49">
        <f t="shared" si="11"/>
        <v>0</v>
      </c>
      <c r="BA121" s="50">
        <f t="shared" si="12"/>
        <v>0</v>
      </c>
      <c r="BB121" s="51" t="e">
        <f t="shared" si="16"/>
        <v>#DIV/0!</v>
      </c>
      <c r="BC121" s="52" t="e">
        <f t="shared" si="17"/>
        <v>#DIV/0!</v>
      </c>
    </row>
    <row r="122" spans="1:55">
      <c r="AN122" s="2">
        <f>SUM(AN3:AN121)</f>
        <v>0</v>
      </c>
      <c r="AU122">
        <f>SUM(AU3:AU121)</f>
        <v>0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22"/>
  <sheetViews>
    <sheetView showGridLines="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AR10" sqref="AR10"/>
    </sheetView>
  </sheetViews>
  <sheetFormatPr defaultRowHeight="15"/>
  <cols>
    <col min="1" max="1" width="30" bestFit="1" customWidth="1"/>
    <col min="2" max="2" width="12" bestFit="1" customWidth="1"/>
    <col min="3" max="3" width="12.42578125" bestFit="1" customWidth="1"/>
    <col min="4" max="4" width="19" bestFit="1" customWidth="1"/>
    <col min="5" max="5" width="29.42578125" bestFit="1" customWidth="1"/>
    <col min="6" max="6" width="15.85546875" bestFit="1" customWidth="1"/>
    <col min="7" max="7" width="22.85546875" bestFit="1" customWidth="1"/>
    <col min="8" max="8" width="24.5703125" bestFit="1" customWidth="1"/>
    <col min="9" max="9" width="9.7109375" bestFit="1" customWidth="1"/>
    <col min="10" max="10" width="7" bestFit="1" customWidth="1"/>
    <col min="11" max="11" width="15" bestFit="1" customWidth="1"/>
    <col min="12" max="12" width="24.5703125" bestFit="1" customWidth="1"/>
    <col min="13" max="13" width="45.85546875" bestFit="1" customWidth="1"/>
    <col min="14" max="14" width="22.85546875" bestFit="1" customWidth="1"/>
    <col min="15" max="15" width="21.140625" bestFit="1" customWidth="1"/>
    <col min="16" max="16" width="13.7109375" bestFit="1" customWidth="1"/>
    <col min="17" max="17" width="20.5703125" bestFit="1" customWidth="1"/>
    <col min="18" max="18" width="13.5703125" bestFit="1" customWidth="1"/>
    <col min="19" max="19" width="10.5703125" bestFit="1" customWidth="1"/>
    <col min="20" max="20" width="10.5703125" customWidth="1"/>
    <col min="29" max="30" width="10.42578125" bestFit="1" customWidth="1"/>
    <col min="38" max="38" width="28" bestFit="1" customWidth="1"/>
    <col min="39" max="39" width="20.7109375" bestFit="1" customWidth="1"/>
    <col min="40" max="41" width="20.7109375" customWidth="1"/>
    <col min="42" max="42" width="12.5703125" bestFit="1" customWidth="1"/>
    <col min="43" max="43" width="12.28515625" bestFit="1" customWidth="1"/>
    <col min="44" max="44" width="13.28515625" bestFit="1" customWidth="1"/>
    <col min="45" max="45" width="21.5703125" bestFit="1" customWidth="1"/>
    <col min="46" max="46" width="8.7109375" bestFit="1" customWidth="1"/>
    <col min="48" max="48" width="11.5703125" bestFit="1" customWidth="1"/>
    <col min="49" max="49" width="11" customWidth="1"/>
    <col min="52" max="52" width="13.28515625" bestFit="1" customWidth="1"/>
    <col min="53" max="53" width="11.140625" customWidth="1"/>
  </cols>
  <sheetData>
    <row r="1" spans="1:55">
      <c r="A1" s="165" t="s">
        <v>0</v>
      </c>
      <c r="B1" s="165" t="s">
        <v>1</v>
      </c>
      <c r="C1" s="165" t="s">
        <v>2</v>
      </c>
      <c r="D1" s="164" t="s">
        <v>3</v>
      </c>
      <c r="E1" s="164"/>
      <c r="F1" s="164"/>
      <c r="G1" s="164"/>
      <c r="H1" s="164"/>
      <c r="I1" s="164"/>
      <c r="J1" s="164" t="s">
        <v>4</v>
      </c>
      <c r="K1" s="164"/>
      <c r="L1" s="164"/>
      <c r="M1" s="13" t="s">
        <v>5</v>
      </c>
      <c r="N1" s="164" t="s">
        <v>6</v>
      </c>
      <c r="O1" s="164"/>
      <c r="P1" s="162" t="s">
        <v>7</v>
      </c>
      <c r="Q1" s="162"/>
      <c r="R1" s="162"/>
      <c r="S1" s="162"/>
      <c r="T1" s="14"/>
      <c r="U1" s="163" t="s">
        <v>8</v>
      </c>
      <c r="V1" s="163"/>
      <c r="W1" s="163"/>
      <c r="X1" s="163"/>
      <c r="Y1" s="163"/>
      <c r="Z1" s="163"/>
      <c r="AA1" s="163"/>
      <c r="AB1" s="163"/>
      <c r="AC1" s="163" t="s">
        <v>9</v>
      </c>
      <c r="AD1" s="163"/>
      <c r="AE1" s="163"/>
      <c r="AF1" s="163"/>
      <c r="AG1" s="163"/>
      <c r="AH1" s="163"/>
      <c r="AI1" s="163"/>
      <c r="AJ1" s="163"/>
      <c r="AK1" s="15"/>
      <c r="AL1" s="164" t="s">
        <v>10</v>
      </c>
      <c r="AM1" s="164"/>
      <c r="AN1" s="102"/>
      <c r="AO1" s="13"/>
      <c r="AP1" s="164" t="s">
        <v>11</v>
      </c>
      <c r="AQ1" s="164"/>
      <c r="AR1" s="164"/>
      <c r="AS1" s="164"/>
      <c r="AT1" s="164"/>
    </row>
    <row r="2" spans="1:55" ht="105">
      <c r="A2" s="165"/>
      <c r="B2" s="165"/>
      <c r="C2" s="165"/>
      <c r="D2" s="16" t="s">
        <v>12</v>
      </c>
      <c r="E2" s="16" t="s">
        <v>13</v>
      </c>
      <c r="F2" s="16" t="s">
        <v>204</v>
      </c>
      <c r="G2" s="16" t="s">
        <v>15</v>
      </c>
      <c r="H2" s="16" t="s">
        <v>16</v>
      </c>
      <c r="I2" s="16" t="s">
        <v>17</v>
      </c>
      <c r="J2" s="16" t="s">
        <v>18</v>
      </c>
      <c r="K2" s="16" t="s">
        <v>19</v>
      </c>
      <c r="L2" s="16" t="s">
        <v>16</v>
      </c>
      <c r="M2" s="16" t="s">
        <v>20</v>
      </c>
      <c r="N2" s="16" t="s">
        <v>21</v>
      </c>
      <c r="O2" s="16" t="s">
        <v>22</v>
      </c>
      <c r="P2" s="16" t="s">
        <v>23</v>
      </c>
      <c r="Q2" s="16" t="s">
        <v>24</v>
      </c>
      <c r="R2" s="16" t="s">
        <v>25</v>
      </c>
      <c r="S2" s="16" t="s">
        <v>26</v>
      </c>
      <c r="T2" s="45" t="s">
        <v>205</v>
      </c>
      <c r="U2" s="16" t="s">
        <v>27</v>
      </c>
      <c r="V2" s="16" t="s">
        <v>28</v>
      </c>
      <c r="W2" s="16" t="s">
        <v>29</v>
      </c>
      <c r="X2" s="16" t="s">
        <v>30</v>
      </c>
      <c r="Y2" s="16" t="s">
        <v>31</v>
      </c>
      <c r="Z2" s="16" t="s">
        <v>32</v>
      </c>
      <c r="AA2" s="16" t="s">
        <v>33</v>
      </c>
      <c r="AB2" s="16" t="s">
        <v>34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45" t="s">
        <v>206</v>
      </c>
      <c r="AL2" s="16" t="s">
        <v>35</v>
      </c>
      <c r="AM2" s="16" t="s">
        <v>36</v>
      </c>
      <c r="AN2" s="44" t="s">
        <v>259</v>
      </c>
      <c r="AO2" s="48" t="s">
        <v>207</v>
      </c>
      <c r="AP2" s="16" t="s">
        <v>37</v>
      </c>
      <c r="AQ2" s="16" t="s">
        <v>38</v>
      </c>
      <c r="AR2" s="16" t="s">
        <v>39</v>
      </c>
      <c r="AS2" s="16" t="s">
        <v>40</v>
      </c>
      <c r="AT2" s="33" t="s">
        <v>41</v>
      </c>
      <c r="AU2" s="45" t="s">
        <v>208</v>
      </c>
      <c r="AV2" s="45" t="s">
        <v>209</v>
      </c>
      <c r="AW2" s="48" t="s">
        <v>210</v>
      </c>
      <c r="AX2" s="53" t="s">
        <v>216</v>
      </c>
      <c r="AY2" s="45" t="s">
        <v>211</v>
      </c>
      <c r="AZ2" s="45" t="s">
        <v>212</v>
      </c>
      <c r="BA2" s="45" t="s">
        <v>213</v>
      </c>
      <c r="BB2" s="45" t="s">
        <v>214</v>
      </c>
      <c r="BC2" s="45" t="s">
        <v>215</v>
      </c>
    </row>
    <row r="3" spans="1:55">
      <c r="A3" s="18" t="s">
        <v>42</v>
      </c>
      <c r="B3" s="19" t="s">
        <v>43</v>
      </c>
      <c r="C3" s="19" t="s">
        <v>44</v>
      </c>
      <c r="D3" s="19"/>
      <c r="E3" s="19"/>
      <c r="F3" s="19"/>
      <c r="G3" s="19"/>
      <c r="H3" s="19">
        <v>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46">
        <f t="shared" ref="T3:T66" si="0">SUM(D3:S3)</f>
        <v>0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47">
        <f>SUM(U3:AB3)*0.016667</f>
        <v>0</v>
      </c>
      <c r="AL3" s="19"/>
      <c r="AM3" s="19"/>
      <c r="AN3" s="132"/>
      <c r="AO3" s="47">
        <f>SUM(AL3:AN3)</f>
        <v>0</v>
      </c>
      <c r="AP3" s="100"/>
      <c r="AQ3" s="19"/>
      <c r="AR3" s="19"/>
      <c r="AS3" s="19"/>
      <c r="AT3" s="19"/>
      <c r="AU3" s="20"/>
      <c r="AV3" s="47">
        <f>SUM(AP3:AT3)+SUM(U3:AB3)</f>
        <v>0</v>
      </c>
      <c r="AW3" s="47">
        <f t="shared" ref="AW3:AW66" si="1">T3+AK3+AO3</f>
        <v>0</v>
      </c>
      <c r="AX3" s="20"/>
      <c r="AY3" s="20"/>
      <c r="AZ3" s="49">
        <f t="shared" ref="AZ3:AZ66" si="2">AX3*2.5%+AY3</f>
        <v>0</v>
      </c>
      <c r="BA3" s="50">
        <f t="shared" ref="BA3:BA66" si="3">AZ3-AW3</f>
        <v>0</v>
      </c>
      <c r="BB3" s="51" t="e">
        <f>BA3/AV3</f>
        <v>#DIV/0!</v>
      </c>
      <c r="BC3" s="52" t="e">
        <f>AW3/AZ3</f>
        <v>#DIV/0!</v>
      </c>
    </row>
    <row r="4" spans="1:55">
      <c r="A4" s="20" t="s">
        <v>45</v>
      </c>
      <c r="B4" s="21" t="s">
        <v>43</v>
      </c>
      <c r="C4" s="21" t="s">
        <v>46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46">
        <f t="shared" si="0"/>
        <v>0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47">
        <f t="shared" ref="AK4:AK67" si="4">SUM(U4:AB4)*0.016667</f>
        <v>0</v>
      </c>
      <c r="AL4" s="22"/>
      <c r="AM4" s="22"/>
      <c r="AN4" s="132"/>
      <c r="AO4" s="47">
        <f t="shared" ref="AO4:AO67" si="5">SUM(AL4:AN4)</f>
        <v>0</v>
      </c>
      <c r="AP4" s="100"/>
      <c r="AQ4" s="23"/>
      <c r="AR4" s="23"/>
      <c r="AS4" s="23"/>
      <c r="AT4" s="23"/>
      <c r="AU4" s="20"/>
      <c r="AV4" s="47">
        <f t="shared" ref="AV4:AV67" si="6">SUM(AP4:AT4)+SUM(U4:AB4)</f>
        <v>0</v>
      </c>
      <c r="AW4" s="47">
        <f t="shared" si="1"/>
        <v>0</v>
      </c>
      <c r="AX4" s="20"/>
      <c r="AY4" s="20"/>
      <c r="AZ4" s="49">
        <f t="shared" si="2"/>
        <v>0</v>
      </c>
      <c r="BA4" s="50">
        <f t="shared" si="3"/>
        <v>0</v>
      </c>
      <c r="BB4" s="51" t="e">
        <f t="shared" ref="BB4:BB67" si="7">BA4/AV4</f>
        <v>#DIV/0!</v>
      </c>
      <c r="BC4" s="52" t="e">
        <f t="shared" ref="BC4:BC67" si="8">AW4/AZ4</f>
        <v>#DIV/0!</v>
      </c>
    </row>
    <row r="5" spans="1:55">
      <c r="A5" s="20" t="s">
        <v>47</v>
      </c>
      <c r="B5" s="21" t="s">
        <v>43</v>
      </c>
      <c r="C5" s="21" t="s">
        <v>46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46">
        <f t="shared" si="0"/>
        <v>0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47">
        <f t="shared" si="4"/>
        <v>0</v>
      </c>
      <c r="AL5" s="22"/>
      <c r="AM5" s="22"/>
      <c r="AN5" s="132"/>
      <c r="AO5" s="47">
        <f t="shared" si="5"/>
        <v>0</v>
      </c>
      <c r="AP5" s="100"/>
      <c r="AQ5" s="23"/>
      <c r="AR5" s="23"/>
      <c r="AS5" s="23"/>
      <c r="AT5" s="23"/>
      <c r="AU5" s="20"/>
      <c r="AV5" s="47">
        <f t="shared" si="6"/>
        <v>0</v>
      </c>
      <c r="AW5" s="47">
        <f t="shared" si="1"/>
        <v>0</v>
      </c>
      <c r="AX5" s="20"/>
      <c r="AY5" s="20"/>
      <c r="AZ5" s="49">
        <f t="shared" si="2"/>
        <v>0</v>
      </c>
      <c r="BA5" s="50">
        <f t="shared" si="3"/>
        <v>0</v>
      </c>
      <c r="BB5" s="51" t="e">
        <f t="shared" si="7"/>
        <v>#DIV/0!</v>
      </c>
      <c r="BC5" s="52" t="e">
        <f t="shared" si="8"/>
        <v>#DIV/0!</v>
      </c>
    </row>
    <row r="6" spans="1:55">
      <c r="A6" s="20" t="s">
        <v>48</v>
      </c>
      <c r="B6" s="21" t="s">
        <v>43</v>
      </c>
      <c r="C6" s="21" t="s">
        <v>44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46">
        <f t="shared" si="0"/>
        <v>0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47">
        <f t="shared" si="4"/>
        <v>0</v>
      </c>
      <c r="AL6" s="22"/>
      <c r="AM6" s="22"/>
      <c r="AN6" s="132"/>
      <c r="AO6" s="47">
        <f t="shared" si="5"/>
        <v>0</v>
      </c>
      <c r="AP6" s="100"/>
      <c r="AQ6" s="23"/>
      <c r="AR6" s="23"/>
      <c r="AS6" s="23"/>
      <c r="AT6" s="23"/>
      <c r="AU6" s="20"/>
      <c r="AV6" s="47">
        <f>SUM(AP6:AT6)+SUM(U6:AB6)</f>
        <v>0</v>
      </c>
      <c r="AW6" s="47">
        <f t="shared" si="1"/>
        <v>0</v>
      </c>
      <c r="AX6" s="20"/>
      <c r="AY6" s="20"/>
      <c r="AZ6" s="49">
        <f t="shared" si="2"/>
        <v>0</v>
      </c>
      <c r="BA6" s="50">
        <f t="shared" si="3"/>
        <v>0</v>
      </c>
      <c r="BB6" s="51" t="e">
        <f t="shared" si="7"/>
        <v>#DIV/0!</v>
      </c>
      <c r="BC6" s="52" t="e">
        <f t="shared" si="8"/>
        <v>#DIV/0!</v>
      </c>
    </row>
    <row r="7" spans="1:55">
      <c r="A7" s="20" t="s">
        <v>49</v>
      </c>
      <c r="B7" s="21" t="s">
        <v>43</v>
      </c>
      <c r="C7" s="21" t="s">
        <v>50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46">
        <f t="shared" si="0"/>
        <v>0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47">
        <f t="shared" si="4"/>
        <v>0</v>
      </c>
      <c r="AL7" s="22"/>
      <c r="AM7" s="22"/>
      <c r="AN7" s="132"/>
      <c r="AO7" s="47">
        <f t="shared" si="5"/>
        <v>0</v>
      </c>
      <c r="AP7" s="100"/>
      <c r="AQ7" s="23"/>
      <c r="AR7" s="23"/>
      <c r="AS7" s="23"/>
      <c r="AT7" s="23"/>
      <c r="AU7" s="20"/>
      <c r="AV7" s="47">
        <f t="shared" si="6"/>
        <v>0</v>
      </c>
      <c r="AW7" s="47">
        <f t="shared" si="1"/>
        <v>0</v>
      </c>
      <c r="AX7" s="20"/>
      <c r="AY7" s="20"/>
      <c r="AZ7" s="49">
        <f t="shared" si="2"/>
        <v>0</v>
      </c>
      <c r="BA7" s="50">
        <f t="shared" si="3"/>
        <v>0</v>
      </c>
      <c r="BB7" s="51" t="e">
        <f t="shared" si="7"/>
        <v>#DIV/0!</v>
      </c>
      <c r="BC7" s="52" t="e">
        <f t="shared" si="8"/>
        <v>#DIV/0!</v>
      </c>
    </row>
    <row r="8" spans="1:55">
      <c r="A8" s="20" t="s">
        <v>51</v>
      </c>
      <c r="B8" s="21" t="s">
        <v>43</v>
      </c>
      <c r="C8" s="21" t="s">
        <v>52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46">
        <f t="shared" si="0"/>
        <v>0</v>
      </c>
      <c r="U8" s="22"/>
      <c r="V8" s="22"/>
      <c r="W8" s="22"/>
      <c r="X8" s="22"/>
      <c r="Y8" s="22"/>
      <c r="Z8" s="22"/>
      <c r="AA8" s="22"/>
      <c r="AB8" s="22"/>
      <c r="AC8" s="24"/>
      <c r="AD8" s="24"/>
      <c r="AE8" s="22"/>
      <c r="AF8" s="22"/>
      <c r="AG8" s="22"/>
      <c r="AH8" s="22"/>
      <c r="AI8" s="22"/>
      <c r="AJ8" s="22"/>
      <c r="AK8" s="47">
        <f t="shared" si="4"/>
        <v>0</v>
      </c>
      <c r="AL8" s="22"/>
      <c r="AM8" s="22"/>
      <c r="AN8" s="132"/>
      <c r="AO8" s="47">
        <f t="shared" si="5"/>
        <v>0</v>
      </c>
      <c r="AP8" s="100"/>
      <c r="AQ8" s="23"/>
      <c r="AR8" s="23"/>
      <c r="AS8" s="23"/>
      <c r="AT8" s="23"/>
      <c r="AU8" s="20"/>
      <c r="AV8" s="47">
        <f t="shared" si="6"/>
        <v>0</v>
      </c>
      <c r="AW8" s="47">
        <f t="shared" si="1"/>
        <v>0</v>
      </c>
      <c r="AX8" s="20"/>
      <c r="AY8" s="20"/>
      <c r="AZ8" s="49">
        <f t="shared" si="2"/>
        <v>0</v>
      </c>
      <c r="BA8" s="50">
        <f t="shared" si="3"/>
        <v>0</v>
      </c>
      <c r="BB8" s="51" t="e">
        <f t="shared" si="7"/>
        <v>#DIV/0!</v>
      </c>
      <c r="BC8" s="52" t="e">
        <f t="shared" si="8"/>
        <v>#DIV/0!</v>
      </c>
    </row>
    <row r="9" spans="1:55">
      <c r="A9" s="20" t="s">
        <v>53</v>
      </c>
      <c r="B9" s="21" t="s">
        <v>43</v>
      </c>
      <c r="C9" s="21" t="s">
        <v>52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46">
        <f t="shared" si="0"/>
        <v>0</v>
      </c>
      <c r="U9" s="22"/>
      <c r="V9" s="22"/>
      <c r="W9" s="22"/>
      <c r="X9" s="22"/>
      <c r="Y9" s="22"/>
      <c r="Z9" s="22"/>
      <c r="AA9" s="22"/>
      <c r="AB9" s="22"/>
      <c r="AC9" s="24"/>
      <c r="AD9" s="24"/>
      <c r="AE9" s="22"/>
      <c r="AF9" s="22"/>
      <c r="AG9" s="22"/>
      <c r="AH9" s="22"/>
      <c r="AI9" s="22"/>
      <c r="AJ9" s="22"/>
      <c r="AK9" s="47">
        <f t="shared" si="4"/>
        <v>0</v>
      </c>
      <c r="AL9" s="22"/>
      <c r="AM9" s="22"/>
      <c r="AN9" s="132"/>
      <c r="AO9" s="47">
        <f t="shared" si="5"/>
        <v>0</v>
      </c>
      <c r="AP9" s="100"/>
      <c r="AQ9" s="23"/>
      <c r="AR9" s="23"/>
      <c r="AS9" s="23"/>
      <c r="AT9" s="23"/>
      <c r="AU9" s="20"/>
      <c r="AV9" s="47">
        <f t="shared" si="6"/>
        <v>0</v>
      </c>
      <c r="AW9" s="47">
        <f t="shared" si="1"/>
        <v>0</v>
      </c>
      <c r="AX9" s="20"/>
      <c r="AY9" s="20"/>
      <c r="AZ9" s="49">
        <f t="shared" si="2"/>
        <v>0</v>
      </c>
      <c r="BA9" s="50">
        <f t="shared" si="3"/>
        <v>0</v>
      </c>
      <c r="BB9" s="51" t="e">
        <f t="shared" si="7"/>
        <v>#DIV/0!</v>
      </c>
      <c r="BC9" s="52" t="e">
        <f t="shared" si="8"/>
        <v>#DIV/0!</v>
      </c>
    </row>
    <row r="10" spans="1:55">
      <c r="A10" s="20" t="s">
        <v>54</v>
      </c>
      <c r="B10" s="21" t="s">
        <v>43</v>
      </c>
      <c r="C10" s="21" t="s">
        <v>52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46">
        <f t="shared" si="0"/>
        <v>0</v>
      </c>
      <c r="U10" s="22"/>
      <c r="V10" s="22"/>
      <c r="W10" s="22"/>
      <c r="X10" s="22"/>
      <c r="Y10" s="22"/>
      <c r="Z10" s="22"/>
      <c r="AA10" s="22"/>
      <c r="AB10" s="22"/>
      <c r="AC10" s="24"/>
      <c r="AD10" s="22"/>
      <c r="AE10" s="22"/>
      <c r="AF10" s="22"/>
      <c r="AG10" s="22"/>
      <c r="AH10" s="22"/>
      <c r="AI10" s="22"/>
      <c r="AJ10" s="22"/>
      <c r="AK10" s="47">
        <f t="shared" si="4"/>
        <v>0</v>
      </c>
      <c r="AL10" s="22"/>
      <c r="AM10" s="22"/>
      <c r="AN10" s="132"/>
      <c r="AO10" s="47">
        <f t="shared" si="5"/>
        <v>0</v>
      </c>
      <c r="AP10" s="100"/>
      <c r="AQ10" s="23"/>
      <c r="AR10" s="23"/>
      <c r="AS10" s="23"/>
      <c r="AT10" s="23"/>
      <c r="AU10" s="20"/>
      <c r="AV10" s="47">
        <f t="shared" si="6"/>
        <v>0</v>
      </c>
      <c r="AW10" s="47">
        <f t="shared" si="1"/>
        <v>0</v>
      </c>
      <c r="AX10" s="20"/>
      <c r="AY10" s="20"/>
      <c r="AZ10" s="49">
        <f t="shared" si="2"/>
        <v>0</v>
      </c>
      <c r="BA10" s="50">
        <f t="shared" si="3"/>
        <v>0</v>
      </c>
      <c r="BB10" s="51" t="e">
        <f t="shared" si="7"/>
        <v>#DIV/0!</v>
      </c>
      <c r="BC10" s="52" t="e">
        <f t="shared" si="8"/>
        <v>#DIV/0!</v>
      </c>
    </row>
    <row r="11" spans="1:55">
      <c r="A11" s="20" t="s">
        <v>55</v>
      </c>
      <c r="B11" s="21" t="s">
        <v>43</v>
      </c>
      <c r="C11" s="21" t="s">
        <v>56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6">
        <f t="shared" si="0"/>
        <v>0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47">
        <f t="shared" si="4"/>
        <v>0</v>
      </c>
      <c r="AL11" s="22"/>
      <c r="AM11" s="22"/>
      <c r="AN11" s="132"/>
      <c r="AO11" s="47">
        <f t="shared" si="5"/>
        <v>0</v>
      </c>
      <c r="AP11" s="100"/>
      <c r="AQ11" s="23"/>
      <c r="AR11" s="23"/>
      <c r="AS11" s="23"/>
      <c r="AT11" s="23"/>
      <c r="AU11" s="20"/>
      <c r="AV11" s="47">
        <f t="shared" si="6"/>
        <v>0</v>
      </c>
      <c r="AW11" s="47">
        <f t="shared" si="1"/>
        <v>0</v>
      </c>
      <c r="AX11" s="20"/>
      <c r="AY11" s="20"/>
      <c r="AZ11" s="49">
        <f t="shared" si="2"/>
        <v>0</v>
      </c>
      <c r="BA11" s="50">
        <f t="shared" si="3"/>
        <v>0</v>
      </c>
      <c r="BB11" s="51" t="e">
        <f t="shared" si="7"/>
        <v>#DIV/0!</v>
      </c>
      <c r="BC11" s="52" t="e">
        <f t="shared" si="8"/>
        <v>#DIV/0!</v>
      </c>
    </row>
    <row r="12" spans="1:55">
      <c r="A12" s="20" t="s">
        <v>57</v>
      </c>
      <c r="B12" s="21" t="s">
        <v>43</v>
      </c>
      <c r="C12" s="21" t="s">
        <v>56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46">
        <f t="shared" si="0"/>
        <v>0</v>
      </c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47">
        <f t="shared" si="4"/>
        <v>0</v>
      </c>
      <c r="AL12" s="22"/>
      <c r="AM12" s="22"/>
      <c r="AN12" s="132"/>
      <c r="AO12" s="47">
        <f t="shared" si="5"/>
        <v>0</v>
      </c>
      <c r="AP12" s="100"/>
      <c r="AQ12" s="23"/>
      <c r="AR12" s="23"/>
      <c r="AS12" s="23"/>
      <c r="AT12" s="23"/>
      <c r="AU12" s="20"/>
      <c r="AV12" s="47">
        <f t="shared" si="6"/>
        <v>0</v>
      </c>
      <c r="AW12" s="47">
        <f t="shared" si="1"/>
        <v>0</v>
      </c>
      <c r="AX12" s="20"/>
      <c r="AY12" s="20"/>
      <c r="AZ12" s="49">
        <f t="shared" si="2"/>
        <v>0</v>
      </c>
      <c r="BA12" s="50">
        <f t="shared" si="3"/>
        <v>0</v>
      </c>
      <c r="BB12" s="51" t="e">
        <f t="shared" si="7"/>
        <v>#DIV/0!</v>
      </c>
      <c r="BC12" s="52" t="e">
        <f t="shared" si="8"/>
        <v>#DIV/0!</v>
      </c>
    </row>
    <row r="13" spans="1:55">
      <c r="A13" s="18" t="s">
        <v>58</v>
      </c>
      <c r="B13" s="19" t="s">
        <v>43</v>
      </c>
      <c r="C13" s="19" t="s">
        <v>44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46">
        <f t="shared" si="0"/>
        <v>0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47">
        <f t="shared" si="4"/>
        <v>0</v>
      </c>
      <c r="AL13" s="19"/>
      <c r="AM13" s="19"/>
      <c r="AN13" s="132"/>
      <c r="AO13" s="47">
        <f t="shared" si="5"/>
        <v>0</v>
      </c>
      <c r="AP13" s="100"/>
      <c r="AQ13" s="19"/>
      <c r="AR13" s="19"/>
      <c r="AS13" s="19"/>
      <c r="AT13" s="19"/>
      <c r="AU13" s="20"/>
      <c r="AV13" s="47">
        <f t="shared" si="6"/>
        <v>0</v>
      </c>
      <c r="AW13" s="47">
        <f t="shared" si="1"/>
        <v>0</v>
      </c>
      <c r="AX13" s="20"/>
      <c r="AY13" s="20"/>
      <c r="AZ13" s="49">
        <f t="shared" si="2"/>
        <v>0</v>
      </c>
      <c r="BA13" s="50">
        <f t="shared" si="3"/>
        <v>0</v>
      </c>
      <c r="BB13" s="51" t="e">
        <f t="shared" si="7"/>
        <v>#DIV/0!</v>
      </c>
      <c r="BC13" s="52" t="e">
        <f t="shared" si="8"/>
        <v>#DIV/0!</v>
      </c>
    </row>
    <row r="14" spans="1:55">
      <c r="A14" s="20" t="s">
        <v>59</v>
      </c>
      <c r="B14" s="21" t="s">
        <v>43</v>
      </c>
      <c r="C14" s="21" t="s">
        <v>60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46">
        <f t="shared" si="0"/>
        <v>0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47">
        <f t="shared" si="4"/>
        <v>0</v>
      </c>
      <c r="AL14" s="22"/>
      <c r="AM14" s="22"/>
      <c r="AN14" s="132"/>
      <c r="AO14" s="47">
        <f t="shared" si="5"/>
        <v>0</v>
      </c>
      <c r="AP14" s="100"/>
      <c r="AQ14" s="23"/>
      <c r="AR14" s="23"/>
      <c r="AS14" s="23"/>
      <c r="AT14" s="23"/>
      <c r="AU14" s="20"/>
      <c r="AV14" s="47">
        <f t="shared" si="6"/>
        <v>0</v>
      </c>
      <c r="AW14" s="47">
        <f t="shared" si="1"/>
        <v>0</v>
      </c>
      <c r="AX14" s="20"/>
      <c r="AY14" s="20"/>
      <c r="AZ14" s="49">
        <f t="shared" si="2"/>
        <v>0</v>
      </c>
      <c r="BA14" s="50">
        <f t="shared" si="3"/>
        <v>0</v>
      </c>
      <c r="BB14" s="51" t="e">
        <f t="shared" si="7"/>
        <v>#DIV/0!</v>
      </c>
      <c r="BC14" s="52" t="e">
        <f t="shared" si="8"/>
        <v>#DIV/0!</v>
      </c>
    </row>
    <row r="15" spans="1:55">
      <c r="A15" s="20" t="s">
        <v>61</v>
      </c>
      <c r="B15" s="21" t="s">
        <v>43</v>
      </c>
      <c r="C15" s="21" t="s">
        <v>60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46">
        <f t="shared" si="0"/>
        <v>0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47">
        <f t="shared" si="4"/>
        <v>0</v>
      </c>
      <c r="AL15" s="22"/>
      <c r="AM15" s="22"/>
      <c r="AN15" s="132"/>
      <c r="AO15" s="47">
        <f t="shared" si="5"/>
        <v>0</v>
      </c>
      <c r="AP15" s="100"/>
      <c r="AQ15" s="23"/>
      <c r="AR15" s="23"/>
      <c r="AS15" s="23"/>
      <c r="AT15" s="23"/>
      <c r="AU15" s="20"/>
      <c r="AV15" s="47">
        <f t="shared" si="6"/>
        <v>0</v>
      </c>
      <c r="AW15" s="47">
        <f t="shared" si="1"/>
        <v>0</v>
      </c>
      <c r="AX15" s="20"/>
      <c r="AY15" s="20"/>
      <c r="AZ15" s="49">
        <f t="shared" si="2"/>
        <v>0</v>
      </c>
      <c r="BA15" s="50">
        <f t="shared" si="3"/>
        <v>0</v>
      </c>
      <c r="BB15" s="51" t="e">
        <f t="shared" si="7"/>
        <v>#DIV/0!</v>
      </c>
      <c r="BC15" s="52" t="e">
        <f t="shared" si="8"/>
        <v>#DIV/0!</v>
      </c>
    </row>
    <row r="16" spans="1:55">
      <c r="A16" s="20" t="s">
        <v>62</v>
      </c>
      <c r="B16" s="21" t="s">
        <v>43</v>
      </c>
      <c r="C16" s="21" t="s">
        <v>60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46">
        <f t="shared" si="0"/>
        <v>0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47">
        <f t="shared" si="4"/>
        <v>0</v>
      </c>
      <c r="AL16" s="22"/>
      <c r="AM16" s="22"/>
      <c r="AN16" s="132"/>
      <c r="AO16" s="47">
        <f t="shared" si="5"/>
        <v>0</v>
      </c>
      <c r="AP16" s="100"/>
      <c r="AQ16" s="23"/>
      <c r="AR16" s="23"/>
      <c r="AS16" s="23"/>
      <c r="AT16" s="23"/>
      <c r="AU16" s="20"/>
      <c r="AV16" s="47">
        <f t="shared" si="6"/>
        <v>0</v>
      </c>
      <c r="AW16" s="47">
        <f t="shared" si="1"/>
        <v>0</v>
      </c>
      <c r="AX16" s="20"/>
      <c r="AY16" s="20"/>
      <c r="AZ16" s="49">
        <f t="shared" si="2"/>
        <v>0</v>
      </c>
      <c r="BA16" s="50">
        <f t="shared" si="3"/>
        <v>0</v>
      </c>
      <c r="BB16" s="51" t="e">
        <f t="shared" si="7"/>
        <v>#DIV/0!</v>
      </c>
      <c r="BC16" s="52" t="e">
        <f t="shared" si="8"/>
        <v>#DIV/0!</v>
      </c>
    </row>
    <row r="17" spans="1:55">
      <c r="A17" s="25" t="s">
        <v>63</v>
      </c>
      <c r="B17" s="21" t="s">
        <v>43</v>
      </c>
      <c r="C17" s="21" t="s">
        <v>64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46">
        <f t="shared" si="0"/>
        <v>0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47">
        <f t="shared" si="4"/>
        <v>0</v>
      </c>
      <c r="AL17" s="22"/>
      <c r="AM17" s="22"/>
      <c r="AN17" s="132"/>
      <c r="AO17" s="47">
        <f t="shared" si="5"/>
        <v>0</v>
      </c>
      <c r="AP17" s="100"/>
      <c r="AQ17" s="23"/>
      <c r="AR17" s="23"/>
      <c r="AS17" s="23"/>
      <c r="AT17" s="23"/>
      <c r="AU17" s="20"/>
      <c r="AV17" s="47">
        <f t="shared" si="6"/>
        <v>0</v>
      </c>
      <c r="AW17" s="47">
        <f t="shared" si="1"/>
        <v>0</v>
      </c>
      <c r="AX17" s="20"/>
      <c r="AY17" s="20"/>
      <c r="AZ17" s="49">
        <f t="shared" si="2"/>
        <v>0</v>
      </c>
      <c r="BA17" s="50">
        <f t="shared" si="3"/>
        <v>0</v>
      </c>
      <c r="BB17" s="51" t="e">
        <f t="shared" si="7"/>
        <v>#DIV/0!</v>
      </c>
      <c r="BC17" s="52" t="e">
        <f t="shared" si="8"/>
        <v>#DIV/0!</v>
      </c>
    </row>
    <row r="18" spans="1:55">
      <c r="A18" s="25" t="s">
        <v>65</v>
      </c>
      <c r="B18" s="21" t="s">
        <v>43</v>
      </c>
      <c r="C18" s="21" t="s">
        <v>64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46">
        <f t="shared" si="0"/>
        <v>0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47">
        <f t="shared" si="4"/>
        <v>0</v>
      </c>
      <c r="AL18" s="22"/>
      <c r="AM18" s="22"/>
      <c r="AN18" s="132"/>
      <c r="AO18" s="47">
        <f t="shared" si="5"/>
        <v>0</v>
      </c>
      <c r="AP18" s="100"/>
      <c r="AQ18" s="23"/>
      <c r="AR18" s="23"/>
      <c r="AS18" s="23"/>
      <c r="AT18" s="23"/>
      <c r="AU18" s="20"/>
      <c r="AV18" s="47">
        <f t="shared" si="6"/>
        <v>0</v>
      </c>
      <c r="AW18" s="47">
        <f t="shared" si="1"/>
        <v>0</v>
      </c>
      <c r="AX18" s="20"/>
      <c r="AY18" s="20"/>
      <c r="AZ18" s="49">
        <f t="shared" si="2"/>
        <v>0</v>
      </c>
      <c r="BA18" s="50">
        <f t="shared" si="3"/>
        <v>0</v>
      </c>
      <c r="BB18" s="51" t="e">
        <f t="shared" si="7"/>
        <v>#DIV/0!</v>
      </c>
      <c r="BC18" s="52" t="e">
        <f t="shared" si="8"/>
        <v>#DIV/0!</v>
      </c>
    </row>
    <row r="19" spans="1:55">
      <c r="A19" s="25" t="s">
        <v>66</v>
      </c>
      <c r="B19" s="21" t="s">
        <v>43</v>
      </c>
      <c r="C19" s="21" t="s">
        <v>64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46">
        <f t="shared" si="0"/>
        <v>0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47">
        <f t="shared" si="4"/>
        <v>0</v>
      </c>
      <c r="AL19" s="22"/>
      <c r="AM19" s="22"/>
      <c r="AN19" s="132"/>
      <c r="AO19" s="47">
        <f t="shared" si="5"/>
        <v>0</v>
      </c>
      <c r="AP19" s="100"/>
      <c r="AQ19" s="23"/>
      <c r="AR19" s="23"/>
      <c r="AS19" s="23"/>
      <c r="AT19" s="23"/>
      <c r="AU19" s="20"/>
      <c r="AV19" s="47">
        <f t="shared" si="6"/>
        <v>0</v>
      </c>
      <c r="AW19" s="47">
        <f t="shared" si="1"/>
        <v>0</v>
      </c>
      <c r="AX19" s="20"/>
      <c r="AY19" s="20"/>
      <c r="AZ19" s="49">
        <f t="shared" si="2"/>
        <v>0</v>
      </c>
      <c r="BA19" s="50">
        <f t="shared" si="3"/>
        <v>0</v>
      </c>
      <c r="BB19" s="51" t="e">
        <f t="shared" si="7"/>
        <v>#DIV/0!</v>
      </c>
      <c r="BC19" s="52" t="e">
        <f t="shared" si="8"/>
        <v>#DIV/0!</v>
      </c>
    </row>
    <row r="20" spans="1:55">
      <c r="A20" s="20" t="s">
        <v>67</v>
      </c>
      <c r="B20" s="21" t="s">
        <v>43</v>
      </c>
      <c r="C20" s="21" t="s">
        <v>68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46">
        <f t="shared" si="0"/>
        <v>0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47">
        <f t="shared" si="4"/>
        <v>0</v>
      </c>
      <c r="AL20" s="22"/>
      <c r="AM20" s="22"/>
      <c r="AN20" s="132"/>
      <c r="AO20" s="47">
        <f t="shared" si="5"/>
        <v>0</v>
      </c>
      <c r="AP20" s="100"/>
      <c r="AQ20" s="23"/>
      <c r="AR20" s="23"/>
      <c r="AS20" s="23"/>
      <c r="AT20" s="23"/>
      <c r="AU20" s="20"/>
      <c r="AV20" s="47">
        <f t="shared" si="6"/>
        <v>0</v>
      </c>
      <c r="AW20" s="47">
        <f t="shared" si="1"/>
        <v>0</v>
      </c>
      <c r="AX20" s="20"/>
      <c r="AY20" s="20"/>
      <c r="AZ20" s="49">
        <f t="shared" si="2"/>
        <v>0</v>
      </c>
      <c r="BA20" s="50">
        <f t="shared" si="3"/>
        <v>0</v>
      </c>
      <c r="BB20" s="51" t="e">
        <f t="shared" si="7"/>
        <v>#DIV/0!</v>
      </c>
      <c r="BC20" s="52" t="e">
        <f t="shared" si="8"/>
        <v>#DIV/0!</v>
      </c>
    </row>
    <row r="21" spans="1:55">
      <c r="A21" s="20" t="s">
        <v>69</v>
      </c>
      <c r="B21" s="21" t="s">
        <v>43</v>
      </c>
      <c r="C21" s="21" t="s">
        <v>68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46">
        <f t="shared" si="0"/>
        <v>0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47">
        <f t="shared" si="4"/>
        <v>0</v>
      </c>
      <c r="AL21" s="22"/>
      <c r="AM21" s="22"/>
      <c r="AN21" s="132"/>
      <c r="AO21" s="47">
        <f t="shared" si="5"/>
        <v>0</v>
      </c>
      <c r="AP21" s="100"/>
      <c r="AQ21" s="23"/>
      <c r="AR21" s="23"/>
      <c r="AS21" s="23"/>
      <c r="AT21" s="23"/>
      <c r="AU21" s="20"/>
      <c r="AV21" s="47">
        <f t="shared" si="6"/>
        <v>0</v>
      </c>
      <c r="AW21" s="47">
        <f t="shared" si="1"/>
        <v>0</v>
      </c>
      <c r="AX21" s="20"/>
      <c r="AY21" s="20"/>
      <c r="AZ21" s="49">
        <f t="shared" si="2"/>
        <v>0</v>
      </c>
      <c r="BA21" s="50">
        <f t="shared" si="3"/>
        <v>0</v>
      </c>
      <c r="BB21" s="51" t="e">
        <f t="shared" si="7"/>
        <v>#DIV/0!</v>
      </c>
      <c r="BC21" s="52" t="e">
        <f t="shared" si="8"/>
        <v>#DIV/0!</v>
      </c>
    </row>
    <row r="22" spans="1:55">
      <c r="A22" s="20" t="s">
        <v>70</v>
      </c>
      <c r="B22" s="21" t="s">
        <v>43</v>
      </c>
      <c r="C22" s="21" t="s">
        <v>68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6">
        <f t="shared" si="0"/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47">
        <f t="shared" si="4"/>
        <v>0</v>
      </c>
      <c r="AL22" s="22"/>
      <c r="AM22" s="22"/>
      <c r="AN22" s="132"/>
      <c r="AO22" s="47">
        <f t="shared" si="5"/>
        <v>0</v>
      </c>
      <c r="AP22" s="100"/>
      <c r="AQ22" s="23"/>
      <c r="AR22" s="23"/>
      <c r="AS22" s="23"/>
      <c r="AT22" s="23"/>
      <c r="AU22" s="20"/>
      <c r="AV22" s="47">
        <f t="shared" si="6"/>
        <v>0</v>
      </c>
      <c r="AW22" s="47">
        <f t="shared" si="1"/>
        <v>0</v>
      </c>
      <c r="AX22" s="20"/>
      <c r="AY22" s="20"/>
      <c r="AZ22" s="49">
        <f t="shared" si="2"/>
        <v>0</v>
      </c>
      <c r="BA22" s="50">
        <f t="shared" si="3"/>
        <v>0</v>
      </c>
      <c r="BB22" s="51" t="e">
        <f t="shared" si="7"/>
        <v>#DIV/0!</v>
      </c>
      <c r="BC22" s="52" t="e">
        <f t="shared" si="8"/>
        <v>#DIV/0!</v>
      </c>
    </row>
    <row r="23" spans="1:55">
      <c r="A23" s="34" t="s">
        <v>71</v>
      </c>
      <c r="B23" s="35" t="s">
        <v>43</v>
      </c>
      <c r="C23" s="35" t="s">
        <v>72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36"/>
      <c r="R23" s="37"/>
      <c r="S23" s="26"/>
      <c r="T23" s="46">
        <f t="shared" si="0"/>
        <v>0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47">
        <f t="shared" si="4"/>
        <v>0</v>
      </c>
      <c r="AL23" s="26"/>
      <c r="AM23" s="26"/>
      <c r="AN23" s="132"/>
      <c r="AO23" s="47">
        <f t="shared" si="5"/>
        <v>0</v>
      </c>
      <c r="AP23" s="100"/>
      <c r="AQ23" s="27"/>
      <c r="AR23" s="27"/>
      <c r="AS23" s="28"/>
      <c r="AT23" s="28"/>
      <c r="AU23" s="20"/>
      <c r="AV23" s="47">
        <f t="shared" si="6"/>
        <v>0</v>
      </c>
      <c r="AW23" s="47">
        <f t="shared" si="1"/>
        <v>0</v>
      </c>
      <c r="AX23" s="20"/>
      <c r="AY23" s="20"/>
      <c r="AZ23" s="49">
        <f t="shared" si="2"/>
        <v>0</v>
      </c>
      <c r="BA23" s="50">
        <f t="shared" si="3"/>
        <v>0</v>
      </c>
      <c r="BB23" s="51" t="e">
        <f t="shared" si="7"/>
        <v>#DIV/0!</v>
      </c>
      <c r="BC23" s="52" t="e">
        <f t="shared" si="8"/>
        <v>#DIV/0!</v>
      </c>
    </row>
    <row r="24" spans="1:55">
      <c r="A24" s="34" t="s">
        <v>73</v>
      </c>
      <c r="B24" s="35" t="s">
        <v>43</v>
      </c>
      <c r="C24" s="35" t="s">
        <v>72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36"/>
      <c r="R24" s="37"/>
      <c r="S24" s="26"/>
      <c r="T24" s="46">
        <f t="shared" si="0"/>
        <v>0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47">
        <f t="shared" si="4"/>
        <v>0</v>
      </c>
      <c r="AL24" s="26"/>
      <c r="AM24" s="26"/>
      <c r="AN24" s="132"/>
      <c r="AO24" s="47">
        <f t="shared" si="5"/>
        <v>0</v>
      </c>
      <c r="AP24" s="100"/>
      <c r="AQ24" s="27"/>
      <c r="AR24" s="27"/>
      <c r="AS24" s="28"/>
      <c r="AT24" s="28"/>
      <c r="AU24" s="20"/>
      <c r="AV24" s="47">
        <f t="shared" si="6"/>
        <v>0</v>
      </c>
      <c r="AW24" s="47">
        <f t="shared" si="1"/>
        <v>0</v>
      </c>
      <c r="AX24" s="20"/>
      <c r="AY24" s="20"/>
      <c r="AZ24" s="49">
        <f t="shared" si="2"/>
        <v>0</v>
      </c>
      <c r="BA24" s="50">
        <f t="shared" si="3"/>
        <v>0</v>
      </c>
      <c r="BB24" s="51" t="e">
        <f t="shared" si="7"/>
        <v>#DIV/0!</v>
      </c>
      <c r="BC24" s="52" t="e">
        <f t="shared" si="8"/>
        <v>#DIV/0!</v>
      </c>
    </row>
    <row r="25" spans="1:55">
      <c r="A25" s="38" t="s">
        <v>74</v>
      </c>
      <c r="B25" s="29" t="s">
        <v>75</v>
      </c>
      <c r="C25" s="38" t="s">
        <v>76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46">
        <f t="shared" si="0"/>
        <v>0</v>
      </c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47">
        <f t="shared" si="4"/>
        <v>0</v>
      </c>
      <c r="AL25" s="38"/>
      <c r="AM25" s="38"/>
      <c r="AN25" s="132"/>
      <c r="AO25" s="47">
        <f t="shared" si="5"/>
        <v>0</v>
      </c>
      <c r="AP25" s="100"/>
      <c r="AQ25" s="38"/>
      <c r="AR25" s="38"/>
      <c r="AS25" s="38"/>
      <c r="AT25" s="38"/>
      <c r="AU25" s="20"/>
      <c r="AV25" s="47">
        <f t="shared" si="6"/>
        <v>0</v>
      </c>
      <c r="AW25" s="47">
        <f t="shared" si="1"/>
        <v>0</v>
      </c>
      <c r="AX25" s="20"/>
      <c r="AY25" s="20"/>
      <c r="AZ25" s="49">
        <f t="shared" si="2"/>
        <v>0</v>
      </c>
      <c r="BA25" s="50">
        <f t="shared" si="3"/>
        <v>0</v>
      </c>
      <c r="BB25" s="51" t="e">
        <f t="shared" si="7"/>
        <v>#DIV/0!</v>
      </c>
      <c r="BC25" s="52" t="e">
        <f t="shared" si="8"/>
        <v>#DIV/0!</v>
      </c>
    </row>
    <row r="26" spans="1:55">
      <c r="A26" s="38" t="s">
        <v>77</v>
      </c>
      <c r="B26" s="29" t="s">
        <v>75</v>
      </c>
      <c r="C26" s="38" t="s">
        <v>76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6">
        <f t="shared" si="0"/>
        <v>0</v>
      </c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47">
        <f t="shared" si="4"/>
        <v>0</v>
      </c>
      <c r="AL26" s="38"/>
      <c r="AM26" s="38"/>
      <c r="AN26" s="132"/>
      <c r="AO26" s="47">
        <f t="shared" si="5"/>
        <v>0</v>
      </c>
      <c r="AP26" s="100"/>
      <c r="AQ26" s="38"/>
      <c r="AR26" s="38"/>
      <c r="AS26" s="38"/>
      <c r="AT26" s="38"/>
      <c r="AU26" s="20"/>
      <c r="AV26" s="47">
        <f t="shared" si="6"/>
        <v>0</v>
      </c>
      <c r="AW26" s="47">
        <f t="shared" si="1"/>
        <v>0</v>
      </c>
      <c r="AX26" s="20"/>
      <c r="AY26" s="20"/>
      <c r="AZ26" s="49">
        <f t="shared" si="2"/>
        <v>0</v>
      </c>
      <c r="BA26" s="50">
        <f t="shared" si="3"/>
        <v>0</v>
      </c>
      <c r="BB26" s="51" t="e">
        <f t="shared" si="7"/>
        <v>#DIV/0!</v>
      </c>
      <c r="BC26" s="52" t="e">
        <f t="shared" si="8"/>
        <v>#DIV/0!</v>
      </c>
    </row>
    <row r="27" spans="1:55">
      <c r="A27" s="38" t="s">
        <v>78</v>
      </c>
      <c r="B27" s="29" t="s">
        <v>75</v>
      </c>
      <c r="C27" s="38" t="s">
        <v>79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6">
        <f t="shared" si="0"/>
        <v>0</v>
      </c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47">
        <f t="shared" si="4"/>
        <v>0</v>
      </c>
      <c r="AL27" s="38"/>
      <c r="AM27" s="38"/>
      <c r="AN27" s="132"/>
      <c r="AO27" s="47">
        <f t="shared" si="5"/>
        <v>0</v>
      </c>
      <c r="AP27" s="100"/>
      <c r="AQ27" s="38"/>
      <c r="AR27" s="38"/>
      <c r="AS27" s="38"/>
      <c r="AT27" s="38"/>
      <c r="AU27" s="20"/>
      <c r="AV27" s="47">
        <f t="shared" si="6"/>
        <v>0</v>
      </c>
      <c r="AW27" s="47">
        <f t="shared" si="1"/>
        <v>0</v>
      </c>
      <c r="AX27" s="20"/>
      <c r="AY27" s="20"/>
      <c r="AZ27" s="49">
        <f t="shared" si="2"/>
        <v>0</v>
      </c>
      <c r="BA27" s="50">
        <f t="shared" si="3"/>
        <v>0</v>
      </c>
      <c r="BB27" s="51" t="e">
        <f t="shared" si="7"/>
        <v>#DIV/0!</v>
      </c>
      <c r="BC27" s="52" t="e">
        <f t="shared" si="8"/>
        <v>#DIV/0!</v>
      </c>
    </row>
    <row r="28" spans="1:55">
      <c r="A28" s="38" t="s">
        <v>80</v>
      </c>
      <c r="B28" s="29" t="s">
        <v>75</v>
      </c>
      <c r="C28" s="38" t="s">
        <v>79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46">
        <f t="shared" si="0"/>
        <v>0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47">
        <f t="shared" si="4"/>
        <v>0</v>
      </c>
      <c r="AL28" s="38"/>
      <c r="AM28" s="38"/>
      <c r="AN28" s="132"/>
      <c r="AO28" s="47">
        <f t="shared" si="5"/>
        <v>0</v>
      </c>
      <c r="AP28" s="100"/>
      <c r="AQ28" s="38"/>
      <c r="AR28" s="38"/>
      <c r="AS28" s="38"/>
      <c r="AT28" s="38"/>
      <c r="AU28" s="20"/>
      <c r="AV28" s="47">
        <f t="shared" si="6"/>
        <v>0</v>
      </c>
      <c r="AW28" s="47">
        <f t="shared" si="1"/>
        <v>0</v>
      </c>
      <c r="AX28" s="20"/>
      <c r="AY28" s="20"/>
      <c r="AZ28" s="49">
        <f t="shared" si="2"/>
        <v>0</v>
      </c>
      <c r="BA28" s="50">
        <f t="shared" si="3"/>
        <v>0</v>
      </c>
      <c r="BB28" s="51" t="e">
        <f t="shared" si="7"/>
        <v>#DIV/0!</v>
      </c>
      <c r="BC28" s="52" t="e">
        <f t="shared" si="8"/>
        <v>#DIV/0!</v>
      </c>
    </row>
    <row r="29" spans="1:55">
      <c r="A29" s="38" t="s">
        <v>81</v>
      </c>
      <c r="B29" s="29" t="s">
        <v>75</v>
      </c>
      <c r="C29" s="38" t="s">
        <v>82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46">
        <f t="shared" si="0"/>
        <v>0</v>
      </c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47">
        <f t="shared" si="4"/>
        <v>0</v>
      </c>
      <c r="AL29" s="38"/>
      <c r="AM29" s="38"/>
      <c r="AN29" s="132"/>
      <c r="AO29" s="47">
        <f t="shared" si="5"/>
        <v>0</v>
      </c>
      <c r="AP29" s="100"/>
      <c r="AQ29" s="38"/>
      <c r="AR29" s="38"/>
      <c r="AS29" s="38"/>
      <c r="AT29" s="38"/>
      <c r="AU29" s="20"/>
      <c r="AV29" s="47">
        <f t="shared" si="6"/>
        <v>0</v>
      </c>
      <c r="AW29" s="47">
        <f t="shared" si="1"/>
        <v>0</v>
      </c>
      <c r="AX29" s="20"/>
      <c r="AY29" s="20"/>
      <c r="AZ29" s="49">
        <f t="shared" si="2"/>
        <v>0</v>
      </c>
      <c r="BA29" s="50">
        <f t="shared" si="3"/>
        <v>0</v>
      </c>
      <c r="BB29" s="51" t="e">
        <f t="shared" si="7"/>
        <v>#DIV/0!</v>
      </c>
      <c r="BC29" s="52" t="e">
        <f t="shared" si="8"/>
        <v>#DIV/0!</v>
      </c>
    </row>
    <row r="30" spans="1:55">
      <c r="A30" s="38" t="s">
        <v>83</v>
      </c>
      <c r="B30" s="29" t="s">
        <v>75</v>
      </c>
      <c r="C30" s="38" t="s">
        <v>82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46">
        <f t="shared" si="0"/>
        <v>0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47">
        <f t="shared" si="4"/>
        <v>0</v>
      </c>
      <c r="AL30" s="38"/>
      <c r="AM30" s="38"/>
      <c r="AN30" s="132"/>
      <c r="AO30" s="47">
        <f t="shared" si="5"/>
        <v>0</v>
      </c>
      <c r="AP30" s="100"/>
      <c r="AQ30" s="38"/>
      <c r="AR30" s="38"/>
      <c r="AS30" s="38"/>
      <c r="AT30" s="38"/>
      <c r="AU30" s="20"/>
      <c r="AV30" s="47">
        <f t="shared" si="6"/>
        <v>0</v>
      </c>
      <c r="AW30" s="47">
        <f t="shared" si="1"/>
        <v>0</v>
      </c>
      <c r="AX30" s="20"/>
      <c r="AY30" s="20"/>
      <c r="AZ30" s="49">
        <f t="shared" si="2"/>
        <v>0</v>
      </c>
      <c r="BA30" s="50">
        <f t="shared" si="3"/>
        <v>0</v>
      </c>
      <c r="BB30" s="51" t="e">
        <f t="shared" si="7"/>
        <v>#DIV/0!</v>
      </c>
      <c r="BC30" s="52" t="e">
        <f t="shared" si="8"/>
        <v>#DIV/0!</v>
      </c>
    </row>
    <row r="31" spans="1:55">
      <c r="A31" s="38" t="s">
        <v>84</v>
      </c>
      <c r="B31" s="29" t="s">
        <v>75</v>
      </c>
      <c r="C31" s="38" t="s">
        <v>82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46">
        <f t="shared" si="0"/>
        <v>0</v>
      </c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47">
        <f t="shared" si="4"/>
        <v>0</v>
      </c>
      <c r="AL31" s="38"/>
      <c r="AM31" s="38"/>
      <c r="AN31" s="132"/>
      <c r="AO31" s="47">
        <f t="shared" si="5"/>
        <v>0</v>
      </c>
      <c r="AP31" s="100"/>
      <c r="AQ31" s="38"/>
      <c r="AR31" s="38"/>
      <c r="AS31" s="38"/>
      <c r="AT31" s="38"/>
      <c r="AU31" s="20"/>
      <c r="AV31" s="47">
        <f t="shared" si="6"/>
        <v>0</v>
      </c>
      <c r="AW31" s="47">
        <f t="shared" si="1"/>
        <v>0</v>
      </c>
      <c r="AX31" s="20"/>
      <c r="AY31" s="20"/>
      <c r="AZ31" s="49">
        <f t="shared" si="2"/>
        <v>0</v>
      </c>
      <c r="BA31" s="50">
        <f t="shared" si="3"/>
        <v>0</v>
      </c>
      <c r="BB31" s="51" t="e">
        <f t="shared" si="7"/>
        <v>#DIV/0!</v>
      </c>
      <c r="BC31" s="52" t="e">
        <f t="shared" si="8"/>
        <v>#DIV/0!</v>
      </c>
    </row>
    <row r="32" spans="1:55">
      <c r="A32" s="38" t="s">
        <v>85</v>
      </c>
      <c r="B32" s="29" t="s">
        <v>75</v>
      </c>
      <c r="C32" s="38" t="s">
        <v>86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46">
        <f t="shared" si="0"/>
        <v>0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47">
        <f t="shared" si="4"/>
        <v>0</v>
      </c>
      <c r="AL32" s="38"/>
      <c r="AM32" s="38"/>
      <c r="AN32" s="132"/>
      <c r="AO32" s="47">
        <f t="shared" si="5"/>
        <v>0</v>
      </c>
      <c r="AP32" s="100"/>
      <c r="AQ32" s="38"/>
      <c r="AR32" s="38"/>
      <c r="AS32" s="38"/>
      <c r="AT32" s="38"/>
      <c r="AU32" s="20"/>
      <c r="AV32" s="47">
        <f t="shared" si="6"/>
        <v>0</v>
      </c>
      <c r="AW32" s="47">
        <f t="shared" si="1"/>
        <v>0</v>
      </c>
      <c r="AX32" s="20"/>
      <c r="AY32" s="20"/>
      <c r="AZ32" s="49">
        <f t="shared" si="2"/>
        <v>0</v>
      </c>
      <c r="BA32" s="50">
        <f t="shared" si="3"/>
        <v>0</v>
      </c>
      <c r="BB32" s="51" t="e">
        <f t="shared" si="7"/>
        <v>#DIV/0!</v>
      </c>
      <c r="BC32" s="52" t="e">
        <f t="shared" si="8"/>
        <v>#DIV/0!</v>
      </c>
    </row>
    <row r="33" spans="1:55">
      <c r="A33" s="38" t="s">
        <v>87</v>
      </c>
      <c r="B33" s="29" t="s">
        <v>75</v>
      </c>
      <c r="C33" s="38" t="s">
        <v>88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46">
        <f t="shared" si="0"/>
        <v>0</v>
      </c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47">
        <f t="shared" si="4"/>
        <v>0</v>
      </c>
      <c r="AL33" s="38"/>
      <c r="AM33" s="38"/>
      <c r="AN33" s="132"/>
      <c r="AO33" s="47">
        <f t="shared" si="5"/>
        <v>0</v>
      </c>
      <c r="AP33" s="100"/>
      <c r="AQ33" s="38"/>
      <c r="AR33" s="38"/>
      <c r="AS33" s="38"/>
      <c r="AT33" s="38"/>
      <c r="AU33" s="20"/>
      <c r="AV33" s="47">
        <f t="shared" si="6"/>
        <v>0</v>
      </c>
      <c r="AW33" s="47">
        <f t="shared" si="1"/>
        <v>0</v>
      </c>
      <c r="AX33" s="20"/>
      <c r="AY33" s="20"/>
      <c r="AZ33" s="49">
        <f t="shared" si="2"/>
        <v>0</v>
      </c>
      <c r="BA33" s="50">
        <f t="shared" si="3"/>
        <v>0</v>
      </c>
      <c r="BB33" s="51" t="e">
        <f t="shared" si="7"/>
        <v>#DIV/0!</v>
      </c>
      <c r="BC33" s="52" t="e">
        <f t="shared" si="8"/>
        <v>#DIV/0!</v>
      </c>
    </row>
    <row r="34" spans="1:55">
      <c r="A34" s="38" t="s">
        <v>89</v>
      </c>
      <c r="B34" s="29" t="s">
        <v>75</v>
      </c>
      <c r="C34" s="38" t="s">
        <v>88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46">
        <f t="shared" si="0"/>
        <v>0</v>
      </c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47">
        <f t="shared" si="4"/>
        <v>0</v>
      </c>
      <c r="AL34" s="38"/>
      <c r="AM34" s="38"/>
      <c r="AN34" s="132"/>
      <c r="AO34" s="47">
        <f t="shared" si="5"/>
        <v>0</v>
      </c>
      <c r="AP34" s="100"/>
      <c r="AQ34" s="38"/>
      <c r="AR34" s="38"/>
      <c r="AS34" s="38"/>
      <c r="AT34" s="38"/>
      <c r="AU34" s="20"/>
      <c r="AV34" s="47">
        <f t="shared" si="6"/>
        <v>0</v>
      </c>
      <c r="AW34" s="47">
        <f t="shared" si="1"/>
        <v>0</v>
      </c>
      <c r="AX34" s="20"/>
      <c r="AY34" s="20"/>
      <c r="AZ34" s="49">
        <f t="shared" si="2"/>
        <v>0</v>
      </c>
      <c r="BA34" s="50">
        <f t="shared" si="3"/>
        <v>0</v>
      </c>
      <c r="BB34" s="51" t="e">
        <f t="shared" si="7"/>
        <v>#DIV/0!</v>
      </c>
      <c r="BC34" s="52" t="e">
        <f t="shared" si="8"/>
        <v>#DIV/0!</v>
      </c>
    </row>
    <row r="35" spans="1:55">
      <c r="A35" s="38" t="s">
        <v>90</v>
      </c>
      <c r="B35" s="29" t="s">
        <v>75</v>
      </c>
      <c r="C35" s="38" t="s">
        <v>86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46">
        <f t="shared" si="0"/>
        <v>0</v>
      </c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47">
        <f t="shared" si="4"/>
        <v>0</v>
      </c>
      <c r="AL35" s="38"/>
      <c r="AM35" s="38"/>
      <c r="AN35" s="132"/>
      <c r="AO35" s="47">
        <f t="shared" si="5"/>
        <v>0</v>
      </c>
      <c r="AP35" s="100"/>
      <c r="AQ35" s="38"/>
      <c r="AR35" s="38"/>
      <c r="AS35" s="38"/>
      <c r="AT35" s="38"/>
      <c r="AU35" s="20"/>
      <c r="AV35" s="47">
        <f t="shared" si="6"/>
        <v>0</v>
      </c>
      <c r="AW35" s="47">
        <f t="shared" si="1"/>
        <v>0</v>
      </c>
      <c r="AX35" s="20"/>
      <c r="AY35" s="20"/>
      <c r="AZ35" s="49">
        <f t="shared" si="2"/>
        <v>0</v>
      </c>
      <c r="BA35" s="50">
        <f t="shared" si="3"/>
        <v>0</v>
      </c>
      <c r="BB35" s="51" t="e">
        <f t="shared" si="7"/>
        <v>#DIV/0!</v>
      </c>
      <c r="BC35" s="52" t="e">
        <f t="shared" si="8"/>
        <v>#DIV/0!</v>
      </c>
    </row>
    <row r="36" spans="1:55">
      <c r="A36" s="38" t="s">
        <v>91</v>
      </c>
      <c r="B36" s="29" t="s">
        <v>75</v>
      </c>
      <c r="C36" s="38" t="s">
        <v>92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6">
        <f t="shared" si="0"/>
        <v>0</v>
      </c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47">
        <f t="shared" si="4"/>
        <v>0</v>
      </c>
      <c r="AL36" s="38"/>
      <c r="AM36" s="38"/>
      <c r="AN36" s="132"/>
      <c r="AO36" s="47">
        <f t="shared" si="5"/>
        <v>0</v>
      </c>
      <c r="AP36" s="100"/>
      <c r="AQ36" s="38"/>
      <c r="AR36" s="38"/>
      <c r="AS36" s="38"/>
      <c r="AT36" s="38"/>
      <c r="AU36" s="20"/>
      <c r="AV36" s="47">
        <f t="shared" si="6"/>
        <v>0</v>
      </c>
      <c r="AW36" s="47">
        <f t="shared" si="1"/>
        <v>0</v>
      </c>
      <c r="AX36" s="20"/>
      <c r="AY36" s="20"/>
      <c r="AZ36" s="49">
        <f t="shared" si="2"/>
        <v>0</v>
      </c>
      <c r="BA36" s="50">
        <f t="shared" si="3"/>
        <v>0</v>
      </c>
      <c r="BB36" s="51" t="e">
        <f t="shared" si="7"/>
        <v>#DIV/0!</v>
      </c>
      <c r="BC36" s="52" t="e">
        <f t="shared" si="8"/>
        <v>#DIV/0!</v>
      </c>
    </row>
    <row r="37" spans="1:55">
      <c r="A37" s="38" t="s">
        <v>93</v>
      </c>
      <c r="B37" s="29" t="s">
        <v>75</v>
      </c>
      <c r="C37" s="38" t="s">
        <v>92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46">
        <f t="shared" si="0"/>
        <v>0</v>
      </c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47">
        <f t="shared" si="4"/>
        <v>0</v>
      </c>
      <c r="AL37" s="38"/>
      <c r="AM37" s="38"/>
      <c r="AN37" s="132"/>
      <c r="AO37" s="47">
        <f t="shared" si="5"/>
        <v>0</v>
      </c>
      <c r="AP37" s="100"/>
      <c r="AQ37" s="38"/>
      <c r="AR37" s="38"/>
      <c r="AS37" s="38"/>
      <c r="AT37" s="38"/>
      <c r="AU37" s="20"/>
      <c r="AV37" s="47">
        <f t="shared" si="6"/>
        <v>0</v>
      </c>
      <c r="AW37" s="47">
        <f t="shared" si="1"/>
        <v>0</v>
      </c>
      <c r="AX37" s="20"/>
      <c r="AY37" s="20"/>
      <c r="AZ37" s="49">
        <f t="shared" si="2"/>
        <v>0</v>
      </c>
      <c r="BA37" s="50">
        <f t="shared" si="3"/>
        <v>0</v>
      </c>
      <c r="BB37" s="51" t="e">
        <f t="shared" si="7"/>
        <v>#DIV/0!</v>
      </c>
      <c r="BC37" s="52" t="e">
        <f t="shared" si="8"/>
        <v>#DIV/0!</v>
      </c>
    </row>
    <row r="38" spans="1:55">
      <c r="A38" s="38" t="s">
        <v>94</v>
      </c>
      <c r="B38" s="29" t="s">
        <v>75</v>
      </c>
      <c r="C38" s="38" t="s">
        <v>92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46">
        <f t="shared" si="0"/>
        <v>0</v>
      </c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47">
        <f t="shared" si="4"/>
        <v>0</v>
      </c>
      <c r="AL38" s="38"/>
      <c r="AM38" s="38"/>
      <c r="AN38" s="132"/>
      <c r="AO38" s="47">
        <f t="shared" si="5"/>
        <v>0</v>
      </c>
      <c r="AP38" s="100"/>
      <c r="AQ38" s="38"/>
      <c r="AR38" s="38"/>
      <c r="AS38" s="38"/>
      <c r="AT38" s="38"/>
      <c r="AU38" s="20"/>
      <c r="AV38" s="47">
        <f t="shared" si="6"/>
        <v>0</v>
      </c>
      <c r="AW38" s="47">
        <f t="shared" si="1"/>
        <v>0</v>
      </c>
      <c r="AX38" s="20"/>
      <c r="AY38" s="20"/>
      <c r="AZ38" s="49">
        <f t="shared" si="2"/>
        <v>0</v>
      </c>
      <c r="BA38" s="50">
        <f t="shared" si="3"/>
        <v>0</v>
      </c>
      <c r="BB38" s="51" t="e">
        <f t="shared" si="7"/>
        <v>#DIV/0!</v>
      </c>
      <c r="BC38" s="52" t="e">
        <f t="shared" si="8"/>
        <v>#DIV/0!</v>
      </c>
    </row>
    <row r="39" spans="1:55">
      <c r="A39" s="38" t="s">
        <v>95</v>
      </c>
      <c r="B39" s="29" t="s">
        <v>75</v>
      </c>
      <c r="C39" s="38" t="s">
        <v>79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46">
        <f t="shared" si="0"/>
        <v>0</v>
      </c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47">
        <f t="shared" si="4"/>
        <v>0</v>
      </c>
      <c r="AL39" s="38"/>
      <c r="AM39" s="38"/>
      <c r="AN39" s="132"/>
      <c r="AO39" s="47">
        <f t="shared" si="5"/>
        <v>0</v>
      </c>
      <c r="AP39" s="100"/>
      <c r="AQ39" s="38"/>
      <c r="AR39" s="38"/>
      <c r="AS39" s="38"/>
      <c r="AT39" s="38"/>
      <c r="AU39" s="20"/>
      <c r="AV39" s="47">
        <f t="shared" si="6"/>
        <v>0</v>
      </c>
      <c r="AW39" s="47">
        <f t="shared" si="1"/>
        <v>0</v>
      </c>
      <c r="AX39" s="20"/>
      <c r="AY39" s="20"/>
      <c r="AZ39" s="49">
        <f t="shared" si="2"/>
        <v>0</v>
      </c>
      <c r="BA39" s="50">
        <f t="shared" si="3"/>
        <v>0</v>
      </c>
      <c r="BB39" s="51" t="e">
        <f t="shared" si="7"/>
        <v>#DIV/0!</v>
      </c>
      <c r="BC39" s="52" t="e">
        <f t="shared" si="8"/>
        <v>#DIV/0!</v>
      </c>
    </row>
    <row r="40" spans="1:55">
      <c r="A40" s="38" t="s">
        <v>96</v>
      </c>
      <c r="B40" s="29" t="s">
        <v>75</v>
      </c>
      <c r="C40" s="38" t="s">
        <v>76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46">
        <f t="shared" si="0"/>
        <v>0</v>
      </c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47">
        <f t="shared" si="4"/>
        <v>0</v>
      </c>
      <c r="AL40" s="38"/>
      <c r="AM40" s="38"/>
      <c r="AN40" s="132"/>
      <c r="AO40" s="47">
        <f t="shared" si="5"/>
        <v>0</v>
      </c>
      <c r="AP40" s="100"/>
      <c r="AQ40" s="38"/>
      <c r="AR40" s="38"/>
      <c r="AS40" s="38"/>
      <c r="AT40" s="38"/>
      <c r="AU40" s="20"/>
      <c r="AV40" s="47">
        <f t="shared" si="6"/>
        <v>0</v>
      </c>
      <c r="AW40" s="47">
        <f t="shared" si="1"/>
        <v>0</v>
      </c>
      <c r="AX40" s="20"/>
      <c r="AY40" s="20"/>
      <c r="AZ40" s="49">
        <f t="shared" si="2"/>
        <v>0</v>
      </c>
      <c r="BA40" s="50">
        <f t="shared" si="3"/>
        <v>0</v>
      </c>
      <c r="BB40" s="51" t="e">
        <f t="shared" si="7"/>
        <v>#DIV/0!</v>
      </c>
      <c r="BC40" s="52" t="e">
        <f t="shared" si="8"/>
        <v>#DIV/0!</v>
      </c>
    </row>
    <row r="41" spans="1:55">
      <c r="A41" s="38" t="s">
        <v>97</v>
      </c>
      <c r="B41" s="29" t="s">
        <v>75</v>
      </c>
      <c r="C41" s="38" t="s">
        <v>76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46">
        <f t="shared" si="0"/>
        <v>0</v>
      </c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47">
        <f t="shared" si="4"/>
        <v>0</v>
      </c>
      <c r="AL41" s="38"/>
      <c r="AM41" s="38"/>
      <c r="AN41" s="132"/>
      <c r="AO41" s="47">
        <f t="shared" si="5"/>
        <v>0</v>
      </c>
      <c r="AP41" s="100"/>
      <c r="AQ41" s="38"/>
      <c r="AR41" s="38"/>
      <c r="AS41" s="38"/>
      <c r="AT41" s="38"/>
      <c r="AU41" s="20"/>
      <c r="AV41" s="47">
        <f t="shared" si="6"/>
        <v>0</v>
      </c>
      <c r="AW41" s="47">
        <f t="shared" si="1"/>
        <v>0</v>
      </c>
      <c r="AX41" s="20"/>
      <c r="AY41" s="20"/>
      <c r="AZ41" s="49">
        <f t="shared" si="2"/>
        <v>0</v>
      </c>
      <c r="BA41" s="50">
        <f t="shared" si="3"/>
        <v>0</v>
      </c>
      <c r="BB41" s="51" t="e">
        <f t="shared" si="7"/>
        <v>#DIV/0!</v>
      </c>
      <c r="BC41" s="52" t="e">
        <f t="shared" si="8"/>
        <v>#DIV/0!</v>
      </c>
    </row>
    <row r="42" spans="1:55">
      <c r="A42" s="38" t="s">
        <v>98</v>
      </c>
      <c r="B42" s="29" t="s">
        <v>75</v>
      </c>
      <c r="C42" s="38" t="s">
        <v>99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46">
        <f t="shared" si="0"/>
        <v>0</v>
      </c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47">
        <f t="shared" si="4"/>
        <v>0</v>
      </c>
      <c r="AL42" s="38"/>
      <c r="AM42" s="38"/>
      <c r="AN42" s="132"/>
      <c r="AO42" s="47">
        <f t="shared" si="5"/>
        <v>0</v>
      </c>
      <c r="AP42" s="100"/>
      <c r="AQ42" s="38"/>
      <c r="AR42" s="38"/>
      <c r="AS42" s="38"/>
      <c r="AT42" s="38"/>
      <c r="AU42" s="20"/>
      <c r="AV42" s="47">
        <f t="shared" si="6"/>
        <v>0</v>
      </c>
      <c r="AW42" s="47">
        <f t="shared" si="1"/>
        <v>0</v>
      </c>
      <c r="AX42" s="20"/>
      <c r="AY42" s="20"/>
      <c r="AZ42" s="49">
        <f t="shared" si="2"/>
        <v>0</v>
      </c>
      <c r="BA42" s="50">
        <f t="shared" si="3"/>
        <v>0</v>
      </c>
      <c r="BB42" s="51" t="e">
        <f t="shared" si="7"/>
        <v>#DIV/0!</v>
      </c>
      <c r="BC42" s="52" t="e">
        <f t="shared" si="8"/>
        <v>#DIV/0!</v>
      </c>
    </row>
    <row r="43" spans="1:55">
      <c r="A43" s="38" t="s">
        <v>100</v>
      </c>
      <c r="B43" s="29" t="s">
        <v>75</v>
      </c>
      <c r="C43" s="38" t="s">
        <v>101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46">
        <f t="shared" si="0"/>
        <v>0</v>
      </c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47">
        <f t="shared" si="4"/>
        <v>0</v>
      </c>
      <c r="AL43" s="38"/>
      <c r="AM43" s="38"/>
      <c r="AN43" s="132"/>
      <c r="AO43" s="47">
        <f t="shared" si="5"/>
        <v>0</v>
      </c>
      <c r="AP43" s="100"/>
      <c r="AQ43" s="38"/>
      <c r="AR43" s="38"/>
      <c r="AS43" s="38"/>
      <c r="AT43" s="38"/>
      <c r="AU43" s="20"/>
      <c r="AV43" s="47">
        <f t="shared" si="6"/>
        <v>0</v>
      </c>
      <c r="AW43" s="47">
        <f t="shared" si="1"/>
        <v>0</v>
      </c>
      <c r="AX43" s="20"/>
      <c r="AY43" s="20"/>
      <c r="AZ43" s="49">
        <f t="shared" si="2"/>
        <v>0</v>
      </c>
      <c r="BA43" s="50">
        <f t="shared" si="3"/>
        <v>0</v>
      </c>
      <c r="BB43" s="51" t="e">
        <f t="shared" si="7"/>
        <v>#DIV/0!</v>
      </c>
      <c r="BC43" s="52" t="e">
        <f t="shared" si="8"/>
        <v>#DIV/0!</v>
      </c>
    </row>
    <row r="44" spans="1:55">
      <c r="A44" s="38" t="s">
        <v>102</v>
      </c>
      <c r="B44" s="29" t="s">
        <v>75</v>
      </c>
      <c r="C44" s="38" t="s">
        <v>99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46">
        <f t="shared" si="0"/>
        <v>0</v>
      </c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47">
        <f t="shared" si="4"/>
        <v>0</v>
      </c>
      <c r="AL44" s="38"/>
      <c r="AM44" s="38"/>
      <c r="AN44" s="132"/>
      <c r="AO44" s="47">
        <f t="shared" si="5"/>
        <v>0</v>
      </c>
      <c r="AP44" s="100"/>
      <c r="AQ44" s="38"/>
      <c r="AR44" s="38"/>
      <c r="AS44" s="38"/>
      <c r="AT44" s="38"/>
      <c r="AU44" s="20"/>
      <c r="AV44" s="47">
        <f t="shared" si="6"/>
        <v>0</v>
      </c>
      <c r="AW44" s="47">
        <f t="shared" si="1"/>
        <v>0</v>
      </c>
      <c r="AX44" s="20"/>
      <c r="AY44" s="20"/>
      <c r="AZ44" s="49">
        <f t="shared" si="2"/>
        <v>0</v>
      </c>
      <c r="BA44" s="50">
        <f t="shared" si="3"/>
        <v>0</v>
      </c>
      <c r="BB44" s="51" t="e">
        <f t="shared" si="7"/>
        <v>#DIV/0!</v>
      </c>
      <c r="BC44" s="52" t="e">
        <f t="shared" si="8"/>
        <v>#DIV/0!</v>
      </c>
    </row>
    <row r="45" spans="1:55">
      <c r="A45" s="38" t="s">
        <v>103</v>
      </c>
      <c r="B45" s="29" t="s">
        <v>75</v>
      </c>
      <c r="C45" s="38" t="s">
        <v>101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46">
        <f t="shared" si="0"/>
        <v>0</v>
      </c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7">
        <f t="shared" si="4"/>
        <v>0</v>
      </c>
      <c r="AL45" s="38"/>
      <c r="AM45" s="38"/>
      <c r="AN45" s="132"/>
      <c r="AO45" s="47">
        <f t="shared" si="5"/>
        <v>0</v>
      </c>
      <c r="AP45" s="100"/>
      <c r="AQ45" s="38"/>
      <c r="AR45" s="38"/>
      <c r="AS45" s="38"/>
      <c r="AT45" s="38"/>
      <c r="AU45" s="20"/>
      <c r="AV45" s="47">
        <f t="shared" si="6"/>
        <v>0</v>
      </c>
      <c r="AW45" s="47">
        <f t="shared" si="1"/>
        <v>0</v>
      </c>
      <c r="AX45" s="20"/>
      <c r="AY45" s="20"/>
      <c r="AZ45" s="49">
        <f t="shared" si="2"/>
        <v>0</v>
      </c>
      <c r="BA45" s="50">
        <f t="shared" si="3"/>
        <v>0</v>
      </c>
      <c r="BB45" s="51" t="e">
        <f t="shared" si="7"/>
        <v>#DIV/0!</v>
      </c>
      <c r="BC45" s="52" t="e">
        <f t="shared" si="8"/>
        <v>#DIV/0!</v>
      </c>
    </row>
    <row r="46" spans="1:55">
      <c r="A46" s="38" t="s">
        <v>104</v>
      </c>
      <c r="B46" s="29" t="s">
        <v>75</v>
      </c>
      <c r="C46" s="38" t="s">
        <v>101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46">
        <f t="shared" si="0"/>
        <v>0</v>
      </c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47">
        <f t="shared" si="4"/>
        <v>0</v>
      </c>
      <c r="AL46" s="38"/>
      <c r="AM46" s="38"/>
      <c r="AN46" s="132"/>
      <c r="AO46" s="47">
        <f t="shared" si="5"/>
        <v>0</v>
      </c>
      <c r="AP46" s="100"/>
      <c r="AQ46" s="38"/>
      <c r="AR46" s="38"/>
      <c r="AS46" s="38"/>
      <c r="AT46" s="38"/>
      <c r="AU46" s="20"/>
      <c r="AV46" s="47">
        <f t="shared" si="6"/>
        <v>0</v>
      </c>
      <c r="AW46" s="47">
        <f t="shared" si="1"/>
        <v>0</v>
      </c>
      <c r="AX46" s="20"/>
      <c r="AY46" s="20"/>
      <c r="AZ46" s="49">
        <f t="shared" si="2"/>
        <v>0</v>
      </c>
      <c r="BA46" s="50">
        <f t="shared" si="3"/>
        <v>0</v>
      </c>
      <c r="BB46" s="51" t="e">
        <f t="shared" si="7"/>
        <v>#DIV/0!</v>
      </c>
      <c r="BC46" s="52" t="e">
        <f t="shared" si="8"/>
        <v>#DIV/0!</v>
      </c>
    </row>
    <row r="47" spans="1:55">
      <c r="A47" s="38" t="s">
        <v>105</v>
      </c>
      <c r="B47" s="29" t="s">
        <v>75</v>
      </c>
      <c r="C47" s="38" t="s">
        <v>101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46">
        <f t="shared" si="0"/>
        <v>0</v>
      </c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47">
        <f t="shared" si="4"/>
        <v>0</v>
      </c>
      <c r="AL47" s="38"/>
      <c r="AM47" s="38"/>
      <c r="AN47" s="132"/>
      <c r="AO47" s="47">
        <f t="shared" si="5"/>
        <v>0</v>
      </c>
      <c r="AP47" s="100"/>
      <c r="AQ47" s="38"/>
      <c r="AR47" s="38"/>
      <c r="AS47" s="38"/>
      <c r="AT47" s="38"/>
      <c r="AU47" s="20"/>
      <c r="AV47" s="47">
        <f t="shared" si="6"/>
        <v>0</v>
      </c>
      <c r="AW47" s="47">
        <f t="shared" si="1"/>
        <v>0</v>
      </c>
      <c r="AX47" s="20"/>
      <c r="AY47" s="20"/>
      <c r="AZ47" s="49">
        <f t="shared" si="2"/>
        <v>0</v>
      </c>
      <c r="BA47" s="50">
        <f t="shared" si="3"/>
        <v>0</v>
      </c>
      <c r="BB47" s="51" t="e">
        <f t="shared" si="7"/>
        <v>#DIV/0!</v>
      </c>
      <c r="BC47" s="52" t="e">
        <f t="shared" si="8"/>
        <v>#DIV/0!</v>
      </c>
    </row>
    <row r="48" spans="1:55">
      <c r="A48" s="39" t="s">
        <v>135</v>
      </c>
      <c r="B48" s="39" t="s">
        <v>107</v>
      </c>
      <c r="C48" s="39" t="s">
        <v>132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46">
        <f t="shared" si="0"/>
        <v>0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47">
        <f t="shared" si="4"/>
        <v>0</v>
      </c>
      <c r="AL48" s="39"/>
      <c r="AM48" s="39"/>
      <c r="AN48" s="132"/>
      <c r="AO48" s="47">
        <f t="shared" si="5"/>
        <v>0</v>
      </c>
      <c r="AP48" s="100"/>
      <c r="AQ48" s="39"/>
      <c r="AR48" s="39"/>
      <c r="AS48" s="39"/>
      <c r="AT48" s="39"/>
      <c r="AU48" s="20"/>
      <c r="AV48" s="47">
        <f t="shared" si="6"/>
        <v>0</v>
      </c>
      <c r="AW48" s="47">
        <f t="shared" si="1"/>
        <v>0</v>
      </c>
      <c r="AX48" s="20"/>
      <c r="AY48" s="20"/>
      <c r="AZ48" s="49">
        <f t="shared" si="2"/>
        <v>0</v>
      </c>
      <c r="BA48" s="50">
        <f t="shared" si="3"/>
        <v>0</v>
      </c>
      <c r="BB48" s="51" t="e">
        <f t="shared" si="7"/>
        <v>#DIV/0!</v>
      </c>
      <c r="BC48" s="52" t="e">
        <f t="shared" si="8"/>
        <v>#DIV/0!</v>
      </c>
    </row>
    <row r="49" spans="1:55">
      <c r="A49" s="39" t="s">
        <v>134</v>
      </c>
      <c r="B49" s="39" t="s">
        <v>107</v>
      </c>
      <c r="C49" s="39" t="s">
        <v>132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46">
        <f t="shared" si="0"/>
        <v>0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47">
        <f t="shared" si="4"/>
        <v>0</v>
      </c>
      <c r="AL49" s="39"/>
      <c r="AM49" s="39"/>
      <c r="AN49" s="132"/>
      <c r="AO49" s="47">
        <f t="shared" si="5"/>
        <v>0</v>
      </c>
      <c r="AP49" s="100"/>
      <c r="AQ49" s="39"/>
      <c r="AR49" s="39"/>
      <c r="AS49" s="39"/>
      <c r="AT49" s="39"/>
      <c r="AU49" s="20"/>
      <c r="AV49" s="47">
        <f t="shared" si="6"/>
        <v>0</v>
      </c>
      <c r="AW49" s="47">
        <f t="shared" si="1"/>
        <v>0</v>
      </c>
      <c r="AX49" s="20"/>
      <c r="AY49" s="20"/>
      <c r="AZ49" s="49">
        <f t="shared" si="2"/>
        <v>0</v>
      </c>
      <c r="BA49" s="50">
        <f t="shared" si="3"/>
        <v>0</v>
      </c>
      <c r="BB49" s="51" t="e">
        <f t="shared" si="7"/>
        <v>#DIV/0!</v>
      </c>
      <c r="BC49" s="52" t="e">
        <f t="shared" si="8"/>
        <v>#DIV/0!</v>
      </c>
    </row>
    <row r="50" spans="1:55">
      <c r="A50" s="39" t="s">
        <v>133</v>
      </c>
      <c r="B50" s="39" t="s">
        <v>107</v>
      </c>
      <c r="C50" s="39" t="s">
        <v>132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46">
        <f t="shared" si="0"/>
        <v>0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47">
        <f t="shared" si="4"/>
        <v>0</v>
      </c>
      <c r="AL50" s="39"/>
      <c r="AM50" s="39"/>
      <c r="AN50" s="132"/>
      <c r="AO50" s="47">
        <f t="shared" si="5"/>
        <v>0</v>
      </c>
      <c r="AP50" s="100"/>
      <c r="AQ50" s="39"/>
      <c r="AR50" s="39"/>
      <c r="AS50" s="39"/>
      <c r="AT50" s="39"/>
      <c r="AU50" s="20"/>
      <c r="AV50" s="47">
        <f t="shared" si="6"/>
        <v>0</v>
      </c>
      <c r="AW50" s="47">
        <f t="shared" si="1"/>
        <v>0</v>
      </c>
      <c r="AX50" s="20"/>
      <c r="AY50" s="20"/>
      <c r="AZ50" s="49">
        <f t="shared" si="2"/>
        <v>0</v>
      </c>
      <c r="BA50" s="50">
        <f t="shared" si="3"/>
        <v>0</v>
      </c>
      <c r="BB50" s="51" t="e">
        <f t="shared" si="7"/>
        <v>#DIV/0!</v>
      </c>
      <c r="BC50" s="52" t="e">
        <f t="shared" si="8"/>
        <v>#DIV/0!</v>
      </c>
    </row>
    <row r="51" spans="1:55">
      <c r="A51" s="39" t="s">
        <v>131</v>
      </c>
      <c r="B51" s="39" t="s">
        <v>107</v>
      </c>
      <c r="C51" s="39" t="s">
        <v>128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46">
        <f t="shared" si="0"/>
        <v>0</v>
      </c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47">
        <f t="shared" si="4"/>
        <v>0</v>
      </c>
      <c r="AL51" s="39"/>
      <c r="AM51" s="39"/>
      <c r="AN51" s="132"/>
      <c r="AO51" s="47">
        <f t="shared" si="5"/>
        <v>0</v>
      </c>
      <c r="AP51" s="100"/>
      <c r="AQ51" s="39"/>
      <c r="AR51" s="39"/>
      <c r="AS51" s="39"/>
      <c r="AT51" s="39"/>
      <c r="AU51" s="20"/>
      <c r="AV51" s="47">
        <f t="shared" si="6"/>
        <v>0</v>
      </c>
      <c r="AW51" s="47">
        <f t="shared" si="1"/>
        <v>0</v>
      </c>
      <c r="AX51" s="20"/>
      <c r="AY51" s="20"/>
      <c r="AZ51" s="49">
        <f t="shared" si="2"/>
        <v>0</v>
      </c>
      <c r="BA51" s="50">
        <f t="shared" si="3"/>
        <v>0</v>
      </c>
      <c r="BB51" s="51" t="e">
        <f t="shared" si="7"/>
        <v>#DIV/0!</v>
      </c>
      <c r="BC51" s="52" t="e">
        <f t="shared" si="8"/>
        <v>#DIV/0!</v>
      </c>
    </row>
    <row r="52" spans="1:55">
      <c r="A52" s="39" t="s">
        <v>130</v>
      </c>
      <c r="B52" s="39" t="s">
        <v>107</v>
      </c>
      <c r="C52" s="39" t="s">
        <v>128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46">
        <f t="shared" si="0"/>
        <v>0</v>
      </c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47">
        <f t="shared" si="4"/>
        <v>0</v>
      </c>
      <c r="AL52" s="39"/>
      <c r="AM52" s="39"/>
      <c r="AN52" s="132"/>
      <c r="AO52" s="47">
        <f t="shared" si="5"/>
        <v>0</v>
      </c>
      <c r="AP52" s="100"/>
      <c r="AQ52" s="39"/>
      <c r="AR52" s="39"/>
      <c r="AS52" s="39"/>
      <c r="AT52" s="39"/>
      <c r="AU52" s="20"/>
      <c r="AV52" s="47">
        <f t="shared" si="6"/>
        <v>0</v>
      </c>
      <c r="AW52" s="47">
        <f t="shared" si="1"/>
        <v>0</v>
      </c>
      <c r="AX52" s="20"/>
      <c r="AY52" s="20"/>
      <c r="AZ52" s="49">
        <f t="shared" si="2"/>
        <v>0</v>
      </c>
      <c r="BA52" s="50">
        <f t="shared" si="3"/>
        <v>0</v>
      </c>
      <c r="BB52" s="51" t="e">
        <f t="shared" si="7"/>
        <v>#DIV/0!</v>
      </c>
      <c r="BC52" s="52" t="e">
        <f t="shared" si="8"/>
        <v>#DIV/0!</v>
      </c>
    </row>
    <row r="53" spans="1:55">
      <c r="A53" s="39" t="s">
        <v>129</v>
      </c>
      <c r="B53" s="39" t="s">
        <v>107</v>
      </c>
      <c r="C53" s="39" t="s">
        <v>128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46">
        <f t="shared" si="0"/>
        <v>0</v>
      </c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47">
        <f t="shared" si="4"/>
        <v>0</v>
      </c>
      <c r="AL53" s="39"/>
      <c r="AM53" s="39"/>
      <c r="AN53" s="132"/>
      <c r="AO53" s="47">
        <f t="shared" si="5"/>
        <v>0</v>
      </c>
      <c r="AP53" s="100"/>
      <c r="AQ53" s="39"/>
      <c r="AR53" s="39"/>
      <c r="AS53" s="39"/>
      <c r="AT53" s="39"/>
      <c r="AU53" s="20"/>
      <c r="AV53" s="47">
        <f t="shared" si="6"/>
        <v>0</v>
      </c>
      <c r="AW53" s="47">
        <f t="shared" si="1"/>
        <v>0</v>
      </c>
      <c r="AX53" s="20"/>
      <c r="AY53" s="20"/>
      <c r="AZ53" s="49">
        <f t="shared" si="2"/>
        <v>0</v>
      </c>
      <c r="BA53" s="50">
        <f t="shared" si="3"/>
        <v>0</v>
      </c>
      <c r="BB53" s="51" t="e">
        <f t="shared" si="7"/>
        <v>#DIV/0!</v>
      </c>
      <c r="BC53" s="52" t="e">
        <f t="shared" si="8"/>
        <v>#DIV/0!</v>
      </c>
    </row>
    <row r="54" spans="1:55">
      <c r="A54" s="39" t="s">
        <v>127</v>
      </c>
      <c r="B54" s="39" t="s">
        <v>107</v>
      </c>
      <c r="C54" s="39" t="s">
        <v>107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46">
        <f t="shared" si="0"/>
        <v>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47">
        <f t="shared" si="4"/>
        <v>0</v>
      </c>
      <c r="AL54" s="39"/>
      <c r="AM54" s="39"/>
      <c r="AN54" s="132"/>
      <c r="AO54" s="47">
        <f t="shared" si="5"/>
        <v>0</v>
      </c>
      <c r="AP54" s="100"/>
      <c r="AQ54" s="39"/>
      <c r="AR54" s="39"/>
      <c r="AS54" s="39"/>
      <c r="AT54" s="39"/>
      <c r="AU54" s="20"/>
      <c r="AV54" s="47">
        <f t="shared" si="6"/>
        <v>0</v>
      </c>
      <c r="AW54" s="47">
        <f t="shared" si="1"/>
        <v>0</v>
      </c>
      <c r="AX54" s="20"/>
      <c r="AY54" s="20"/>
      <c r="AZ54" s="49">
        <f t="shared" si="2"/>
        <v>0</v>
      </c>
      <c r="BA54" s="50">
        <f t="shared" si="3"/>
        <v>0</v>
      </c>
      <c r="BB54" s="51" t="e">
        <f t="shared" si="7"/>
        <v>#DIV/0!</v>
      </c>
      <c r="BC54" s="52" t="e">
        <f t="shared" si="8"/>
        <v>#DIV/0!</v>
      </c>
    </row>
    <row r="55" spans="1:55">
      <c r="A55" s="39" t="s">
        <v>126</v>
      </c>
      <c r="B55" s="39" t="s">
        <v>107</v>
      </c>
      <c r="C55" s="39" t="s">
        <v>107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46">
        <f t="shared" si="0"/>
        <v>0</v>
      </c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47">
        <f t="shared" si="4"/>
        <v>0</v>
      </c>
      <c r="AL55" s="39"/>
      <c r="AM55" s="39"/>
      <c r="AN55" s="132"/>
      <c r="AO55" s="47">
        <f t="shared" si="5"/>
        <v>0</v>
      </c>
      <c r="AP55" s="100"/>
      <c r="AQ55" s="39"/>
      <c r="AR55" s="39"/>
      <c r="AS55" s="39"/>
      <c r="AT55" s="39"/>
      <c r="AU55" s="20"/>
      <c r="AV55" s="47">
        <f t="shared" si="6"/>
        <v>0</v>
      </c>
      <c r="AW55" s="47">
        <f t="shared" si="1"/>
        <v>0</v>
      </c>
      <c r="AX55" s="20"/>
      <c r="AY55" s="20"/>
      <c r="AZ55" s="49">
        <f t="shared" si="2"/>
        <v>0</v>
      </c>
      <c r="BA55" s="50">
        <f t="shared" si="3"/>
        <v>0</v>
      </c>
      <c r="BB55" s="51" t="e">
        <f t="shared" si="7"/>
        <v>#DIV/0!</v>
      </c>
      <c r="BC55" s="52" t="e">
        <f t="shared" si="8"/>
        <v>#DIV/0!</v>
      </c>
    </row>
    <row r="56" spans="1:55">
      <c r="A56" s="39" t="s">
        <v>125</v>
      </c>
      <c r="B56" s="39" t="s">
        <v>107</v>
      </c>
      <c r="C56" s="39" t="s">
        <v>107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46">
        <f t="shared" si="0"/>
        <v>0</v>
      </c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47">
        <f t="shared" si="4"/>
        <v>0</v>
      </c>
      <c r="AL56" s="39"/>
      <c r="AM56" s="39"/>
      <c r="AN56" s="132"/>
      <c r="AO56" s="47">
        <f t="shared" si="5"/>
        <v>0</v>
      </c>
      <c r="AP56" s="100"/>
      <c r="AQ56" s="39"/>
      <c r="AR56" s="39"/>
      <c r="AS56" s="39"/>
      <c r="AT56" s="39"/>
      <c r="AU56" s="20"/>
      <c r="AV56" s="47">
        <f t="shared" si="6"/>
        <v>0</v>
      </c>
      <c r="AW56" s="47">
        <f t="shared" si="1"/>
        <v>0</v>
      </c>
      <c r="AX56" s="20"/>
      <c r="AY56" s="20"/>
      <c r="AZ56" s="49">
        <f t="shared" si="2"/>
        <v>0</v>
      </c>
      <c r="BA56" s="50">
        <f t="shared" si="3"/>
        <v>0</v>
      </c>
      <c r="BB56" s="51" t="e">
        <f t="shared" si="7"/>
        <v>#DIV/0!</v>
      </c>
      <c r="BC56" s="52" t="e">
        <f t="shared" si="8"/>
        <v>#DIV/0!</v>
      </c>
    </row>
    <row r="57" spans="1:55">
      <c r="A57" s="39" t="s">
        <v>124</v>
      </c>
      <c r="B57" s="39" t="s">
        <v>107</v>
      </c>
      <c r="C57" s="39" t="s">
        <v>123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46">
        <f t="shared" si="0"/>
        <v>0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47">
        <f t="shared" si="4"/>
        <v>0</v>
      </c>
      <c r="AL57" s="39"/>
      <c r="AM57" s="39"/>
      <c r="AN57" s="132"/>
      <c r="AO57" s="47">
        <f t="shared" si="5"/>
        <v>0</v>
      </c>
      <c r="AP57" s="100"/>
      <c r="AQ57" s="39"/>
      <c r="AR57" s="39"/>
      <c r="AS57" s="39"/>
      <c r="AT57" s="39"/>
      <c r="AU57" s="20"/>
      <c r="AV57" s="47">
        <f t="shared" si="6"/>
        <v>0</v>
      </c>
      <c r="AW57" s="47">
        <f t="shared" si="1"/>
        <v>0</v>
      </c>
      <c r="AX57" s="20"/>
      <c r="AY57" s="20"/>
      <c r="AZ57" s="49">
        <f t="shared" si="2"/>
        <v>0</v>
      </c>
      <c r="BA57" s="50">
        <f t="shared" si="3"/>
        <v>0</v>
      </c>
      <c r="BB57" s="51" t="e">
        <f t="shared" si="7"/>
        <v>#DIV/0!</v>
      </c>
      <c r="BC57" s="52" t="e">
        <f t="shared" si="8"/>
        <v>#DIV/0!</v>
      </c>
    </row>
    <row r="58" spans="1:55">
      <c r="A58" s="39" t="s">
        <v>122</v>
      </c>
      <c r="B58" s="39" t="s">
        <v>107</v>
      </c>
      <c r="C58" s="39" t="s">
        <v>120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46">
        <f t="shared" si="0"/>
        <v>0</v>
      </c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47">
        <f t="shared" si="4"/>
        <v>0</v>
      </c>
      <c r="AL58" s="39"/>
      <c r="AM58" s="39"/>
      <c r="AN58" s="132"/>
      <c r="AO58" s="47">
        <f t="shared" si="5"/>
        <v>0</v>
      </c>
      <c r="AP58" s="100"/>
      <c r="AQ58" s="39"/>
      <c r="AR58" s="39"/>
      <c r="AS58" s="39"/>
      <c r="AT58" s="39"/>
      <c r="AU58" s="20"/>
      <c r="AV58" s="47">
        <f t="shared" si="6"/>
        <v>0</v>
      </c>
      <c r="AW58" s="47">
        <f t="shared" si="1"/>
        <v>0</v>
      </c>
      <c r="AX58" s="20"/>
      <c r="AY58" s="20"/>
      <c r="AZ58" s="49">
        <f t="shared" si="2"/>
        <v>0</v>
      </c>
      <c r="BA58" s="50">
        <f t="shared" si="3"/>
        <v>0</v>
      </c>
      <c r="BB58" s="51" t="e">
        <f t="shared" si="7"/>
        <v>#DIV/0!</v>
      </c>
      <c r="BC58" s="52" t="e">
        <f t="shared" si="8"/>
        <v>#DIV/0!</v>
      </c>
    </row>
    <row r="59" spans="1:55">
      <c r="A59" s="39" t="s">
        <v>121</v>
      </c>
      <c r="B59" s="39" t="s">
        <v>107</v>
      </c>
      <c r="C59" s="39" t="s">
        <v>120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46">
        <f t="shared" si="0"/>
        <v>0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47">
        <f t="shared" si="4"/>
        <v>0</v>
      </c>
      <c r="AL59" s="39"/>
      <c r="AM59" s="39"/>
      <c r="AN59" s="132"/>
      <c r="AO59" s="47">
        <f t="shared" si="5"/>
        <v>0</v>
      </c>
      <c r="AP59" s="100"/>
      <c r="AQ59" s="39"/>
      <c r="AR59" s="39"/>
      <c r="AS59" s="39"/>
      <c r="AT59" s="39"/>
      <c r="AU59" s="20"/>
      <c r="AV59" s="47">
        <f t="shared" si="6"/>
        <v>0</v>
      </c>
      <c r="AW59" s="47">
        <f t="shared" si="1"/>
        <v>0</v>
      </c>
      <c r="AX59" s="20"/>
      <c r="AY59" s="20"/>
      <c r="AZ59" s="49">
        <f t="shared" si="2"/>
        <v>0</v>
      </c>
      <c r="BA59" s="50">
        <f t="shared" si="3"/>
        <v>0</v>
      </c>
      <c r="BB59" s="51" t="e">
        <f t="shared" si="7"/>
        <v>#DIV/0!</v>
      </c>
      <c r="BC59" s="52" t="e">
        <f t="shared" si="8"/>
        <v>#DIV/0!</v>
      </c>
    </row>
    <row r="60" spans="1:55">
      <c r="A60" s="39" t="s">
        <v>119</v>
      </c>
      <c r="B60" s="39" t="s">
        <v>107</v>
      </c>
      <c r="C60" s="39" t="s">
        <v>115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46">
        <f t="shared" si="0"/>
        <v>0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47">
        <f t="shared" si="4"/>
        <v>0</v>
      </c>
      <c r="AL60" s="39"/>
      <c r="AM60" s="39"/>
      <c r="AN60" s="132"/>
      <c r="AO60" s="47">
        <f t="shared" si="5"/>
        <v>0</v>
      </c>
      <c r="AP60" s="100"/>
      <c r="AQ60" s="39"/>
      <c r="AR60" s="39"/>
      <c r="AS60" s="39"/>
      <c r="AT60" s="39"/>
      <c r="AU60" s="20"/>
      <c r="AV60" s="47">
        <f t="shared" si="6"/>
        <v>0</v>
      </c>
      <c r="AW60" s="47">
        <f t="shared" si="1"/>
        <v>0</v>
      </c>
      <c r="AX60" s="20"/>
      <c r="AY60" s="20"/>
      <c r="AZ60" s="49">
        <f t="shared" si="2"/>
        <v>0</v>
      </c>
      <c r="BA60" s="50">
        <f t="shared" si="3"/>
        <v>0</v>
      </c>
      <c r="BB60" s="51" t="e">
        <f t="shared" si="7"/>
        <v>#DIV/0!</v>
      </c>
      <c r="BC60" s="52" t="e">
        <f t="shared" si="8"/>
        <v>#DIV/0!</v>
      </c>
    </row>
    <row r="61" spans="1:55">
      <c r="A61" s="39" t="s">
        <v>118</v>
      </c>
      <c r="B61" s="39" t="s">
        <v>107</v>
      </c>
      <c r="C61" s="39" t="s">
        <v>115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46">
        <f t="shared" si="0"/>
        <v>0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47">
        <f t="shared" si="4"/>
        <v>0</v>
      </c>
      <c r="AL61" s="39"/>
      <c r="AM61" s="39"/>
      <c r="AN61" s="132"/>
      <c r="AO61" s="47">
        <f t="shared" si="5"/>
        <v>0</v>
      </c>
      <c r="AP61" s="100"/>
      <c r="AQ61" s="39"/>
      <c r="AR61" s="39"/>
      <c r="AS61" s="39"/>
      <c r="AT61" s="39"/>
      <c r="AU61" s="20"/>
      <c r="AV61" s="47">
        <f t="shared" si="6"/>
        <v>0</v>
      </c>
      <c r="AW61" s="47">
        <f t="shared" si="1"/>
        <v>0</v>
      </c>
      <c r="AX61" s="20"/>
      <c r="AY61" s="20"/>
      <c r="AZ61" s="49">
        <f t="shared" si="2"/>
        <v>0</v>
      </c>
      <c r="BA61" s="50">
        <f t="shared" si="3"/>
        <v>0</v>
      </c>
      <c r="BB61" s="51" t="e">
        <f t="shared" si="7"/>
        <v>#DIV/0!</v>
      </c>
      <c r="BC61" s="52" t="e">
        <f t="shared" si="8"/>
        <v>#DIV/0!</v>
      </c>
    </row>
    <row r="62" spans="1:55">
      <c r="A62" s="39" t="s">
        <v>117</v>
      </c>
      <c r="B62" s="39" t="s">
        <v>107</v>
      </c>
      <c r="C62" s="39" t="s">
        <v>115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46">
        <f t="shared" si="0"/>
        <v>0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7">
        <f t="shared" si="4"/>
        <v>0</v>
      </c>
      <c r="AL62" s="39"/>
      <c r="AM62" s="39"/>
      <c r="AN62" s="132"/>
      <c r="AO62" s="47">
        <f t="shared" si="5"/>
        <v>0</v>
      </c>
      <c r="AP62" s="100"/>
      <c r="AQ62" s="39"/>
      <c r="AR62" s="39"/>
      <c r="AS62" s="39"/>
      <c r="AT62" s="39"/>
      <c r="AU62" s="20"/>
      <c r="AV62" s="47">
        <f t="shared" si="6"/>
        <v>0</v>
      </c>
      <c r="AW62" s="47">
        <f t="shared" si="1"/>
        <v>0</v>
      </c>
      <c r="AX62" s="20"/>
      <c r="AY62" s="20"/>
      <c r="AZ62" s="49">
        <f t="shared" si="2"/>
        <v>0</v>
      </c>
      <c r="BA62" s="50">
        <f t="shared" si="3"/>
        <v>0</v>
      </c>
      <c r="BB62" s="51" t="e">
        <f t="shared" si="7"/>
        <v>#DIV/0!</v>
      </c>
      <c r="BC62" s="52" t="e">
        <f t="shared" si="8"/>
        <v>#DIV/0!</v>
      </c>
    </row>
    <row r="63" spans="1:55">
      <c r="A63" s="39" t="s">
        <v>116</v>
      </c>
      <c r="B63" s="39" t="s">
        <v>107</v>
      </c>
      <c r="C63" s="39" t="s">
        <v>115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46">
        <f t="shared" si="0"/>
        <v>0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47">
        <f t="shared" si="4"/>
        <v>0</v>
      </c>
      <c r="AL63" s="39"/>
      <c r="AM63" s="39"/>
      <c r="AN63" s="132"/>
      <c r="AO63" s="47">
        <f t="shared" si="5"/>
        <v>0</v>
      </c>
      <c r="AP63" s="100"/>
      <c r="AQ63" s="39"/>
      <c r="AR63" s="39"/>
      <c r="AS63" s="39"/>
      <c r="AT63" s="39"/>
      <c r="AU63" s="20"/>
      <c r="AV63" s="47">
        <f t="shared" si="6"/>
        <v>0</v>
      </c>
      <c r="AW63" s="47">
        <f t="shared" si="1"/>
        <v>0</v>
      </c>
      <c r="AX63" s="20"/>
      <c r="AY63" s="20"/>
      <c r="AZ63" s="49">
        <f t="shared" si="2"/>
        <v>0</v>
      </c>
      <c r="BA63" s="50">
        <f t="shared" si="3"/>
        <v>0</v>
      </c>
      <c r="BB63" s="51" t="e">
        <f t="shared" si="7"/>
        <v>#DIV/0!</v>
      </c>
      <c r="BC63" s="52" t="e">
        <f t="shared" si="8"/>
        <v>#DIV/0!</v>
      </c>
    </row>
    <row r="64" spans="1:55">
      <c r="A64" s="39" t="s">
        <v>114</v>
      </c>
      <c r="B64" s="39" t="s">
        <v>107</v>
      </c>
      <c r="C64" s="39" t="s">
        <v>112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46">
        <f t="shared" si="0"/>
        <v>0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7">
        <f t="shared" si="4"/>
        <v>0</v>
      </c>
      <c r="AL64" s="39"/>
      <c r="AM64" s="39"/>
      <c r="AN64" s="132"/>
      <c r="AO64" s="47">
        <f t="shared" si="5"/>
        <v>0</v>
      </c>
      <c r="AP64" s="100"/>
      <c r="AQ64" s="39"/>
      <c r="AR64" s="39"/>
      <c r="AS64" s="39"/>
      <c r="AT64" s="39"/>
      <c r="AU64" s="20"/>
      <c r="AV64" s="47">
        <f t="shared" si="6"/>
        <v>0</v>
      </c>
      <c r="AW64" s="47">
        <f t="shared" si="1"/>
        <v>0</v>
      </c>
      <c r="AX64" s="20"/>
      <c r="AY64" s="20"/>
      <c r="AZ64" s="49">
        <f t="shared" si="2"/>
        <v>0</v>
      </c>
      <c r="BA64" s="50">
        <f t="shared" si="3"/>
        <v>0</v>
      </c>
      <c r="BB64" s="51" t="e">
        <f t="shared" si="7"/>
        <v>#DIV/0!</v>
      </c>
      <c r="BC64" s="52" t="e">
        <f t="shared" si="8"/>
        <v>#DIV/0!</v>
      </c>
    </row>
    <row r="65" spans="1:55">
      <c r="A65" s="39" t="s">
        <v>113</v>
      </c>
      <c r="B65" s="39" t="s">
        <v>107</v>
      </c>
      <c r="C65" s="39" t="s">
        <v>112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46">
        <f t="shared" si="0"/>
        <v>0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47">
        <f t="shared" si="4"/>
        <v>0</v>
      </c>
      <c r="AL65" s="39"/>
      <c r="AM65" s="39"/>
      <c r="AN65" s="132"/>
      <c r="AO65" s="47">
        <f t="shared" si="5"/>
        <v>0</v>
      </c>
      <c r="AP65" s="100"/>
      <c r="AQ65" s="39"/>
      <c r="AR65" s="39"/>
      <c r="AS65" s="39"/>
      <c r="AT65" s="39"/>
      <c r="AU65" s="20"/>
      <c r="AV65" s="47">
        <f t="shared" si="6"/>
        <v>0</v>
      </c>
      <c r="AW65" s="47">
        <f t="shared" si="1"/>
        <v>0</v>
      </c>
      <c r="AX65" s="20"/>
      <c r="AY65" s="20"/>
      <c r="AZ65" s="49">
        <f t="shared" si="2"/>
        <v>0</v>
      </c>
      <c r="BA65" s="50">
        <f t="shared" si="3"/>
        <v>0</v>
      </c>
      <c r="BB65" s="51" t="e">
        <f t="shared" si="7"/>
        <v>#DIV/0!</v>
      </c>
      <c r="BC65" s="52" t="e">
        <f t="shared" si="8"/>
        <v>#DIV/0!</v>
      </c>
    </row>
    <row r="66" spans="1:55">
      <c r="A66" s="39" t="s">
        <v>111</v>
      </c>
      <c r="B66" s="39" t="s">
        <v>107</v>
      </c>
      <c r="C66" s="39" t="s">
        <v>106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46">
        <f t="shared" si="0"/>
        <v>0</v>
      </c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47">
        <f t="shared" si="4"/>
        <v>0</v>
      </c>
      <c r="AL66" s="39"/>
      <c r="AM66" s="39"/>
      <c r="AN66" s="132"/>
      <c r="AO66" s="47">
        <f t="shared" si="5"/>
        <v>0</v>
      </c>
      <c r="AP66" s="100"/>
      <c r="AQ66" s="39"/>
      <c r="AR66" s="39"/>
      <c r="AS66" s="39"/>
      <c r="AT66" s="39"/>
      <c r="AU66" s="20"/>
      <c r="AV66" s="47">
        <f t="shared" si="6"/>
        <v>0</v>
      </c>
      <c r="AW66" s="47">
        <f t="shared" si="1"/>
        <v>0</v>
      </c>
      <c r="AX66" s="20"/>
      <c r="AY66" s="20"/>
      <c r="AZ66" s="49">
        <f t="shared" si="2"/>
        <v>0</v>
      </c>
      <c r="BA66" s="50">
        <f t="shared" si="3"/>
        <v>0</v>
      </c>
      <c r="BB66" s="51" t="e">
        <f t="shared" si="7"/>
        <v>#DIV/0!</v>
      </c>
      <c r="BC66" s="52" t="e">
        <f t="shared" si="8"/>
        <v>#DIV/0!</v>
      </c>
    </row>
    <row r="67" spans="1:55">
      <c r="A67" s="39" t="s">
        <v>110</v>
      </c>
      <c r="B67" s="39" t="s">
        <v>107</v>
      </c>
      <c r="C67" s="39" t="s">
        <v>106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46">
        <f t="shared" ref="T67:T121" si="9">SUM(D67:S67)</f>
        <v>0</v>
      </c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47">
        <f t="shared" si="4"/>
        <v>0</v>
      </c>
      <c r="AL67" s="39"/>
      <c r="AM67" s="39"/>
      <c r="AN67" s="132"/>
      <c r="AO67" s="47">
        <f t="shared" si="5"/>
        <v>0</v>
      </c>
      <c r="AP67" s="100"/>
      <c r="AQ67" s="39"/>
      <c r="AR67" s="39"/>
      <c r="AS67" s="39"/>
      <c r="AT67" s="39"/>
      <c r="AU67" s="20"/>
      <c r="AV67" s="47">
        <f t="shared" si="6"/>
        <v>0</v>
      </c>
      <c r="AW67" s="47">
        <f t="shared" ref="AW67:AW121" si="10">T67+AK67+AO67</f>
        <v>0</v>
      </c>
      <c r="AX67" s="20"/>
      <c r="AY67" s="20"/>
      <c r="AZ67" s="49">
        <f t="shared" ref="AZ67:AZ121" si="11">AX67*2.5%+AY67</f>
        <v>0</v>
      </c>
      <c r="BA67" s="50">
        <f t="shared" ref="BA67:BA121" si="12">AZ67-AW67</f>
        <v>0</v>
      </c>
      <c r="BB67" s="51" t="e">
        <f t="shared" si="7"/>
        <v>#DIV/0!</v>
      </c>
      <c r="BC67" s="52" t="e">
        <f t="shared" si="8"/>
        <v>#DIV/0!</v>
      </c>
    </row>
    <row r="68" spans="1:55">
      <c r="A68" s="39" t="s">
        <v>109</v>
      </c>
      <c r="B68" s="39" t="s">
        <v>107</v>
      </c>
      <c r="C68" s="39" t="s">
        <v>106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46">
        <f t="shared" si="9"/>
        <v>0</v>
      </c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7">
        <f t="shared" ref="AK68:AK121" si="13">SUM(U68:AB68)*0.016667</f>
        <v>0</v>
      </c>
      <c r="AL68" s="39"/>
      <c r="AM68" s="39"/>
      <c r="AN68" s="132"/>
      <c r="AO68" s="47">
        <f t="shared" ref="AO68:AO121" si="14">SUM(AL68:AN68)</f>
        <v>0</v>
      </c>
      <c r="AP68" s="100"/>
      <c r="AQ68" s="39"/>
      <c r="AR68" s="39"/>
      <c r="AS68" s="39"/>
      <c r="AT68" s="39"/>
      <c r="AU68" s="20"/>
      <c r="AV68" s="47">
        <f t="shared" ref="AV68:AV121" si="15">SUM(AP68:AT68)+SUM(U68:AB68)</f>
        <v>0</v>
      </c>
      <c r="AW68" s="47">
        <f t="shared" si="10"/>
        <v>0</v>
      </c>
      <c r="AX68" s="20"/>
      <c r="AY68" s="20"/>
      <c r="AZ68" s="49">
        <f t="shared" si="11"/>
        <v>0</v>
      </c>
      <c r="BA68" s="50">
        <f t="shared" si="12"/>
        <v>0</v>
      </c>
      <c r="BB68" s="51" t="e">
        <f t="shared" ref="BB68:BB121" si="16">BA68/AV68</f>
        <v>#DIV/0!</v>
      </c>
      <c r="BC68" s="52" t="e">
        <f t="shared" ref="BC68:BC121" si="17">AW68/AZ68</f>
        <v>#DIV/0!</v>
      </c>
    </row>
    <row r="69" spans="1:55">
      <c r="A69" s="39" t="s">
        <v>108</v>
      </c>
      <c r="B69" s="39" t="s">
        <v>107</v>
      </c>
      <c r="C69" s="39" t="s">
        <v>106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46">
        <f t="shared" si="9"/>
        <v>0</v>
      </c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47">
        <f t="shared" si="13"/>
        <v>0</v>
      </c>
      <c r="AL69" s="39"/>
      <c r="AM69" s="39"/>
      <c r="AN69" s="132"/>
      <c r="AO69" s="47">
        <f t="shared" si="14"/>
        <v>0</v>
      </c>
      <c r="AP69" s="100"/>
      <c r="AQ69" s="39"/>
      <c r="AR69" s="39"/>
      <c r="AS69" s="39"/>
      <c r="AT69" s="39"/>
      <c r="AU69" s="20"/>
      <c r="AV69" s="47">
        <f t="shared" si="15"/>
        <v>0</v>
      </c>
      <c r="AW69" s="47">
        <f t="shared" si="10"/>
        <v>0</v>
      </c>
      <c r="AX69" s="20"/>
      <c r="AY69" s="20"/>
      <c r="AZ69" s="49">
        <f t="shared" si="11"/>
        <v>0</v>
      </c>
      <c r="BA69" s="50">
        <f t="shared" si="12"/>
        <v>0</v>
      </c>
      <c r="BB69" s="51" t="e">
        <f t="shared" si="16"/>
        <v>#DIV/0!</v>
      </c>
      <c r="BC69" s="52" t="e">
        <f t="shared" si="17"/>
        <v>#DIV/0!</v>
      </c>
    </row>
    <row r="70" spans="1:55">
      <c r="A70" s="20" t="s">
        <v>158</v>
      </c>
      <c r="B70" s="20" t="s">
        <v>137</v>
      </c>
      <c r="C70" s="20" t="s">
        <v>156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46">
        <f t="shared" si="9"/>
        <v>0</v>
      </c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47">
        <f t="shared" si="13"/>
        <v>0</v>
      </c>
      <c r="AL70" s="20"/>
      <c r="AM70" s="20"/>
      <c r="AN70" s="132"/>
      <c r="AO70" s="47">
        <f t="shared" si="14"/>
        <v>0</v>
      </c>
      <c r="AP70" s="100"/>
      <c r="AQ70" s="20"/>
      <c r="AR70" s="20"/>
      <c r="AS70" s="20"/>
      <c r="AT70" s="20"/>
      <c r="AU70" s="20"/>
      <c r="AV70" s="47">
        <f t="shared" si="15"/>
        <v>0</v>
      </c>
      <c r="AW70" s="47">
        <f t="shared" si="10"/>
        <v>0</v>
      </c>
      <c r="AX70" s="20"/>
      <c r="AY70" s="20"/>
      <c r="AZ70" s="49">
        <f t="shared" si="11"/>
        <v>0</v>
      </c>
      <c r="BA70" s="50">
        <f t="shared" si="12"/>
        <v>0</v>
      </c>
      <c r="BB70" s="51" t="e">
        <f t="shared" si="16"/>
        <v>#DIV/0!</v>
      </c>
      <c r="BC70" s="52" t="e">
        <f t="shared" si="17"/>
        <v>#DIV/0!</v>
      </c>
    </row>
    <row r="71" spans="1:55">
      <c r="A71" s="20" t="s">
        <v>157</v>
      </c>
      <c r="B71" s="20" t="s">
        <v>137</v>
      </c>
      <c r="C71" s="20" t="s">
        <v>156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46">
        <f t="shared" si="9"/>
        <v>0</v>
      </c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47">
        <f t="shared" si="13"/>
        <v>0</v>
      </c>
      <c r="AL71" s="20"/>
      <c r="AM71" s="20"/>
      <c r="AN71" s="132"/>
      <c r="AO71" s="47">
        <f t="shared" si="14"/>
        <v>0</v>
      </c>
      <c r="AP71" s="100"/>
      <c r="AQ71" s="20"/>
      <c r="AR71" s="20"/>
      <c r="AS71" s="20"/>
      <c r="AT71" s="20"/>
      <c r="AU71" s="20"/>
      <c r="AV71" s="47">
        <f t="shared" si="15"/>
        <v>0</v>
      </c>
      <c r="AW71" s="47">
        <f t="shared" si="10"/>
        <v>0</v>
      </c>
      <c r="AX71" s="20"/>
      <c r="AY71" s="20"/>
      <c r="AZ71" s="49">
        <f t="shared" si="11"/>
        <v>0</v>
      </c>
      <c r="BA71" s="50">
        <f t="shared" si="12"/>
        <v>0</v>
      </c>
      <c r="BB71" s="51" t="e">
        <f t="shared" si="16"/>
        <v>#DIV/0!</v>
      </c>
      <c r="BC71" s="52" t="e">
        <f t="shared" si="17"/>
        <v>#DIV/0!</v>
      </c>
    </row>
    <row r="72" spans="1:55">
      <c r="A72" s="20" t="s">
        <v>155</v>
      </c>
      <c r="B72" s="20" t="s">
        <v>137</v>
      </c>
      <c r="C72" s="20" t="s">
        <v>152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46">
        <f t="shared" si="9"/>
        <v>0</v>
      </c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47">
        <f t="shared" si="13"/>
        <v>0</v>
      </c>
      <c r="AL72" s="20"/>
      <c r="AM72" s="20"/>
      <c r="AN72" s="132"/>
      <c r="AO72" s="47">
        <f t="shared" si="14"/>
        <v>0</v>
      </c>
      <c r="AP72" s="100"/>
      <c r="AQ72" s="20"/>
      <c r="AR72" s="20"/>
      <c r="AS72" s="20"/>
      <c r="AT72" s="20"/>
      <c r="AU72" s="20"/>
      <c r="AV72" s="47">
        <f t="shared" si="15"/>
        <v>0</v>
      </c>
      <c r="AW72" s="47">
        <f t="shared" si="10"/>
        <v>0</v>
      </c>
      <c r="AX72" s="20"/>
      <c r="AY72" s="20"/>
      <c r="AZ72" s="49">
        <f t="shared" si="11"/>
        <v>0</v>
      </c>
      <c r="BA72" s="50">
        <f t="shared" si="12"/>
        <v>0</v>
      </c>
      <c r="BB72" s="51" t="e">
        <f t="shared" si="16"/>
        <v>#DIV/0!</v>
      </c>
      <c r="BC72" s="52" t="e">
        <f t="shared" si="17"/>
        <v>#DIV/0!</v>
      </c>
    </row>
    <row r="73" spans="1:55">
      <c r="A73" s="20" t="s">
        <v>154</v>
      </c>
      <c r="B73" s="20" t="s">
        <v>137</v>
      </c>
      <c r="C73" s="20" t="s">
        <v>152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46">
        <f t="shared" si="9"/>
        <v>0</v>
      </c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47">
        <f t="shared" si="13"/>
        <v>0</v>
      </c>
      <c r="AL73" s="20"/>
      <c r="AM73" s="20"/>
      <c r="AN73" s="132"/>
      <c r="AO73" s="47">
        <f t="shared" si="14"/>
        <v>0</v>
      </c>
      <c r="AP73" s="100"/>
      <c r="AQ73" s="20"/>
      <c r="AR73" s="20"/>
      <c r="AS73" s="20"/>
      <c r="AT73" s="20"/>
      <c r="AU73" s="20"/>
      <c r="AV73" s="47">
        <f t="shared" si="15"/>
        <v>0</v>
      </c>
      <c r="AW73" s="47">
        <f t="shared" si="10"/>
        <v>0</v>
      </c>
      <c r="AX73" s="20"/>
      <c r="AY73" s="20"/>
      <c r="AZ73" s="49">
        <f t="shared" si="11"/>
        <v>0</v>
      </c>
      <c r="BA73" s="50">
        <f t="shared" si="12"/>
        <v>0</v>
      </c>
      <c r="BB73" s="51" t="e">
        <f t="shared" si="16"/>
        <v>#DIV/0!</v>
      </c>
      <c r="BC73" s="52" t="e">
        <f t="shared" si="17"/>
        <v>#DIV/0!</v>
      </c>
    </row>
    <row r="74" spans="1:55">
      <c r="A74" s="20" t="s">
        <v>153</v>
      </c>
      <c r="B74" s="20" t="s">
        <v>137</v>
      </c>
      <c r="C74" s="20" t="s">
        <v>152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46">
        <f t="shared" si="9"/>
        <v>0</v>
      </c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47">
        <f t="shared" si="13"/>
        <v>0</v>
      </c>
      <c r="AL74" s="20"/>
      <c r="AM74" s="20"/>
      <c r="AN74" s="132"/>
      <c r="AO74" s="47">
        <f t="shared" si="14"/>
        <v>0</v>
      </c>
      <c r="AP74" s="100"/>
      <c r="AQ74" s="20"/>
      <c r="AR74" s="20"/>
      <c r="AS74" s="20"/>
      <c r="AT74" s="20"/>
      <c r="AU74" s="20"/>
      <c r="AV74" s="47">
        <f t="shared" si="15"/>
        <v>0</v>
      </c>
      <c r="AW74" s="47">
        <f t="shared" si="10"/>
        <v>0</v>
      </c>
      <c r="AX74" s="20"/>
      <c r="AY74" s="20"/>
      <c r="AZ74" s="49">
        <f t="shared" si="11"/>
        <v>0</v>
      </c>
      <c r="BA74" s="50">
        <f t="shared" si="12"/>
        <v>0</v>
      </c>
      <c r="BB74" s="51" t="e">
        <f t="shared" si="16"/>
        <v>#DIV/0!</v>
      </c>
      <c r="BC74" s="52" t="e">
        <f t="shared" si="17"/>
        <v>#DIV/0!</v>
      </c>
    </row>
    <row r="75" spans="1:55">
      <c r="A75" s="20" t="s">
        <v>151</v>
      </c>
      <c r="B75" s="20" t="s">
        <v>137</v>
      </c>
      <c r="C75" s="20" t="s">
        <v>149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46">
        <f t="shared" si="9"/>
        <v>0</v>
      </c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47">
        <f t="shared" si="13"/>
        <v>0</v>
      </c>
      <c r="AL75" s="20"/>
      <c r="AM75" s="20"/>
      <c r="AN75" s="132"/>
      <c r="AO75" s="47">
        <f t="shared" si="14"/>
        <v>0</v>
      </c>
      <c r="AP75" s="100"/>
      <c r="AQ75" s="20"/>
      <c r="AR75" s="20"/>
      <c r="AS75" s="20"/>
      <c r="AT75" s="20"/>
      <c r="AU75" s="20"/>
      <c r="AV75" s="47">
        <f t="shared" si="15"/>
        <v>0</v>
      </c>
      <c r="AW75" s="47">
        <f t="shared" si="10"/>
        <v>0</v>
      </c>
      <c r="AX75" s="20"/>
      <c r="AY75" s="20"/>
      <c r="AZ75" s="49">
        <f t="shared" si="11"/>
        <v>0</v>
      </c>
      <c r="BA75" s="50">
        <f t="shared" si="12"/>
        <v>0</v>
      </c>
      <c r="BB75" s="51" t="e">
        <f t="shared" si="16"/>
        <v>#DIV/0!</v>
      </c>
      <c r="BC75" s="52" t="e">
        <f t="shared" si="17"/>
        <v>#DIV/0!</v>
      </c>
    </row>
    <row r="76" spans="1:55">
      <c r="A76" s="20" t="s">
        <v>150</v>
      </c>
      <c r="B76" s="20" t="s">
        <v>137</v>
      </c>
      <c r="C76" s="20" t="s">
        <v>149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46">
        <f t="shared" si="9"/>
        <v>0</v>
      </c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47">
        <f t="shared" si="13"/>
        <v>0</v>
      </c>
      <c r="AL76" s="20"/>
      <c r="AM76" s="20"/>
      <c r="AN76" s="132"/>
      <c r="AO76" s="47">
        <f t="shared" si="14"/>
        <v>0</v>
      </c>
      <c r="AP76" s="100"/>
      <c r="AQ76" s="20"/>
      <c r="AR76" s="20"/>
      <c r="AS76" s="20"/>
      <c r="AT76" s="20"/>
      <c r="AU76" s="20"/>
      <c r="AV76" s="47">
        <f t="shared" si="15"/>
        <v>0</v>
      </c>
      <c r="AW76" s="47">
        <f t="shared" si="10"/>
        <v>0</v>
      </c>
      <c r="AX76" s="20"/>
      <c r="AY76" s="20"/>
      <c r="AZ76" s="49">
        <f t="shared" si="11"/>
        <v>0</v>
      </c>
      <c r="BA76" s="50">
        <f t="shared" si="12"/>
        <v>0</v>
      </c>
      <c r="BB76" s="51" t="e">
        <f t="shared" si="16"/>
        <v>#DIV/0!</v>
      </c>
      <c r="BC76" s="52" t="e">
        <f t="shared" si="17"/>
        <v>#DIV/0!</v>
      </c>
    </row>
    <row r="77" spans="1:55">
      <c r="A77" s="20" t="s">
        <v>148</v>
      </c>
      <c r="B77" s="20" t="s">
        <v>137</v>
      </c>
      <c r="C77" s="20" t="s">
        <v>144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46">
        <f t="shared" si="9"/>
        <v>0</v>
      </c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47">
        <f t="shared" si="13"/>
        <v>0</v>
      </c>
      <c r="AL77" s="20"/>
      <c r="AM77" s="20"/>
      <c r="AN77" s="132"/>
      <c r="AO77" s="47">
        <f t="shared" si="14"/>
        <v>0</v>
      </c>
      <c r="AP77" s="100"/>
      <c r="AQ77" s="20"/>
      <c r="AR77" s="20"/>
      <c r="AS77" s="20"/>
      <c r="AT77" s="20"/>
      <c r="AU77" s="20"/>
      <c r="AV77" s="47">
        <f t="shared" si="15"/>
        <v>0</v>
      </c>
      <c r="AW77" s="47">
        <f t="shared" si="10"/>
        <v>0</v>
      </c>
      <c r="AX77" s="20"/>
      <c r="AY77" s="20"/>
      <c r="AZ77" s="49">
        <f t="shared" si="11"/>
        <v>0</v>
      </c>
      <c r="BA77" s="50">
        <f t="shared" si="12"/>
        <v>0</v>
      </c>
      <c r="BB77" s="51" t="e">
        <f t="shared" si="16"/>
        <v>#DIV/0!</v>
      </c>
      <c r="BC77" s="52" t="e">
        <f t="shared" si="17"/>
        <v>#DIV/0!</v>
      </c>
    </row>
    <row r="78" spans="1:55">
      <c r="A78" s="20" t="s">
        <v>147</v>
      </c>
      <c r="B78" s="20" t="s">
        <v>137</v>
      </c>
      <c r="C78" s="20" t="s">
        <v>144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46">
        <f t="shared" si="9"/>
        <v>0</v>
      </c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47">
        <f t="shared" si="13"/>
        <v>0</v>
      </c>
      <c r="AL78" s="20"/>
      <c r="AM78" s="20"/>
      <c r="AN78" s="132"/>
      <c r="AO78" s="47">
        <f t="shared" si="14"/>
        <v>0</v>
      </c>
      <c r="AP78" s="100"/>
      <c r="AQ78" s="20"/>
      <c r="AR78" s="20"/>
      <c r="AS78" s="20"/>
      <c r="AT78" s="20"/>
      <c r="AU78" s="20"/>
      <c r="AV78" s="47">
        <f t="shared" si="15"/>
        <v>0</v>
      </c>
      <c r="AW78" s="47">
        <f t="shared" si="10"/>
        <v>0</v>
      </c>
      <c r="AX78" s="20"/>
      <c r="AY78" s="20"/>
      <c r="AZ78" s="49">
        <f t="shared" si="11"/>
        <v>0</v>
      </c>
      <c r="BA78" s="50">
        <f t="shared" si="12"/>
        <v>0</v>
      </c>
      <c r="BB78" s="51" t="e">
        <f t="shared" si="16"/>
        <v>#DIV/0!</v>
      </c>
      <c r="BC78" s="52" t="e">
        <f t="shared" si="17"/>
        <v>#DIV/0!</v>
      </c>
    </row>
    <row r="79" spans="1:55">
      <c r="A79" s="20" t="s">
        <v>146</v>
      </c>
      <c r="B79" s="20" t="s">
        <v>137</v>
      </c>
      <c r="C79" s="20" t="s">
        <v>144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46">
        <f t="shared" si="9"/>
        <v>0</v>
      </c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47">
        <f t="shared" si="13"/>
        <v>0</v>
      </c>
      <c r="AL79" s="20"/>
      <c r="AM79" s="20"/>
      <c r="AN79" s="132"/>
      <c r="AO79" s="47">
        <f t="shared" si="14"/>
        <v>0</v>
      </c>
      <c r="AP79" s="100"/>
      <c r="AQ79" s="20"/>
      <c r="AR79" s="20"/>
      <c r="AS79" s="20"/>
      <c r="AT79" s="20"/>
      <c r="AU79" s="20"/>
      <c r="AV79" s="47">
        <f t="shared" si="15"/>
        <v>0</v>
      </c>
      <c r="AW79" s="47">
        <f t="shared" si="10"/>
        <v>0</v>
      </c>
      <c r="AX79" s="20"/>
      <c r="AY79" s="20"/>
      <c r="AZ79" s="49">
        <f t="shared" si="11"/>
        <v>0</v>
      </c>
      <c r="BA79" s="50">
        <f t="shared" si="12"/>
        <v>0</v>
      </c>
      <c r="BB79" s="51" t="e">
        <f t="shared" si="16"/>
        <v>#DIV/0!</v>
      </c>
      <c r="BC79" s="52" t="e">
        <f t="shared" si="17"/>
        <v>#DIV/0!</v>
      </c>
    </row>
    <row r="80" spans="1:55">
      <c r="A80" s="20" t="s">
        <v>145</v>
      </c>
      <c r="B80" s="20" t="s">
        <v>137</v>
      </c>
      <c r="C80" s="20" t="s">
        <v>144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46">
        <f t="shared" si="9"/>
        <v>0</v>
      </c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47">
        <f t="shared" si="13"/>
        <v>0</v>
      </c>
      <c r="AL80" s="20"/>
      <c r="AM80" s="20"/>
      <c r="AN80" s="132"/>
      <c r="AO80" s="47">
        <f t="shared" si="14"/>
        <v>0</v>
      </c>
      <c r="AP80" s="100"/>
      <c r="AQ80" s="20"/>
      <c r="AR80" s="20"/>
      <c r="AS80" s="20"/>
      <c r="AT80" s="20"/>
      <c r="AU80" s="20"/>
      <c r="AV80" s="47">
        <f t="shared" si="15"/>
        <v>0</v>
      </c>
      <c r="AW80" s="47">
        <f t="shared" si="10"/>
        <v>0</v>
      </c>
      <c r="AX80" s="20"/>
      <c r="AY80" s="20"/>
      <c r="AZ80" s="49">
        <f t="shared" si="11"/>
        <v>0</v>
      </c>
      <c r="BA80" s="50">
        <f t="shared" si="12"/>
        <v>0</v>
      </c>
      <c r="BB80" s="51" t="e">
        <f t="shared" si="16"/>
        <v>#DIV/0!</v>
      </c>
      <c r="BC80" s="52" t="e">
        <f t="shared" si="17"/>
        <v>#DIV/0!</v>
      </c>
    </row>
    <row r="81" spans="1:55">
      <c r="A81" s="20" t="s">
        <v>143</v>
      </c>
      <c r="B81" s="20" t="s">
        <v>137</v>
      </c>
      <c r="C81" s="20" t="s">
        <v>137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46">
        <f t="shared" si="9"/>
        <v>0</v>
      </c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47">
        <f t="shared" si="13"/>
        <v>0</v>
      </c>
      <c r="AL81" s="20"/>
      <c r="AM81" s="20"/>
      <c r="AN81" s="132"/>
      <c r="AO81" s="47">
        <f t="shared" si="14"/>
        <v>0</v>
      </c>
      <c r="AP81" s="100"/>
      <c r="AQ81" s="20"/>
      <c r="AR81" s="20"/>
      <c r="AS81" s="20"/>
      <c r="AT81" s="20"/>
      <c r="AU81" s="20"/>
      <c r="AV81" s="47">
        <f t="shared" si="15"/>
        <v>0</v>
      </c>
      <c r="AW81" s="47">
        <f t="shared" si="10"/>
        <v>0</v>
      </c>
      <c r="AX81" s="20"/>
      <c r="AY81" s="20"/>
      <c r="AZ81" s="49">
        <f t="shared" si="11"/>
        <v>0</v>
      </c>
      <c r="BA81" s="50">
        <f t="shared" si="12"/>
        <v>0</v>
      </c>
      <c r="BB81" s="51" t="e">
        <f t="shared" si="16"/>
        <v>#DIV/0!</v>
      </c>
      <c r="BC81" s="52" t="e">
        <f t="shared" si="17"/>
        <v>#DIV/0!</v>
      </c>
    </row>
    <row r="82" spans="1:55">
      <c r="A82" s="20" t="s">
        <v>142</v>
      </c>
      <c r="B82" s="20" t="s">
        <v>137</v>
      </c>
      <c r="C82" s="20" t="s">
        <v>137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46">
        <f t="shared" si="9"/>
        <v>0</v>
      </c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47">
        <f t="shared" si="13"/>
        <v>0</v>
      </c>
      <c r="AL82" s="20"/>
      <c r="AM82" s="20"/>
      <c r="AN82" s="132"/>
      <c r="AO82" s="47">
        <f t="shared" si="14"/>
        <v>0</v>
      </c>
      <c r="AP82" s="100"/>
      <c r="AQ82" s="20"/>
      <c r="AR82" s="20"/>
      <c r="AS82" s="20"/>
      <c r="AT82" s="20"/>
      <c r="AU82" s="20"/>
      <c r="AV82" s="47">
        <f t="shared" si="15"/>
        <v>0</v>
      </c>
      <c r="AW82" s="47">
        <f t="shared" si="10"/>
        <v>0</v>
      </c>
      <c r="AX82" s="20"/>
      <c r="AY82" s="20"/>
      <c r="AZ82" s="49">
        <f t="shared" si="11"/>
        <v>0</v>
      </c>
      <c r="BA82" s="50">
        <f t="shared" si="12"/>
        <v>0</v>
      </c>
      <c r="BB82" s="51" t="e">
        <f t="shared" si="16"/>
        <v>#DIV/0!</v>
      </c>
      <c r="BC82" s="52" t="e">
        <f t="shared" si="17"/>
        <v>#DIV/0!</v>
      </c>
    </row>
    <row r="83" spans="1:55">
      <c r="A83" s="20" t="s">
        <v>141</v>
      </c>
      <c r="B83" s="20" t="s">
        <v>137</v>
      </c>
      <c r="C83" s="20" t="s">
        <v>137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46">
        <f t="shared" si="9"/>
        <v>0</v>
      </c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47">
        <f t="shared" si="13"/>
        <v>0</v>
      </c>
      <c r="AL83" s="20"/>
      <c r="AM83" s="20"/>
      <c r="AN83" s="132"/>
      <c r="AO83" s="47">
        <f t="shared" si="14"/>
        <v>0</v>
      </c>
      <c r="AP83" s="100"/>
      <c r="AQ83" s="20"/>
      <c r="AR83" s="20"/>
      <c r="AS83" s="20"/>
      <c r="AT83" s="20"/>
      <c r="AU83" s="20"/>
      <c r="AV83" s="47">
        <f t="shared" si="15"/>
        <v>0</v>
      </c>
      <c r="AW83" s="47">
        <f t="shared" si="10"/>
        <v>0</v>
      </c>
      <c r="AX83" s="20"/>
      <c r="AY83" s="20"/>
      <c r="AZ83" s="49">
        <f t="shared" si="11"/>
        <v>0</v>
      </c>
      <c r="BA83" s="50">
        <f t="shared" si="12"/>
        <v>0</v>
      </c>
      <c r="BB83" s="51" t="e">
        <f t="shared" si="16"/>
        <v>#DIV/0!</v>
      </c>
      <c r="BC83" s="52" t="e">
        <f t="shared" si="17"/>
        <v>#DIV/0!</v>
      </c>
    </row>
    <row r="84" spans="1:55">
      <c r="A84" s="20" t="s">
        <v>140</v>
      </c>
      <c r="B84" s="20" t="s">
        <v>137</v>
      </c>
      <c r="C84" s="20" t="s">
        <v>136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46">
        <f t="shared" si="9"/>
        <v>0</v>
      </c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47">
        <f t="shared" si="13"/>
        <v>0</v>
      </c>
      <c r="AL84" s="20"/>
      <c r="AM84" s="20"/>
      <c r="AN84" s="132"/>
      <c r="AO84" s="47">
        <f t="shared" si="14"/>
        <v>0</v>
      </c>
      <c r="AP84" s="100"/>
      <c r="AQ84" s="20"/>
      <c r="AR84" s="20"/>
      <c r="AS84" s="20"/>
      <c r="AT84" s="20"/>
      <c r="AU84" s="20"/>
      <c r="AV84" s="47">
        <f t="shared" si="15"/>
        <v>0</v>
      </c>
      <c r="AW84" s="47">
        <f t="shared" si="10"/>
        <v>0</v>
      </c>
      <c r="AX84" s="20"/>
      <c r="AY84" s="20"/>
      <c r="AZ84" s="49">
        <f t="shared" si="11"/>
        <v>0</v>
      </c>
      <c r="BA84" s="50">
        <f t="shared" si="12"/>
        <v>0</v>
      </c>
      <c r="BB84" s="51" t="e">
        <f t="shared" si="16"/>
        <v>#DIV/0!</v>
      </c>
      <c r="BC84" s="52" t="e">
        <f t="shared" si="17"/>
        <v>#DIV/0!</v>
      </c>
    </row>
    <row r="85" spans="1:55">
      <c r="A85" s="20" t="s">
        <v>139</v>
      </c>
      <c r="B85" s="20" t="s">
        <v>137</v>
      </c>
      <c r="C85" s="20" t="s">
        <v>136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46">
        <f t="shared" si="9"/>
        <v>0</v>
      </c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47">
        <f t="shared" si="13"/>
        <v>0</v>
      </c>
      <c r="AL85" s="20"/>
      <c r="AM85" s="20"/>
      <c r="AN85" s="132"/>
      <c r="AO85" s="47">
        <f t="shared" si="14"/>
        <v>0</v>
      </c>
      <c r="AP85" s="100"/>
      <c r="AQ85" s="20"/>
      <c r="AR85" s="20"/>
      <c r="AS85" s="20"/>
      <c r="AT85" s="20"/>
      <c r="AU85" s="20"/>
      <c r="AV85" s="47">
        <f t="shared" si="15"/>
        <v>0</v>
      </c>
      <c r="AW85" s="47">
        <f t="shared" si="10"/>
        <v>0</v>
      </c>
      <c r="AX85" s="20"/>
      <c r="AY85" s="20"/>
      <c r="AZ85" s="49">
        <f t="shared" si="11"/>
        <v>0</v>
      </c>
      <c r="BA85" s="50">
        <f t="shared" si="12"/>
        <v>0</v>
      </c>
      <c r="BB85" s="51" t="e">
        <f t="shared" si="16"/>
        <v>#DIV/0!</v>
      </c>
      <c r="BC85" s="52" t="e">
        <f t="shared" si="17"/>
        <v>#DIV/0!</v>
      </c>
    </row>
    <row r="86" spans="1:55">
      <c r="A86" s="20" t="s">
        <v>138</v>
      </c>
      <c r="B86" s="20" t="s">
        <v>137</v>
      </c>
      <c r="C86" s="20" t="s">
        <v>136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46">
        <f t="shared" si="9"/>
        <v>0</v>
      </c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47">
        <f t="shared" si="13"/>
        <v>0</v>
      </c>
      <c r="AL86" s="20"/>
      <c r="AM86" s="20"/>
      <c r="AN86" s="132"/>
      <c r="AO86" s="47">
        <f t="shared" si="14"/>
        <v>0</v>
      </c>
      <c r="AP86" s="100"/>
      <c r="AQ86" s="20"/>
      <c r="AR86" s="20"/>
      <c r="AS86" s="20"/>
      <c r="AT86" s="20"/>
      <c r="AU86" s="20"/>
      <c r="AV86" s="47">
        <f t="shared" si="15"/>
        <v>0</v>
      </c>
      <c r="AW86" s="47">
        <f t="shared" si="10"/>
        <v>0</v>
      </c>
      <c r="AX86" s="20"/>
      <c r="AY86" s="20"/>
      <c r="AZ86" s="49">
        <f t="shared" si="11"/>
        <v>0</v>
      </c>
      <c r="BA86" s="50">
        <f t="shared" si="12"/>
        <v>0</v>
      </c>
      <c r="BB86" s="51" t="e">
        <f t="shared" si="16"/>
        <v>#DIV/0!</v>
      </c>
      <c r="BC86" s="52" t="e">
        <f t="shared" si="17"/>
        <v>#DIV/0!</v>
      </c>
    </row>
    <row r="87" spans="1:55">
      <c r="A87" s="32" t="s">
        <v>159</v>
      </c>
      <c r="B87" s="32" t="s">
        <v>160</v>
      </c>
      <c r="C87" s="32" t="s">
        <v>161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46">
        <f t="shared" si="9"/>
        <v>0</v>
      </c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47">
        <f t="shared" si="13"/>
        <v>0</v>
      </c>
      <c r="AL87" s="32"/>
      <c r="AM87" s="32"/>
      <c r="AN87" s="132"/>
      <c r="AO87" s="47">
        <f t="shared" si="14"/>
        <v>0</v>
      </c>
      <c r="AP87" s="100"/>
      <c r="AQ87" s="32"/>
      <c r="AR87" s="32"/>
      <c r="AS87" s="32"/>
      <c r="AT87" s="32"/>
      <c r="AU87" s="20"/>
      <c r="AV87" s="47">
        <f t="shared" si="15"/>
        <v>0</v>
      </c>
      <c r="AW87" s="47">
        <f t="shared" si="10"/>
        <v>0</v>
      </c>
      <c r="AX87" s="20"/>
      <c r="AY87" s="20"/>
      <c r="AZ87" s="49">
        <f t="shared" si="11"/>
        <v>0</v>
      </c>
      <c r="BA87" s="50">
        <f t="shared" si="12"/>
        <v>0</v>
      </c>
      <c r="BB87" s="51" t="e">
        <f t="shared" si="16"/>
        <v>#DIV/0!</v>
      </c>
      <c r="BC87" s="52" t="e">
        <f t="shared" si="17"/>
        <v>#DIV/0!</v>
      </c>
    </row>
    <row r="88" spans="1:55">
      <c r="A88" s="32" t="s">
        <v>162</v>
      </c>
      <c r="B88" s="32" t="s">
        <v>160</v>
      </c>
      <c r="C88" s="32" t="s">
        <v>161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46">
        <f t="shared" si="9"/>
        <v>0</v>
      </c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47">
        <f t="shared" si="13"/>
        <v>0</v>
      </c>
      <c r="AL88" s="32"/>
      <c r="AM88" s="32"/>
      <c r="AN88" s="132"/>
      <c r="AO88" s="47">
        <f t="shared" si="14"/>
        <v>0</v>
      </c>
      <c r="AP88" s="100"/>
      <c r="AQ88" s="32"/>
      <c r="AR88" s="32"/>
      <c r="AS88" s="32"/>
      <c r="AT88" s="32"/>
      <c r="AU88" s="20"/>
      <c r="AV88" s="47">
        <f t="shared" si="15"/>
        <v>0</v>
      </c>
      <c r="AW88" s="47">
        <f t="shared" si="10"/>
        <v>0</v>
      </c>
      <c r="AX88" s="20"/>
      <c r="AY88" s="20"/>
      <c r="AZ88" s="49">
        <f t="shared" si="11"/>
        <v>0</v>
      </c>
      <c r="BA88" s="50">
        <f t="shared" si="12"/>
        <v>0</v>
      </c>
      <c r="BB88" s="51" t="e">
        <f t="shared" si="16"/>
        <v>#DIV/0!</v>
      </c>
      <c r="BC88" s="52" t="e">
        <f t="shared" si="17"/>
        <v>#DIV/0!</v>
      </c>
    </row>
    <row r="89" spans="1:55">
      <c r="A89" s="32" t="s">
        <v>163</v>
      </c>
      <c r="B89" s="32" t="s">
        <v>160</v>
      </c>
      <c r="C89" s="32" t="s">
        <v>161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46">
        <f t="shared" si="9"/>
        <v>0</v>
      </c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47">
        <f t="shared" si="13"/>
        <v>0</v>
      </c>
      <c r="AL89" s="32"/>
      <c r="AM89" s="32"/>
      <c r="AN89" s="132"/>
      <c r="AO89" s="47">
        <f t="shared" si="14"/>
        <v>0</v>
      </c>
      <c r="AP89" s="100"/>
      <c r="AQ89" s="32"/>
      <c r="AR89" s="32"/>
      <c r="AS89" s="32"/>
      <c r="AT89" s="32"/>
      <c r="AU89" s="20"/>
      <c r="AV89" s="47">
        <f t="shared" si="15"/>
        <v>0</v>
      </c>
      <c r="AW89" s="47">
        <f t="shared" si="10"/>
        <v>0</v>
      </c>
      <c r="AX89" s="20"/>
      <c r="AY89" s="20"/>
      <c r="AZ89" s="49">
        <f t="shared" si="11"/>
        <v>0</v>
      </c>
      <c r="BA89" s="50">
        <f t="shared" si="12"/>
        <v>0</v>
      </c>
      <c r="BB89" s="51" t="e">
        <f t="shared" si="16"/>
        <v>#DIV/0!</v>
      </c>
      <c r="BC89" s="52" t="e">
        <f t="shared" si="17"/>
        <v>#DIV/0!</v>
      </c>
    </row>
    <row r="90" spans="1:55">
      <c r="A90" s="32" t="s">
        <v>164</v>
      </c>
      <c r="B90" s="32" t="s">
        <v>160</v>
      </c>
      <c r="C90" s="32" t="s">
        <v>165</v>
      </c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46">
        <f t="shared" si="9"/>
        <v>0</v>
      </c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47">
        <f t="shared" si="13"/>
        <v>0</v>
      </c>
      <c r="AL90" s="32"/>
      <c r="AM90" s="32"/>
      <c r="AN90" s="132"/>
      <c r="AO90" s="47">
        <f t="shared" si="14"/>
        <v>0</v>
      </c>
      <c r="AP90" s="100"/>
      <c r="AQ90" s="32"/>
      <c r="AR90" s="32"/>
      <c r="AS90" s="32"/>
      <c r="AT90" s="32"/>
      <c r="AU90" s="20"/>
      <c r="AV90" s="47">
        <f t="shared" si="15"/>
        <v>0</v>
      </c>
      <c r="AW90" s="47">
        <f t="shared" si="10"/>
        <v>0</v>
      </c>
      <c r="AX90" s="20"/>
      <c r="AY90" s="20"/>
      <c r="AZ90" s="49">
        <f t="shared" si="11"/>
        <v>0</v>
      </c>
      <c r="BA90" s="50">
        <f t="shared" si="12"/>
        <v>0</v>
      </c>
      <c r="BB90" s="51" t="e">
        <f t="shared" si="16"/>
        <v>#DIV/0!</v>
      </c>
      <c r="BC90" s="52" t="e">
        <f t="shared" si="17"/>
        <v>#DIV/0!</v>
      </c>
    </row>
    <row r="91" spans="1:55">
      <c r="A91" s="54" t="s">
        <v>217</v>
      </c>
      <c r="B91" s="32" t="s">
        <v>160</v>
      </c>
      <c r="C91" s="32" t="s">
        <v>165</v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46">
        <f t="shared" si="9"/>
        <v>0</v>
      </c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47">
        <f t="shared" si="13"/>
        <v>0</v>
      </c>
      <c r="AL91" s="32"/>
      <c r="AM91" s="32"/>
      <c r="AN91" s="132"/>
      <c r="AO91" s="47">
        <f t="shared" si="14"/>
        <v>0</v>
      </c>
      <c r="AP91" s="100"/>
      <c r="AQ91" s="32"/>
      <c r="AR91" s="32"/>
      <c r="AS91" s="32"/>
      <c r="AT91" s="32"/>
      <c r="AU91" s="20"/>
      <c r="AV91" s="47">
        <f t="shared" si="15"/>
        <v>0</v>
      </c>
      <c r="AW91" s="47">
        <f t="shared" si="10"/>
        <v>0</v>
      </c>
      <c r="AX91" s="20"/>
      <c r="AY91" s="20"/>
      <c r="AZ91" s="49">
        <f t="shared" si="11"/>
        <v>0</v>
      </c>
      <c r="BA91" s="50">
        <f t="shared" si="12"/>
        <v>0</v>
      </c>
      <c r="BB91" s="51" t="e">
        <f t="shared" si="16"/>
        <v>#DIV/0!</v>
      </c>
      <c r="BC91" s="52" t="e">
        <f t="shared" si="17"/>
        <v>#DIV/0!</v>
      </c>
    </row>
    <row r="92" spans="1:55">
      <c r="A92" s="32" t="s">
        <v>167</v>
      </c>
      <c r="B92" s="32" t="s">
        <v>160</v>
      </c>
      <c r="C92" s="32" t="s">
        <v>160</v>
      </c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46">
        <f t="shared" si="9"/>
        <v>0</v>
      </c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47">
        <f t="shared" si="13"/>
        <v>0</v>
      </c>
      <c r="AL92" s="32"/>
      <c r="AM92" s="32"/>
      <c r="AN92" s="132"/>
      <c r="AO92" s="47">
        <f t="shared" si="14"/>
        <v>0</v>
      </c>
      <c r="AP92" s="100"/>
      <c r="AQ92" s="32"/>
      <c r="AR92" s="32"/>
      <c r="AS92" s="32"/>
      <c r="AT92" s="32"/>
      <c r="AU92" s="20"/>
      <c r="AV92" s="47">
        <f t="shared" si="15"/>
        <v>0</v>
      </c>
      <c r="AW92" s="47">
        <f t="shared" si="10"/>
        <v>0</v>
      </c>
      <c r="AX92" s="20"/>
      <c r="AY92" s="20"/>
      <c r="AZ92" s="49">
        <f t="shared" si="11"/>
        <v>0</v>
      </c>
      <c r="BA92" s="50">
        <f t="shared" si="12"/>
        <v>0</v>
      </c>
      <c r="BB92" s="51" t="e">
        <f t="shared" si="16"/>
        <v>#DIV/0!</v>
      </c>
      <c r="BC92" s="52" t="e">
        <f t="shared" si="17"/>
        <v>#DIV/0!</v>
      </c>
    </row>
    <row r="93" spans="1:55">
      <c r="A93" s="32" t="s">
        <v>168</v>
      </c>
      <c r="B93" s="32" t="s">
        <v>160</v>
      </c>
      <c r="C93" s="32" t="s">
        <v>160</v>
      </c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46">
        <f t="shared" si="9"/>
        <v>0</v>
      </c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47">
        <f t="shared" si="13"/>
        <v>0</v>
      </c>
      <c r="AL93" s="32"/>
      <c r="AM93" s="32"/>
      <c r="AN93" s="132"/>
      <c r="AO93" s="47">
        <f t="shared" si="14"/>
        <v>0</v>
      </c>
      <c r="AP93" s="100"/>
      <c r="AQ93" s="32"/>
      <c r="AR93" s="32"/>
      <c r="AS93" s="32"/>
      <c r="AT93" s="32"/>
      <c r="AU93" s="20"/>
      <c r="AV93" s="47">
        <f t="shared" si="15"/>
        <v>0</v>
      </c>
      <c r="AW93" s="47">
        <f t="shared" si="10"/>
        <v>0</v>
      </c>
      <c r="AX93" s="20"/>
      <c r="AY93" s="20"/>
      <c r="AZ93" s="49">
        <f t="shared" si="11"/>
        <v>0</v>
      </c>
      <c r="BA93" s="50">
        <f t="shared" si="12"/>
        <v>0</v>
      </c>
      <c r="BB93" s="51" t="e">
        <f t="shared" si="16"/>
        <v>#DIV/0!</v>
      </c>
      <c r="BC93" s="52" t="e">
        <f t="shared" si="17"/>
        <v>#DIV/0!</v>
      </c>
    </row>
    <row r="94" spans="1:55">
      <c r="A94" s="32" t="s">
        <v>169</v>
      </c>
      <c r="B94" s="32" t="s">
        <v>160</v>
      </c>
      <c r="C94" s="32" t="s">
        <v>160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46">
        <f t="shared" si="9"/>
        <v>0</v>
      </c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47">
        <f t="shared" si="13"/>
        <v>0</v>
      </c>
      <c r="AL94" s="32"/>
      <c r="AM94" s="32"/>
      <c r="AN94" s="132"/>
      <c r="AO94" s="47">
        <f t="shared" si="14"/>
        <v>0</v>
      </c>
      <c r="AP94" s="100"/>
      <c r="AQ94" s="32"/>
      <c r="AR94" s="32"/>
      <c r="AS94" s="32"/>
      <c r="AT94" s="32"/>
      <c r="AU94" s="20"/>
      <c r="AV94" s="47">
        <f t="shared" si="15"/>
        <v>0</v>
      </c>
      <c r="AW94" s="47">
        <f t="shared" si="10"/>
        <v>0</v>
      </c>
      <c r="AX94" s="20"/>
      <c r="AY94" s="20"/>
      <c r="AZ94" s="49">
        <f t="shared" si="11"/>
        <v>0</v>
      </c>
      <c r="BA94" s="50">
        <f t="shared" si="12"/>
        <v>0</v>
      </c>
      <c r="BB94" s="51" t="e">
        <f t="shared" si="16"/>
        <v>#DIV/0!</v>
      </c>
      <c r="BC94" s="52" t="e">
        <f t="shared" si="17"/>
        <v>#DIV/0!</v>
      </c>
    </row>
    <row r="95" spans="1:55">
      <c r="A95" s="32" t="s">
        <v>170</v>
      </c>
      <c r="B95" s="32" t="s">
        <v>160</v>
      </c>
      <c r="C95" s="32" t="s">
        <v>160</v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46">
        <f t="shared" si="9"/>
        <v>0</v>
      </c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47">
        <f t="shared" si="13"/>
        <v>0</v>
      </c>
      <c r="AL95" s="32"/>
      <c r="AM95" s="32"/>
      <c r="AN95" s="132"/>
      <c r="AO95" s="47">
        <f t="shared" si="14"/>
        <v>0</v>
      </c>
      <c r="AP95" s="100"/>
      <c r="AQ95" s="32"/>
      <c r="AR95" s="32"/>
      <c r="AS95" s="32"/>
      <c r="AT95" s="32"/>
      <c r="AU95" s="20"/>
      <c r="AV95" s="47">
        <f t="shared" si="15"/>
        <v>0</v>
      </c>
      <c r="AW95" s="47">
        <f t="shared" si="10"/>
        <v>0</v>
      </c>
      <c r="AX95" s="20"/>
      <c r="AY95" s="20"/>
      <c r="AZ95" s="49">
        <f t="shared" si="11"/>
        <v>0</v>
      </c>
      <c r="BA95" s="50">
        <f t="shared" si="12"/>
        <v>0</v>
      </c>
      <c r="BB95" s="51" t="e">
        <f t="shared" si="16"/>
        <v>#DIV/0!</v>
      </c>
      <c r="BC95" s="52" t="e">
        <f t="shared" si="17"/>
        <v>#DIV/0!</v>
      </c>
    </row>
    <row r="96" spans="1:55">
      <c r="A96" s="32" t="s">
        <v>171</v>
      </c>
      <c r="B96" s="32" t="s">
        <v>160</v>
      </c>
      <c r="C96" s="32" t="s">
        <v>161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46">
        <f t="shared" si="9"/>
        <v>0</v>
      </c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47">
        <f t="shared" si="13"/>
        <v>0</v>
      </c>
      <c r="AL96" s="32"/>
      <c r="AM96" s="32"/>
      <c r="AN96" s="132"/>
      <c r="AO96" s="47">
        <f t="shared" si="14"/>
        <v>0</v>
      </c>
      <c r="AP96" s="100"/>
      <c r="AQ96" s="32"/>
      <c r="AR96" s="32"/>
      <c r="AS96" s="32"/>
      <c r="AT96" s="32"/>
      <c r="AU96" s="20"/>
      <c r="AV96" s="47">
        <f t="shared" si="15"/>
        <v>0</v>
      </c>
      <c r="AW96" s="47">
        <f t="shared" si="10"/>
        <v>0</v>
      </c>
      <c r="AX96" s="20"/>
      <c r="AY96" s="20"/>
      <c r="AZ96" s="49">
        <f t="shared" si="11"/>
        <v>0</v>
      </c>
      <c r="BA96" s="50">
        <f t="shared" si="12"/>
        <v>0</v>
      </c>
      <c r="BB96" s="51" t="e">
        <f t="shared" si="16"/>
        <v>#DIV/0!</v>
      </c>
      <c r="BC96" s="52" t="e">
        <f t="shared" si="17"/>
        <v>#DIV/0!</v>
      </c>
    </row>
    <row r="97" spans="1:55">
      <c r="A97" s="32" t="s">
        <v>172</v>
      </c>
      <c r="B97" s="32" t="s">
        <v>160</v>
      </c>
      <c r="C97" s="32" t="s">
        <v>173</v>
      </c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46">
        <f t="shared" si="9"/>
        <v>0</v>
      </c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47">
        <f t="shared" si="13"/>
        <v>0</v>
      </c>
      <c r="AL97" s="32"/>
      <c r="AM97" s="32"/>
      <c r="AN97" s="132"/>
      <c r="AO97" s="47">
        <f t="shared" si="14"/>
        <v>0</v>
      </c>
      <c r="AP97" s="100"/>
      <c r="AQ97" s="32"/>
      <c r="AR97" s="32"/>
      <c r="AS97" s="32"/>
      <c r="AT97" s="32"/>
      <c r="AU97" s="20"/>
      <c r="AV97" s="47">
        <f t="shared" si="15"/>
        <v>0</v>
      </c>
      <c r="AW97" s="47">
        <f t="shared" si="10"/>
        <v>0</v>
      </c>
      <c r="AX97" s="20"/>
      <c r="AY97" s="20"/>
      <c r="AZ97" s="49">
        <f t="shared" si="11"/>
        <v>0</v>
      </c>
      <c r="BA97" s="50">
        <f t="shared" si="12"/>
        <v>0</v>
      </c>
      <c r="BB97" s="51" t="e">
        <f t="shared" si="16"/>
        <v>#DIV/0!</v>
      </c>
      <c r="BC97" s="52" t="e">
        <f t="shared" si="17"/>
        <v>#DIV/0!</v>
      </c>
    </row>
    <row r="98" spans="1:55">
      <c r="A98" s="32" t="s">
        <v>174</v>
      </c>
      <c r="B98" s="32" t="s">
        <v>160</v>
      </c>
      <c r="C98" s="32" t="s">
        <v>173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46">
        <f t="shared" si="9"/>
        <v>0</v>
      </c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47">
        <f t="shared" si="13"/>
        <v>0</v>
      </c>
      <c r="AL98" s="32"/>
      <c r="AM98" s="32"/>
      <c r="AN98" s="132"/>
      <c r="AO98" s="47">
        <f t="shared" si="14"/>
        <v>0</v>
      </c>
      <c r="AP98" s="100"/>
      <c r="AQ98" s="32"/>
      <c r="AR98" s="32"/>
      <c r="AS98" s="32"/>
      <c r="AT98" s="32"/>
      <c r="AU98" s="20"/>
      <c r="AV98" s="47">
        <f t="shared" si="15"/>
        <v>0</v>
      </c>
      <c r="AW98" s="47">
        <f t="shared" si="10"/>
        <v>0</v>
      </c>
      <c r="AX98" s="20"/>
      <c r="AY98" s="20"/>
      <c r="AZ98" s="49">
        <f t="shared" si="11"/>
        <v>0</v>
      </c>
      <c r="BA98" s="50">
        <f t="shared" si="12"/>
        <v>0</v>
      </c>
      <c r="BB98" s="51" t="e">
        <f t="shared" si="16"/>
        <v>#DIV/0!</v>
      </c>
      <c r="BC98" s="52" t="e">
        <f t="shared" si="17"/>
        <v>#DIV/0!</v>
      </c>
    </row>
    <row r="99" spans="1:55">
      <c r="A99" s="20" t="s">
        <v>175</v>
      </c>
      <c r="B99" s="20" t="s">
        <v>176</v>
      </c>
      <c r="C99" s="20" t="s">
        <v>176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46">
        <f t="shared" si="9"/>
        <v>0</v>
      </c>
      <c r="U99" s="40"/>
      <c r="V99" s="40"/>
      <c r="W99" s="40"/>
      <c r="X99" s="40"/>
      <c r="Y99" s="40"/>
      <c r="Z99" s="40"/>
      <c r="AA99" s="40"/>
      <c r="AB99" s="40"/>
      <c r="AC99" s="22"/>
      <c r="AD99" s="22"/>
      <c r="AE99" s="22"/>
      <c r="AF99" s="22"/>
      <c r="AG99" s="22"/>
      <c r="AH99" s="22"/>
      <c r="AI99" s="22"/>
      <c r="AJ99" s="22"/>
      <c r="AK99" s="47">
        <f t="shared" si="13"/>
        <v>0</v>
      </c>
      <c r="AL99" s="22"/>
      <c r="AM99" s="22"/>
      <c r="AN99" s="132"/>
      <c r="AO99" s="47">
        <f t="shared" si="14"/>
        <v>0</v>
      </c>
      <c r="AP99" s="100"/>
      <c r="AQ99" s="41"/>
      <c r="AR99" s="41"/>
      <c r="AS99" s="41"/>
      <c r="AT99" s="41"/>
      <c r="AU99" s="20"/>
      <c r="AV99" s="47">
        <f t="shared" si="15"/>
        <v>0</v>
      </c>
      <c r="AW99" s="47">
        <f t="shared" si="10"/>
        <v>0</v>
      </c>
      <c r="AX99" s="20"/>
      <c r="AY99" s="20"/>
      <c r="AZ99" s="49">
        <f t="shared" si="11"/>
        <v>0</v>
      </c>
      <c r="BA99" s="50">
        <f t="shared" si="12"/>
        <v>0</v>
      </c>
      <c r="BB99" s="51" t="e">
        <f t="shared" si="16"/>
        <v>#DIV/0!</v>
      </c>
      <c r="BC99" s="52" t="e">
        <f t="shared" si="17"/>
        <v>#DIV/0!</v>
      </c>
    </row>
    <row r="100" spans="1:55">
      <c r="A100" s="20" t="s">
        <v>177</v>
      </c>
      <c r="B100" s="20" t="s">
        <v>176</v>
      </c>
      <c r="C100" s="20" t="s">
        <v>176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46">
        <f t="shared" si="9"/>
        <v>0</v>
      </c>
      <c r="U100" s="40"/>
      <c r="V100" s="40"/>
      <c r="W100" s="40"/>
      <c r="X100" s="40"/>
      <c r="Y100" s="40"/>
      <c r="Z100" s="40"/>
      <c r="AA100" s="40"/>
      <c r="AB100" s="40"/>
      <c r="AC100" s="22"/>
      <c r="AD100" s="22"/>
      <c r="AE100" s="22"/>
      <c r="AF100" s="22"/>
      <c r="AG100" s="22"/>
      <c r="AH100" s="22"/>
      <c r="AI100" s="22"/>
      <c r="AJ100" s="22"/>
      <c r="AK100" s="47">
        <f t="shared" si="13"/>
        <v>0</v>
      </c>
      <c r="AL100" s="22"/>
      <c r="AM100" s="22"/>
      <c r="AN100" s="132"/>
      <c r="AO100" s="47">
        <f t="shared" si="14"/>
        <v>0</v>
      </c>
      <c r="AP100" s="100"/>
      <c r="AQ100" s="41"/>
      <c r="AR100" s="41"/>
      <c r="AS100" s="41"/>
      <c r="AT100" s="41"/>
      <c r="AU100" s="20"/>
      <c r="AV100" s="47">
        <f t="shared" si="15"/>
        <v>0</v>
      </c>
      <c r="AW100" s="47">
        <f t="shared" si="10"/>
        <v>0</v>
      </c>
      <c r="AX100" s="20"/>
      <c r="AY100" s="20"/>
      <c r="AZ100" s="49">
        <f t="shared" si="11"/>
        <v>0</v>
      </c>
      <c r="BA100" s="50">
        <f t="shared" si="12"/>
        <v>0</v>
      </c>
      <c r="BB100" s="51" t="e">
        <f t="shared" si="16"/>
        <v>#DIV/0!</v>
      </c>
      <c r="BC100" s="52" t="e">
        <f t="shared" si="17"/>
        <v>#DIV/0!</v>
      </c>
    </row>
    <row r="101" spans="1:55">
      <c r="A101" s="20" t="s">
        <v>178</v>
      </c>
      <c r="B101" s="20" t="s">
        <v>176</v>
      </c>
      <c r="C101" s="20" t="s">
        <v>176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46">
        <f t="shared" si="9"/>
        <v>0</v>
      </c>
      <c r="U101" s="40"/>
      <c r="V101" s="40"/>
      <c r="W101" s="40"/>
      <c r="X101" s="40"/>
      <c r="Y101" s="40"/>
      <c r="Z101" s="40"/>
      <c r="AA101" s="40"/>
      <c r="AB101" s="40"/>
      <c r="AC101" s="22"/>
      <c r="AD101" s="22"/>
      <c r="AE101" s="22"/>
      <c r="AF101" s="22"/>
      <c r="AG101" s="22"/>
      <c r="AH101" s="22"/>
      <c r="AI101" s="22"/>
      <c r="AJ101" s="22"/>
      <c r="AK101" s="47">
        <f t="shared" si="13"/>
        <v>0</v>
      </c>
      <c r="AL101" s="22"/>
      <c r="AM101" s="22"/>
      <c r="AN101" s="132"/>
      <c r="AO101" s="47">
        <f t="shared" si="14"/>
        <v>0</v>
      </c>
      <c r="AP101" s="100"/>
      <c r="AQ101" s="41"/>
      <c r="AR101" s="41"/>
      <c r="AS101" s="41"/>
      <c r="AT101" s="41"/>
      <c r="AU101" s="20"/>
      <c r="AV101" s="47">
        <f t="shared" si="15"/>
        <v>0</v>
      </c>
      <c r="AW101" s="47">
        <f t="shared" si="10"/>
        <v>0</v>
      </c>
      <c r="AX101" s="20"/>
      <c r="AY101" s="20"/>
      <c r="AZ101" s="49">
        <f t="shared" si="11"/>
        <v>0</v>
      </c>
      <c r="BA101" s="50">
        <f t="shared" si="12"/>
        <v>0</v>
      </c>
      <c r="BB101" s="51" t="e">
        <f t="shared" si="16"/>
        <v>#DIV/0!</v>
      </c>
      <c r="BC101" s="52" t="e">
        <f t="shared" si="17"/>
        <v>#DIV/0!</v>
      </c>
    </row>
    <row r="102" spans="1:55">
      <c r="A102" s="20" t="s">
        <v>179</v>
      </c>
      <c r="B102" s="20" t="s">
        <v>176</v>
      </c>
      <c r="C102" s="20" t="s">
        <v>180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46">
        <f t="shared" si="9"/>
        <v>0</v>
      </c>
      <c r="U102" s="40"/>
      <c r="V102" s="40"/>
      <c r="W102" s="40"/>
      <c r="X102" s="40"/>
      <c r="Y102" s="40"/>
      <c r="Z102" s="40"/>
      <c r="AA102" s="40"/>
      <c r="AB102" s="40"/>
      <c r="AC102" s="22"/>
      <c r="AD102" s="22"/>
      <c r="AE102" s="22"/>
      <c r="AF102" s="22"/>
      <c r="AG102" s="22"/>
      <c r="AH102" s="22"/>
      <c r="AI102" s="22"/>
      <c r="AJ102" s="22"/>
      <c r="AK102" s="47">
        <f t="shared" si="13"/>
        <v>0</v>
      </c>
      <c r="AL102" s="22"/>
      <c r="AM102" s="22"/>
      <c r="AN102" s="132"/>
      <c r="AO102" s="47">
        <f t="shared" si="14"/>
        <v>0</v>
      </c>
      <c r="AP102" s="100"/>
      <c r="AQ102" s="41"/>
      <c r="AR102" s="41"/>
      <c r="AS102" s="41"/>
      <c r="AT102" s="41"/>
      <c r="AU102" s="20"/>
      <c r="AV102" s="47">
        <f t="shared" si="15"/>
        <v>0</v>
      </c>
      <c r="AW102" s="47">
        <f t="shared" si="10"/>
        <v>0</v>
      </c>
      <c r="AX102" s="20"/>
      <c r="AY102" s="20"/>
      <c r="AZ102" s="49">
        <f t="shared" si="11"/>
        <v>0</v>
      </c>
      <c r="BA102" s="50">
        <f t="shared" si="12"/>
        <v>0</v>
      </c>
      <c r="BB102" s="51" t="e">
        <f t="shared" si="16"/>
        <v>#DIV/0!</v>
      </c>
      <c r="BC102" s="52" t="e">
        <f t="shared" si="17"/>
        <v>#DIV/0!</v>
      </c>
    </row>
    <row r="103" spans="1:55">
      <c r="A103" s="20" t="s">
        <v>181</v>
      </c>
      <c r="B103" s="20" t="s">
        <v>176</v>
      </c>
      <c r="C103" s="20" t="s">
        <v>180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46">
        <f t="shared" si="9"/>
        <v>0</v>
      </c>
      <c r="U103" s="40"/>
      <c r="V103" s="40"/>
      <c r="W103" s="40"/>
      <c r="X103" s="40"/>
      <c r="Y103" s="40"/>
      <c r="Z103" s="40"/>
      <c r="AA103" s="40"/>
      <c r="AB103" s="40"/>
      <c r="AC103" s="22"/>
      <c r="AD103" s="22"/>
      <c r="AE103" s="22"/>
      <c r="AF103" s="22"/>
      <c r="AG103" s="22"/>
      <c r="AH103" s="22"/>
      <c r="AI103" s="22"/>
      <c r="AJ103" s="22"/>
      <c r="AK103" s="47">
        <f t="shared" si="13"/>
        <v>0</v>
      </c>
      <c r="AL103" s="22"/>
      <c r="AM103" s="22"/>
      <c r="AN103" s="132"/>
      <c r="AO103" s="47">
        <f t="shared" si="14"/>
        <v>0</v>
      </c>
      <c r="AP103" s="100"/>
      <c r="AQ103" s="41"/>
      <c r="AR103" s="41"/>
      <c r="AS103" s="41"/>
      <c r="AT103" s="41"/>
      <c r="AU103" s="20"/>
      <c r="AV103" s="47">
        <f t="shared" si="15"/>
        <v>0</v>
      </c>
      <c r="AW103" s="47">
        <f t="shared" si="10"/>
        <v>0</v>
      </c>
      <c r="AX103" s="20"/>
      <c r="AY103" s="20"/>
      <c r="AZ103" s="49">
        <f t="shared" si="11"/>
        <v>0</v>
      </c>
      <c r="BA103" s="50">
        <f t="shared" si="12"/>
        <v>0</v>
      </c>
      <c r="BB103" s="51" t="e">
        <f t="shared" si="16"/>
        <v>#DIV/0!</v>
      </c>
      <c r="BC103" s="52" t="e">
        <f t="shared" si="17"/>
        <v>#DIV/0!</v>
      </c>
    </row>
    <row r="104" spans="1:55">
      <c r="A104" s="20" t="s">
        <v>182</v>
      </c>
      <c r="B104" s="20" t="s">
        <v>176</v>
      </c>
      <c r="C104" s="20" t="s">
        <v>180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46">
        <f t="shared" si="9"/>
        <v>0</v>
      </c>
      <c r="U104" s="40"/>
      <c r="V104" s="40"/>
      <c r="W104" s="40"/>
      <c r="X104" s="40"/>
      <c r="Y104" s="40"/>
      <c r="Z104" s="40"/>
      <c r="AA104" s="40"/>
      <c r="AB104" s="40"/>
      <c r="AC104" s="22"/>
      <c r="AD104" s="22"/>
      <c r="AE104" s="22"/>
      <c r="AF104" s="22"/>
      <c r="AG104" s="22"/>
      <c r="AH104" s="22"/>
      <c r="AI104" s="22"/>
      <c r="AJ104" s="22"/>
      <c r="AK104" s="47">
        <f t="shared" si="13"/>
        <v>0</v>
      </c>
      <c r="AL104" s="22"/>
      <c r="AM104" s="22"/>
      <c r="AN104" s="132"/>
      <c r="AO104" s="47">
        <f t="shared" si="14"/>
        <v>0</v>
      </c>
      <c r="AP104" s="100"/>
      <c r="AQ104" s="41"/>
      <c r="AR104" s="41"/>
      <c r="AS104" s="41"/>
      <c r="AT104" s="41"/>
      <c r="AU104" s="20"/>
      <c r="AV104" s="47">
        <f t="shared" si="15"/>
        <v>0</v>
      </c>
      <c r="AW104" s="47">
        <f t="shared" si="10"/>
        <v>0</v>
      </c>
      <c r="AX104" s="20"/>
      <c r="AY104" s="20"/>
      <c r="AZ104" s="49">
        <f t="shared" si="11"/>
        <v>0</v>
      </c>
      <c r="BA104" s="50">
        <f t="shared" si="12"/>
        <v>0</v>
      </c>
      <c r="BB104" s="51" t="e">
        <f t="shared" si="16"/>
        <v>#DIV/0!</v>
      </c>
      <c r="BC104" s="52" t="e">
        <f t="shared" si="17"/>
        <v>#DIV/0!</v>
      </c>
    </row>
    <row r="105" spans="1:55">
      <c r="A105" s="20" t="s">
        <v>183</v>
      </c>
      <c r="B105" s="20" t="s">
        <v>176</v>
      </c>
      <c r="C105" s="20" t="s">
        <v>180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46">
        <f t="shared" si="9"/>
        <v>0</v>
      </c>
      <c r="U105" s="40"/>
      <c r="V105" s="40"/>
      <c r="W105" s="40"/>
      <c r="X105" s="40"/>
      <c r="Y105" s="40"/>
      <c r="Z105" s="40"/>
      <c r="AA105" s="40"/>
      <c r="AB105" s="40"/>
      <c r="AC105" s="22"/>
      <c r="AD105" s="22"/>
      <c r="AE105" s="22"/>
      <c r="AF105" s="22"/>
      <c r="AG105" s="22"/>
      <c r="AH105" s="22"/>
      <c r="AI105" s="22"/>
      <c r="AJ105" s="22"/>
      <c r="AK105" s="47">
        <f t="shared" si="13"/>
        <v>0</v>
      </c>
      <c r="AL105" s="22"/>
      <c r="AM105" s="22"/>
      <c r="AN105" s="132"/>
      <c r="AO105" s="47">
        <f t="shared" si="14"/>
        <v>0</v>
      </c>
      <c r="AP105" s="100"/>
      <c r="AQ105" s="41"/>
      <c r="AR105" s="41"/>
      <c r="AS105" s="41"/>
      <c r="AT105" s="41"/>
      <c r="AU105" s="20"/>
      <c r="AV105" s="47">
        <f t="shared" si="15"/>
        <v>0</v>
      </c>
      <c r="AW105" s="47">
        <f t="shared" si="10"/>
        <v>0</v>
      </c>
      <c r="AX105" s="20"/>
      <c r="AY105" s="20"/>
      <c r="AZ105" s="49">
        <f t="shared" si="11"/>
        <v>0</v>
      </c>
      <c r="BA105" s="50">
        <f t="shared" si="12"/>
        <v>0</v>
      </c>
      <c r="BB105" s="51" t="e">
        <f t="shared" si="16"/>
        <v>#DIV/0!</v>
      </c>
      <c r="BC105" s="52" t="e">
        <f t="shared" si="17"/>
        <v>#DIV/0!</v>
      </c>
    </row>
    <row r="106" spans="1:55">
      <c r="A106" s="20" t="s">
        <v>184</v>
      </c>
      <c r="B106" s="20" t="s">
        <v>176</v>
      </c>
      <c r="C106" s="20" t="s">
        <v>180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46">
        <f t="shared" si="9"/>
        <v>0</v>
      </c>
      <c r="U106" s="40"/>
      <c r="V106" s="40"/>
      <c r="W106" s="40"/>
      <c r="X106" s="40"/>
      <c r="Y106" s="40"/>
      <c r="Z106" s="40"/>
      <c r="AA106" s="40"/>
      <c r="AB106" s="40"/>
      <c r="AC106" s="22"/>
      <c r="AD106" s="22"/>
      <c r="AE106" s="22"/>
      <c r="AF106" s="22"/>
      <c r="AG106" s="22"/>
      <c r="AH106" s="22"/>
      <c r="AI106" s="22"/>
      <c r="AJ106" s="22"/>
      <c r="AK106" s="47">
        <f t="shared" si="13"/>
        <v>0</v>
      </c>
      <c r="AL106" s="22"/>
      <c r="AM106" s="22"/>
      <c r="AN106" s="132"/>
      <c r="AO106" s="47">
        <f t="shared" si="14"/>
        <v>0</v>
      </c>
      <c r="AP106" s="100"/>
      <c r="AQ106" s="41"/>
      <c r="AR106" s="41"/>
      <c r="AS106" s="41"/>
      <c r="AT106" s="41"/>
      <c r="AU106" s="20"/>
      <c r="AV106" s="47">
        <f t="shared" si="15"/>
        <v>0</v>
      </c>
      <c r="AW106" s="47">
        <f t="shared" si="10"/>
        <v>0</v>
      </c>
      <c r="AX106" s="20"/>
      <c r="AY106" s="20"/>
      <c r="AZ106" s="49">
        <f t="shared" si="11"/>
        <v>0</v>
      </c>
      <c r="BA106" s="50">
        <f t="shared" si="12"/>
        <v>0</v>
      </c>
      <c r="BB106" s="51" t="e">
        <f t="shared" si="16"/>
        <v>#DIV/0!</v>
      </c>
      <c r="BC106" s="52" t="e">
        <f t="shared" si="17"/>
        <v>#DIV/0!</v>
      </c>
    </row>
    <row r="107" spans="1:55">
      <c r="A107" s="20" t="s">
        <v>185</v>
      </c>
      <c r="B107" s="20" t="s">
        <v>176</v>
      </c>
      <c r="C107" s="20" t="s">
        <v>186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46">
        <f t="shared" si="9"/>
        <v>0</v>
      </c>
      <c r="U107" s="40"/>
      <c r="V107" s="40"/>
      <c r="W107" s="40"/>
      <c r="X107" s="40"/>
      <c r="Y107" s="40"/>
      <c r="Z107" s="40"/>
      <c r="AA107" s="40"/>
      <c r="AB107" s="40"/>
      <c r="AC107" s="22"/>
      <c r="AD107" s="22"/>
      <c r="AE107" s="22"/>
      <c r="AF107" s="22"/>
      <c r="AG107" s="22"/>
      <c r="AH107" s="22"/>
      <c r="AI107" s="22"/>
      <c r="AJ107" s="22"/>
      <c r="AK107" s="47">
        <f t="shared" si="13"/>
        <v>0</v>
      </c>
      <c r="AL107" s="22"/>
      <c r="AM107" s="22"/>
      <c r="AN107" s="132"/>
      <c r="AO107" s="47">
        <f t="shared" si="14"/>
        <v>0</v>
      </c>
      <c r="AP107" s="100"/>
      <c r="AQ107" s="41"/>
      <c r="AR107" s="41"/>
      <c r="AS107" s="41"/>
      <c r="AT107" s="41"/>
      <c r="AU107" s="20"/>
      <c r="AV107" s="47">
        <f t="shared" si="15"/>
        <v>0</v>
      </c>
      <c r="AW107" s="47">
        <f t="shared" si="10"/>
        <v>0</v>
      </c>
      <c r="AX107" s="20"/>
      <c r="AY107" s="20"/>
      <c r="AZ107" s="49">
        <f t="shared" si="11"/>
        <v>0</v>
      </c>
      <c r="BA107" s="50">
        <f t="shared" si="12"/>
        <v>0</v>
      </c>
      <c r="BB107" s="51" t="e">
        <f t="shared" si="16"/>
        <v>#DIV/0!</v>
      </c>
      <c r="BC107" s="52" t="e">
        <f t="shared" si="17"/>
        <v>#DIV/0!</v>
      </c>
    </row>
    <row r="108" spans="1:55">
      <c r="A108" s="20" t="s">
        <v>187</v>
      </c>
      <c r="B108" s="20" t="s">
        <v>176</v>
      </c>
      <c r="C108" s="20" t="s">
        <v>186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46">
        <f t="shared" si="9"/>
        <v>0</v>
      </c>
      <c r="U108" s="40"/>
      <c r="V108" s="40"/>
      <c r="W108" s="40"/>
      <c r="X108" s="40"/>
      <c r="Y108" s="40"/>
      <c r="Z108" s="40"/>
      <c r="AA108" s="40"/>
      <c r="AB108" s="40"/>
      <c r="AC108" s="22"/>
      <c r="AD108" s="22"/>
      <c r="AE108" s="22"/>
      <c r="AF108" s="22"/>
      <c r="AG108" s="22"/>
      <c r="AH108" s="22"/>
      <c r="AI108" s="22"/>
      <c r="AJ108" s="22"/>
      <c r="AK108" s="47">
        <f t="shared" si="13"/>
        <v>0</v>
      </c>
      <c r="AL108" s="22"/>
      <c r="AM108" s="22"/>
      <c r="AN108" s="132"/>
      <c r="AO108" s="47">
        <f t="shared" si="14"/>
        <v>0</v>
      </c>
      <c r="AP108" s="100"/>
      <c r="AQ108" s="41"/>
      <c r="AR108" s="41"/>
      <c r="AS108" s="41"/>
      <c r="AT108" s="41"/>
      <c r="AU108" s="20"/>
      <c r="AV108" s="47">
        <f t="shared" si="15"/>
        <v>0</v>
      </c>
      <c r="AW108" s="47">
        <f t="shared" si="10"/>
        <v>0</v>
      </c>
      <c r="AX108" s="20"/>
      <c r="AY108" s="20"/>
      <c r="AZ108" s="49">
        <f t="shared" si="11"/>
        <v>0</v>
      </c>
      <c r="BA108" s="50">
        <f t="shared" si="12"/>
        <v>0</v>
      </c>
      <c r="BB108" s="51" t="e">
        <f t="shared" si="16"/>
        <v>#DIV/0!</v>
      </c>
      <c r="BC108" s="52" t="e">
        <f t="shared" si="17"/>
        <v>#DIV/0!</v>
      </c>
    </row>
    <row r="109" spans="1:55">
      <c r="A109" s="20" t="s">
        <v>188</v>
      </c>
      <c r="B109" s="20" t="s">
        <v>176</v>
      </c>
      <c r="C109" s="20" t="s">
        <v>186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46">
        <f t="shared" si="9"/>
        <v>0</v>
      </c>
      <c r="U109" s="40"/>
      <c r="V109" s="40"/>
      <c r="W109" s="40"/>
      <c r="X109" s="40"/>
      <c r="Y109" s="40"/>
      <c r="Z109" s="40"/>
      <c r="AA109" s="40"/>
      <c r="AB109" s="40"/>
      <c r="AC109" s="22"/>
      <c r="AD109" s="22"/>
      <c r="AE109" s="22"/>
      <c r="AF109" s="22"/>
      <c r="AG109" s="22"/>
      <c r="AH109" s="22"/>
      <c r="AI109" s="22"/>
      <c r="AJ109" s="22"/>
      <c r="AK109" s="47">
        <f t="shared" si="13"/>
        <v>0</v>
      </c>
      <c r="AL109" s="22"/>
      <c r="AM109" s="22"/>
      <c r="AN109" s="132"/>
      <c r="AO109" s="47">
        <f t="shared" si="14"/>
        <v>0</v>
      </c>
      <c r="AP109" s="100"/>
      <c r="AQ109" s="41"/>
      <c r="AR109" s="41"/>
      <c r="AS109" s="41"/>
      <c r="AT109" s="41"/>
      <c r="AU109" s="20"/>
      <c r="AV109" s="47">
        <f t="shared" si="15"/>
        <v>0</v>
      </c>
      <c r="AW109" s="47">
        <f t="shared" si="10"/>
        <v>0</v>
      </c>
      <c r="AX109" s="20"/>
      <c r="AY109" s="20"/>
      <c r="AZ109" s="49">
        <f t="shared" si="11"/>
        <v>0</v>
      </c>
      <c r="BA109" s="50">
        <f t="shared" si="12"/>
        <v>0</v>
      </c>
      <c r="BB109" s="51" t="e">
        <f t="shared" si="16"/>
        <v>#DIV/0!</v>
      </c>
      <c r="BC109" s="52" t="e">
        <f t="shared" si="17"/>
        <v>#DIV/0!</v>
      </c>
    </row>
    <row r="110" spans="1:55">
      <c r="A110" s="20" t="s">
        <v>189</v>
      </c>
      <c r="B110" s="20" t="s">
        <v>176</v>
      </c>
      <c r="C110" s="20" t="s">
        <v>186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46">
        <f t="shared" si="9"/>
        <v>0</v>
      </c>
      <c r="U110" s="40"/>
      <c r="V110" s="40"/>
      <c r="W110" s="40"/>
      <c r="X110" s="40"/>
      <c r="Y110" s="40"/>
      <c r="Z110" s="40"/>
      <c r="AA110" s="40"/>
      <c r="AB110" s="40"/>
      <c r="AC110" s="22"/>
      <c r="AD110" s="22"/>
      <c r="AE110" s="22"/>
      <c r="AF110" s="22"/>
      <c r="AG110" s="22"/>
      <c r="AH110" s="22"/>
      <c r="AI110" s="22"/>
      <c r="AJ110" s="22"/>
      <c r="AK110" s="47">
        <f t="shared" si="13"/>
        <v>0</v>
      </c>
      <c r="AL110" s="22"/>
      <c r="AM110" s="22"/>
      <c r="AN110" s="132"/>
      <c r="AO110" s="47">
        <f t="shared" si="14"/>
        <v>0</v>
      </c>
      <c r="AP110" s="100"/>
      <c r="AQ110" s="41"/>
      <c r="AR110" s="41"/>
      <c r="AS110" s="41"/>
      <c r="AT110" s="41"/>
      <c r="AU110" s="20"/>
      <c r="AV110" s="47">
        <f t="shared" si="15"/>
        <v>0</v>
      </c>
      <c r="AW110" s="47">
        <f t="shared" si="10"/>
        <v>0</v>
      </c>
      <c r="AX110" s="20"/>
      <c r="AY110" s="20"/>
      <c r="AZ110" s="49">
        <f t="shared" si="11"/>
        <v>0</v>
      </c>
      <c r="BA110" s="50">
        <f t="shared" si="12"/>
        <v>0</v>
      </c>
      <c r="BB110" s="51" t="e">
        <f t="shared" si="16"/>
        <v>#DIV/0!</v>
      </c>
      <c r="BC110" s="52" t="e">
        <f t="shared" si="17"/>
        <v>#DIV/0!</v>
      </c>
    </row>
    <row r="111" spans="1:55">
      <c r="A111" s="20" t="s">
        <v>190</v>
      </c>
      <c r="B111" s="20" t="s">
        <v>176</v>
      </c>
      <c r="C111" s="20" t="s">
        <v>191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46">
        <f t="shared" si="9"/>
        <v>0</v>
      </c>
      <c r="U111" s="40"/>
      <c r="V111" s="40"/>
      <c r="W111" s="40"/>
      <c r="X111" s="40"/>
      <c r="Y111" s="40"/>
      <c r="Z111" s="40"/>
      <c r="AA111" s="40"/>
      <c r="AB111" s="40"/>
      <c r="AC111" s="42"/>
      <c r="AD111" s="42"/>
      <c r="AE111" s="42"/>
      <c r="AF111" s="42"/>
      <c r="AG111" s="22"/>
      <c r="AH111" s="22"/>
      <c r="AI111" s="22"/>
      <c r="AJ111" s="22"/>
      <c r="AK111" s="47">
        <f t="shared" si="13"/>
        <v>0</v>
      </c>
      <c r="AL111" s="22"/>
      <c r="AM111" s="22"/>
      <c r="AN111" s="132"/>
      <c r="AO111" s="47">
        <f t="shared" si="14"/>
        <v>0</v>
      </c>
      <c r="AP111" s="100"/>
      <c r="AQ111" s="41"/>
      <c r="AR111" s="41"/>
      <c r="AS111" s="41"/>
      <c r="AT111" s="41"/>
      <c r="AU111" s="20"/>
      <c r="AV111" s="47">
        <f t="shared" si="15"/>
        <v>0</v>
      </c>
      <c r="AW111" s="47">
        <f t="shared" si="10"/>
        <v>0</v>
      </c>
      <c r="AX111" s="20"/>
      <c r="AY111" s="20"/>
      <c r="AZ111" s="49">
        <f t="shared" si="11"/>
        <v>0</v>
      </c>
      <c r="BA111" s="50">
        <f t="shared" si="12"/>
        <v>0</v>
      </c>
      <c r="BB111" s="51" t="e">
        <f t="shared" si="16"/>
        <v>#DIV/0!</v>
      </c>
      <c r="BC111" s="52" t="e">
        <f t="shared" si="17"/>
        <v>#DIV/0!</v>
      </c>
    </row>
    <row r="112" spans="1:55">
      <c r="A112" s="20" t="s">
        <v>192</v>
      </c>
      <c r="B112" s="20" t="s">
        <v>176</v>
      </c>
      <c r="C112" s="20" t="s">
        <v>191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46">
        <f t="shared" si="9"/>
        <v>0</v>
      </c>
      <c r="U112" s="40"/>
      <c r="V112" s="40"/>
      <c r="W112" s="40"/>
      <c r="X112" s="40"/>
      <c r="Y112" s="40"/>
      <c r="Z112" s="40"/>
      <c r="AA112" s="40"/>
      <c r="AB112" s="40"/>
      <c r="AC112" s="42"/>
      <c r="AD112" s="22"/>
      <c r="AE112" s="22"/>
      <c r="AF112" s="22"/>
      <c r="AG112" s="22"/>
      <c r="AH112" s="22"/>
      <c r="AI112" s="22"/>
      <c r="AJ112" s="22"/>
      <c r="AK112" s="47">
        <f t="shared" si="13"/>
        <v>0</v>
      </c>
      <c r="AL112" s="22"/>
      <c r="AM112" s="22"/>
      <c r="AN112" s="132"/>
      <c r="AO112" s="47">
        <f t="shared" si="14"/>
        <v>0</v>
      </c>
      <c r="AP112" s="100"/>
      <c r="AQ112" s="41"/>
      <c r="AR112" s="41"/>
      <c r="AS112" s="41"/>
      <c r="AT112" s="41"/>
      <c r="AU112" s="20"/>
      <c r="AV112" s="47">
        <f t="shared" si="15"/>
        <v>0</v>
      </c>
      <c r="AW112" s="47">
        <f t="shared" si="10"/>
        <v>0</v>
      </c>
      <c r="AX112" s="20"/>
      <c r="AY112" s="20"/>
      <c r="AZ112" s="49">
        <f t="shared" si="11"/>
        <v>0</v>
      </c>
      <c r="BA112" s="50">
        <f t="shared" si="12"/>
        <v>0</v>
      </c>
      <c r="BB112" s="51" t="e">
        <f t="shared" si="16"/>
        <v>#DIV/0!</v>
      </c>
      <c r="BC112" s="52" t="e">
        <f t="shared" si="17"/>
        <v>#DIV/0!</v>
      </c>
    </row>
    <row r="113" spans="1:55">
      <c r="A113" s="20" t="s">
        <v>193</v>
      </c>
      <c r="B113" s="20" t="s">
        <v>176</v>
      </c>
      <c r="C113" s="20" t="s">
        <v>191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46">
        <f t="shared" si="9"/>
        <v>0</v>
      </c>
      <c r="U113" s="40"/>
      <c r="V113" s="40"/>
      <c r="W113" s="40"/>
      <c r="X113" s="40"/>
      <c r="Y113" s="40"/>
      <c r="Z113" s="40"/>
      <c r="AA113" s="40"/>
      <c r="AB113" s="40"/>
      <c r="AC113" s="22"/>
      <c r="AD113" s="22"/>
      <c r="AE113" s="22"/>
      <c r="AF113" s="22"/>
      <c r="AG113" s="22"/>
      <c r="AH113" s="22"/>
      <c r="AI113" s="22"/>
      <c r="AJ113" s="22"/>
      <c r="AK113" s="47">
        <f t="shared" si="13"/>
        <v>0</v>
      </c>
      <c r="AL113" s="22"/>
      <c r="AM113" s="22"/>
      <c r="AN113" s="132"/>
      <c r="AO113" s="47">
        <f t="shared" si="14"/>
        <v>0</v>
      </c>
      <c r="AP113" s="100"/>
      <c r="AQ113" s="41"/>
      <c r="AR113" s="41"/>
      <c r="AS113" s="41"/>
      <c r="AT113" s="41"/>
      <c r="AU113" s="20"/>
      <c r="AV113" s="47">
        <f t="shared" si="15"/>
        <v>0</v>
      </c>
      <c r="AW113" s="47">
        <f t="shared" si="10"/>
        <v>0</v>
      </c>
      <c r="AX113" s="20"/>
      <c r="AY113" s="20"/>
      <c r="AZ113" s="49">
        <f t="shared" si="11"/>
        <v>0</v>
      </c>
      <c r="BA113" s="50">
        <f t="shared" si="12"/>
        <v>0</v>
      </c>
      <c r="BB113" s="51" t="e">
        <f t="shared" si="16"/>
        <v>#DIV/0!</v>
      </c>
      <c r="BC113" s="52" t="e">
        <f t="shared" si="17"/>
        <v>#DIV/0!</v>
      </c>
    </row>
    <row r="114" spans="1:55">
      <c r="A114" s="20" t="s">
        <v>194</v>
      </c>
      <c r="B114" s="20" t="s">
        <v>176</v>
      </c>
      <c r="C114" s="20" t="s">
        <v>195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46">
        <f t="shared" si="9"/>
        <v>0</v>
      </c>
      <c r="U114" s="40"/>
      <c r="V114" s="40"/>
      <c r="W114" s="40"/>
      <c r="X114" s="40"/>
      <c r="Y114" s="40"/>
      <c r="Z114" s="40"/>
      <c r="AA114" s="40"/>
      <c r="AB114" s="40"/>
      <c r="AC114" s="22"/>
      <c r="AD114" s="22"/>
      <c r="AE114" s="22"/>
      <c r="AF114" s="22"/>
      <c r="AG114" s="22"/>
      <c r="AH114" s="22"/>
      <c r="AI114" s="22"/>
      <c r="AJ114" s="22"/>
      <c r="AK114" s="47">
        <f t="shared" si="13"/>
        <v>0</v>
      </c>
      <c r="AL114" s="22"/>
      <c r="AM114" s="22"/>
      <c r="AN114" s="132"/>
      <c r="AO114" s="47">
        <f t="shared" si="14"/>
        <v>0</v>
      </c>
      <c r="AP114" s="100"/>
      <c r="AQ114" s="41"/>
      <c r="AR114" s="41"/>
      <c r="AS114" s="41"/>
      <c r="AT114" s="41"/>
      <c r="AU114" s="20"/>
      <c r="AV114" s="47">
        <f t="shared" si="15"/>
        <v>0</v>
      </c>
      <c r="AW114" s="47">
        <f t="shared" si="10"/>
        <v>0</v>
      </c>
      <c r="AX114" s="20"/>
      <c r="AY114" s="20"/>
      <c r="AZ114" s="49">
        <f t="shared" si="11"/>
        <v>0</v>
      </c>
      <c r="BA114" s="50">
        <f t="shared" si="12"/>
        <v>0</v>
      </c>
      <c r="BB114" s="51" t="e">
        <f t="shared" si="16"/>
        <v>#DIV/0!</v>
      </c>
      <c r="BC114" s="52" t="e">
        <f t="shared" si="17"/>
        <v>#DIV/0!</v>
      </c>
    </row>
    <row r="115" spans="1:55">
      <c r="A115" s="20" t="s">
        <v>196</v>
      </c>
      <c r="B115" s="20" t="s">
        <v>176</v>
      </c>
      <c r="C115" s="20" t="s">
        <v>195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46">
        <f t="shared" si="9"/>
        <v>0</v>
      </c>
      <c r="U115" s="40"/>
      <c r="V115" s="40"/>
      <c r="W115" s="40"/>
      <c r="X115" s="40"/>
      <c r="Y115" s="40"/>
      <c r="Z115" s="40"/>
      <c r="AA115" s="40"/>
      <c r="AB115" s="40"/>
      <c r="AC115" s="24"/>
      <c r="AD115" s="22"/>
      <c r="AE115" s="22"/>
      <c r="AF115" s="22"/>
      <c r="AG115" s="22"/>
      <c r="AH115" s="22"/>
      <c r="AI115" s="22"/>
      <c r="AJ115" s="22"/>
      <c r="AK115" s="47">
        <f t="shared" si="13"/>
        <v>0</v>
      </c>
      <c r="AL115" s="22"/>
      <c r="AM115" s="22"/>
      <c r="AN115" s="132"/>
      <c r="AO115" s="47">
        <f t="shared" si="14"/>
        <v>0</v>
      </c>
      <c r="AP115" s="100"/>
      <c r="AQ115" s="41"/>
      <c r="AR115" s="41"/>
      <c r="AS115" s="41"/>
      <c r="AT115" s="41"/>
      <c r="AU115" s="20"/>
      <c r="AV115" s="47">
        <f t="shared" si="15"/>
        <v>0</v>
      </c>
      <c r="AW115" s="47">
        <f t="shared" si="10"/>
        <v>0</v>
      </c>
      <c r="AX115" s="20"/>
      <c r="AY115" s="20"/>
      <c r="AZ115" s="49">
        <f t="shared" si="11"/>
        <v>0</v>
      </c>
      <c r="BA115" s="50">
        <f t="shared" si="12"/>
        <v>0</v>
      </c>
      <c r="BB115" s="51" t="e">
        <f t="shared" si="16"/>
        <v>#DIV/0!</v>
      </c>
      <c r="BC115" s="52" t="e">
        <f t="shared" si="17"/>
        <v>#DIV/0!</v>
      </c>
    </row>
    <row r="116" spans="1:55">
      <c r="A116" s="20" t="s">
        <v>197</v>
      </c>
      <c r="B116" s="20" t="s">
        <v>176</v>
      </c>
      <c r="C116" s="20" t="s">
        <v>195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46">
        <f t="shared" si="9"/>
        <v>0</v>
      </c>
      <c r="U116" s="40"/>
      <c r="V116" s="40"/>
      <c r="W116" s="40"/>
      <c r="X116" s="40"/>
      <c r="Y116" s="40"/>
      <c r="Z116" s="40"/>
      <c r="AA116" s="40"/>
      <c r="AB116" s="40"/>
      <c r="AC116" s="24"/>
      <c r="AD116" s="24"/>
      <c r="AE116" s="22"/>
      <c r="AF116" s="22"/>
      <c r="AG116" s="22"/>
      <c r="AH116" s="22"/>
      <c r="AI116" s="22"/>
      <c r="AJ116" s="22"/>
      <c r="AK116" s="47">
        <f t="shared" si="13"/>
        <v>0</v>
      </c>
      <c r="AL116" s="22"/>
      <c r="AM116" s="22"/>
      <c r="AN116" s="132"/>
      <c r="AO116" s="47">
        <f t="shared" si="14"/>
        <v>0</v>
      </c>
      <c r="AP116" s="100"/>
      <c r="AQ116" s="41"/>
      <c r="AR116" s="41"/>
      <c r="AS116" s="41"/>
      <c r="AT116" s="41"/>
      <c r="AU116" s="20"/>
      <c r="AV116" s="47">
        <f t="shared" si="15"/>
        <v>0</v>
      </c>
      <c r="AW116" s="47">
        <f t="shared" si="10"/>
        <v>0</v>
      </c>
      <c r="AX116" s="20"/>
      <c r="AY116" s="20"/>
      <c r="AZ116" s="49">
        <f t="shared" si="11"/>
        <v>0</v>
      </c>
      <c r="BA116" s="50">
        <f t="shared" si="12"/>
        <v>0</v>
      </c>
      <c r="BB116" s="51" t="e">
        <f t="shared" si="16"/>
        <v>#DIV/0!</v>
      </c>
      <c r="BC116" s="52" t="e">
        <f t="shared" si="17"/>
        <v>#DIV/0!</v>
      </c>
    </row>
    <row r="117" spans="1:55">
      <c r="A117" s="20" t="s">
        <v>198</v>
      </c>
      <c r="B117" s="20" t="s">
        <v>176</v>
      </c>
      <c r="C117" s="20" t="s">
        <v>195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46">
        <f t="shared" si="9"/>
        <v>0</v>
      </c>
      <c r="U117" s="40"/>
      <c r="V117" s="40"/>
      <c r="W117" s="40"/>
      <c r="X117" s="40"/>
      <c r="Y117" s="40"/>
      <c r="Z117" s="40"/>
      <c r="AA117" s="40"/>
      <c r="AB117" s="40"/>
      <c r="AC117" s="24"/>
      <c r="AD117" s="22"/>
      <c r="AE117" s="22"/>
      <c r="AF117" s="22"/>
      <c r="AG117" s="22"/>
      <c r="AH117" s="22"/>
      <c r="AI117" s="22"/>
      <c r="AJ117" s="22"/>
      <c r="AK117" s="47">
        <f t="shared" si="13"/>
        <v>0</v>
      </c>
      <c r="AL117" s="22"/>
      <c r="AM117" s="22"/>
      <c r="AN117" s="132"/>
      <c r="AO117" s="47">
        <f t="shared" si="14"/>
        <v>0</v>
      </c>
      <c r="AP117" s="100"/>
      <c r="AQ117" s="41"/>
      <c r="AR117" s="41"/>
      <c r="AS117" s="41"/>
      <c r="AT117" s="41"/>
      <c r="AU117" s="20"/>
      <c r="AV117" s="47">
        <f t="shared" si="15"/>
        <v>0</v>
      </c>
      <c r="AW117" s="47">
        <f t="shared" si="10"/>
        <v>0</v>
      </c>
      <c r="AX117" s="20"/>
      <c r="AY117" s="20"/>
      <c r="AZ117" s="49">
        <f t="shared" si="11"/>
        <v>0</v>
      </c>
      <c r="BA117" s="50">
        <f t="shared" si="12"/>
        <v>0</v>
      </c>
      <c r="BB117" s="51" t="e">
        <f t="shared" si="16"/>
        <v>#DIV/0!</v>
      </c>
      <c r="BC117" s="52" t="e">
        <f t="shared" si="17"/>
        <v>#DIV/0!</v>
      </c>
    </row>
    <row r="118" spans="1:55">
      <c r="A118" s="20" t="s">
        <v>199</v>
      </c>
      <c r="B118" s="20" t="s">
        <v>176</v>
      </c>
      <c r="C118" s="20" t="s">
        <v>200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46">
        <f t="shared" si="9"/>
        <v>0</v>
      </c>
      <c r="U118" s="40"/>
      <c r="V118" s="40"/>
      <c r="W118" s="40"/>
      <c r="X118" s="40"/>
      <c r="Y118" s="40"/>
      <c r="Z118" s="40"/>
      <c r="AA118" s="40"/>
      <c r="AB118" s="40"/>
      <c r="AC118" s="8"/>
      <c r="AD118" s="8"/>
      <c r="AE118" s="8"/>
      <c r="AF118" s="8"/>
      <c r="AG118" s="8"/>
      <c r="AH118" s="8"/>
      <c r="AI118" s="8"/>
      <c r="AJ118" s="8"/>
      <c r="AK118" s="47">
        <f t="shared" si="13"/>
        <v>0</v>
      </c>
      <c r="AL118" s="22"/>
      <c r="AM118" s="22"/>
      <c r="AN118" s="132"/>
      <c r="AO118" s="47">
        <f t="shared" si="14"/>
        <v>0</v>
      </c>
      <c r="AP118" s="100"/>
      <c r="AQ118" s="41"/>
      <c r="AR118" s="41"/>
      <c r="AS118" s="41"/>
      <c r="AT118" s="41"/>
      <c r="AU118" s="20"/>
      <c r="AV118" s="47">
        <f t="shared" si="15"/>
        <v>0</v>
      </c>
      <c r="AW118" s="47">
        <f t="shared" si="10"/>
        <v>0</v>
      </c>
      <c r="AX118" s="20"/>
      <c r="AY118" s="20"/>
      <c r="AZ118" s="49">
        <f t="shared" si="11"/>
        <v>0</v>
      </c>
      <c r="BA118" s="50">
        <f t="shared" si="12"/>
        <v>0</v>
      </c>
      <c r="BB118" s="51" t="e">
        <f t="shared" si="16"/>
        <v>#DIV/0!</v>
      </c>
      <c r="BC118" s="52" t="e">
        <f t="shared" si="17"/>
        <v>#DIV/0!</v>
      </c>
    </row>
    <row r="119" spans="1:55">
      <c r="A119" s="20" t="s">
        <v>201</v>
      </c>
      <c r="B119" s="20" t="s">
        <v>176</v>
      </c>
      <c r="C119" s="20" t="s">
        <v>200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46">
        <f t="shared" si="9"/>
        <v>0</v>
      </c>
      <c r="U119" s="40"/>
      <c r="V119" s="40"/>
      <c r="W119" s="40"/>
      <c r="X119" s="40"/>
      <c r="Y119" s="40"/>
      <c r="Z119" s="40"/>
      <c r="AA119" s="40"/>
      <c r="AB119" s="40"/>
      <c r="AC119" s="8"/>
      <c r="AD119" s="8"/>
      <c r="AE119" s="8"/>
      <c r="AF119" s="8"/>
      <c r="AG119" s="8"/>
      <c r="AH119" s="8"/>
      <c r="AI119" s="8"/>
      <c r="AJ119" s="8"/>
      <c r="AK119" s="47">
        <f t="shared" si="13"/>
        <v>0</v>
      </c>
      <c r="AL119" s="22"/>
      <c r="AM119" s="22"/>
      <c r="AN119" s="132"/>
      <c r="AO119" s="47">
        <f t="shared" si="14"/>
        <v>0</v>
      </c>
      <c r="AP119" s="100"/>
      <c r="AQ119" s="41"/>
      <c r="AR119" s="41"/>
      <c r="AS119" s="41"/>
      <c r="AT119" s="41"/>
      <c r="AU119" s="20"/>
      <c r="AV119" s="47">
        <f t="shared" si="15"/>
        <v>0</v>
      </c>
      <c r="AW119" s="47">
        <f t="shared" si="10"/>
        <v>0</v>
      </c>
      <c r="AX119" s="20"/>
      <c r="AY119" s="20"/>
      <c r="AZ119" s="49">
        <f t="shared" si="11"/>
        <v>0</v>
      </c>
      <c r="BA119" s="50">
        <f t="shared" si="12"/>
        <v>0</v>
      </c>
      <c r="BB119" s="51" t="e">
        <f t="shared" si="16"/>
        <v>#DIV/0!</v>
      </c>
      <c r="BC119" s="52" t="e">
        <f t="shared" si="17"/>
        <v>#DIV/0!</v>
      </c>
    </row>
    <row r="120" spans="1:55">
      <c r="A120" s="20" t="s">
        <v>202</v>
      </c>
      <c r="B120" s="20" t="s">
        <v>176</v>
      </c>
      <c r="C120" s="20" t="s">
        <v>200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46">
        <f t="shared" si="9"/>
        <v>0</v>
      </c>
      <c r="U120" s="40"/>
      <c r="V120" s="40"/>
      <c r="W120" s="40"/>
      <c r="X120" s="40"/>
      <c r="Y120" s="40"/>
      <c r="Z120" s="40"/>
      <c r="AA120" s="40"/>
      <c r="AB120" s="40"/>
      <c r="AC120" s="8"/>
      <c r="AD120" s="8"/>
      <c r="AE120" s="8"/>
      <c r="AF120" s="8"/>
      <c r="AG120" s="8"/>
      <c r="AH120" s="8"/>
      <c r="AI120" s="8"/>
      <c r="AJ120" s="8"/>
      <c r="AK120" s="47">
        <f t="shared" si="13"/>
        <v>0</v>
      </c>
      <c r="AL120" s="22"/>
      <c r="AM120" s="22"/>
      <c r="AN120" s="132"/>
      <c r="AO120" s="47">
        <f t="shared" si="14"/>
        <v>0</v>
      </c>
      <c r="AP120" s="100"/>
      <c r="AQ120" s="41"/>
      <c r="AR120" s="41"/>
      <c r="AS120" s="41"/>
      <c r="AT120" s="41"/>
      <c r="AU120" s="20"/>
      <c r="AV120" s="47">
        <f t="shared" si="15"/>
        <v>0</v>
      </c>
      <c r="AW120" s="47">
        <f t="shared" si="10"/>
        <v>0</v>
      </c>
      <c r="AX120" s="20"/>
      <c r="AY120" s="20"/>
      <c r="AZ120" s="49">
        <f t="shared" si="11"/>
        <v>0</v>
      </c>
      <c r="BA120" s="50">
        <f t="shared" si="12"/>
        <v>0</v>
      </c>
      <c r="BB120" s="51" t="e">
        <f t="shared" si="16"/>
        <v>#DIV/0!</v>
      </c>
      <c r="BC120" s="52" t="e">
        <f t="shared" si="17"/>
        <v>#DIV/0!</v>
      </c>
    </row>
    <row r="121" spans="1:55">
      <c r="A121" s="20" t="s">
        <v>203</v>
      </c>
      <c r="B121" s="20" t="s">
        <v>176</v>
      </c>
      <c r="C121" s="20" t="s">
        <v>200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46">
        <f t="shared" si="9"/>
        <v>0</v>
      </c>
      <c r="U121" s="40"/>
      <c r="V121" s="40"/>
      <c r="W121" s="40"/>
      <c r="X121" s="40"/>
      <c r="Y121" s="40"/>
      <c r="Z121" s="40"/>
      <c r="AA121" s="40"/>
      <c r="AB121" s="40"/>
      <c r="AC121" s="8"/>
      <c r="AD121" s="8"/>
      <c r="AE121" s="8"/>
      <c r="AF121" s="8"/>
      <c r="AG121" s="8"/>
      <c r="AH121" s="8"/>
      <c r="AI121" s="8"/>
      <c r="AJ121" s="8"/>
      <c r="AK121" s="47">
        <f t="shared" si="13"/>
        <v>0</v>
      </c>
      <c r="AL121" s="22"/>
      <c r="AM121" s="22"/>
      <c r="AN121" s="132"/>
      <c r="AO121" s="47">
        <f t="shared" si="14"/>
        <v>0</v>
      </c>
      <c r="AP121" s="100"/>
      <c r="AQ121" s="41"/>
      <c r="AR121" s="41"/>
      <c r="AS121" s="41"/>
      <c r="AT121" s="41"/>
      <c r="AU121" s="20"/>
      <c r="AV121" s="47">
        <f t="shared" si="15"/>
        <v>0</v>
      </c>
      <c r="AW121" s="47">
        <f t="shared" si="10"/>
        <v>0</v>
      </c>
      <c r="AX121" s="20"/>
      <c r="AY121" s="20"/>
      <c r="AZ121" s="49">
        <f t="shared" si="11"/>
        <v>0</v>
      </c>
      <c r="BA121" s="50">
        <f t="shared" si="12"/>
        <v>0</v>
      </c>
      <c r="BB121" s="51" t="e">
        <f t="shared" si="16"/>
        <v>#DIV/0!</v>
      </c>
      <c r="BC121" s="52" t="e">
        <f t="shared" si="17"/>
        <v>#DIV/0!</v>
      </c>
    </row>
    <row r="122" spans="1:55">
      <c r="AN122" s="2">
        <v>1898147</v>
      </c>
      <c r="AY122">
        <f>SUM(AY3:AY121)</f>
        <v>0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BG125"/>
  <sheetViews>
    <sheetView showGridLines="0" tabSelected="1" workbookViewId="0">
      <pane xSplit="2" ySplit="4" topLeftCell="AU105" activePane="bottomRight" state="frozen"/>
      <selection pane="topRight" activeCell="C1" sqref="C1"/>
      <selection pane="bottomLeft" activeCell="A3" sqref="A3"/>
      <selection pane="bottomRight" activeCell="AZ131" sqref="AZ131"/>
    </sheetView>
  </sheetViews>
  <sheetFormatPr defaultRowHeight="11.25"/>
  <cols>
    <col min="1" max="1" width="22.85546875" style="108" customWidth="1"/>
    <col min="2" max="2" width="10.7109375" style="108" customWidth="1"/>
    <col min="3" max="3" width="9.85546875" style="108" customWidth="1"/>
    <col min="4" max="4" width="10.7109375" style="105" customWidth="1"/>
    <col min="5" max="5" width="15" style="105" customWidth="1"/>
    <col min="6" max="6" width="10.85546875" style="105" customWidth="1"/>
    <col min="7" max="7" width="13.140625" style="105" customWidth="1"/>
    <col min="8" max="8" width="12.85546875" style="105" customWidth="1"/>
    <col min="9" max="9" width="10.85546875" style="105" bestFit="1" customWidth="1"/>
    <col min="10" max="10" width="9.5703125" style="105" bestFit="1" customWidth="1"/>
    <col min="11" max="11" width="10" style="105" customWidth="1"/>
    <col min="12" max="12" width="12.28515625" style="105" customWidth="1"/>
    <col min="13" max="13" width="27.140625" style="105" customWidth="1"/>
    <col min="14" max="14" width="11" style="105" customWidth="1"/>
    <col min="15" max="15" width="17.7109375" style="105" customWidth="1"/>
    <col min="16" max="16" width="9.140625" style="105" customWidth="1"/>
    <col min="17" max="17" width="10" style="105" customWidth="1"/>
    <col min="18" max="18" width="9.7109375" style="105" customWidth="1"/>
    <col min="19" max="19" width="8.85546875" style="105" customWidth="1"/>
    <col min="20" max="20" width="10.5703125" style="105" customWidth="1"/>
    <col min="21" max="22" width="9.5703125" style="105" bestFit="1" customWidth="1"/>
    <col min="23" max="24" width="8.7109375" style="105" bestFit="1" customWidth="1"/>
    <col min="25" max="25" width="7.85546875" style="105" customWidth="1"/>
    <col min="26" max="26" width="7.7109375" style="105" customWidth="1"/>
    <col min="27" max="27" width="7.85546875" style="105" customWidth="1"/>
    <col min="28" max="28" width="8.140625" style="105" customWidth="1"/>
    <col min="29" max="29" width="8.5703125" style="105" customWidth="1"/>
    <col min="30" max="31" width="7.7109375" style="105" customWidth="1"/>
    <col min="32" max="32" width="7.5703125" style="105" customWidth="1"/>
    <col min="33" max="34" width="7.85546875" style="105" customWidth="1"/>
    <col min="35" max="35" width="7.42578125" style="105" customWidth="1"/>
    <col min="36" max="36" width="8.140625" style="105" customWidth="1"/>
    <col min="37" max="37" width="9.85546875" style="105" customWidth="1"/>
    <col min="38" max="38" width="16" style="105" customWidth="1"/>
    <col min="39" max="40" width="10.28515625" style="105" customWidth="1"/>
    <col min="41" max="41" width="12" style="105" customWidth="1"/>
    <col min="42" max="42" width="11.7109375" style="105" bestFit="1" customWidth="1"/>
    <col min="43" max="43" width="10.85546875" style="105" customWidth="1"/>
    <col min="44" max="44" width="12" style="105" customWidth="1"/>
    <col min="45" max="45" width="12.7109375" style="105" customWidth="1"/>
    <col min="46" max="46" width="15" style="105" customWidth="1"/>
    <col min="47" max="47" width="12.5703125" style="126" bestFit="1" customWidth="1"/>
    <col min="48" max="48" width="14" style="105" bestFit="1" customWidth="1"/>
    <col min="49" max="49" width="11" style="105" customWidth="1"/>
    <col min="50" max="50" width="14" style="105" bestFit="1" customWidth="1"/>
    <col min="51" max="51" width="11.7109375" style="105" bestFit="1" customWidth="1"/>
    <col min="52" max="52" width="13.5703125" style="105" bestFit="1" customWidth="1"/>
    <col min="53" max="54" width="13.5703125" style="105" customWidth="1"/>
    <col min="55" max="55" width="11.140625" style="105" customWidth="1"/>
    <col min="56" max="57" width="9.42578125" style="105" bestFit="1" customWidth="1"/>
    <col min="58" max="16384" width="9.140625" style="105"/>
  </cols>
  <sheetData>
    <row r="1" spans="1:59">
      <c r="A1" s="134" t="s">
        <v>261</v>
      </c>
      <c r="B1" s="135"/>
      <c r="C1" s="135"/>
      <c r="D1" s="138" t="e">
        <f>D2/3</f>
        <v>#REF!</v>
      </c>
      <c r="E1" s="138" t="e">
        <f>E2/3</f>
        <v>#REF!</v>
      </c>
      <c r="F1" s="138" t="e">
        <f>F2/3</f>
        <v>#REF!</v>
      </c>
      <c r="G1" s="138" t="e">
        <f t="shared" ref="G1:BC1" si="0">G2/3</f>
        <v>#REF!</v>
      </c>
      <c r="H1" s="138" t="e">
        <f t="shared" si="0"/>
        <v>#REF!</v>
      </c>
      <c r="I1" s="138" t="e">
        <f t="shared" si="0"/>
        <v>#REF!</v>
      </c>
      <c r="J1" s="138" t="e">
        <f t="shared" si="0"/>
        <v>#REF!</v>
      </c>
      <c r="K1" s="138" t="e">
        <f t="shared" si="0"/>
        <v>#REF!</v>
      </c>
      <c r="L1" s="138" t="e">
        <f t="shared" si="0"/>
        <v>#REF!</v>
      </c>
      <c r="M1" s="138" t="e">
        <f t="shared" si="0"/>
        <v>#REF!</v>
      </c>
      <c r="N1" s="138" t="e">
        <f t="shared" si="0"/>
        <v>#REF!</v>
      </c>
      <c r="O1" s="138" t="e">
        <f t="shared" si="0"/>
        <v>#REF!</v>
      </c>
      <c r="P1" s="138" t="e">
        <f t="shared" si="0"/>
        <v>#REF!</v>
      </c>
      <c r="Q1" s="138" t="e">
        <f t="shared" si="0"/>
        <v>#REF!</v>
      </c>
      <c r="R1" s="138" t="e">
        <f t="shared" si="0"/>
        <v>#REF!</v>
      </c>
      <c r="S1" s="138" t="e">
        <f t="shared" si="0"/>
        <v>#REF!</v>
      </c>
      <c r="T1" s="138" t="e">
        <f t="shared" si="0"/>
        <v>#REF!</v>
      </c>
      <c r="U1" s="138" t="e">
        <f t="shared" si="0"/>
        <v>#REF!</v>
      </c>
      <c r="V1" s="138" t="e">
        <f t="shared" si="0"/>
        <v>#REF!</v>
      </c>
      <c r="W1" s="138" t="e">
        <f t="shared" si="0"/>
        <v>#REF!</v>
      </c>
      <c r="X1" s="138" t="e">
        <f t="shared" si="0"/>
        <v>#REF!</v>
      </c>
      <c r="Y1" s="138" t="e">
        <f t="shared" si="0"/>
        <v>#REF!</v>
      </c>
      <c r="Z1" s="138" t="e">
        <f t="shared" si="0"/>
        <v>#REF!</v>
      </c>
      <c r="AA1" s="138" t="e">
        <f t="shared" si="0"/>
        <v>#REF!</v>
      </c>
      <c r="AB1" s="138" t="e">
        <f t="shared" si="0"/>
        <v>#REF!</v>
      </c>
      <c r="AC1" s="138">
        <f t="shared" si="0"/>
        <v>0</v>
      </c>
      <c r="AD1" s="138">
        <f t="shared" si="0"/>
        <v>0</v>
      </c>
      <c r="AE1" s="138">
        <f t="shared" si="0"/>
        <v>0</v>
      </c>
      <c r="AF1" s="138">
        <f t="shared" si="0"/>
        <v>0</v>
      </c>
      <c r="AG1" s="138">
        <f t="shared" si="0"/>
        <v>0</v>
      </c>
      <c r="AH1" s="138">
        <f t="shared" si="0"/>
        <v>0</v>
      </c>
      <c r="AI1" s="138">
        <f t="shared" si="0"/>
        <v>0</v>
      </c>
      <c r="AJ1" s="138">
        <f t="shared" si="0"/>
        <v>0</v>
      </c>
      <c r="AK1" s="138" t="e">
        <f t="shared" si="0"/>
        <v>#REF!</v>
      </c>
      <c r="AL1" s="138" t="e">
        <f t="shared" si="0"/>
        <v>#REF!</v>
      </c>
      <c r="AM1" s="138" t="e">
        <f t="shared" si="0"/>
        <v>#REF!</v>
      </c>
      <c r="AN1" s="138" t="e">
        <f t="shared" si="0"/>
        <v>#REF!</v>
      </c>
      <c r="AO1" s="138" t="e">
        <f t="shared" si="0"/>
        <v>#REF!</v>
      </c>
      <c r="AP1" s="138" t="e">
        <f t="shared" si="0"/>
        <v>#REF!</v>
      </c>
      <c r="AQ1" s="138" t="e">
        <f t="shared" si="0"/>
        <v>#REF!</v>
      </c>
      <c r="AR1" s="138" t="e">
        <f t="shared" si="0"/>
        <v>#REF!</v>
      </c>
      <c r="AS1" s="138" t="e">
        <f t="shared" si="0"/>
        <v>#REF!</v>
      </c>
      <c r="AT1" s="138" t="e">
        <f t="shared" si="0"/>
        <v>#REF!</v>
      </c>
      <c r="AU1" s="138">
        <f t="shared" si="0"/>
        <v>45228806.666666664</v>
      </c>
      <c r="AV1" s="138" t="e">
        <f t="shared" si="0"/>
        <v>#REF!</v>
      </c>
      <c r="AW1" s="138" t="e">
        <f t="shared" si="0"/>
        <v>#REF!</v>
      </c>
      <c r="AX1" s="138" t="e">
        <f t="shared" si="0"/>
        <v>#REF!</v>
      </c>
      <c r="AY1" s="138" t="e">
        <f t="shared" si="0"/>
        <v>#REF!</v>
      </c>
      <c r="AZ1" s="138" t="e">
        <f t="shared" si="0"/>
        <v>#REF!</v>
      </c>
      <c r="BA1" s="138">
        <f t="shared" si="0"/>
        <v>0</v>
      </c>
      <c r="BB1" s="138" t="e">
        <f t="shared" si="0"/>
        <v>#REF!</v>
      </c>
      <c r="BC1" s="138" t="e">
        <f t="shared" si="0"/>
        <v>#REF!</v>
      </c>
      <c r="BD1" s="138"/>
      <c r="BE1" s="138"/>
    </row>
    <row r="2" spans="1:59">
      <c r="A2" s="136" t="s">
        <v>260</v>
      </c>
      <c r="B2" s="137"/>
      <c r="C2" s="137"/>
      <c r="D2" s="139" t="e">
        <f>SUM(D5:D123)</f>
        <v>#REF!</v>
      </c>
      <c r="E2" s="139" t="e">
        <f>SUM(E5:E123)</f>
        <v>#REF!</v>
      </c>
      <c r="F2" s="139" t="e">
        <f t="shared" ref="F2:BC2" si="1">SUM(F5:F123)</f>
        <v>#REF!</v>
      </c>
      <c r="G2" s="139" t="e">
        <f t="shared" si="1"/>
        <v>#REF!</v>
      </c>
      <c r="H2" s="139" t="e">
        <f t="shared" si="1"/>
        <v>#REF!</v>
      </c>
      <c r="I2" s="139" t="e">
        <f t="shared" si="1"/>
        <v>#REF!</v>
      </c>
      <c r="J2" s="139" t="e">
        <f t="shared" si="1"/>
        <v>#REF!</v>
      </c>
      <c r="K2" s="139" t="e">
        <f t="shared" si="1"/>
        <v>#REF!</v>
      </c>
      <c r="L2" s="139" t="e">
        <f t="shared" si="1"/>
        <v>#REF!</v>
      </c>
      <c r="M2" s="139" t="e">
        <f t="shared" si="1"/>
        <v>#REF!</v>
      </c>
      <c r="N2" s="139" t="e">
        <f t="shared" si="1"/>
        <v>#REF!</v>
      </c>
      <c r="O2" s="139" t="e">
        <f t="shared" si="1"/>
        <v>#REF!</v>
      </c>
      <c r="P2" s="139" t="e">
        <f t="shared" si="1"/>
        <v>#REF!</v>
      </c>
      <c r="Q2" s="139" t="e">
        <f t="shared" si="1"/>
        <v>#REF!</v>
      </c>
      <c r="R2" s="139" t="e">
        <f t="shared" si="1"/>
        <v>#REF!</v>
      </c>
      <c r="S2" s="139" t="e">
        <f t="shared" si="1"/>
        <v>#REF!</v>
      </c>
      <c r="T2" s="139" t="e">
        <f t="shared" si="1"/>
        <v>#REF!</v>
      </c>
      <c r="U2" s="139" t="e">
        <f t="shared" si="1"/>
        <v>#REF!</v>
      </c>
      <c r="V2" s="139" t="e">
        <f t="shared" si="1"/>
        <v>#REF!</v>
      </c>
      <c r="W2" s="139" t="e">
        <f t="shared" si="1"/>
        <v>#REF!</v>
      </c>
      <c r="X2" s="139" t="e">
        <f t="shared" si="1"/>
        <v>#REF!</v>
      </c>
      <c r="Y2" s="139" t="e">
        <f t="shared" si="1"/>
        <v>#REF!</v>
      </c>
      <c r="Z2" s="139" t="e">
        <f t="shared" si="1"/>
        <v>#REF!</v>
      </c>
      <c r="AA2" s="139" t="e">
        <f t="shared" si="1"/>
        <v>#REF!</v>
      </c>
      <c r="AB2" s="139" t="e">
        <f t="shared" si="1"/>
        <v>#REF!</v>
      </c>
      <c r="AC2" s="139">
        <f t="shared" si="1"/>
        <v>0</v>
      </c>
      <c r="AD2" s="139">
        <f t="shared" si="1"/>
        <v>0</v>
      </c>
      <c r="AE2" s="139">
        <f t="shared" si="1"/>
        <v>0</v>
      </c>
      <c r="AF2" s="139">
        <f t="shared" si="1"/>
        <v>0</v>
      </c>
      <c r="AG2" s="139">
        <f t="shared" si="1"/>
        <v>0</v>
      </c>
      <c r="AH2" s="139">
        <f t="shared" si="1"/>
        <v>0</v>
      </c>
      <c r="AI2" s="139">
        <f t="shared" si="1"/>
        <v>0</v>
      </c>
      <c r="AJ2" s="139">
        <f t="shared" si="1"/>
        <v>0</v>
      </c>
      <c r="AK2" s="139" t="e">
        <f t="shared" si="1"/>
        <v>#REF!</v>
      </c>
      <c r="AL2" s="139" t="e">
        <f t="shared" si="1"/>
        <v>#REF!</v>
      </c>
      <c r="AM2" s="139" t="e">
        <f t="shared" si="1"/>
        <v>#REF!</v>
      </c>
      <c r="AN2" s="139" t="e">
        <f t="shared" ref="AN2" si="2">SUM(AN5:AN123)</f>
        <v>#REF!</v>
      </c>
      <c r="AO2" s="139" t="e">
        <f t="shared" si="1"/>
        <v>#REF!</v>
      </c>
      <c r="AP2" s="139" t="e">
        <f t="shared" si="1"/>
        <v>#REF!</v>
      </c>
      <c r="AQ2" s="139" t="e">
        <f t="shared" si="1"/>
        <v>#REF!</v>
      </c>
      <c r="AR2" s="139" t="e">
        <f t="shared" si="1"/>
        <v>#REF!</v>
      </c>
      <c r="AS2" s="139" t="e">
        <f t="shared" si="1"/>
        <v>#REF!</v>
      </c>
      <c r="AT2" s="139" t="e">
        <f t="shared" si="1"/>
        <v>#REF!</v>
      </c>
      <c r="AU2" s="139">
        <f t="shared" si="1"/>
        <v>135686420</v>
      </c>
      <c r="AV2" s="139" t="e">
        <f t="shared" si="1"/>
        <v>#REF!</v>
      </c>
      <c r="AW2" s="139" t="e">
        <f t="shared" si="1"/>
        <v>#REF!</v>
      </c>
      <c r="AX2" s="139" t="e">
        <f t="shared" si="1"/>
        <v>#REF!</v>
      </c>
      <c r="AY2" s="139" t="e">
        <f t="shared" si="1"/>
        <v>#REF!</v>
      </c>
      <c r="AZ2" s="139" t="e">
        <f t="shared" si="1"/>
        <v>#REF!</v>
      </c>
      <c r="BA2" s="139">
        <f t="shared" si="1"/>
        <v>0</v>
      </c>
      <c r="BB2" s="139" t="e">
        <f t="shared" ref="BB2" si="3">SUM(BB5:BB123)</f>
        <v>#REF!</v>
      </c>
      <c r="BC2" s="139" t="e">
        <f t="shared" si="1"/>
        <v>#REF!</v>
      </c>
      <c r="BD2" s="140" t="e">
        <f t="shared" ref="BD2" si="4">BC2/AV2</f>
        <v>#REF!</v>
      </c>
      <c r="BE2" s="141" t="e">
        <f t="shared" ref="BE2" si="5">AW2/AZ2</f>
        <v>#REF!</v>
      </c>
    </row>
    <row r="3" spans="1:59" ht="15" customHeight="1">
      <c r="A3" s="167" t="s">
        <v>0</v>
      </c>
      <c r="B3" s="169" t="s">
        <v>1</v>
      </c>
      <c r="C3" s="169" t="s">
        <v>2</v>
      </c>
      <c r="D3" s="166" t="s">
        <v>3</v>
      </c>
      <c r="E3" s="166"/>
      <c r="F3" s="166"/>
      <c r="G3" s="166"/>
      <c r="H3" s="166"/>
      <c r="I3" s="166"/>
      <c r="J3" s="166" t="s">
        <v>4</v>
      </c>
      <c r="K3" s="166"/>
      <c r="L3" s="166"/>
      <c r="M3" s="133" t="s">
        <v>246</v>
      </c>
      <c r="N3" s="166" t="s">
        <v>6</v>
      </c>
      <c r="O3" s="166"/>
      <c r="P3" s="171" t="s">
        <v>7</v>
      </c>
      <c r="Q3" s="171"/>
      <c r="R3" s="171"/>
      <c r="S3" s="172"/>
      <c r="T3" s="178" t="s">
        <v>205</v>
      </c>
      <c r="U3" s="173" t="s">
        <v>8</v>
      </c>
      <c r="V3" s="174"/>
      <c r="W3" s="174"/>
      <c r="X3" s="174"/>
      <c r="Y3" s="174"/>
      <c r="Z3" s="174"/>
      <c r="AA3" s="174"/>
      <c r="AB3" s="174"/>
      <c r="AC3" s="174" t="s">
        <v>9</v>
      </c>
      <c r="AD3" s="174"/>
      <c r="AE3" s="174"/>
      <c r="AF3" s="174"/>
      <c r="AG3" s="174"/>
      <c r="AH3" s="174"/>
      <c r="AI3" s="174"/>
      <c r="AJ3" s="175"/>
      <c r="AK3" s="180" t="s">
        <v>206</v>
      </c>
      <c r="AL3" s="176" t="s">
        <v>10</v>
      </c>
      <c r="AM3" s="177"/>
      <c r="AN3" s="187"/>
      <c r="AO3" s="182" t="s">
        <v>254</v>
      </c>
      <c r="AP3" s="176" t="s">
        <v>11</v>
      </c>
      <c r="AQ3" s="177"/>
      <c r="AR3" s="177"/>
      <c r="AS3" s="177"/>
      <c r="AT3" s="177"/>
      <c r="AU3" s="188" t="s">
        <v>208</v>
      </c>
      <c r="AV3" s="190" t="s">
        <v>209</v>
      </c>
      <c r="AW3" s="192" t="s">
        <v>210</v>
      </c>
      <c r="AX3" s="194" t="s">
        <v>216</v>
      </c>
      <c r="AY3" s="196" t="s">
        <v>211</v>
      </c>
      <c r="AZ3" s="190" t="s">
        <v>212</v>
      </c>
      <c r="BA3" s="198" t="s">
        <v>226</v>
      </c>
      <c r="BB3" s="190" t="s">
        <v>263</v>
      </c>
      <c r="BC3" s="184" t="s">
        <v>213</v>
      </c>
      <c r="BD3" s="184" t="s">
        <v>214</v>
      </c>
      <c r="BE3" s="185" t="s">
        <v>215</v>
      </c>
    </row>
    <row r="4" spans="1:59" s="109" customFormat="1" ht="48">
      <c r="A4" s="168"/>
      <c r="B4" s="170"/>
      <c r="C4" s="170"/>
      <c r="D4" s="121" t="s">
        <v>238</v>
      </c>
      <c r="E4" s="121" t="s">
        <v>239</v>
      </c>
      <c r="F4" s="121" t="s">
        <v>240</v>
      </c>
      <c r="G4" s="121" t="s">
        <v>241</v>
      </c>
      <c r="H4" s="121" t="s">
        <v>242</v>
      </c>
      <c r="I4" s="110" t="s">
        <v>17</v>
      </c>
      <c r="J4" s="110" t="s">
        <v>18</v>
      </c>
      <c r="K4" s="121" t="s">
        <v>243</v>
      </c>
      <c r="L4" s="121" t="s">
        <v>244</v>
      </c>
      <c r="M4" s="121" t="s">
        <v>245</v>
      </c>
      <c r="N4" s="121" t="s">
        <v>247</v>
      </c>
      <c r="O4" s="121" t="s">
        <v>248</v>
      </c>
      <c r="P4" s="121" t="s">
        <v>249</v>
      </c>
      <c r="Q4" s="121" t="s">
        <v>250</v>
      </c>
      <c r="R4" s="110" t="s">
        <v>251</v>
      </c>
      <c r="S4" s="111" t="s">
        <v>26</v>
      </c>
      <c r="T4" s="179"/>
      <c r="U4" s="112" t="s">
        <v>27</v>
      </c>
      <c r="V4" s="110" t="s">
        <v>28</v>
      </c>
      <c r="W4" s="110" t="s">
        <v>29</v>
      </c>
      <c r="X4" s="110" t="s">
        <v>30</v>
      </c>
      <c r="Y4" s="110" t="s">
        <v>31</v>
      </c>
      <c r="Z4" s="110" t="s">
        <v>32</v>
      </c>
      <c r="AA4" s="110" t="s">
        <v>33</v>
      </c>
      <c r="AB4" s="110" t="s">
        <v>34</v>
      </c>
      <c r="AC4" s="110" t="s">
        <v>27</v>
      </c>
      <c r="AD4" s="110" t="s">
        <v>28</v>
      </c>
      <c r="AE4" s="110" t="s">
        <v>29</v>
      </c>
      <c r="AF4" s="110" t="s">
        <v>30</v>
      </c>
      <c r="AG4" s="110" t="s">
        <v>31</v>
      </c>
      <c r="AH4" s="110" t="s">
        <v>32</v>
      </c>
      <c r="AI4" s="110" t="s">
        <v>33</v>
      </c>
      <c r="AJ4" s="111" t="s">
        <v>34</v>
      </c>
      <c r="AK4" s="181"/>
      <c r="AL4" s="122" t="s">
        <v>252</v>
      </c>
      <c r="AM4" s="121" t="s">
        <v>253</v>
      </c>
      <c r="AN4" s="123" t="s">
        <v>259</v>
      </c>
      <c r="AO4" s="183"/>
      <c r="AP4" s="122" t="s">
        <v>255</v>
      </c>
      <c r="AQ4" s="121" t="s">
        <v>256</v>
      </c>
      <c r="AR4" s="121" t="s">
        <v>257</v>
      </c>
      <c r="AS4" s="121" t="s">
        <v>258</v>
      </c>
      <c r="AT4" s="121" t="s">
        <v>41</v>
      </c>
      <c r="AU4" s="189"/>
      <c r="AV4" s="191"/>
      <c r="AW4" s="193"/>
      <c r="AX4" s="195"/>
      <c r="AY4" s="197"/>
      <c r="AZ4" s="191"/>
      <c r="BA4" s="199"/>
      <c r="BB4" s="191"/>
      <c r="BC4" s="181"/>
      <c r="BD4" s="181"/>
      <c r="BE4" s="186"/>
      <c r="BF4" s="109" t="s">
        <v>262</v>
      </c>
    </row>
    <row r="5" spans="1:59">
      <c r="A5" s="113" t="s">
        <v>42</v>
      </c>
      <c r="B5" s="113" t="s">
        <v>43</v>
      </c>
      <c r="C5" s="113" t="s">
        <v>44</v>
      </c>
      <c r="D5" s="114" t="e">
        <f>'October''20'!#REF!+'Nov''20'!D3+'Dec''20'!D3</f>
        <v>#REF!</v>
      </c>
      <c r="E5" s="114" t="e">
        <f>'October''20'!#REF!+'Nov''20'!E3+'Dec''20'!E3</f>
        <v>#REF!</v>
      </c>
      <c r="F5" s="114" t="e">
        <f>'October''20'!#REF!+'Nov''20'!F3+'Dec''20'!F3</f>
        <v>#REF!</v>
      </c>
      <c r="G5" s="114" t="e">
        <f>'October''20'!#REF!+'Nov''20'!G3+'Dec''20'!G3</f>
        <v>#REF!</v>
      </c>
      <c r="H5" s="114" t="e">
        <f>'October''20'!#REF!+'Nov''20'!H3+'Dec''20'!H3</f>
        <v>#REF!</v>
      </c>
      <c r="I5" s="114" t="e">
        <f>'October''20'!#REF!+'Nov''20'!I3+'Dec''20'!I3</f>
        <v>#REF!</v>
      </c>
      <c r="J5" s="114" t="e">
        <f>'October''20'!#REF!+'Nov''20'!J3+'Dec''20'!J3</f>
        <v>#REF!</v>
      </c>
      <c r="K5" s="114" t="e">
        <f>'October''20'!#REF!+'Nov''20'!K3+'Dec''20'!K3</f>
        <v>#REF!</v>
      </c>
      <c r="L5" s="114" t="e">
        <f>'October''20'!#REF!+'Nov''20'!L3+'Dec''20'!L3</f>
        <v>#REF!</v>
      </c>
      <c r="M5" s="114" t="e">
        <f>'October''20'!#REF!+'Nov''20'!M3+'Dec''20'!M3</f>
        <v>#REF!</v>
      </c>
      <c r="N5" s="114" t="e">
        <f>'October''20'!#REF!+'Nov''20'!N3+'Dec''20'!N3</f>
        <v>#REF!</v>
      </c>
      <c r="O5" s="114" t="e">
        <f>'October''20'!#REF!+'Nov''20'!O3+'Dec''20'!O3</f>
        <v>#REF!</v>
      </c>
      <c r="P5" s="114" t="e">
        <f>'October''20'!#REF!+'Nov''20'!P3+'Dec''20'!P3</f>
        <v>#REF!</v>
      </c>
      <c r="Q5" s="114" t="e">
        <f>'October''20'!#REF!+'Nov''20'!Q3+'Dec''20'!Q3</f>
        <v>#REF!</v>
      </c>
      <c r="R5" s="114" t="e">
        <f>'October''20'!#REF!+'Nov''20'!R3+'Dec''20'!R3</f>
        <v>#REF!</v>
      </c>
      <c r="S5" s="114" t="e">
        <f>'October''20'!#REF!+'Nov''20'!S3+'Dec''20'!S3</f>
        <v>#REF!</v>
      </c>
      <c r="T5" s="106" t="e">
        <f t="shared" ref="T5:T68" si="6">SUM(D5:S5)</f>
        <v>#REF!</v>
      </c>
      <c r="U5" s="114" t="e">
        <f>'October''20'!#REF!+'Nov''20'!U3+'Dec''20'!U3</f>
        <v>#REF!</v>
      </c>
      <c r="V5" s="114" t="e">
        <f>'October''20'!#REF!+'Nov''20'!V3+'Dec''20'!V3</f>
        <v>#REF!</v>
      </c>
      <c r="W5" s="114" t="e">
        <f>'October''20'!#REF!+'Nov''20'!W3+'Dec''20'!W3</f>
        <v>#REF!</v>
      </c>
      <c r="X5" s="114" t="e">
        <f>'October''20'!#REF!+'Nov''20'!X3+'Dec''20'!X3</f>
        <v>#REF!</v>
      </c>
      <c r="Y5" s="114" t="e">
        <f>'October''20'!#REF!+'Nov''20'!Y3+'Dec''20'!Y3</f>
        <v>#REF!</v>
      </c>
      <c r="Z5" s="114" t="e">
        <f>'October''20'!#REF!+'Nov''20'!Z3+'Dec''20'!Z3</f>
        <v>#REF!</v>
      </c>
      <c r="AA5" s="114" t="e">
        <f>'October''20'!#REF!+'Nov''20'!AA3+'Dec''20'!AA3</f>
        <v>#REF!</v>
      </c>
      <c r="AB5" s="114" t="e">
        <f>'October''20'!#REF!+'Nov''20'!AB3+'Dec''20'!AB3</f>
        <v>#REF!</v>
      </c>
      <c r="AC5" s="114"/>
      <c r="AD5" s="114"/>
      <c r="AE5" s="114"/>
      <c r="AF5" s="114"/>
      <c r="AG5" s="114"/>
      <c r="AH5" s="114"/>
      <c r="AI5" s="114"/>
      <c r="AJ5" s="114"/>
      <c r="AK5" s="107" t="e">
        <f>SUM(U5:AB5)*0.016667</f>
        <v>#REF!</v>
      </c>
      <c r="AL5" s="114" t="e">
        <f>'October''20'!#REF!+'Nov''20'!AL3+'Dec''20'!AL3</f>
        <v>#REF!</v>
      </c>
      <c r="AM5" s="114" t="e">
        <f>'October''20'!#REF!+'Nov''20'!AM3+'Dec''20'!AM3</f>
        <v>#REF!</v>
      </c>
      <c r="AN5" s="114" t="e">
        <f>'October''20'!#REF!+'Nov''20'!AN3+'Dec''20'!AN3</f>
        <v>#REF!</v>
      </c>
      <c r="AO5" s="107" t="e">
        <f>SUM(AL5:AN5)</f>
        <v>#REF!</v>
      </c>
      <c r="AP5" s="114" t="e">
        <f>'October''20'!#REF!+'Nov''20'!AP3+'Dec''20'!AP3</f>
        <v>#REF!</v>
      </c>
      <c r="AQ5" s="114" t="e">
        <f>'October''20'!#REF!+'Nov''20'!AQ3+'Dec''20'!AQ3</f>
        <v>#REF!</v>
      </c>
      <c r="AR5" s="114" t="e">
        <f>'October''20'!#REF!+'Nov''20'!AR3+'Dec''20'!AR3</f>
        <v>#REF!</v>
      </c>
      <c r="AS5" s="114" t="e">
        <f>'October''20'!#REF!+'Nov''20'!AS3+'Dec''20'!AS3</f>
        <v>#REF!</v>
      </c>
      <c r="AT5" s="114" t="e">
        <f>'October''20'!#REF!+'Nov''20'!AT3+'Dec''20'!AT3</f>
        <v>#REF!</v>
      </c>
      <c r="AU5" s="124">
        <v>1500000</v>
      </c>
      <c r="AV5" s="107" t="e">
        <f>SUM(AP5:AT5)+SUM(U5:AB5)</f>
        <v>#REF!</v>
      </c>
      <c r="AW5" s="107" t="e">
        <f t="shared" ref="AW5:AW68" si="7">T5+AK5+AO5</f>
        <v>#REF!</v>
      </c>
      <c r="AX5" s="131" t="e">
        <f>'October''20'!#REF!+'Nov''20'!AX3+'Dec''20'!AX3</f>
        <v>#REF!</v>
      </c>
      <c r="AY5" s="115" t="e">
        <f>'October''20'!#REF!+'Nov''20'!AY3+'Dec''20'!AY3</f>
        <v>#REF!</v>
      </c>
      <c r="AZ5" s="127" t="e">
        <f t="shared" ref="AZ5:AZ68" si="8">AX5*2.5%+AY5</f>
        <v>#REF!</v>
      </c>
      <c r="BA5" s="144"/>
      <c r="BB5" s="127" t="e">
        <f t="shared" ref="BB5:BB68" si="9">AZ5+BA5</f>
        <v>#REF!</v>
      </c>
      <c r="BC5" s="128" t="e">
        <f>BB5-AW5</f>
        <v>#REF!</v>
      </c>
      <c r="BD5" s="129" t="e">
        <f>BC5/AV5</f>
        <v>#REF!</v>
      </c>
      <c r="BE5" s="130" t="e">
        <f>AW5/BB5</f>
        <v>#REF!</v>
      </c>
      <c r="BF5" s="145">
        <v>0.18975631202768314</v>
      </c>
      <c r="BG5" s="143">
        <v>0</v>
      </c>
    </row>
    <row r="6" spans="1:59">
      <c r="A6" s="113" t="s">
        <v>45</v>
      </c>
      <c r="B6" s="113" t="s">
        <v>43</v>
      </c>
      <c r="C6" s="113" t="s">
        <v>46</v>
      </c>
      <c r="D6" s="114" t="e">
        <f>'October''20'!#REF!+'Nov''20'!D4+'Dec''20'!D4</f>
        <v>#REF!</v>
      </c>
      <c r="E6" s="114" t="e">
        <f>'October''20'!#REF!+'Nov''20'!E4+'Dec''20'!E4</f>
        <v>#REF!</v>
      </c>
      <c r="F6" s="114" t="e">
        <f>'October''20'!#REF!+'Nov''20'!F4+'Dec''20'!F4</f>
        <v>#REF!</v>
      </c>
      <c r="G6" s="114" t="e">
        <f>'October''20'!#REF!+'Nov''20'!G4+'Dec''20'!G4</f>
        <v>#REF!</v>
      </c>
      <c r="H6" s="114" t="e">
        <f>'October''20'!#REF!+'Nov''20'!H4+'Dec''20'!H4</f>
        <v>#REF!</v>
      </c>
      <c r="I6" s="114" t="e">
        <f>'October''20'!#REF!+'Nov''20'!I4+'Dec''20'!I4</f>
        <v>#REF!</v>
      </c>
      <c r="J6" s="114" t="e">
        <f>'October''20'!#REF!+'Nov''20'!J4+'Dec''20'!J4</f>
        <v>#REF!</v>
      </c>
      <c r="K6" s="114" t="e">
        <f>'October''20'!#REF!+'Nov''20'!K4+'Dec''20'!K4</f>
        <v>#REF!</v>
      </c>
      <c r="L6" s="114" t="e">
        <f>'October''20'!#REF!+'Nov''20'!L4+'Dec''20'!L4</f>
        <v>#REF!</v>
      </c>
      <c r="M6" s="114" t="e">
        <f>'October''20'!#REF!+'Nov''20'!M4+'Dec''20'!M4</f>
        <v>#REF!</v>
      </c>
      <c r="N6" s="114" t="e">
        <f>'October''20'!#REF!+'Nov''20'!N4+'Dec''20'!N4</f>
        <v>#REF!</v>
      </c>
      <c r="O6" s="114" t="e">
        <f>'October''20'!#REF!+'Nov''20'!O4+'Dec''20'!O4</f>
        <v>#REF!</v>
      </c>
      <c r="P6" s="114" t="e">
        <f>'October''20'!#REF!+'Nov''20'!P4+'Dec''20'!P4</f>
        <v>#REF!</v>
      </c>
      <c r="Q6" s="114" t="e">
        <f>'October''20'!#REF!+'Nov''20'!Q4+'Dec''20'!Q4</f>
        <v>#REF!</v>
      </c>
      <c r="R6" s="114" t="e">
        <f>'October''20'!#REF!+'Nov''20'!R4+'Dec''20'!R4</f>
        <v>#REF!</v>
      </c>
      <c r="S6" s="114" t="e">
        <f>'October''20'!#REF!+'Nov''20'!S4+'Dec''20'!S4</f>
        <v>#REF!</v>
      </c>
      <c r="T6" s="106" t="e">
        <f t="shared" si="6"/>
        <v>#REF!</v>
      </c>
      <c r="U6" s="114" t="e">
        <f>'October''20'!#REF!+'Nov''20'!U4+'Dec''20'!U4</f>
        <v>#REF!</v>
      </c>
      <c r="V6" s="114" t="e">
        <f>'October''20'!#REF!+'Nov''20'!V4+'Dec''20'!V4</f>
        <v>#REF!</v>
      </c>
      <c r="W6" s="114" t="e">
        <f>'October''20'!#REF!+'Nov''20'!W4+'Dec''20'!W4</f>
        <v>#REF!</v>
      </c>
      <c r="X6" s="114" t="e">
        <f>'October''20'!#REF!+'Nov''20'!X4+'Dec''20'!X4</f>
        <v>#REF!</v>
      </c>
      <c r="Y6" s="114" t="e">
        <f>'October''20'!#REF!+'Nov''20'!Y4+'Dec''20'!Y4</f>
        <v>#REF!</v>
      </c>
      <c r="Z6" s="114" t="e">
        <f>'October''20'!#REF!+'Nov''20'!Z4+'Dec''20'!Z4</f>
        <v>#REF!</v>
      </c>
      <c r="AA6" s="114" t="e">
        <f>'October''20'!#REF!+'Nov''20'!AA4+'Dec''20'!AA4</f>
        <v>#REF!</v>
      </c>
      <c r="AB6" s="114" t="e">
        <f>'October''20'!#REF!+'Nov''20'!AB4+'Dec''20'!AB4</f>
        <v>#REF!</v>
      </c>
      <c r="AC6" s="114"/>
      <c r="AD6" s="114"/>
      <c r="AE6" s="114"/>
      <c r="AF6" s="114"/>
      <c r="AG6" s="114"/>
      <c r="AH6" s="114"/>
      <c r="AI6" s="114"/>
      <c r="AJ6" s="114"/>
      <c r="AK6" s="107" t="e">
        <f t="shared" ref="AK6:AK69" si="10">SUM(U6:AB6)*0.016667</f>
        <v>#REF!</v>
      </c>
      <c r="AL6" s="114" t="e">
        <f>'October''20'!#REF!+'Nov''20'!AL4+'Dec''20'!AL4</f>
        <v>#REF!</v>
      </c>
      <c r="AM6" s="114" t="e">
        <f>'October''20'!#REF!+'Nov''20'!AM4+'Dec''20'!AM4</f>
        <v>#REF!</v>
      </c>
      <c r="AN6" s="114" t="e">
        <f>'October''20'!#REF!+'Nov''20'!AN4+'Dec''20'!AN4</f>
        <v>#REF!</v>
      </c>
      <c r="AO6" s="107" t="e">
        <f t="shared" ref="AO6:AO69" si="11">SUM(AL6:AN6)</f>
        <v>#REF!</v>
      </c>
      <c r="AP6" s="114" t="e">
        <f>'October''20'!#REF!+'Nov''20'!AP4+'Dec''20'!AP4</f>
        <v>#REF!</v>
      </c>
      <c r="AQ6" s="114" t="e">
        <f>'October''20'!#REF!+'Nov''20'!AQ4+'Dec''20'!AQ4</f>
        <v>#REF!</v>
      </c>
      <c r="AR6" s="114" t="e">
        <f>'October''20'!#REF!+'Nov''20'!AR4+'Dec''20'!AR4</f>
        <v>#REF!</v>
      </c>
      <c r="AS6" s="114" t="e">
        <f>'October''20'!#REF!+'Nov''20'!AS4+'Dec''20'!AS4</f>
        <v>#REF!</v>
      </c>
      <c r="AT6" s="114" t="e">
        <f>'October''20'!#REF!+'Nov''20'!AT4+'Dec''20'!AT4</f>
        <v>#REF!</v>
      </c>
      <c r="AU6" s="125">
        <v>1400000</v>
      </c>
      <c r="AV6" s="107" t="e">
        <f t="shared" ref="AV6:AV69" si="12">SUM(AP6:AT6)+SUM(U6:AB6)</f>
        <v>#REF!</v>
      </c>
      <c r="AW6" s="107" t="e">
        <f t="shared" si="7"/>
        <v>#REF!</v>
      </c>
      <c r="AX6" s="131" t="e">
        <f>'October''20'!#REF!+'Nov''20'!AX4+'Dec''20'!AX4</f>
        <v>#REF!</v>
      </c>
      <c r="AY6" s="115" t="e">
        <f>'October''20'!#REF!+'Nov''20'!AY4+'Dec''20'!AY4</f>
        <v>#REF!</v>
      </c>
      <c r="AZ6" s="127" t="e">
        <f t="shared" si="8"/>
        <v>#REF!</v>
      </c>
      <c r="BA6" s="144"/>
      <c r="BB6" s="127" t="e">
        <f t="shared" si="9"/>
        <v>#REF!</v>
      </c>
      <c r="BC6" s="128" t="e">
        <f t="shared" ref="BC6:BC69" si="13">BB6-AW6</f>
        <v>#REF!</v>
      </c>
      <c r="BD6" s="129" t="e">
        <f t="shared" ref="BD6:BD69" si="14">BC6/AV6</f>
        <v>#REF!</v>
      </c>
      <c r="BE6" s="130" t="e">
        <f t="shared" ref="BE6:BE69" si="15">AW6/BB6</f>
        <v>#REF!</v>
      </c>
      <c r="BF6" s="145">
        <v>2.2903605105238051E-2</v>
      </c>
      <c r="BG6" s="143">
        <v>0.30879522362357797</v>
      </c>
    </row>
    <row r="7" spans="1:59">
      <c r="A7" s="113" t="s">
        <v>47</v>
      </c>
      <c r="B7" s="113" t="s">
        <v>43</v>
      </c>
      <c r="C7" s="113" t="s">
        <v>46</v>
      </c>
      <c r="D7" s="114" t="e">
        <f>'October''20'!#REF!+'Nov''20'!D5+'Dec''20'!D5</f>
        <v>#REF!</v>
      </c>
      <c r="E7" s="114" t="e">
        <f>'October''20'!#REF!+'Nov''20'!E5+'Dec''20'!E5</f>
        <v>#REF!</v>
      </c>
      <c r="F7" s="114" t="e">
        <f>'October''20'!#REF!+'Nov''20'!F5+'Dec''20'!F5</f>
        <v>#REF!</v>
      </c>
      <c r="G7" s="114" t="e">
        <f>'October''20'!#REF!+'Nov''20'!G5+'Dec''20'!G5</f>
        <v>#REF!</v>
      </c>
      <c r="H7" s="114" t="e">
        <f>'October''20'!#REF!+'Nov''20'!H5+'Dec''20'!H5</f>
        <v>#REF!</v>
      </c>
      <c r="I7" s="114" t="e">
        <f>'October''20'!#REF!+'Nov''20'!I5+'Dec''20'!I5</f>
        <v>#REF!</v>
      </c>
      <c r="J7" s="114" t="e">
        <f>'October''20'!#REF!+'Nov''20'!J5+'Dec''20'!J5</f>
        <v>#REF!</v>
      </c>
      <c r="K7" s="114" t="e">
        <f>'October''20'!#REF!+'Nov''20'!K5+'Dec''20'!K5</f>
        <v>#REF!</v>
      </c>
      <c r="L7" s="114" t="e">
        <f>'October''20'!#REF!+'Nov''20'!L5+'Dec''20'!L5</f>
        <v>#REF!</v>
      </c>
      <c r="M7" s="114" t="e">
        <f>'October''20'!#REF!+'Nov''20'!M5+'Dec''20'!M5</f>
        <v>#REF!</v>
      </c>
      <c r="N7" s="114" t="e">
        <f>'October''20'!#REF!+'Nov''20'!N5+'Dec''20'!N5</f>
        <v>#REF!</v>
      </c>
      <c r="O7" s="114" t="e">
        <f>'October''20'!#REF!+'Nov''20'!O5+'Dec''20'!O5</f>
        <v>#REF!</v>
      </c>
      <c r="P7" s="114" t="e">
        <f>'October''20'!#REF!+'Nov''20'!P5+'Dec''20'!P5</f>
        <v>#REF!</v>
      </c>
      <c r="Q7" s="114" t="e">
        <f>'October''20'!#REF!+'Nov''20'!Q5+'Dec''20'!Q5</f>
        <v>#REF!</v>
      </c>
      <c r="R7" s="114" t="e">
        <f>'October''20'!#REF!+'Nov''20'!R5+'Dec''20'!R5</f>
        <v>#REF!</v>
      </c>
      <c r="S7" s="114" t="e">
        <f>'October''20'!#REF!+'Nov''20'!S5+'Dec''20'!S5</f>
        <v>#REF!</v>
      </c>
      <c r="T7" s="106" t="e">
        <f t="shared" si="6"/>
        <v>#REF!</v>
      </c>
      <c r="U7" s="114" t="e">
        <f>'October''20'!#REF!+'Nov''20'!U5+'Dec''20'!U5</f>
        <v>#REF!</v>
      </c>
      <c r="V7" s="114" t="e">
        <f>'October''20'!#REF!+'Nov''20'!V5+'Dec''20'!V5</f>
        <v>#REF!</v>
      </c>
      <c r="W7" s="114" t="e">
        <f>'October''20'!#REF!+'Nov''20'!W5+'Dec''20'!W5</f>
        <v>#REF!</v>
      </c>
      <c r="X7" s="114" t="e">
        <f>'October''20'!#REF!+'Nov''20'!X5+'Dec''20'!X5</f>
        <v>#REF!</v>
      </c>
      <c r="Y7" s="114" t="e">
        <f>'October''20'!#REF!+'Nov''20'!Y5+'Dec''20'!Y5</f>
        <v>#REF!</v>
      </c>
      <c r="Z7" s="114" t="e">
        <f>'October''20'!#REF!+'Nov''20'!Z5+'Dec''20'!Z5</f>
        <v>#REF!</v>
      </c>
      <c r="AA7" s="114" t="e">
        <f>'October''20'!#REF!+'Nov''20'!AA5+'Dec''20'!AA5</f>
        <v>#REF!</v>
      </c>
      <c r="AB7" s="114" t="e">
        <f>'October''20'!#REF!+'Nov''20'!AB5+'Dec''20'!AB5</f>
        <v>#REF!</v>
      </c>
      <c r="AC7" s="114"/>
      <c r="AD7" s="114"/>
      <c r="AE7" s="114"/>
      <c r="AF7" s="114"/>
      <c r="AG7" s="114"/>
      <c r="AH7" s="114"/>
      <c r="AI7" s="114"/>
      <c r="AJ7" s="114"/>
      <c r="AK7" s="107" t="e">
        <f t="shared" si="10"/>
        <v>#REF!</v>
      </c>
      <c r="AL7" s="114" t="e">
        <f>'October''20'!#REF!+'Nov''20'!AL5+'Dec''20'!AL5</f>
        <v>#REF!</v>
      </c>
      <c r="AM7" s="114" t="e">
        <f>'October''20'!#REF!+'Nov''20'!AM5+'Dec''20'!AM5</f>
        <v>#REF!</v>
      </c>
      <c r="AN7" s="114" t="e">
        <f>'October''20'!#REF!+'Nov''20'!AN5+'Dec''20'!AN5</f>
        <v>#REF!</v>
      </c>
      <c r="AO7" s="107" t="e">
        <f t="shared" si="11"/>
        <v>#REF!</v>
      </c>
      <c r="AP7" s="114" t="e">
        <f>'October''20'!#REF!+'Nov''20'!AP5+'Dec''20'!AP5</f>
        <v>#REF!</v>
      </c>
      <c r="AQ7" s="114" t="e">
        <f>'October''20'!#REF!+'Nov''20'!AQ5+'Dec''20'!AQ5</f>
        <v>#REF!</v>
      </c>
      <c r="AR7" s="114" t="e">
        <f>'October''20'!#REF!+'Nov''20'!AR5+'Dec''20'!AR5</f>
        <v>#REF!</v>
      </c>
      <c r="AS7" s="114" t="e">
        <f>'October''20'!#REF!+'Nov''20'!AS5+'Dec''20'!AS5</f>
        <v>#REF!</v>
      </c>
      <c r="AT7" s="114" t="e">
        <f>'October''20'!#REF!+'Nov''20'!AT5+'Dec''20'!AT5</f>
        <v>#REF!</v>
      </c>
      <c r="AU7" s="125">
        <v>6000000</v>
      </c>
      <c r="AV7" s="107" t="e">
        <f t="shared" si="12"/>
        <v>#REF!</v>
      </c>
      <c r="AW7" s="107" t="e">
        <f t="shared" si="7"/>
        <v>#REF!</v>
      </c>
      <c r="AX7" s="131" t="e">
        <f>'October''20'!#REF!+'Nov''20'!AX5+'Dec''20'!AX5</f>
        <v>#REF!</v>
      </c>
      <c r="AY7" s="115" t="e">
        <f>'October''20'!#REF!+'Nov''20'!AY5+'Dec''20'!AY5</f>
        <v>#REF!</v>
      </c>
      <c r="AZ7" s="127" t="e">
        <f t="shared" si="8"/>
        <v>#REF!</v>
      </c>
      <c r="BA7" s="144"/>
      <c r="BB7" s="127" t="e">
        <f t="shared" si="9"/>
        <v>#REF!</v>
      </c>
      <c r="BC7" s="128" t="e">
        <f t="shared" si="13"/>
        <v>#REF!</v>
      </c>
      <c r="BD7" s="129" t="e">
        <f t="shared" si="14"/>
        <v>#REF!</v>
      </c>
      <c r="BE7" s="130" t="e">
        <f t="shared" si="15"/>
        <v>#REF!</v>
      </c>
      <c r="BF7" s="145">
        <v>2.8724997508207253E-2</v>
      </c>
      <c r="BG7" s="143">
        <v>0.34719447146817783</v>
      </c>
    </row>
    <row r="8" spans="1:59">
      <c r="A8" s="113" t="s">
        <v>48</v>
      </c>
      <c r="B8" s="113" t="s">
        <v>43</v>
      </c>
      <c r="C8" s="113" t="s">
        <v>44</v>
      </c>
      <c r="D8" s="114" t="e">
        <f>'October''20'!#REF!+'Nov''20'!D6+'Dec''20'!D6</f>
        <v>#REF!</v>
      </c>
      <c r="E8" s="114" t="e">
        <f>'October''20'!#REF!+'Nov''20'!E6+'Dec''20'!E6</f>
        <v>#REF!</v>
      </c>
      <c r="F8" s="114" t="e">
        <f>'October''20'!#REF!+'Nov''20'!F6+'Dec''20'!F6</f>
        <v>#REF!</v>
      </c>
      <c r="G8" s="114" t="e">
        <f>'October''20'!#REF!+'Nov''20'!G6+'Dec''20'!G6</f>
        <v>#REF!</v>
      </c>
      <c r="H8" s="114" t="e">
        <f>'October''20'!#REF!+'Nov''20'!H6+'Dec''20'!H6</f>
        <v>#REF!</v>
      </c>
      <c r="I8" s="114" t="e">
        <f>'October''20'!#REF!+'Nov''20'!I6+'Dec''20'!I6</f>
        <v>#REF!</v>
      </c>
      <c r="J8" s="114" t="e">
        <f>'October''20'!#REF!+'Nov''20'!J6+'Dec''20'!J6</f>
        <v>#REF!</v>
      </c>
      <c r="K8" s="114" t="e">
        <f>'October''20'!#REF!+'Nov''20'!K6+'Dec''20'!K6</f>
        <v>#REF!</v>
      </c>
      <c r="L8" s="114" t="e">
        <f>'October''20'!#REF!+'Nov''20'!L6+'Dec''20'!L6</f>
        <v>#REF!</v>
      </c>
      <c r="M8" s="114" t="e">
        <f>'October''20'!#REF!+'Nov''20'!M6+'Dec''20'!M6</f>
        <v>#REF!</v>
      </c>
      <c r="N8" s="114" t="e">
        <f>'October''20'!#REF!+'Nov''20'!N6+'Dec''20'!N6</f>
        <v>#REF!</v>
      </c>
      <c r="O8" s="114" t="e">
        <f>'October''20'!#REF!+'Nov''20'!O6+'Dec''20'!O6</f>
        <v>#REF!</v>
      </c>
      <c r="P8" s="114" t="e">
        <f>'October''20'!#REF!+'Nov''20'!P6+'Dec''20'!P6</f>
        <v>#REF!</v>
      </c>
      <c r="Q8" s="114" t="e">
        <f>'October''20'!#REF!+'Nov''20'!Q6+'Dec''20'!Q6</f>
        <v>#REF!</v>
      </c>
      <c r="R8" s="114" t="e">
        <f>'October''20'!#REF!+'Nov''20'!R6+'Dec''20'!R6</f>
        <v>#REF!</v>
      </c>
      <c r="S8" s="114" t="e">
        <f>'October''20'!#REF!+'Nov''20'!S6+'Dec''20'!S6</f>
        <v>#REF!</v>
      </c>
      <c r="T8" s="106" t="e">
        <f t="shared" si="6"/>
        <v>#REF!</v>
      </c>
      <c r="U8" s="114" t="e">
        <f>'October''20'!#REF!+'Nov''20'!U6+'Dec''20'!U6</f>
        <v>#REF!</v>
      </c>
      <c r="V8" s="114" t="e">
        <f>'October''20'!#REF!+'Nov''20'!V6+'Dec''20'!V6</f>
        <v>#REF!</v>
      </c>
      <c r="W8" s="114" t="e">
        <f>'October''20'!#REF!+'Nov''20'!W6+'Dec''20'!W6</f>
        <v>#REF!</v>
      </c>
      <c r="X8" s="114" t="e">
        <f>'October''20'!#REF!+'Nov''20'!X6+'Dec''20'!X6</f>
        <v>#REF!</v>
      </c>
      <c r="Y8" s="114" t="e">
        <f>'October''20'!#REF!+'Nov''20'!Y6+'Dec''20'!Y6</f>
        <v>#REF!</v>
      </c>
      <c r="Z8" s="114" t="e">
        <f>'October''20'!#REF!+'Nov''20'!Z6+'Dec''20'!Z6</f>
        <v>#REF!</v>
      </c>
      <c r="AA8" s="114" t="e">
        <f>'October''20'!#REF!+'Nov''20'!AA6+'Dec''20'!AA6</f>
        <v>#REF!</v>
      </c>
      <c r="AB8" s="114" t="e">
        <f>'October''20'!#REF!+'Nov''20'!AB6+'Dec''20'!AB6</f>
        <v>#REF!</v>
      </c>
      <c r="AC8" s="114"/>
      <c r="AD8" s="114"/>
      <c r="AE8" s="114"/>
      <c r="AF8" s="114"/>
      <c r="AG8" s="114"/>
      <c r="AH8" s="114"/>
      <c r="AI8" s="114"/>
      <c r="AJ8" s="114"/>
      <c r="AK8" s="107" t="e">
        <f t="shared" si="10"/>
        <v>#REF!</v>
      </c>
      <c r="AL8" s="114" t="e">
        <f>'October''20'!#REF!+'Nov''20'!AL6+'Dec''20'!AL6</f>
        <v>#REF!</v>
      </c>
      <c r="AM8" s="114" t="e">
        <f>'October''20'!#REF!+'Nov''20'!AM6+'Dec''20'!AM6</f>
        <v>#REF!</v>
      </c>
      <c r="AN8" s="114" t="e">
        <f>'October''20'!#REF!+'Nov''20'!AN6+'Dec''20'!AN6</f>
        <v>#REF!</v>
      </c>
      <c r="AO8" s="107" t="e">
        <f t="shared" si="11"/>
        <v>#REF!</v>
      </c>
      <c r="AP8" s="114" t="e">
        <f>'October''20'!#REF!+'Nov''20'!AP6+'Dec''20'!AP6</f>
        <v>#REF!</v>
      </c>
      <c r="AQ8" s="114" t="e">
        <f>'October''20'!#REF!+'Nov''20'!AQ6+'Dec''20'!AQ6</f>
        <v>#REF!</v>
      </c>
      <c r="AR8" s="114" t="e">
        <f>'October''20'!#REF!+'Nov''20'!AR6+'Dec''20'!AR6</f>
        <v>#REF!</v>
      </c>
      <c r="AS8" s="114" t="e">
        <f>'October''20'!#REF!+'Nov''20'!AS6+'Dec''20'!AS6</f>
        <v>#REF!</v>
      </c>
      <c r="AT8" s="114" t="e">
        <f>'October''20'!#REF!+'Nov''20'!AT6+'Dec''20'!AT6</f>
        <v>#REF!</v>
      </c>
      <c r="AU8" s="125">
        <v>2000000</v>
      </c>
      <c r="AV8" s="107" t="e">
        <f>SUM(AP8:AT8)+SUM(U8:AB8)</f>
        <v>#REF!</v>
      </c>
      <c r="AW8" s="107" t="e">
        <f t="shared" si="7"/>
        <v>#REF!</v>
      </c>
      <c r="AX8" s="131" t="e">
        <f>'October''20'!#REF!+'Nov''20'!AX6+'Dec''20'!AX6</f>
        <v>#REF!</v>
      </c>
      <c r="AY8" s="115" t="e">
        <f>'October''20'!#REF!+'Nov''20'!AY6+'Dec''20'!AY6</f>
        <v>#REF!</v>
      </c>
      <c r="AZ8" s="127" t="e">
        <f t="shared" si="8"/>
        <v>#REF!</v>
      </c>
      <c r="BA8" s="144"/>
      <c r="BB8" s="127" t="e">
        <f t="shared" si="9"/>
        <v>#REF!</v>
      </c>
      <c r="BC8" s="128" t="e">
        <f t="shared" si="13"/>
        <v>#REF!</v>
      </c>
      <c r="BD8" s="129" t="e">
        <f t="shared" si="14"/>
        <v>#REF!</v>
      </c>
      <c r="BE8" s="130" t="e">
        <f t="shared" si="15"/>
        <v>#REF!</v>
      </c>
      <c r="BF8" s="145">
        <v>3.5656435216838075E-2</v>
      </c>
      <c r="BG8" s="143">
        <v>0.3418913224429439</v>
      </c>
    </row>
    <row r="9" spans="1:59">
      <c r="A9" s="113" t="s">
        <v>49</v>
      </c>
      <c r="B9" s="113" t="s">
        <v>43</v>
      </c>
      <c r="C9" s="113" t="s">
        <v>50</v>
      </c>
      <c r="D9" s="114" t="e">
        <f>'October''20'!#REF!+'Nov''20'!D7+'Dec''20'!D7</f>
        <v>#REF!</v>
      </c>
      <c r="E9" s="114" t="e">
        <f>'October''20'!#REF!+'Nov''20'!E7+'Dec''20'!E7</f>
        <v>#REF!</v>
      </c>
      <c r="F9" s="114" t="e">
        <f>'October''20'!#REF!+'Nov''20'!F7+'Dec''20'!F7</f>
        <v>#REF!</v>
      </c>
      <c r="G9" s="114" t="e">
        <f>'October''20'!#REF!+'Nov''20'!G7+'Dec''20'!G7</f>
        <v>#REF!</v>
      </c>
      <c r="H9" s="114" t="e">
        <f>'October''20'!#REF!+'Nov''20'!H7+'Dec''20'!H7</f>
        <v>#REF!</v>
      </c>
      <c r="I9" s="114" t="e">
        <f>'October''20'!#REF!+'Nov''20'!I7+'Dec''20'!I7</f>
        <v>#REF!</v>
      </c>
      <c r="J9" s="114" t="e">
        <f>'October''20'!#REF!+'Nov''20'!J7+'Dec''20'!J7</f>
        <v>#REF!</v>
      </c>
      <c r="K9" s="114" t="e">
        <f>'October''20'!#REF!+'Nov''20'!K7+'Dec''20'!K7</f>
        <v>#REF!</v>
      </c>
      <c r="L9" s="114" t="e">
        <f>'October''20'!#REF!+'Nov''20'!L7+'Dec''20'!L7</f>
        <v>#REF!</v>
      </c>
      <c r="M9" s="114" t="e">
        <f>'October''20'!#REF!+'Nov''20'!M7+'Dec''20'!M7</f>
        <v>#REF!</v>
      </c>
      <c r="N9" s="114" t="e">
        <f>'October''20'!#REF!+'Nov''20'!N7+'Dec''20'!N7</f>
        <v>#REF!</v>
      </c>
      <c r="O9" s="114" t="e">
        <f>'October''20'!#REF!+'Nov''20'!O7+'Dec''20'!O7</f>
        <v>#REF!</v>
      </c>
      <c r="P9" s="114" t="e">
        <f>'October''20'!#REF!+'Nov''20'!P7+'Dec''20'!P7</f>
        <v>#REF!</v>
      </c>
      <c r="Q9" s="114" t="e">
        <f>'October''20'!#REF!+'Nov''20'!Q7+'Dec''20'!Q7</f>
        <v>#REF!</v>
      </c>
      <c r="R9" s="114" t="e">
        <f>'October''20'!#REF!+'Nov''20'!R7+'Dec''20'!R7</f>
        <v>#REF!</v>
      </c>
      <c r="S9" s="114" t="e">
        <f>'October''20'!#REF!+'Nov''20'!S7+'Dec''20'!S7</f>
        <v>#REF!</v>
      </c>
      <c r="T9" s="106" t="e">
        <f t="shared" si="6"/>
        <v>#REF!</v>
      </c>
      <c r="U9" s="114" t="e">
        <f>'October''20'!#REF!+'Nov''20'!U7+'Dec''20'!U7</f>
        <v>#REF!</v>
      </c>
      <c r="V9" s="114" t="e">
        <f>'October''20'!#REF!+'Nov''20'!V7+'Dec''20'!V7</f>
        <v>#REF!</v>
      </c>
      <c r="W9" s="114" t="e">
        <f>'October''20'!#REF!+'Nov''20'!W7+'Dec''20'!W7</f>
        <v>#REF!</v>
      </c>
      <c r="X9" s="114" t="e">
        <f>'October''20'!#REF!+'Nov''20'!X7+'Dec''20'!X7</f>
        <v>#REF!</v>
      </c>
      <c r="Y9" s="114" t="e">
        <f>'October''20'!#REF!+'Nov''20'!Y7+'Dec''20'!Y7</f>
        <v>#REF!</v>
      </c>
      <c r="Z9" s="114" t="e">
        <f>'October''20'!#REF!+'Nov''20'!Z7+'Dec''20'!Z7</f>
        <v>#REF!</v>
      </c>
      <c r="AA9" s="114" t="e">
        <f>'October''20'!#REF!+'Nov''20'!AA7+'Dec''20'!AA7</f>
        <v>#REF!</v>
      </c>
      <c r="AB9" s="114" t="e">
        <f>'October''20'!#REF!+'Nov''20'!AB7+'Dec''20'!AB7</f>
        <v>#REF!</v>
      </c>
      <c r="AC9" s="114"/>
      <c r="AD9" s="114"/>
      <c r="AE9" s="114"/>
      <c r="AF9" s="114"/>
      <c r="AG9" s="114"/>
      <c r="AH9" s="114"/>
      <c r="AI9" s="114"/>
      <c r="AJ9" s="114"/>
      <c r="AK9" s="107" t="e">
        <f t="shared" si="10"/>
        <v>#REF!</v>
      </c>
      <c r="AL9" s="114" t="e">
        <f>'October''20'!#REF!+'Nov''20'!AL7+'Dec''20'!AL7</f>
        <v>#REF!</v>
      </c>
      <c r="AM9" s="114" t="e">
        <f>'October''20'!#REF!+'Nov''20'!AM7+'Dec''20'!AM7</f>
        <v>#REF!</v>
      </c>
      <c r="AN9" s="114" t="e">
        <f>'October''20'!#REF!+'Nov''20'!AN7+'Dec''20'!AN7</f>
        <v>#REF!</v>
      </c>
      <c r="AO9" s="107" t="e">
        <f t="shared" si="11"/>
        <v>#REF!</v>
      </c>
      <c r="AP9" s="114" t="e">
        <f>'October''20'!#REF!+'Nov''20'!AP7+'Dec''20'!AP7</f>
        <v>#REF!</v>
      </c>
      <c r="AQ9" s="114" t="e">
        <f>'October''20'!#REF!+'Nov''20'!AQ7+'Dec''20'!AQ7</f>
        <v>#REF!</v>
      </c>
      <c r="AR9" s="114" t="e">
        <f>'October''20'!#REF!+'Nov''20'!AR7+'Dec''20'!AR7</f>
        <v>#REF!</v>
      </c>
      <c r="AS9" s="114" t="e">
        <f>'October''20'!#REF!+'Nov''20'!AS7+'Dec''20'!AS7</f>
        <v>#REF!</v>
      </c>
      <c r="AT9" s="114" t="e">
        <f>'October''20'!#REF!+'Nov''20'!AT7+'Dec''20'!AT7</f>
        <v>#REF!</v>
      </c>
      <c r="AU9" s="125">
        <v>5600000</v>
      </c>
      <c r="AV9" s="107" t="e">
        <f t="shared" si="12"/>
        <v>#REF!</v>
      </c>
      <c r="AW9" s="107" t="e">
        <f t="shared" si="7"/>
        <v>#REF!</v>
      </c>
      <c r="AX9" s="131" t="e">
        <f>'October''20'!#REF!+'Nov''20'!AX7+'Dec''20'!AX7</f>
        <v>#REF!</v>
      </c>
      <c r="AY9" s="115" t="e">
        <f>'October''20'!#REF!+'Nov''20'!AY7+'Dec''20'!AY7</f>
        <v>#REF!</v>
      </c>
      <c r="AZ9" s="127" t="e">
        <f t="shared" si="8"/>
        <v>#REF!</v>
      </c>
      <c r="BA9" s="144"/>
      <c r="BB9" s="127" t="e">
        <f t="shared" si="9"/>
        <v>#REF!</v>
      </c>
      <c r="BC9" s="128" t="e">
        <f t="shared" si="13"/>
        <v>#REF!</v>
      </c>
      <c r="BD9" s="129" t="e">
        <f t="shared" si="14"/>
        <v>#REF!</v>
      </c>
      <c r="BE9" s="130" t="e">
        <f t="shared" si="15"/>
        <v>#REF!</v>
      </c>
      <c r="BF9" s="145">
        <v>3.3341201045269823E-2</v>
      </c>
      <c r="BG9" s="143">
        <v>0.30739086394086756</v>
      </c>
    </row>
    <row r="10" spans="1:59">
      <c r="A10" s="113" t="s">
        <v>51</v>
      </c>
      <c r="B10" s="113" t="s">
        <v>43</v>
      </c>
      <c r="C10" s="113" t="s">
        <v>52</v>
      </c>
      <c r="D10" s="114" t="e">
        <f>'October''20'!#REF!+'Nov''20'!D8+'Dec''20'!D8</f>
        <v>#REF!</v>
      </c>
      <c r="E10" s="114" t="e">
        <f>'October''20'!#REF!+'Nov''20'!E8+'Dec''20'!E8</f>
        <v>#REF!</v>
      </c>
      <c r="F10" s="114" t="e">
        <f>'October''20'!#REF!+'Nov''20'!F8+'Dec''20'!F8</f>
        <v>#REF!</v>
      </c>
      <c r="G10" s="114" t="e">
        <f>'October''20'!#REF!+'Nov''20'!G8+'Dec''20'!G8</f>
        <v>#REF!</v>
      </c>
      <c r="H10" s="114" t="e">
        <f>'October''20'!#REF!+'Nov''20'!H8+'Dec''20'!H8</f>
        <v>#REF!</v>
      </c>
      <c r="I10" s="114" t="e">
        <f>'October''20'!#REF!+'Nov''20'!I8+'Dec''20'!I8</f>
        <v>#REF!</v>
      </c>
      <c r="J10" s="114" t="e">
        <f>'October''20'!#REF!+'Nov''20'!J8+'Dec''20'!J8</f>
        <v>#REF!</v>
      </c>
      <c r="K10" s="114" t="e">
        <f>'October''20'!#REF!+'Nov''20'!K8+'Dec''20'!K8</f>
        <v>#REF!</v>
      </c>
      <c r="L10" s="114" t="e">
        <f>'October''20'!#REF!+'Nov''20'!L8+'Dec''20'!L8</f>
        <v>#REF!</v>
      </c>
      <c r="M10" s="114" t="e">
        <f>'October''20'!#REF!+'Nov''20'!M8+'Dec''20'!M8</f>
        <v>#REF!</v>
      </c>
      <c r="N10" s="114" t="e">
        <f>'October''20'!#REF!+'Nov''20'!N8+'Dec''20'!N8</f>
        <v>#REF!</v>
      </c>
      <c r="O10" s="114" t="e">
        <f>'October''20'!#REF!+'Nov''20'!O8+'Dec''20'!O8</f>
        <v>#REF!</v>
      </c>
      <c r="P10" s="114" t="e">
        <f>'October''20'!#REF!+'Nov''20'!P8+'Dec''20'!P8</f>
        <v>#REF!</v>
      </c>
      <c r="Q10" s="114" t="e">
        <f>'October''20'!#REF!+'Nov''20'!Q8+'Dec''20'!Q8</f>
        <v>#REF!</v>
      </c>
      <c r="R10" s="114" t="e">
        <f>'October''20'!#REF!+'Nov''20'!R8+'Dec''20'!R8</f>
        <v>#REF!</v>
      </c>
      <c r="S10" s="114" t="e">
        <f>'October''20'!#REF!+'Nov''20'!S8+'Dec''20'!S8</f>
        <v>#REF!</v>
      </c>
      <c r="T10" s="106" t="e">
        <f t="shared" si="6"/>
        <v>#REF!</v>
      </c>
      <c r="U10" s="114" t="e">
        <f>'October''20'!#REF!+'Nov''20'!U8+'Dec''20'!U8</f>
        <v>#REF!</v>
      </c>
      <c r="V10" s="114" t="e">
        <f>'October''20'!#REF!+'Nov''20'!V8+'Dec''20'!V8</f>
        <v>#REF!</v>
      </c>
      <c r="W10" s="114" t="e">
        <f>'October''20'!#REF!+'Nov''20'!W8+'Dec''20'!W8</f>
        <v>#REF!</v>
      </c>
      <c r="X10" s="114" t="e">
        <f>'October''20'!#REF!+'Nov''20'!X8+'Dec''20'!X8</f>
        <v>#REF!</v>
      </c>
      <c r="Y10" s="114" t="e">
        <f>'October''20'!#REF!+'Nov''20'!Y8+'Dec''20'!Y8</f>
        <v>#REF!</v>
      </c>
      <c r="Z10" s="114" t="e">
        <f>'October''20'!#REF!+'Nov''20'!Z8+'Dec''20'!Z8</f>
        <v>#REF!</v>
      </c>
      <c r="AA10" s="114" t="e">
        <f>'October''20'!#REF!+'Nov''20'!AA8+'Dec''20'!AA8</f>
        <v>#REF!</v>
      </c>
      <c r="AB10" s="114" t="e">
        <f>'October''20'!#REF!+'Nov''20'!AB8+'Dec''20'!AB8</f>
        <v>#REF!</v>
      </c>
      <c r="AC10" s="117"/>
      <c r="AD10" s="117"/>
      <c r="AE10" s="114"/>
      <c r="AF10" s="114"/>
      <c r="AG10" s="114"/>
      <c r="AH10" s="114"/>
      <c r="AI10" s="114"/>
      <c r="AJ10" s="114"/>
      <c r="AK10" s="107" t="e">
        <f t="shared" si="10"/>
        <v>#REF!</v>
      </c>
      <c r="AL10" s="114" t="e">
        <f>'October''20'!#REF!+'Nov''20'!AL8+'Dec''20'!AL8</f>
        <v>#REF!</v>
      </c>
      <c r="AM10" s="114" t="e">
        <f>'October''20'!#REF!+'Nov''20'!AM8+'Dec''20'!AM8</f>
        <v>#REF!</v>
      </c>
      <c r="AN10" s="114" t="e">
        <f>'October''20'!#REF!+'Nov''20'!AN8+'Dec''20'!AN8</f>
        <v>#REF!</v>
      </c>
      <c r="AO10" s="107" t="e">
        <f t="shared" si="11"/>
        <v>#REF!</v>
      </c>
      <c r="AP10" s="114" t="e">
        <f>'October''20'!#REF!+'Nov''20'!AP8+'Dec''20'!AP8</f>
        <v>#REF!</v>
      </c>
      <c r="AQ10" s="114" t="e">
        <f>'October''20'!#REF!+'Nov''20'!AQ8+'Dec''20'!AQ8</f>
        <v>#REF!</v>
      </c>
      <c r="AR10" s="114" t="e">
        <f>'October''20'!#REF!+'Nov''20'!AR8+'Dec''20'!AR8</f>
        <v>#REF!</v>
      </c>
      <c r="AS10" s="114" t="e">
        <f>'October''20'!#REF!+'Nov''20'!AS8+'Dec''20'!AS8</f>
        <v>#REF!</v>
      </c>
      <c r="AT10" s="114" t="e">
        <f>'October''20'!#REF!+'Nov''20'!AT8+'Dec''20'!AT8</f>
        <v>#REF!</v>
      </c>
      <c r="AU10" s="125">
        <v>0</v>
      </c>
      <c r="AV10" s="107" t="e">
        <f t="shared" si="12"/>
        <v>#REF!</v>
      </c>
      <c r="AW10" s="107" t="e">
        <f t="shared" si="7"/>
        <v>#REF!</v>
      </c>
      <c r="AX10" s="131" t="e">
        <f>'October''20'!#REF!+'Nov''20'!AX8+'Dec''20'!AX8</f>
        <v>#REF!</v>
      </c>
      <c r="AY10" s="115" t="e">
        <f>'October''20'!#REF!+'Nov''20'!AY8+'Dec''20'!AY8</f>
        <v>#REF!</v>
      </c>
      <c r="AZ10" s="127" t="e">
        <f t="shared" si="8"/>
        <v>#REF!</v>
      </c>
      <c r="BA10" s="144"/>
      <c r="BB10" s="127" t="e">
        <f t="shared" si="9"/>
        <v>#REF!</v>
      </c>
      <c r="BC10" s="128" t="e">
        <f t="shared" si="13"/>
        <v>#REF!</v>
      </c>
      <c r="BD10" s="129" t="e">
        <f t="shared" si="14"/>
        <v>#REF!</v>
      </c>
      <c r="BE10" s="130" t="e">
        <f t="shared" si="15"/>
        <v>#REF!</v>
      </c>
      <c r="BF10" s="145">
        <v>7.2128890213694355E-2</v>
      </c>
      <c r="BG10" s="143">
        <v>0.28665978815389581</v>
      </c>
    </row>
    <row r="11" spans="1:59">
      <c r="A11" s="113" t="s">
        <v>53</v>
      </c>
      <c r="B11" s="113" t="s">
        <v>43</v>
      </c>
      <c r="C11" s="113" t="s">
        <v>52</v>
      </c>
      <c r="D11" s="114" t="e">
        <f>'October''20'!#REF!+'Nov''20'!D9+'Dec''20'!D9</f>
        <v>#REF!</v>
      </c>
      <c r="E11" s="114" t="e">
        <f>'October''20'!#REF!+'Nov''20'!E9+'Dec''20'!E9</f>
        <v>#REF!</v>
      </c>
      <c r="F11" s="114" t="e">
        <f>'October''20'!#REF!+'Nov''20'!F9+'Dec''20'!F9</f>
        <v>#REF!</v>
      </c>
      <c r="G11" s="114" t="e">
        <f>'October''20'!#REF!+'Nov''20'!G9+'Dec''20'!G9</f>
        <v>#REF!</v>
      </c>
      <c r="H11" s="114" t="e">
        <f>'October''20'!#REF!+'Nov''20'!H9+'Dec''20'!H9</f>
        <v>#REF!</v>
      </c>
      <c r="I11" s="114" t="e">
        <f>'October''20'!#REF!+'Nov''20'!I9+'Dec''20'!I9</f>
        <v>#REF!</v>
      </c>
      <c r="J11" s="114" t="e">
        <f>'October''20'!#REF!+'Nov''20'!J9+'Dec''20'!J9</f>
        <v>#REF!</v>
      </c>
      <c r="K11" s="114" t="e">
        <f>'October''20'!#REF!+'Nov''20'!K9+'Dec''20'!K9</f>
        <v>#REF!</v>
      </c>
      <c r="L11" s="114" t="e">
        <f>'October''20'!#REF!+'Nov''20'!L9+'Dec''20'!L9</f>
        <v>#REF!</v>
      </c>
      <c r="M11" s="114" t="e">
        <f>'October''20'!#REF!+'Nov''20'!M9+'Dec''20'!M9</f>
        <v>#REF!</v>
      </c>
      <c r="N11" s="114" t="e">
        <f>'October''20'!#REF!+'Nov''20'!N9+'Dec''20'!N9</f>
        <v>#REF!</v>
      </c>
      <c r="O11" s="114" t="e">
        <f>'October''20'!#REF!+'Nov''20'!O9+'Dec''20'!O9</f>
        <v>#REF!</v>
      </c>
      <c r="P11" s="114" t="e">
        <f>'October''20'!#REF!+'Nov''20'!P9+'Dec''20'!P9</f>
        <v>#REF!</v>
      </c>
      <c r="Q11" s="114" t="e">
        <f>'October''20'!#REF!+'Nov''20'!Q9+'Dec''20'!Q9</f>
        <v>#REF!</v>
      </c>
      <c r="R11" s="114" t="e">
        <f>'October''20'!#REF!+'Nov''20'!R9+'Dec''20'!R9</f>
        <v>#REF!</v>
      </c>
      <c r="S11" s="114" t="e">
        <f>'October''20'!#REF!+'Nov''20'!S9+'Dec''20'!S9</f>
        <v>#REF!</v>
      </c>
      <c r="T11" s="106" t="e">
        <f t="shared" si="6"/>
        <v>#REF!</v>
      </c>
      <c r="U11" s="114" t="e">
        <f>'October''20'!#REF!+'Nov''20'!U9+'Dec''20'!U9</f>
        <v>#REF!</v>
      </c>
      <c r="V11" s="114" t="e">
        <f>'October''20'!#REF!+'Nov''20'!V9+'Dec''20'!V9</f>
        <v>#REF!</v>
      </c>
      <c r="W11" s="114" t="e">
        <f>'October''20'!#REF!+'Nov''20'!W9+'Dec''20'!W9</f>
        <v>#REF!</v>
      </c>
      <c r="X11" s="114" t="e">
        <f>'October''20'!#REF!+'Nov''20'!X9+'Dec''20'!X9</f>
        <v>#REF!</v>
      </c>
      <c r="Y11" s="114" t="e">
        <f>'October''20'!#REF!+'Nov''20'!Y9+'Dec''20'!Y9</f>
        <v>#REF!</v>
      </c>
      <c r="Z11" s="114" t="e">
        <f>'October''20'!#REF!+'Nov''20'!Z9+'Dec''20'!Z9</f>
        <v>#REF!</v>
      </c>
      <c r="AA11" s="114" t="e">
        <f>'October''20'!#REF!+'Nov''20'!AA9+'Dec''20'!AA9</f>
        <v>#REF!</v>
      </c>
      <c r="AB11" s="114" t="e">
        <f>'October''20'!#REF!+'Nov''20'!AB9+'Dec''20'!AB9</f>
        <v>#REF!</v>
      </c>
      <c r="AC11" s="117"/>
      <c r="AD11" s="117"/>
      <c r="AE11" s="114"/>
      <c r="AF11" s="114"/>
      <c r="AG11" s="114"/>
      <c r="AH11" s="114"/>
      <c r="AI11" s="114"/>
      <c r="AJ11" s="114"/>
      <c r="AK11" s="107" t="e">
        <f t="shared" si="10"/>
        <v>#REF!</v>
      </c>
      <c r="AL11" s="114" t="e">
        <f>'October''20'!#REF!+'Nov''20'!AL9+'Dec''20'!AL9</f>
        <v>#REF!</v>
      </c>
      <c r="AM11" s="114" t="e">
        <f>'October''20'!#REF!+'Nov''20'!AM9+'Dec''20'!AM9</f>
        <v>#REF!</v>
      </c>
      <c r="AN11" s="114" t="e">
        <f>'October''20'!#REF!+'Nov''20'!AN9+'Dec''20'!AN9</f>
        <v>#REF!</v>
      </c>
      <c r="AO11" s="107" t="e">
        <f t="shared" si="11"/>
        <v>#REF!</v>
      </c>
      <c r="AP11" s="114" t="e">
        <f>'October''20'!#REF!+'Nov''20'!AP9+'Dec''20'!AP9</f>
        <v>#REF!</v>
      </c>
      <c r="AQ11" s="114" t="e">
        <f>'October''20'!#REF!+'Nov''20'!AQ9+'Dec''20'!AQ9</f>
        <v>#REF!</v>
      </c>
      <c r="AR11" s="114" t="e">
        <f>'October''20'!#REF!+'Nov''20'!AR9+'Dec''20'!AR9</f>
        <v>#REF!</v>
      </c>
      <c r="AS11" s="114" t="e">
        <f>'October''20'!#REF!+'Nov''20'!AS9+'Dec''20'!AS9</f>
        <v>#REF!</v>
      </c>
      <c r="AT11" s="114" t="e">
        <f>'October''20'!#REF!+'Nov''20'!AT9+'Dec''20'!AT9</f>
        <v>#REF!</v>
      </c>
      <c r="AU11" s="125">
        <v>1200000</v>
      </c>
      <c r="AV11" s="107" t="e">
        <f t="shared" si="12"/>
        <v>#REF!</v>
      </c>
      <c r="AW11" s="107" t="e">
        <f t="shared" si="7"/>
        <v>#REF!</v>
      </c>
      <c r="AX11" s="131" t="e">
        <f>'October''20'!#REF!+'Nov''20'!AX9+'Dec''20'!AX9</f>
        <v>#REF!</v>
      </c>
      <c r="AY11" s="115" t="e">
        <f>'October''20'!#REF!+'Nov''20'!AY9+'Dec''20'!AY9</f>
        <v>#REF!</v>
      </c>
      <c r="AZ11" s="127" t="e">
        <f t="shared" si="8"/>
        <v>#REF!</v>
      </c>
      <c r="BA11" s="144"/>
      <c r="BB11" s="127" t="e">
        <f t="shared" si="9"/>
        <v>#REF!</v>
      </c>
      <c r="BC11" s="128" t="e">
        <f t="shared" si="13"/>
        <v>#REF!</v>
      </c>
      <c r="BD11" s="129" t="e">
        <f t="shared" si="14"/>
        <v>#REF!</v>
      </c>
      <c r="BE11" s="130" t="e">
        <f t="shared" si="15"/>
        <v>#REF!</v>
      </c>
      <c r="BF11" s="145">
        <v>4.2820041725808458E-2</v>
      </c>
      <c r="BG11" s="143">
        <v>0.23463707149914959</v>
      </c>
    </row>
    <row r="12" spans="1:59">
      <c r="A12" s="113" t="s">
        <v>54</v>
      </c>
      <c r="B12" s="113" t="s">
        <v>43</v>
      </c>
      <c r="C12" s="113" t="s">
        <v>52</v>
      </c>
      <c r="D12" s="114" t="e">
        <f>'October''20'!#REF!+'Nov''20'!D10+'Dec''20'!D10</f>
        <v>#REF!</v>
      </c>
      <c r="E12" s="114" t="e">
        <f>'October''20'!#REF!+'Nov''20'!E10+'Dec''20'!E10</f>
        <v>#REF!</v>
      </c>
      <c r="F12" s="114" t="e">
        <f>'October''20'!#REF!+'Nov''20'!F10+'Dec''20'!F10</f>
        <v>#REF!</v>
      </c>
      <c r="G12" s="114" t="e">
        <f>'October''20'!#REF!+'Nov''20'!G10+'Dec''20'!G10</f>
        <v>#REF!</v>
      </c>
      <c r="H12" s="114" t="e">
        <f>'October''20'!#REF!+'Nov''20'!H10+'Dec''20'!H10</f>
        <v>#REF!</v>
      </c>
      <c r="I12" s="114" t="e">
        <f>'October''20'!#REF!+'Nov''20'!I10+'Dec''20'!I10</f>
        <v>#REF!</v>
      </c>
      <c r="J12" s="114" t="e">
        <f>'October''20'!#REF!+'Nov''20'!J10+'Dec''20'!J10</f>
        <v>#REF!</v>
      </c>
      <c r="K12" s="114" t="e">
        <f>'October''20'!#REF!+'Nov''20'!K10+'Dec''20'!K10</f>
        <v>#REF!</v>
      </c>
      <c r="L12" s="114" t="e">
        <f>'October''20'!#REF!+'Nov''20'!L10+'Dec''20'!L10</f>
        <v>#REF!</v>
      </c>
      <c r="M12" s="114" t="e">
        <f>'October''20'!#REF!+'Nov''20'!M10+'Dec''20'!M10</f>
        <v>#REF!</v>
      </c>
      <c r="N12" s="114" t="e">
        <f>'October''20'!#REF!+'Nov''20'!N10+'Dec''20'!N10</f>
        <v>#REF!</v>
      </c>
      <c r="O12" s="114" t="e">
        <f>'October''20'!#REF!+'Nov''20'!O10+'Dec''20'!O10</f>
        <v>#REF!</v>
      </c>
      <c r="P12" s="114" t="e">
        <f>'October''20'!#REF!+'Nov''20'!P10+'Dec''20'!P10</f>
        <v>#REF!</v>
      </c>
      <c r="Q12" s="114" t="e">
        <f>'October''20'!#REF!+'Nov''20'!Q10+'Dec''20'!Q10</f>
        <v>#REF!</v>
      </c>
      <c r="R12" s="114" t="e">
        <f>'October''20'!#REF!+'Nov''20'!R10+'Dec''20'!R10</f>
        <v>#REF!</v>
      </c>
      <c r="S12" s="114" t="e">
        <f>'October''20'!#REF!+'Nov''20'!S10+'Dec''20'!S10</f>
        <v>#REF!</v>
      </c>
      <c r="T12" s="106" t="e">
        <f t="shared" si="6"/>
        <v>#REF!</v>
      </c>
      <c r="U12" s="114" t="e">
        <f>'October''20'!#REF!+'Nov''20'!U10+'Dec''20'!U10</f>
        <v>#REF!</v>
      </c>
      <c r="V12" s="114" t="e">
        <f>'October''20'!#REF!+'Nov''20'!V10+'Dec''20'!V10</f>
        <v>#REF!</v>
      </c>
      <c r="W12" s="114" t="e">
        <f>'October''20'!#REF!+'Nov''20'!W10+'Dec''20'!W10</f>
        <v>#REF!</v>
      </c>
      <c r="X12" s="114" t="e">
        <f>'October''20'!#REF!+'Nov''20'!X10+'Dec''20'!X10</f>
        <v>#REF!</v>
      </c>
      <c r="Y12" s="114" t="e">
        <f>'October''20'!#REF!+'Nov''20'!Y10+'Dec''20'!Y10</f>
        <v>#REF!</v>
      </c>
      <c r="Z12" s="114" t="e">
        <f>'October''20'!#REF!+'Nov''20'!Z10+'Dec''20'!Z10</f>
        <v>#REF!</v>
      </c>
      <c r="AA12" s="114" t="e">
        <f>'October''20'!#REF!+'Nov''20'!AA10+'Dec''20'!AA10</f>
        <v>#REF!</v>
      </c>
      <c r="AB12" s="114" t="e">
        <f>'October''20'!#REF!+'Nov''20'!AB10+'Dec''20'!AB10</f>
        <v>#REF!</v>
      </c>
      <c r="AC12" s="117"/>
      <c r="AD12" s="114"/>
      <c r="AE12" s="114"/>
      <c r="AF12" s="114"/>
      <c r="AG12" s="114"/>
      <c r="AH12" s="114"/>
      <c r="AI12" s="114"/>
      <c r="AJ12" s="114"/>
      <c r="AK12" s="107" t="e">
        <f t="shared" si="10"/>
        <v>#REF!</v>
      </c>
      <c r="AL12" s="114" t="e">
        <f>'October''20'!#REF!+'Nov''20'!AL10+'Dec''20'!AL10</f>
        <v>#REF!</v>
      </c>
      <c r="AM12" s="114" t="e">
        <f>'October''20'!#REF!+'Nov''20'!AM10+'Dec''20'!AM10</f>
        <v>#REF!</v>
      </c>
      <c r="AN12" s="114" t="e">
        <f>'October''20'!#REF!+'Nov''20'!AN10+'Dec''20'!AN10</f>
        <v>#REF!</v>
      </c>
      <c r="AO12" s="107" t="e">
        <f t="shared" si="11"/>
        <v>#REF!</v>
      </c>
      <c r="AP12" s="114" t="e">
        <f>'October''20'!#REF!+'Nov''20'!AP10+'Dec''20'!AP10</f>
        <v>#REF!</v>
      </c>
      <c r="AQ12" s="114" t="e">
        <f>'October''20'!#REF!+'Nov''20'!AQ10+'Dec''20'!AQ10</f>
        <v>#REF!</v>
      </c>
      <c r="AR12" s="114" t="e">
        <f>'October''20'!#REF!+'Nov''20'!AR10+'Dec''20'!AR10</f>
        <v>#REF!</v>
      </c>
      <c r="AS12" s="114" t="e">
        <f>'October''20'!#REF!+'Nov''20'!AS10+'Dec''20'!AS10</f>
        <v>#REF!</v>
      </c>
      <c r="AT12" s="114" t="e">
        <f>'October''20'!#REF!+'Nov''20'!AT10+'Dec''20'!AT10</f>
        <v>#REF!</v>
      </c>
      <c r="AU12" s="125">
        <v>0</v>
      </c>
      <c r="AV12" s="107" t="e">
        <f t="shared" si="12"/>
        <v>#REF!</v>
      </c>
      <c r="AW12" s="107" t="e">
        <f t="shared" si="7"/>
        <v>#REF!</v>
      </c>
      <c r="AX12" s="131" t="e">
        <f>'October''20'!#REF!+'Nov''20'!AX10+'Dec''20'!AX10</f>
        <v>#REF!</v>
      </c>
      <c r="AY12" s="115" t="e">
        <f>'October''20'!#REF!+'Nov''20'!AY10+'Dec''20'!AY10</f>
        <v>#REF!</v>
      </c>
      <c r="AZ12" s="127" t="e">
        <f t="shared" si="8"/>
        <v>#REF!</v>
      </c>
      <c r="BA12" s="144"/>
      <c r="BB12" s="127" t="e">
        <f t="shared" si="9"/>
        <v>#REF!</v>
      </c>
      <c r="BC12" s="128" t="e">
        <f t="shared" si="13"/>
        <v>#REF!</v>
      </c>
      <c r="BD12" s="129" t="e">
        <f t="shared" si="14"/>
        <v>#REF!</v>
      </c>
      <c r="BE12" s="130" t="e">
        <f t="shared" si="15"/>
        <v>#REF!</v>
      </c>
      <c r="BF12" s="145">
        <v>3.0797213265931996E-2</v>
      </c>
      <c r="BG12" s="143">
        <v>0.29521344748422979</v>
      </c>
    </row>
    <row r="13" spans="1:59">
      <c r="A13" s="113" t="s">
        <v>55</v>
      </c>
      <c r="B13" s="113" t="s">
        <v>43</v>
      </c>
      <c r="C13" s="113" t="s">
        <v>56</v>
      </c>
      <c r="D13" s="114" t="e">
        <f>'October''20'!#REF!+'Nov''20'!D11+'Dec''20'!D11</f>
        <v>#REF!</v>
      </c>
      <c r="E13" s="114" t="e">
        <f>'October''20'!#REF!+'Nov''20'!E11+'Dec''20'!E11</f>
        <v>#REF!</v>
      </c>
      <c r="F13" s="114" t="e">
        <f>'October''20'!#REF!+'Nov''20'!F11+'Dec''20'!F11</f>
        <v>#REF!</v>
      </c>
      <c r="G13" s="114" t="e">
        <f>'October''20'!#REF!+'Nov''20'!G11+'Dec''20'!G11</f>
        <v>#REF!</v>
      </c>
      <c r="H13" s="114" t="e">
        <f>'October''20'!#REF!+'Nov''20'!H11+'Dec''20'!H11</f>
        <v>#REF!</v>
      </c>
      <c r="I13" s="114" t="e">
        <f>'October''20'!#REF!+'Nov''20'!I11+'Dec''20'!I11</f>
        <v>#REF!</v>
      </c>
      <c r="J13" s="114" t="e">
        <f>'October''20'!#REF!+'Nov''20'!J11+'Dec''20'!J11</f>
        <v>#REF!</v>
      </c>
      <c r="K13" s="114" t="e">
        <f>'October''20'!#REF!+'Nov''20'!K11+'Dec''20'!K11</f>
        <v>#REF!</v>
      </c>
      <c r="L13" s="114" t="e">
        <f>'October''20'!#REF!+'Nov''20'!L11+'Dec''20'!L11</f>
        <v>#REF!</v>
      </c>
      <c r="M13" s="114" t="e">
        <f>'October''20'!#REF!+'Nov''20'!M11+'Dec''20'!M11</f>
        <v>#REF!</v>
      </c>
      <c r="N13" s="114" t="e">
        <f>'October''20'!#REF!+'Nov''20'!N11+'Dec''20'!N11</f>
        <v>#REF!</v>
      </c>
      <c r="O13" s="114" t="e">
        <f>'October''20'!#REF!+'Nov''20'!O11+'Dec''20'!O11</f>
        <v>#REF!</v>
      </c>
      <c r="P13" s="114" t="e">
        <f>'October''20'!#REF!+'Nov''20'!P11+'Dec''20'!P11</f>
        <v>#REF!</v>
      </c>
      <c r="Q13" s="114" t="e">
        <f>'October''20'!#REF!+'Nov''20'!Q11+'Dec''20'!Q11</f>
        <v>#REF!</v>
      </c>
      <c r="R13" s="114" t="e">
        <f>'October''20'!#REF!+'Nov''20'!R11+'Dec''20'!R11</f>
        <v>#REF!</v>
      </c>
      <c r="S13" s="114" t="e">
        <f>'October''20'!#REF!+'Nov''20'!S11+'Dec''20'!S11</f>
        <v>#REF!</v>
      </c>
      <c r="T13" s="106" t="e">
        <f t="shared" si="6"/>
        <v>#REF!</v>
      </c>
      <c r="U13" s="114" t="e">
        <f>'October''20'!#REF!+'Nov''20'!U11+'Dec''20'!U11</f>
        <v>#REF!</v>
      </c>
      <c r="V13" s="114" t="e">
        <f>'October''20'!#REF!+'Nov''20'!V11+'Dec''20'!V11</f>
        <v>#REF!</v>
      </c>
      <c r="W13" s="114" t="e">
        <f>'October''20'!#REF!+'Nov''20'!W11+'Dec''20'!W11</f>
        <v>#REF!</v>
      </c>
      <c r="X13" s="114" t="e">
        <f>'October''20'!#REF!+'Nov''20'!X11+'Dec''20'!X11</f>
        <v>#REF!</v>
      </c>
      <c r="Y13" s="114" t="e">
        <f>'October''20'!#REF!+'Nov''20'!Y11+'Dec''20'!Y11</f>
        <v>#REF!</v>
      </c>
      <c r="Z13" s="114" t="e">
        <f>'October''20'!#REF!+'Nov''20'!Z11+'Dec''20'!Z11</f>
        <v>#REF!</v>
      </c>
      <c r="AA13" s="114" t="e">
        <f>'October''20'!#REF!+'Nov''20'!AA11+'Dec''20'!AA11</f>
        <v>#REF!</v>
      </c>
      <c r="AB13" s="114" t="e">
        <f>'October''20'!#REF!+'Nov''20'!AB11+'Dec''20'!AB11</f>
        <v>#REF!</v>
      </c>
      <c r="AC13" s="114"/>
      <c r="AD13" s="114"/>
      <c r="AE13" s="114"/>
      <c r="AF13" s="114"/>
      <c r="AG13" s="114"/>
      <c r="AH13" s="114"/>
      <c r="AI13" s="114"/>
      <c r="AJ13" s="114"/>
      <c r="AK13" s="107" t="e">
        <f t="shared" si="10"/>
        <v>#REF!</v>
      </c>
      <c r="AL13" s="114" t="e">
        <f>'October''20'!#REF!+'Nov''20'!AL11+'Dec''20'!AL11</f>
        <v>#REF!</v>
      </c>
      <c r="AM13" s="114" t="e">
        <f>'October''20'!#REF!+'Nov''20'!AM11+'Dec''20'!AM11</f>
        <v>#REF!</v>
      </c>
      <c r="AN13" s="114" t="e">
        <f>'October''20'!#REF!+'Nov''20'!AN11+'Dec''20'!AN11</f>
        <v>#REF!</v>
      </c>
      <c r="AO13" s="107" t="e">
        <f t="shared" si="11"/>
        <v>#REF!</v>
      </c>
      <c r="AP13" s="114" t="e">
        <f>'October''20'!#REF!+'Nov''20'!AP11+'Dec''20'!AP11</f>
        <v>#REF!</v>
      </c>
      <c r="AQ13" s="114" t="e">
        <f>'October''20'!#REF!+'Nov''20'!AQ11+'Dec''20'!AQ11</f>
        <v>#REF!</v>
      </c>
      <c r="AR13" s="114" t="e">
        <f>'October''20'!#REF!+'Nov''20'!AR11+'Dec''20'!AR11</f>
        <v>#REF!</v>
      </c>
      <c r="AS13" s="114" t="e">
        <f>'October''20'!#REF!+'Nov''20'!AS11+'Dec''20'!AS11</f>
        <v>#REF!</v>
      </c>
      <c r="AT13" s="114" t="e">
        <f>'October''20'!#REF!+'Nov''20'!AT11+'Dec''20'!AT11</f>
        <v>#REF!</v>
      </c>
      <c r="AU13" s="125">
        <v>3400000</v>
      </c>
      <c r="AV13" s="107" t="e">
        <f t="shared" si="12"/>
        <v>#REF!</v>
      </c>
      <c r="AW13" s="107" t="e">
        <f t="shared" si="7"/>
        <v>#REF!</v>
      </c>
      <c r="AX13" s="131" t="e">
        <f>'October''20'!#REF!+'Nov''20'!AX11+'Dec''20'!AX11</f>
        <v>#REF!</v>
      </c>
      <c r="AY13" s="115" t="e">
        <f>'October''20'!#REF!+'Nov''20'!AY11+'Dec''20'!AY11</f>
        <v>#REF!</v>
      </c>
      <c r="AZ13" s="127" t="e">
        <f t="shared" si="8"/>
        <v>#REF!</v>
      </c>
      <c r="BA13" s="144"/>
      <c r="BB13" s="127" t="e">
        <f t="shared" si="9"/>
        <v>#REF!</v>
      </c>
      <c r="BC13" s="128" t="e">
        <f t="shared" si="13"/>
        <v>#REF!</v>
      </c>
      <c r="BD13" s="129" t="e">
        <f t="shared" si="14"/>
        <v>#REF!</v>
      </c>
      <c r="BE13" s="130" t="e">
        <f t="shared" si="15"/>
        <v>#REF!</v>
      </c>
      <c r="BF13" s="145">
        <v>1.3065348015346123E-2</v>
      </c>
      <c r="BG13" s="143">
        <v>0.54614151730934313</v>
      </c>
    </row>
    <row r="14" spans="1:59">
      <c r="A14" s="113" t="s">
        <v>57</v>
      </c>
      <c r="B14" s="113" t="s">
        <v>43</v>
      </c>
      <c r="C14" s="113" t="s">
        <v>56</v>
      </c>
      <c r="D14" s="114" t="e">
        <f>'October''20'!#REF!+'Nov''20'!D12+'Dec''20'!D12</f>
        <v>#REF!</v>
      </c>
      <c r="E14" s="114" t="e">
        <f>'October''20'!#REF!+'Nov''20'!E12+'Dec''20'!E12</f>
        <v>#REF!</v>
      </c>
      <c r="F14" s="114" t="e">
        <f>'October''20'!#REF!+'Nov''20'!F12+'Dec''20'!F12</f>
        <v>#REF!</v>
      </c>
      <c r="G14" s="114" t="e">
        <f>'October''20'!#REF!+'Nov''20'!G12+'Dec''20'!G12</f>
        <v>#REF!</v>
      </c>
      <c r="H14" s="114" t="e">
        <f>'October''20'!#REF!+'Nov''20'!H12+'Dec''20'!H12</f>
        <v>#REF!</v>
      </c>
      <c r="I14" s="114" t="e">
        <f>'October''20'!#REF!+'Nov''20'!I12+'Dec''20'!I12</f>
        <v>#REF!</v>
      </c>
      <c r="J14" s="114" t="e">
        <f>'October''20'!#REF!+'Nov''20'!J12+'Dec''20'!J12</f>
        <v>#REF!</v>
      </c>
      <c r="K14" s="114" t="e">
        <f>'October''20'!#REF!+'Nov''20'!K12+'Dec''20'!K12</f>
        <v>#REF!</v>
      </c>
      <c r="L14" s="114" t="e">
        <f>'October''20'!#REF!+'Nov''20'!L12+'Dec''20'!L12</f>
        <v>#REF!</v>
      </c>
      <c r="M14" s="114" t="e">
        <f>'October''20'!#REF!+'Nov''20'!M12+'Dec''20'!M12</f>
        <v>#REF!</v>
      </c>
      <c r="N14" s="114" t="e">
        <f>'October''20'!#REF!+'Nov''20'!N12+'Dec''20'!N12</f>
        <v>#REF!</v>
      </c>
      <c r="O14" s="114" t="e">
        <f>'October''20'!#REF!+'Nov''20'!O12+'Dec''20'!O12</f>
        <v>#REF!</v>
      </c>
      <c r="P14" s="114" t="e">
        <f>'October''20'!#REF!+'Nov''20'!P12+'Dec''20'!P12</f>
        <v>#REF!</v>
      </c>
      <c r="Q14" s="114" t="e">
        <f>'October''20'!#REF!+'Nov''20'!Q12+'Dec''20'!Q12</f>
        <v>#REF!</v>
      </c>
      <c r="R14" s="114" t="e">
        <f>'October''20'!#REF!+'Nov''20'!R12+'Dec''20'!R12</f>
        <v>#REF!</v>
      </c>
      <c r="S14" s="114" t="e">
        <f>'October''20'!#REF!+'Nov''20'!S12+'Dec''20'!S12</f>
        <v>#REF!</v>
      </c>
      <c r="T14" s="106" t="e">
        <f t="shared" si="6"/>
        <v>#REF!</v>
      </c>
      <c r="U14" s="114" t="e">
        <f>'October''20'!#REF!+'Nov''20'!U12+'Dec''20'!U12</f>
        <v>#REF!</v>
      </c>
      <c r="V14" s="114" t="e">
        <f>'October''20'!#REF!+'Nov''20'!V12+'Dec''20'!V12</f>
        <v>#REF!</v>
      </c>
      <c r="W14" s="114" t="e">
        <f>'October''20'!#REF!+'Nov''20'!W12+'Dec''20'!W12</f>
        <v>#REF!</v>
      </c>
      <c r="X14" s="114" t="e">
        <f>'October''20'!#REF!+'Nov''20'!X12+'Dec''20'!X12</f>
        <v>#REF!</v>
      </c>
      <c r="Y14" s="114" t="e">
        <f>'October''20'!#REF!+'Nov''20'!Y12+'Dec''20'!Y12</f>
        <v>#REF!</v>
      </c>
      <c r="Z14" s="114" t="e">
        <f>'October''20'!#REF!+'Nov''20'!Z12+'Dec''20'!Z12</f>
        <v>#REF!</v>
      </c>
      <c r="AA14" s="114" t="e">
        <f>'October''20'!#REF!+'Nov''20'!AA12+'Dec''20'!AA12</f>
        <v>#REF!</v>
      </c>
      <c r="AB14" s="114" t="e">
        <f>'October''20'!#REF!+'Nov''20'!AB12+'Dec''20'!AB12</f>
        <v>#REF!</v>
      </c>
      <c r="AC14" s="114"/>
      <c r="AD14" s="114"/>
      <c r="AE14" s="114"/>
      <c r="AF14" s="114"/>
      <c r="AG14" s="114"/>
      <c r="AH14" s="114"/>
      <c r="AI14" s="114"/>
      <c r="AJ14" s="114"/>
      <c r="AK14" s="107" t="e">
        <f t="shared" si="10"/>
        <v>#REF!</v>
      </c>
      <c r="AL14" s="114" t="e">
        <f>'October''20'!#REF!+'Nov''20'!AL12+'Dec''20'!AL12</f>
        <v>#REF!</v>
      </c>
      <c r="AM14" s="114" t="e">
        <f>'October''20'!#REF!+'Nov''20'!AM12+'Dec''20'!AM12</f>
        <v>#REF!</v>
      </c>
      <c r="AN14" s="114" t="e">
        <f>'October''20'!#REF!+'Nov''20'!AN12+'Dec''20'!AN12</f>
        <v>#REF!</v>
      </c>
      <c r="AO14" s="107" t="e">
        <f t="shared" si="11"/>
        <v>#REF!</v>
      </c>
      <c r="AP14" s="114" t="e">
        <f>'October''20'!#REF!+'Nov''20'!AP12+'Dec''20'!AP12</f>
        <v>#REF!</v>
      </c>
      <c r="AQ14" s="114" t="e">
        <f>'October''20'!#REF!+'Nov''20'!AQ12+'Dec''20'!AQ12</f>
        <v>#REF!</v>
      </c>
      <c r="AR14" s="114" t="e">
        <f>'October''20'!#REF!+'Nov''20'!AR12+'Dec''20'!AR12</f>
        <v>#REF!</v>
      </c>
      <c r="AS14" s="114" t="e">
        <f>'October''20'!#REF!+'Nov''20'!AS12+'Dec''20'!AS12</f>
        <v>#REF!</v>
      </c>
      <c r="AT14" s="114" t="e">
        <f>'October''20'!#REF!+'Nov''20'!AT12+'Dec''20'!AT12</f>
        <v>#REF!</v>
      </c>
      <c r="AU14" s="125">
        <v>5200000</v>
      </c>
      <c r="AV14" s="107" t="e">
        <f t="shared" si="12"/>
        <v>#REF!</v>
      </c>
      <c r="AW14" s="107" t="e">
        <f t="shared" si="7"/>
        <v>#REF!</v>
      </c>
      <c r="AX14" s="131" t="e">
        <f>'October''20'!#REF!+'Nov''20'!AX12+'Dec''20'!AX12</f>
        <v>#REF!</v>
      </c>
      <c r="AY14" s="115" t="e">
        <f>'October''20'!#REF!+'Nov''20'!AY12+'Dec''20'!AY12</f>
        <v>#REF!</v>
      </c>
      <c r="AZ14" s="127" t="e">
        <f t="shared" si="8"/>
        <v>#REF!</v>
      </c>
      <c r="BA14" s="144"/>
      <c r="BB14" s="127" t="e">
        <f t="shared" si="9"/>
        <v>#REF!</v>
      </c>
      <c r="BC14" s="128" t="e">
        <f t="shared" si="13"/>
        <v>#REF!</v>
      </c>
      <c r="BD14" s="129" t="e">
        <f t="shared" si="14"/>
        <v>#REF!</v>
      </c>
      <c r="BE14" s="130" t="e">
        <f t="shared" si="15"/>
        <v>#REF!</v>
      </c>
      <c r="BF14" s="145">
        <v>2.9731274594898868E-2</v>
      </c>
      <c r="BG14" s="143">
        <v>0.27283905815333187</v>
      </c>
    </row>
    <row r="15" spans="1:59">
      <c r="A15" s="113" t="s">
        <v>58</v>
      </c>
      <c r="B15" s="113" t="s">
        <v>43</v>
      </c>
      <c r="C15" s="113" t="s">
        <v>44</v>
      </c>
      <c r="D15" s="114" t="e">
        <f>'October''20'!#REF!+'Nov''20'!D13+'Dec''20'!D13</f>
        <v>#REF!</v>
      </c>
      <c r="E15" s="114" t="e">
        <f>'October''20'!#REF!+'Nov''20'!E13+'Dec''20'!E13</f>
        <v>#REF!</v>
      </c>
      <c r="F15" s="114" t="e">
        <f>'October''20'!#REF!+'Nov''20'!F13+'Dec''20'!F13</f>
        <v>#REF!</v>
      </c>
      <c r="G15" s="114" t="e">
        <f>'October''20'!#REF!+'Nov''20'!G13+'Dec''20'!G13</f>
        <v>#REF!</v>
      </c>
      <c r="H15" s="114" t="e">
        <f>'October''20'!#REF!+'Nov''20'!H13+'Dec''20'!H13</f>
        <v>#REF!</v>
      </c>
      <c r="I15" s="114" t="e">
        <f>'October''20'!#REF!+'Nov''20'!I13+'Dec''20'!I13</f>
        <v>#REF!</v>
      </c>
      <c r="J15" s="114" t="e">
        <f>'October''20'!#REF!+'Nov''20'!J13+'Dec''20'!J13</f>
        <v>#REF!</v>
      </c>
      <c r="K15" s="114" t="e">
        <f>'October''20'!#REF!+'Nov''20'!K13+'Dec''20'!K13</f>
        <v>#REF!</v>
      </c>
      <c r="L15" s="114" t="e">
        <f>'October''20'!#REF!+'Nov''20'!L13+'Dec''20'!L13</f>
        <v>#REF!</v>
      </c>
      <c r="M15" s="114" t="e">
        <f>'October''20'!#REF!+'Nov''20'!M13+'Dec''20'!M13</f>
        <v>#REF!</v>
      </c>
      <c r="N15" s="114" t="e">
        <f>'October''20'!#REF!+'Nov''20'!N13+'Dec''20'!N13</f>
        <v>#REF!</v>
      </c>
      <c r="O15" s="114" t="e">
        <f>'October''20'!#REF!+'Nov''20'!O13+'Dec''20'!O13</f>
        <v>#REF!</v>
      </c>
      <c r="P15" s="114" t="e">
        <f>'October''20'!#REF!+'Nov''20'!P13+'Dec''20'!P13</f>
        <v>#REF!</v>
      </c>
      <c r="Q15" s="114" t="e">
        <f>'October''20'!#REF!+'Nov''20'!Q13+'Dec''20'!Q13</f>
        <v>#REF!</v>
      </c>
      <c r="R15" s="114" t="e">
        <f>'October''20'!#REF!+'Nov''20'!R13+'Dec''20'!R13</f>
        <v>#REF!</v>
      </c>
      <c r="S15" s="114" t="e">
        <f>'October''20'!#REF!+'Nov''20'!S13+'Dec''20'!S13</f>
        <v>#REF!</v>
      </c>
      <c r="T15" s="106" t="e">
        <f t="shared" si="6"/>
        <v>#REF!</v>
      </c>
      <c r="U15" s="114" t="e">
        <f>'October''20'!#REF!+'Nov''20'!U13+'Dec''20'!U13</f>
        <v>#REF!</v>
      </c>
      <c r="V15" s="114" t="e">
        <f>'October''20'!#REF!+'Nov''20'!V13+'Dec''20'!V13</f>
        <v>#REF!</v>
      </c>
      <c r="W15" s="114" t="e">
        <f>'October''20'!#REF!+'Nov''20'!W13+'Dec''20'!W13</f>
        <v>#REF!</v>
      </c>
      <c r="X15" s="114" t="e">
        <f>'October''20'!#REF!+'Nov''20'!X13+'Dec''20'!X13</f>
        <v>#REF!</v>
      </c>
      <c r="Y15" s="114" t="e">
        <f>'October''20'!#REF!+'Nov''20'!Y13+'Dec''20'!Y13</f>
        <v>#REF!</v>
      </c>
      <c r="Z15" s="114" t="e">
        <f>'October''20'!#REF!+'Nov''20'!Z13+'Dec''20'!Z13</f>
        <v>#REF!</v>
      </c>
      <c r="AA15" s="114" t="e">
        <f>'October''20'!#REF!+'Nov''20'!AA13+'Dec''20'!AA13</f>
        <v>#REF!</v>
      </c>
      <c r="AB15" s="114" t="e">
        <f>'October''20'!#REF!+'Nov''20'!AB13+'Dec''20'!AB13</f>
        <v>#REF!</v>
      </c>
      <c r="AC15" s="114"/>
      <c r="AD15" s="114"/>
      <c r="AE15" s="114"/>
      <c r="AF15" s="114"/>
      <c r="AG15" s="114"/>
      <c r="AH15" s="114"/>
      <c r="AI15" s="114"/>
      <c r="AJ15" s="114"/>
      <c r="AK15" s="107" t="e">
        <f t="shared" si="10"/>
        <v>#REF!</v>
      </c>
      <c r="AL15" s="114" t="e">
        <f>'October''20'!#REF!+'Nov''20'!AL13+'Dec''20'!AL13</f>
        <v>#REF!</v>
      </c>
      <c r="AM15" s="114" t="e">
        <f>'October''20'!#REF!+'Nov''20'!AM13+'Dec''20'!AM13</f>
        <v>#REF!</v>
      </c>
      <c r="AN15" s="114" t="e">
        <f>'October''20'!#REF!+'Nov''20'!AN13+'Dec''20'!AN13</f>
        <v>#REF!</v>
      </c>
      <c r="AO15" s="107" t="e">
        <f t="shared" si="11"/>
        <v>#REF!</v>
      </c>
      <c r="AP15" s="114" t="e">
        <f>'October''20'!#REF!+'Nov''20'!AP13+'Dec''20'!AP13</f>
        <v>#REF!</v>
      </c>
      <c r="AQ15" s="114" t="e">
        <f>'October''20'!#REF!+'Nov''20'!AQ13+'Dec''20'!AQ13</f>
        <v>#REF!</v>
      </c>
      <c r="AR15" s="114" t="e">
        <f>'October''20'!#REF!+'Nov''20'!AR13+'Dec''20'!AR13</f>
        <v>#REF!</v>
      </c>
      <c r="AS15" s="114" t="e">
        <f>'October''20'!#REF!+'Nov''20'!AS13+'Dec''20'!AS13</f>
        <v>#REF!</v>
      </c>
      <c r="AT15" s="114" t="e">
        <f>'October''20'!#REF!+'Nov''20'!AT13+'Dec''20'!AT13</f>
        <v>#REF!</v>
      </c>
      <c r="AU15" s="125">
        <v>0</v>
      </c>
      <c r="AV15" s="107" t="e">
        <f t="shared" si="12"/>
        <v>#REF!</v>
      </c>
      <c r="AW15" s="107" t="e">
        <f t="shared" si="7"/>
        <v>#REF!</v>
      </c>
      <c r="AX15" s="131" t="e">
        <f>'October''20'!#REF!+'Nov''20'!AX13+'Dec''20'!AX13</f>
        <v>#REF!</v>
      </c>
      <c r="AY15" s="115" t="e">
        <f>'October''20'!#REF!+'Nov''20'!AY13+'Dec''20'!AY13</f>
        <v>#REF!</v>
      </c>
      <c r="AZ15" s="127" t="e">
        <f t="shared" si="8"/>
        <v>#REF!</v>
      </c>
      <c r="BA15" s="144"/>
      <c r="BB15" s="127" t="e">
        <f t="shared" si="9"/>
        <v>#REF!</v>
      </c>
      <c r="BC15" s="128" t="e">
        <f t="shared" si="13"/>
        <v>#REF!</v>
      </c>
      <c r="BD15" s="129" t="e">
        <f t="shared" si="14"/>
        <v>#REF!</v>
      </c>
      <c r="BE15" s="130" t="e">
        <f t="shared" si="15"/>
        <v>#REF!</v>
      </c>
      <c r="BF15" s="145">
        <v>0.15792119114782821</v>
      </c>
      <c r="BG15" s="143">
        <v>0</v>
      </c>
    </row>
    <row r="16" spans="1:59">
      <c r="A16" s="113" t="s">
        <v>59</v>
      </c>
      <c r="B16" s="113" t="s">
        <v>43</v>
      </c>
      <c r="C16" s="113" t="s">
        <v>60</v>
      </c>
      <c r="D16" s="114" t="e">
        <f>'October''20'!#REF!+'Nov''20'!D14+'Dec''20'!D14</f>
        <v>#REF!</v>
      </c>
      <c r="E16" s="114" t="e">
        <f>'October''20'!#REF!+'Nov''20'!E14+'Dec''20'!E14</f>
        <v>#REF!</v>
      </c>
      <c r="F16" s="114" t="e">
        <f>'October''20'!#REF!+'Nov''20'!F14+'Dec''20'!F14</f>
        <v>#REF!</v>
      </c>
      <c r="G16" s="114" t="e">
        <f>'October''20'!#REF!+'Nov''20'!G14+'Dec''20'!G14</f>
        <v>#REF!</v>
      </c>
      <c r="H16" s="114" t="e">
        <f>'October''20'!#REF!+'Nov''20'!H14+'Dec''20'!H14</f>
        <v>#REF!</v>
      </c>
      <c r="I16" s="114" t="e">
        <f>'October''20'!#REF!+'Nov''20'!I14+'Dec''20'!I14</f>
        <v>#REF!</v>
      </c>
      <c r="J16" s="114" t="e">
        <f>'October''20'!#REF!+'Nov''20'!J14+'Dec''20'!J14</f>
        <v>#REF!</v>
      </c>
      <c r="K16" s="114" t="e">
        <f>'October''20'!#REF!+'Nov''20'!K14+'Dec''20'!K14</f>
        <v>#REF!</v>
      </c>
      <c r="L16" s="114" t="e">
        <f>'October''20'!#REF!+'Nov''20'!L14+'Dec''20'!L14</f>
        <v>#REF!</v>
      </c>
      <c r="M16" s="114" t="e">
        <f>'October''20'!#REF!+'Nov''20'!M14+'Dec''20'!M14</f>
        <v>#REF!</v>
      </c>
      <c r="N16" s="114" t="e">
        <f>'October''20'!#REF!+'Nov''20'!N14+'Dec''20'!N14</f>
        <v>#REF!</v>
      </c>
      <c r="O16" s="114" t="e">
        <f>'October''20'!#REF!+'Nov''20'!O14+'Dec''20'!O14</f>
        <v>#REF!</v>
      </c>
      <c r="P16" s="114" t="e">
        <f>'October''20'!#REF!+'Nov''20'!P14+'Dec''20'!P14</f>
        <v>#REF!</v>
      </c>
      <c r="Q16" s="114" t="e">
        <f>'October''20'!#REF!+'Nov''20'!Q14+'Dec''20'!Q14</f>
        <v>#REF!</v>
      </c>
      <c r="R16" s="114" t="e">
        <f>'October''20'!#REF!+'Nov''20'!R14+'Dec''20'!R14</f>
        <v>#REF!</v>
      </c>
      <c r="S16" s="114" t="e">
        <f>'October''20'!#REF!+'Nov''20'!S14+'Dec''20'!S14</f>
        <v>#REF!</v>
      </c>
      <c r="T16" s="106" t="e">
        <f t="shared" si="6"/>
        <v>#REF!</v>
      </c>
      <c r="U16" s="114" t="e">
        <f>'October''20'!#REF!+'Nov''20'!U14+'Dec''20'!U14</f>
        <v>#REF!</v>
      </c>
      <c r="V16" s="114" t="e">
        <f>'October''20'!#REF!+'Nov''20'!V14+'Dec''20'!V14</f>
        <v>#REF!</v>
      </c>
      <c r="W16" s="114" t="e">
        <f>'October''20'!#REF!+'Nov''20'!W14+'Dec''20'!W14</f>
        <v>#REF!</v>
      </c>
      <c r="X16" s="114" t="e">
        <f>'October''20'!#REF!+'Nov''20'!X14+'Dec''20'!X14</f>
        <v>#REF!</v>
      </c>
      <c r="Y16" s="114" t="e">
        <f>'October''20'!#REF!+'Nov''20'!Y14+'Dec''20'!Y14</f>
        <v>#REF!</v>
      </c>
      <c r="Z16" s="114" t="e">
        <f>'October''20'!#REF!+'Nov''20'!Z14+'Dec''20'!Z14</f>
        <v>#REF!</v>
      </c>
      <c r="AA16" s="114" t="e">
        <f>'October''20'!#REF!+'Nov''20'!AA14+'Dec''20'!AA14</f>
        <v>#REF!</v>
      </c>
      <c r="AB16" s="114" t="e">
        <f>'October''20'!#REF!+'Nov''20'!AB14+'Dec''20'!AB14</f>
        <v>#REF!</v>
      </c>
      <c r="AC16" s="114"/>
      <c r="AD16" s="114"/>
      <c r="AE16" s="114"/>
      <c r="AF16" s="114"/>
      <c r="AG16" s="114"/>
      <c r="AH16" s="114"/>
      <c r="AI16" s="114"/>
      <c r="AJ16" s="114"/>
      <c r="AK16" s="107" t="e">
        <f t="shared" si="10"/>
        <v>#REF!</v>
      </c>
      <c r="AL16" s="114" t="e">
        <f>'October''20'!#REF!+'Nov''20'!AL14+'Dec''20'!AL14</f>
        <v>#REF!</v>
      </c>
      <c r="AM16" s="114" t="e">
        <f>'October''20'!#REF!+'Nov''20'!AM14+'Dec''20'!AM14</f>
        <v>#REF!</v>
      </c>
      <c r="AN16" s="114" t="e">
        <f>'October''20'!#REF!+'Nov''20'!AN14+'Dec''20'!AN14</f>
        <v>#REF!</v>
      </c>
      <c r="AO16" s="107" t="e">
        <f t="shared" si="11"/>
        <v>#REF!</v>
      </c>
      <c r="AP16" s="114" t="e">
        <f>'October''20'!#REF!+'Nov''20'!AP14+'Dec''20'!AP14</f>
        <v>#REF!</v>
      </c>
      <c r="AQ16" s="114" t="e">
        <f>'October''20'!#REF!+'Nov''20'!AQ14+'Dec''20'!AQ14</f>
        <v>#REF!</v>
      </c>
      <c r="AR16" s="114" t="e">
        <f>'October''20'!#REF!+'Nov''20'!AR14+'Dec''20'!AR14</f>
        <v>#REF!</v>
      </c>
      <c r="AS16" s="114" t="e">
        <f>'October''20'!#REF!+'Nov''20'!AS14+'Dec''20'!AS14</f>
        <v>#REF!</v>
      </c>
      <c r="AT16" s="114" t="e">
        <f>'October''20'!#REF!+'Nov''20'!AT14+'Dec''20'!AT14</f>
        <v>#REF!</v>
      </c>
      <c r="AU16" s="125">
        <v>0</v>
      </c>
      <c r="AV16" s="107" t="e">
        <f t="shared" si="12"/>
        <v>#REF!</v>
      </c>
      <c r="AW16" s="107" t="e">
        <f t="shared" si="7"/>
        <v>#REF!</v>
      </c>
      <c r="AX16" s="131" t="e">
        <f>'October''20'!#REF!+'Nov''20'!AX14+'Dec''20'!AX14</f>
        <v>#REF!</v>
      </c>
      <c r="AY16" s="115" t="e">
        <f>'October''20'!#REF!+'Nov''20'!AY14+'Dec''20'!AY14</f>
        <v>#REF!</v>
      </c>
      <c r="AZ16" s="127" t="e">
        <f t="shared" si="8"/>
        <v>#REF!</v>
      </c>
      <c r="BA16" s="144"/>
      <c r="BB16" s="127" t="e">
        <f t="shared" si="9"/>
        <v>#REF!</v>
      </c>
      <c r="BC16" s="128" t="e">
        <f t="shared" si="13"/>
        <v>#REF!</v>
      </c>
      <c r="BD16" s="129" t="e">
        <f t="shared" si="14"/>
        <v>#REF!</v>
      </c>
      <c r="BE16" s="130" t="e">
        <f t="shared" si="15"/>
        <v>#REF!</v>
      </c>
      <c r="BF16" s="145">
        <v>4.8075378648314744E-2</v>
      </c>
      <c r="BG16" s="143">
        <v>0.2719981000539729</v>
      </c>
    </row>
    <row r="17" spans="1:59">
      <c r="A17" s="113" t="s">
        <v>61</v>
      </c>
      <c r="B17" s="113" t="s">
        <v>43</v>
      </c>
      <c r="C17" s="113" t="s">
        <v>60</v>
      </c>
      <c r="D17" s="114" t="e">
        <f>'October''20'!#REF!+'Nov''20'!D15+'Dec''20'!D15</f>
        <v>#REF!</v>
      </c>
      <c r="E17" s="114" t="e">
        <f>'October''20'!#REF!+'Nov''20'!E15+'Dec''20'!E15</f>
        <v>#REF!</v>
      </c>
      <c r="F17" s="114" t="e">
        <f>'October''20'!#REF!+'Nov''20'!F15+'Dec''20'!F15</f>
        <v>#REF!</v>
      </c>
      <c r="G17" s="114" t="e">
        <f>'October''20'!#REF!+'Nov''20'!G15+'Dec''20'!G15</f>
        <v>#REF!</v>
      </c>
      <c r="H17" s="114" t="e">
        <f>'October''20'!#REF!+'Nov''20'!H15+'Dec''20'!H15</f>
        <v>#REF!</v>
      </c>
      <c r="I17" s="114" t="e">
        <f>'October''20'!#REF!+'Nov''20'!I15+'Dec''20'!I15</f>
        <v>#REF!</v>
      </c>
      <c r="J17" s="114" t="e">
        <f>'October''20'!#REF!+'Nov''20'!J15+'Dec''20'!J15</f>
        <v>#REF!</v>
      </c>
      <c r="K17" s="114" t="e">
        <f>'October''20'!#REF!+'Nov''20'!K15+'Dec''20'!K15</f>
        <v>#REF!</v>
      </c>
      <c r="L17" s="114" t="e">
        <f>'October''20'!#REF!+'Nov''20'!L15+'Dec''20'!L15</f>
        <v>#REF!</v>
      </c>
      <c r="M17" s="114" t="e">
        <f>'October''20'!#REF!+'Nov''20'!M15+'Dec''20'!M15</f>
        <v>#REF!</v>
      </c>
      <c r="N17" s="114" t="e">
        <f>'October''20'!#REF!+'Nov''20'!N15+'Dec''20'!N15</f>
        <v>#REF!</v>
      </c>
      <c r="O17" s="114" t="e">
        <f>'October''20'!#REF!+'Nov''20'!O15+'Dec''20'!O15</f>
        <v>#REF!</v>
      </c>
      <c r="P17" s="114" t="e">
        <f>'October''20'!#REF!+'Nov''20'!P15+'Dec''20'!P15</f>
        <v>#REF!</v>
      </c>
      <c r="Q17" s="114" t="e">
        <f>'October''20'!#REF!+'Nov''20'!Q15+'Dec''20'!Q15</f>
        <v>#REF!</v>
      </c>
      <c r="R17" s="114" t="e">
        <f>'October''20'!#REF!+'Nov''20'!R15+'Dec''20'!R15</f>
        <v>#REF!</v>
      </c>
      <c r="S17" s="114" t="e">
        <f>'October''20'!#REF!+'Nov''20'!S15+'Dec''20'!S15</f>
        <v>#REF!</v>
      </c>
      <c r="T17" s="106" t="e">
        <f t="shared" si="6"/>
        <v>#REF!</v>
      </c>
      <c r="U17" s="114" t="e">
        <f>'October''20'!#REF!+'Nov''20'!U15+'Dec''20'!U15</f>
        <v>#REF!</v>
      </c>
      <c r="V17" s="114" t="e">
        <f>'October''20'!#REF!+'Nov''20'!V15+'Dec''20'!V15</f>
        <v>#REF!</v>
      </c>
      <c r="W17" s="114" t="e">
        <f>'October''20'!#REF!+'Nov''20'!W15+'Dec''20'!W15</f>
        <v>#REF!</v>
      </c>
      <c r="X17" s="114" t="e">
        <f>'October''20'!#REF!+'Nov''20'!X15+'Dec''20'!X15</f>
        <v>#REF!</v>
      </c>
      <c r="Y17" s="114" t="e">
        <f>'October''20'!#REF!+'Nov''20'!Y15+'Dec''20'!Y15</f>
        <v>#REF!</v>
      </c>
      <c r="Z17" s="114" t="e">
        <f>'October''20'!#REF!+'Nov''20'!Z15+'Dec''20'!Z15</f>
        <v>#REF!</v>
      </c>
      <c r="AA17" s="114" t="e">
        <f>'October''20'!#REF!+'Nov''20'!AA15+'Dec''20'!AA15</f>
        <v>#REF!</v>
      </c>
      <c r="AB17" s="114" t="e">
        <f>'October''20'!#REF!+'Nov''20'!AB15+'Dec''20'!AB15</f>
        <v>#REF!</v>
      </c>
      <c r="AC17" s="114"/>
      <c r="AD17" s="114"/>
      <c r="AE17" s="114"/>
      <c r="AF17" s="114"/>
      <c r="AG17" s="114"/>
      <c r="AH17" s="114"/>
      <c r="AI17" s="114"/>
      <c r="AJ17" s="114"/>
      <c r="AK17" s="107" t="e">
        <f t="shared" si="10"/>
        <v>#REF!</v>
      </c>
      <c r="AL17" s="114" t="e">
        <f>'October''20'!#REF!+'Nov''20'!AL15+'Dec''20'!AL15</f>
        <v>#REF!</v>
      </c>
      <c r="AM17" s="114" t="e">
        <f>'October''20'!#REF!+'Nov''20'!AM15+'Dec''20'!AM15</f>
        <v>#REF!</v>
      </c>
      <c r="AN17" s="114" t="e">
        <f>'October''20'!#REF!+'Nov''20'!AN15+'Dec''20'!AN15</f>
        <v>#REF!</v>
      </c>
      <c r="AO17" s="107" t="e">
        <f t="shared" si="11"/>
        <v>#REF!</v>
      </c>
      <c r="AP17" s="114" t="e">
        <f>'October''20'!#REF!+'Nov''20'!AP15+'Dec''20'!AP15</f>
        <v>#REF!</v>
      </c>
      <c r="AQ17" s="114" t="e">
        <f>'October''20'!#REF!+'Nov''20'!AQ15+'Dec''20'!AQ15</f>
        <v>#REF!</v>
      </c>
      <c r="AR17" s="114" t="e">
        <f>'October''20'!#REF!+'Nov''20'!AR15+'Dec''20'!AR15</f>
        <v>#REF!</v>
      </c>
      <c r="AS17" s="114" t="e">
        <f>'October''20'!#REF!+'Nov''20'!AS15+'Dec''20'!AS15</f>
        <v>#REF!</v>
      </c>
      <c r="AT17" s="114" t="e">
        <f>'October''20'!#REF!+'Nov''20'!AT15+'Dec''20'!AT15</f>
        <v>#REF!</v>
      </c>
      <c r="AU17" s="125">
        <v>400000</v>
      </c>
      <c r="AV17" s="107" t="e">
        <f t="shared" si="12"/>
        <v>#REF!</v>
      </c>
      <c r="AW17" s="107" t="e">
        <f t="shared" si="7"/>
        <v>#REF!</v>
      </c>
      <c r="AX17" s="131" t="e">
        <f>'October''20'!#REF!+'Nov''20'!AX15+'Dec''20'!AX15</f>
        <v>#REF!</v>
      </c>
      <c r="AY17" s="115" t="e">
        <f>'October''20'!#REF!+'Nov''20'!AY15+'Dec''20'!AY15</f>
        <v>#REF!</v>
      </c>
      <c r="AZ17" s="127" t="e">
        <f t="shared" si="8"/>
        <v>#REF!</v>
      </c>
      <c r="BA17" s="144"/>
      <c r="BB17" s="127" t="e">
        <f t="shared" si="9"/>
        <v>#REF!</v>
      </c>
      <c r="BC17" s="128" t="e">
        <f t="shared" si="13"/>
        <v>#REF!</v>
      </c>
      <c r="BD17" s="129" t="e">
        <f t="shared" si="14"/>
        <v>#REF!</v>
      </c>
      <c r="BE17" s="130" t="e">
        <f t="shared" si="15"/>
        <v>#REF!</v>
      </c>
      <c r="BF17" s="145">
        <v>3.8411180197275768E-2</v>
      </c>
      <c r="BG17" s="143">
        <v>0.31072049565278531</v>
      </c>
    </row>
    <row r="18" spans="1:59">
      <c r="A18" s="113" t="s">
        <v>62</v>
      </c>
      <c r="B18" s="113" t="s">
        <v>43</v>
      </c>
      <c r="C18" s="113" t="s">
        <v>60</v>
      </c>
      <c r="D18" s="114" t="e">
        <f>'October''20'!#REF!+'Nov''20'!D16+'Dec''20'!D16</f>
        <v>#REF!</v>
      </c>
      <c r="E18" s="114" t="e">
        <f>'October''20'!#REF!+'Nov''20'!E16+'Dec''20'!E16</f>
        <v>#REF!</v>
      </c>
      <c r="F18" s="114" t="e">
        <f>'October''20'!#REF!+'Nov''20'!F16+'Dec''20'!F16</f>
        <v>#REF!</v>
      </c>
      <c r="G18" s="114" t="e">
        <f>'October''20'!#REF!+'Nov''20'!G16+'Dec''20'!G16</f>
        <v>#REF!</v>
      </c>
      <c r="H18" s="114" t="e">
        <f>'October''20'!#REF!+'Nov''20'!H16+'Dec''20'!H16</f>
        <v>#REF!</v>
      </c>
      <c r="I18" s="114" t="e">
        <f>'October''20'!#REF!+'Nov''20'!I16+'Dec''20'!I16</f>
        <v>#REF!</v>
      </c>
      <c r="J18" s="114" t="e">
        <f>'October''20'!#REF!+'Nov''20'!J16+'Dec''20'!J16</f>
        <v>#REF!</v>
      </c>
      <c r="K18" s="114" t="e">
        <f>'October''20'!#REF!+'Nov''20'!K16+'Dec''20'!K16</f>
        <v>#REF!</v>
      </c>
      <c r="L18" s="114" t="e">
        <f>'October''20'!#REF!+'Nov''20'!L16+'Dec''20'!L16</f>
        <v>#REF!</v>
      </c>
      <c r="M18" s="114" t="e">
        <f>'October''20'!#REF!+'Nov''20'!M16+'Dec''20'!M16</f>
        <v>#REF!</v>
      </c>
      <c r="N18" s="114" t="e">
        <f>'October''20'!#REF!+'Nov''20'!N16+'Dec''20'!N16</f>
        <v>#REF!</v>
      </c>
      <c r="O18" s="114" t="e">
        <f>'October''20'!#REF!+'Nov''20'!O16+'Dec''20'!O16</f>
        <v>#REF!</v>
      </c>
      <c r="P18" s="114" t="e">
        <f>'October''20'!#REF!+'Nov''20'!P16+'Dec''20'!P16</f>
        <v>#REF!</v>
      </c>
      <c r="Q18" s="114" t="e">
        <f>'October''20'!#REF!+'Nov''20'!Q16+'Dec''20'!Q16</f>
        <v>#REF!</v>
      </c>
      <c r="R18" s="114" t="e">
        <f>'October''20'!#REF!+'Nov''20'!R16+'Dec''20'!R16</f>
        <v>#REF!</v>
      </c>
      <c r="S18" s="114" t="e">
        <f>'October''20'!#REF!+'Nov''20'!S16+'Dec''20'!S16</f>
        <v>#REF!</v>
      </c>
      <c r="T18" s="106" t="e">
        <f t="shared" si="6"/>
        <v>#REF!</v>
      </c>
      <c r="U18" s="114" t="e">
        <f>'October''20'!#REF!+'Nov''20'!U16+'Dec''20'!U16</f>
        <v>#REF!</v>
      </c>
      <c r="V18" s="114" t="e">
        <f>'October''20'!#REF!+'Nov''20'!V16+'Dec''20'!V16</f>
        <v>#REF!</v>
      </c>
      <c r="W18" s="114" t="e">
        <f>'October''20'!#REF!+'Nov''20'!W16+'Dec''20'!W16</f>
        <v>#REF!</v>
      </c>
      <c r="X18" s="114" t="e">
        <f>'October''20'!#REF!+'Nov''20'!X16+'Dec''20'!X16</f>
        <v>#REF!</v>
      </c>
      <c r="Y18" s="114" t="e">
        <f>'October''20'!#REF!+'Nov''20'!Y16+'Dec''20'!Y16</f>
        <v>#REF!</v>
      </c>
      <c r="Z18" s="114" t="e">
        <f>'October''20'!#REF!+'Nov''20'!Z16+'Dec''20'!Z16</f>
        <v>#REF!</v>
      </c>
      <c r="AA18" s="114" t="e">
        <f>'October''20'!#REF!+'Nov''20'!AA16+'Dec''20'!AA16</f>
        <v>#REF!</v>
      </c>
      <c r="AB18" s="114" t="e">
        <f>'October''20'!#REF!+'Nov''20'!AB16+'Dec''20'!AB16</f>
        <v>#REF!</v>
      </c>
      <c r="AC18" s="114"/>
      <c r="AD18" s="114"/>
      <c r="AE18" s="114"/>
      <c r="AF18" s="114"/>
      <c r="AG18" s="114"/>
      <c r="AH18" s="114"/>
      <c r="AI18" s="114"/>
      <c r="AJ18" s="114"/>
      <c r="AK18" s="107" t="e">
        <f t="shared" si="10"/>
        <v>#REF!</v>
      </c>
      <c r="AL18" s="114" t="e">
        <f>'October''20'!#REF!+'Nov''20'!AL16+'Dec''20'!AL16</f>
        <v>#REF!</v>
      </c>
      <c r="AM18" s="114" t="e">
        <f>'October''20'!#REF!+'Nov''20'!AM16+'Dec''20'!AM16</f>
        <v>#REF!</v>
      </c>
      <c r="AN18" s="114" t="e">
        <f>'October''20'!#REF!+'Nov''20'!AN16+'Dec''20'!AN16</f>
        <v>#REF!</v>
      </c>
      <c r="AO18" s="107" t="e">
        <f t="shared" si="11"/>
        <v>#REF!</v>
      </c>
      <c r="AP18" s="114" t="e">
        <f>'October''20'!#REF!+'Nov''20'!AP16+'Dec''20'!AP16</f>
        <v>#REF!</v>
      </c>
      <c r="AQ18" s="114" t="e">
        <f>'October''20'!#REF!+'Nov''20'!AQ16+'Dec''20'!AQ16</f>
        <v>#REF!</v>
      </c>
      <c r="AR18" s="114" t="e">
        <f>'October''20'!#REF!+'Nov''20'!AR16+'Dec''20'!AR16</f>
        <v>#REF!</v>
      </c>
      <c r="AS18" s="114" t="e">
        <f>'October''20'!#REF!+'Nov''20'!AS16+'Dec''20'!AS16</f>
        <v>#REF!</v>
      </c>
      <c r="AT18" s="114" t="e">
        <f>'October''20'!#REF!+'Nov''20'!AT16+'Dec''20'!AT16</f>
        <v>#REF!</v>
      </c>
      <c r="AU18" s="125">
        <v>0</v>
      </c>
      <c r="AV18" s="107" t="e">
        <f t="shared" si="12"/>
        <v>#REF!</v>
      </c>
      <c r="AW18" s="107" t="e">
        <f t="shared" si="7"/>
        <v>#REF!</v>
      </c>
      <c r="AX18" s="131" t="e">
        <f>'October''20'!#REF!+'Nov''20'!AX16+'Dec''20'!AX16</f>
        <v>#REF!</v>
      </c>
      <c r="AY18" s="115" t="e">
        <f>'October''20'!#REF!+'Nov''20'!AY16+'Dec''20'!AY16</f>
        <v>#REF!</v>
      </c>
      <c r="AZ18" s="127" t="e">
        <f t="shared" si="8"/>
        <v>#REF!</v>
      </c>
      <c r="BA18" s="144"/>
      <c r="BB18" s="127" t="e">
        <f t="shared" si="9"/>
        <v>#REF!</v>
      </c>
      <c r="BC18" s="128" t="e">
        <f t="shared" si="13"/>
        <v>#REF!</v>
      </c>
      <c r="BD18" s="129" t="e">
        <f t="shared" si="14"/>
        <v>#REF!</v>
      </c>
      <c r="BE18" s="130" t="e">
        <f t="shared" si="15"/>
        <v>#REF!</v>
      </c>
      <c r="BF18" s="145">
        <v>4.9753275683348454E-2</v>
      </c>
      <c r="BG18" s="143">
        <v>0.19540788407158602</v>
      </c>
    </row>
    <row r="19" spans="1:59">
      <c r="A19" s="113" t="s">
        <v>63</v>
      </c>
      <c r="B19" s="113" t="s">
        <v>43</v>
      </c>
      <c r="C19" s="113" t="s">
        <v>64</v>
      </c>
      <c r="D19" s="114" t="e">
        <f>'October''20'!#REF!+'Nov''20'!D17+'Dec''20'!D17</f>
        <v>#REF!</v>
      </c>
      <c r="E19" s="114" t="e">
        <f>'October''20'!#REF!+'Nov''20'!E17+'Dec''20'!E17</f>
        <v>#REF!</v>
      </c>
      <c r="F19" s="114" t="e">
        <f>'October''20'!#REF!+'Nov''20'!F17+'Dec''20'!F17</f>
        <v>#REF!</v>
      </c>
      <c r="G19" s="114" t="e">
        <f>'October''20'!#REF!+'Nov''20'!G17+'Dec''20'!G17</f>
        <v>#REF!</v>
      </c>
      <c r="H19" s="114" t="e">
        <f>'October''20'!#REF!+'Nov''20'!H17+'Dec''20'!H17</f>
        <v>#REF!</v>
      </c>
      <c r="I19" s="114" t="e">
        <f>'October''20'!#REF!+'Nov''20'!I17+'Dec''20'!I17</f>
        <v>#REF!</v>
      </c>
      <c r="J19" s="114" t="e">
        <f>'October''20'!#REF!+'Nov''20'!J17+'Dec''20'!J17</f>
        <v>#REF!</v>
      </c>
      <c r="K19" s="114" t="e">
        <f>'October''20'!#REF!+'Nov''20'!K17+'Dec''20'!K17</f>
        <v>#REF!</v>
      </c>
      <c r="L19" s="114" t="e">
        <f>'October''20'!#REF!+'Nov''20'!L17+'Dec''20'!L17</f>
        <v>#REF!</v>
      </c>
      <c r="M19" s="114" t="e">
        <f>'October''20'!#REF!+'Nov''20'!M17+'Dec''20'!M17</f>
        <v>#REF!</v>
      </c>
      <c r="N19" s="114" t="e">
        <f>'October''20'!#REF!+'Nov''20'!N17+'Dec''20'!N17</f>
        <v>#REF!</v>
      </c>
      <c r="O19" s="114" t="e">
        <f>'October''20'!#REF!+'Nov''20'!O17+'Dec''20'!O17</f>
        <v>#REF!</v>
      </c>
      <c r="P19" s="114" t="e">
        <f>'October''20'!#REF!+'Nov''20'!P17+'Dec''20'!P17</f>
        <v>#REF!</v>
      </c>
      <c r="Q19" s="114" t="e">
        <f>'October''20'!#REF!+'Nov''20'!Q17+'Dec''20'!Q17</f>
        <v>#REF!</v>
      </c>
      <c r="R19" s="114" t="e">
        <f>'October''20'!#REF!+'Nov''20'!R17+'Dec''20'!R17</f>
        <v>#REF!</v>
      </c>
      <c r="S19" s="114" t="e">
        <f>'October''20'!#REF!+'Nov''20'!S17+'Dec''20'!S17</f>
        <v>#REF!</v>
      </c>
      <c r="T19" s="106" t="e">
        <f t="shared" si="6"/>
        <v>#REF!</v>
      </c>
      <c r="U19" s="114" t="e">
        <f>'October''20'!#REF!+'Nov''20'!U17+'Dec''20'!U17</f>
        <v>#REF!</v>
      </c>
      <c r="V19" s="114" t="e">
        <f>'October''20'!#REF!+'Nov''20'!V17+'Dec''20'!V17</f>
        <v>#REF!</v>
      </c>
      <c r="W19" s="114" t="e">
        <f>'October''20'!#REF!+'Nov''20'!W17+'Dec''20'!W17</f>
        <v>#REF!</v>
      </c>
      <c r="X19" s="114" t="e">
        <f>'October''20'!#REF!+'Nov''20'!X17+'Dec''20'!X17</f>
        <v>#REF!</v>
      </c>
      <c r="Y19" s="114" t="e">
        <f>'October''20'!#REF!+'Nov''20'!Y17+'Dec''20'!Y17</f>
        <v>#REF!</v>
      </c>
      <c r="Z19" s="114" t="e">
        <f>'October''20'!#REF!+'Nov''20'!Z17+'Dec''20'!Z17</f>
        <v>#REF!</v>
      </c>
      <c r="AA19" s="114" t="e">
        <f>'October''20'!#REF!+'Nov''20'!AA17+'Dec''20'!AA17</f>
        <v>#REF!</v>
      </c>
      <c r="AB19" s="114" t="e">
        <f>'October''20'!#REF!+'Nov''20'!AB17+'Dec''20'!AB17</f>
        <v>#REF!</v>
      </c>
      <c r="AC19" s="114"/>
      <c r="AD19" s="114"/>
      <c r="AE19" s="114"/>
      <c r="AF19" s="114"/>
      <c r="AG19" s="114"/>
      <c r="AH19" s="114"/>
      <c r="AI19" s="114"/>
      <c r="AJ19" s="114"/>
      <c r="AK19" s="107" t="e">
        <f t="shared" si="10"/>
        <v>#REF!</v>
      </c>
      <c r="AL19" s="114" t="e">
        <f>'October''20'!#REF!+'Nov''20'!AL17+'Dec''20'!AL17</f>
        <v>#REF!</v>
      </c>
      <c r="AM19" s="114" t="e">
        <f>'October''20'!#REF!+'Nov''20'!AM17+'Dec''20'!AM17</f>
        <v>#REF!</v>
      </c>
      <c r="AN19" s="114" t="e">
        <f>'October''20'!#REF!+'Nov''20'!AN17+'Dec''20'!AN17</f>
        <v>#REF!</v>
      </c>
      <c r="AO19" s="107" t="e">
        <f t="shared" si="11"/>
        <v>#REF!</v>
      </c>
      <c r="AP19" s="114" t="e">
        <f>'October''20'!#REF!+'Nov''20'!AP17+'Dec''20'!AP17</f>
        <v>#REF!</v>
      </c>
      <c r="AQ19" s="114" t="e">
        <f>'October''20'!#REF!+'Nov''20'!AQ17+'Dec''20'!AQ17</f>
        <v>#REF!</v>
      </c>
      <c r="AR19" s="114" t="e">
        <f>'October''20'!#REF!+'Nov''20'!AR17+'Dec''20'!AR17</f>
        <v>#REF!</v>
      </c>
      <c r="AS19" s="114" t="e">
        <f>'October''20'!#REF!+'Nov''20'!AS17+'Dec''20'!AS17</f>
        <v>#REF!</v>
      </c>
      <c r="AT19" s="114" t="e">
        <f>'October''20'!#REF!+'Nov''20'!AT17+'Dec''20'!AT17</f>
        <v>#REF!</v>
      </c>
      <c r="AU19" s="125">
        <v>0</v>
      </c>
      <c r="AV19" s="107" t="e">
        <f t="shared" si="12"/>
        <v>#REF!</v>
      </c>
      <c r="AW19" s="107" t="e">
        <f t="shared" si="7"/>
        <v>#REF!</v>
      </c>
      <c r="AX19" s="131" t="e">
        <f>'October''20'!#REF!+'Nov''20'!AX17+'Dec''20'!AX17</f>
        <v>#REF!</v>
      </c>
      <c r="AY19" s="115" t="e">
        <f>'October''20'!#REF!+'Nov''20'!AY17+'Dec''20'!AY17</f>
        <v>#REF!</v>
      </c>
      <c r="AZ19" s="127" t="e">
        <f t="shared" si="8"/>
        <v>#REF!</v>
      </c>
      <c r="BA19" s="144"/>
      <c r="BB19" s="127" t="e">
        <f t="shared" si="9"/>
        <v>#REF!</v>
      </c>
      <c r="BC19" s="128" t="e">
        <f t="shared" si="13"/>
        <v>#REF!</v>
      </c>
      <c r="BD19" s="129" t="e">
        <f t="shared" si="14"/>
        <v>#REF!</v>
      </c>
      <c r="BE19" s="130" t="e">
        <f t="shared" si="15"/>
        <v>#REF!</v>
      </c>
      <c r="BF19" s="145">
        <v>3.6570113543079014E-2</v>
      </c>
      <c r="BG19" s="143">
        <v>0.30900788715814598</v>
      </c>
    </row>
    <row r="20" spans="1:59">
      <c r="A20" s="113" t="s">
        <v>65</v>
      </c>
      <c r="B20" s="113" t="s">
        <v>43</v>
      </c>
      <c r="C20" s="113" t="s">
        <v>64</v>
      </c>
      <c r="D20" s="114" t="e">
        <f>'October''20'!#REF!+'Nov''20'!D18+'Dec''20'!D18</f>
        <v>#REF!</v>
      </c>
      <c r="E20" s="114" t="e">
        <f>'October''20'!#REF!+'Nov''20'!E18+'Dec''20'!E18</f>
        <v>#REF!</v>
      </c>
      <c r="F20" s="114" t="e">
        <f>'October''20'!#REF!+'Nov''20'!F18+'Dec''20'!F18</f>
        <v>#REF!</v>
      </c>
      <c r="G20" s="114" t="e">
        <f>'October''20'!#REF!+'Nov''20'!G18+'Dec''20'!G18</f>
        <v>#REF!</v>
      </c>
      <c r="H20" s="114" t="e">
        <f>'October''20'!#REF!+'Nov''20'!H18+'Dec''20'!H18</f>
        <v>#REF!</v>
      </c>
      <c r="I20" s="114" t="e">
        <f>'October''20'!#REF!+'Nov''20'!I18+'Dec''20'!I18</f>
        <v>#REF!</v>
      </c>
      <c r="J20" s="114" t="e">
        <f>'October''20'!#REF!+'Nov''20'!J18+'Dec''20'!J18</f>
        <v>#REF!</v>
      </c>
      <c r="K20" s="114" t="e">
        <f>'October''20'!#REF!+'Nov''20'!K18+'Dec''20'!K18</f>
        <v>#REF!</v>
      </c>
      <c r="L20" s="114" t="e">
        <f>'October''20'!#REF!+'Nov''20'!L18+'Dec''20'!L18</f>
        <v>#REF!</v>
      </c>
      <c r="M20" s="114" t="e">
        <f>'October''20'!#REF!+'Nov''20'!M18+'Dec''20'!M18</f>
        <v>#REF!</v>
      </c>
      <c r="N20" s="114" t="e">
        <f>'October''20'!#REF!+'Nov''20'!N18+'Dec''20'!N18</f>
        <v>#REF!</v>
      </c>
      <c r="O20" s="114" t="e">
        <f>'October''20'!#REF!+'Nov''20'!O18+'Dec''20'!O18</f>
        <v>#REF!</v>
      </c>
      <c r="P20" s="114" t="e">
        <f>'October''20'!#REF!+'Nov''20'!P18+'Dec''20'!P18</f>
        <v>#REF!</v>
      </c>
      <c r="Q20" s="114" t="e">
        <f>'October''20'!#REF!+'Nov''20'!Q18+'Dec''20'!Q18</f>
        <v>#REF!</v>
      </c>
      <c r="R20" s="114" t="e">
        <f>'October''20'!#REF!+'Nov''20'!R18+'Dec''20'!R18</f>
        <v>#REF!</v>
      </c>
      <c r="S20" s="114" t="e">
        <f>'October''20'!#REF!+'Nov''20'!S18+'Dec''20'!S18</f>
        <v>#REF!</v>
      </c>
      <c r="T20" s="106" t="e">
        <f t="shared" si="6"/>
        <v>#REF!</v>
      </c>
      <c r="U20" s="114" t="e">
        <f>'October''20'!#REF!+'Nov''20'!U18+'Dec''20'!U18</f>
        <v>#REF!</v>
      </c>
      <c r="V20" s="114" t="e">
        <f>'October''20'!#REF!+'Nov''20'!V18+'Dec''20'!V18</f>
        <v>#REF!</v>
      </c>
      <c r="W20" s="114" t="e">
        <f>'October''20'!#REF!+'Nov''20'!W18+'Dec''20'!W18</f>
        <v>#REF!</v>
      </c>
      <c r="X20" s="114" t="e">
        <f>'October''20'!#REF!+'Nov''20'!X18+'Dec''20'!X18</f>
        <v>#REF!</v>
      </c>
      <c r="Y20" s="114" t="e">
        <f>'October''20'!#REF!+'Nov''20'!Y18+'Dec''20'!Y18</f>
        <v>#REF!</v>
      </c>
      <c r="Z20" s="114" t="e">
        <f>'October''20'!#REF!+'Nov''20'!Z18+'Dec''20'!Z18</f>
        <v>#REF!</v>
      </c>
      <c r="AA20" s="114" t="e">
        <f>'October''20'!#REF!+'Nov''20'!AA18+'Dec''20'!AA18</f>
        <v>#REF!</v>
      </c>
      <c r="AB20" s="114" t="e">
        <f>'October''20'!#REF!+'Nov''20'!AB18+'Dec''20'!AB18</f>
        <v>#REF!</v>
      </c>
      <c r="AC20" s="114"/>
      <c r="AD20" s="114"/>
      <c r="AE20" s="114"/>
      <c r="AF20" s="114"/>
      <c r="AG20" s="114"/>
      <c r="AH20" s="114"/>
      <c r="AI20" s="114"/>
      <c r="AJ20" s="114"/>
      <c r="AK20" s="107" t="e">
        <f t="shared" si="10"/>
        <v>#REF!</v>
      </c>
      <c r="AL20" s="114" t="e">
        <f>'October''20'!#REF!+'Nov''20'!AL18+'Dec''20'!AL18</f>
        <v>#REF!</v>
      </c>
      <c r="AM20" s="114" t="e">
        <f>'October''20'!#REF!+'Nov''20'!AM18+'Dec''20'!AM18</f>
        <v>#REF!</v>
      </c>
      <c r="AN20" s="114" t="e">
        <f>'October''20'!#REF!+'Nov''20'!AN18+'Dec''20'!AN18</f>
        <v>#REF!</v>
      </c>
      <c r="AO20" s="107" t="e">
        <f t="shared" si="11"/>
        <v>#REF!</v>
      </c>
      <c r="AP20" s="114" t="e">
        <f>'October''20'!#REF!+'Nov''20'!AP18+'Dec''20'!AP18</f>
        <v>#REF!</v>
      </c>
      <c r="AQ20" s="114" t="e">
        <f>'October''20'!#REF!+'Nov''20'!AQ18+'Dec''20'!AQ18</f>
        <v>#REF!</v>
      </c>
      <c r="AR20" s="114" t="e">
        <f>'October''20'!#REF!+'Nov''20'!AR18+'Dec''20'!AR18</f>
        <v>#REF!</v>
      </c>
      <c r="AS20" s="114" t="e">
        <f>'October''20'!#REF!+'Nov''20'!AS18+'Dec''20'!AS18</f>
        <v>#REF!</v>
      </c>
      <c r="AT20" s="114" t="e">
        <f>'October''20'!#REF!+'Nov''20'!AT18+'Dec''20'!AT18</f>
        <v>#REF!</v>
      </c>
      <c r="AU20" s="125">
        <v>1149040</v>
      </c>
      <c r="AV20" s="107" t="e">
        <f t="shared" si="12"/>
        <v>#REF!</v>
      </c>
      <c r="AW20" s="107" t="e">
        <f t="shared" si="7"/>
        <v>#REF!</v>
      </c>
      <c r="AX20" s="131" t="e">
        <f>'October''20'!#REF!+'Nov''20'!AX18+'Dec''20'!AX18</f>
        <v>#REF!</v>
      </c>
      <c r="AY20" s="115" t="e">
        <f>'October''20'!#REF!+'Nov''20'!AY18+'Dec''20'!AY18</f>
        <v>#REF!</v>
      </c>
      <c r="AZ20" s="127" t="e">
        <f t="shared" si="8"/>
        <v>#REF!</v>
      </c>
      <c r="BA20" s="144"/>
      <c r="BB20" s="127" t="e">
        <f t="shared" si="9"/>
        <v>#REF!</v>
      </c>
      <c r="BC20" s="128" t="e">
        <f t="shared" si="13"/>
        <v>#REF!</v>
      </c>
      <c r="BD20" s="129" t="e">
        <f t="shared" si="14"/>
        <v>#REF!</v>
      </c>
      <c r="BE20" s="130" t="e">
        <f t="shared" si="15"/>
        <v>#REF!</v>
      </c>
      <c r="BF20" s="145">
        <v>4.2848220761532392E-2</v>
      </c>
      <c r="BG20" s="143">
        <v>0.27311941095300979</v>
      </c>
    </row>
    <row r="21" spans="1:59">
      <c r="A21" s="113" t="s">
        <v>66</v>
      </c>
      <c r="B21" s="113" t="s">
        <v>43</v>
      </c>
      <c r="C21" s="113" t="s">
        <v>64</v>
      </c>
      <c r="D21" s="114" t="e">
        <f>'October''20'!#REF!+'Nov''20'!D19+'Dec''20'!D19</f>
        <v>#REF!</v>
      </c>
      <c r="E21" s="114" t="e">
        <f>'October''20'!#REF!+'Nov''20'!E19+'Dec''20'!E19</f>
        <v>#REF!</v>
      </c>
      <c r="F21" s="114" t="e">
        <f>'October''20'!#REF!+'Nov''20'!F19+'Dec''20'!F19</f>
        <v>#REF!</v>
      </c>
      <c r="G21" s="114" t="e">
        <f>'October''20'!#REF!+'Nov''20'!G19+'Dec''20'!G19</f>
        <v>#REF!</v>
      </c>
      <c r="H21" s="114" t="e">
        <f>'October''20'!#REF!+'Nov''20'!H19+'Dec''20'!H19</f>
        <v>#REF!</v>
      </c>
      <c r="I21" s="114" t="e">
        <f>'October''20'!#REF!+'Nov''20'!I19+'Dec''20'!I19</f>
        <v>#REF!</v>
      </c>
      <c r="J21" s="114" t="e">
        <f>'October''20'!#REF!+'Nov''20'!J19+'Dec''20'!J19</f>
        <v>#REF!</v>
      </c>
      <c r="K21" s="114" t="e">
        <f>'October''20'!#REF!+'Nov''20'!K19+'Dec''20'!K19</f>
        <v>#REF!</v>
      </c>
      <c r="L21" s="114" t="e">
        <f>'October''20'!#REF!+'Nov''20'!L19+'Dec''20'!L19</f>
        <v>#REF!</v>
      </c>
      <c r="M21" s="114" t="e">
        <f>'October''20'!#REF!+'Nov''20'!M19+'Dec''20'!M19</f>
        <v>#REF!</v>
      </c>
      <c r="N21" s="114" t="e">
        <f>'October''20'!#REF!+'Nov''20'!N19+'Dec''20'!N19</f>
        <v>#REF!</v>
      </c>
      <c r="O21" s="114" t="e">
        <f>'October''20'!#REF!+'Nov''20'!O19+'Dec''20'!O19</f>
        <v>#REF!</v>
      </c>
      <c r="P21" s="114" t="e">
        <f>'October''20'!#REF!+'Nov''20'!P19+'Dec''20'!P19</f>
        <v>#REF!</v>
      </c>
      <c r="Q21" s="114" t="e">
        <f>'October''20'!#REF!+'Nov''20'!Q19+'Dec''20'!Q19</f>
        <v>#REF!</v>
      </c>
      <c r="R21" s="114" t="e">
        <f>'October''20'!#REF!+'Nov''20'!R19+'Dec''20'!R19</f>
        <v>#REF!</v>
      </c>
      <c r="S21" s="114" t="e">
        <f>'October''20'!#REF!+'Nov''20'!S19+'Dec''20'!S19</f>
        <v>#REF!</v>
      </c>
      <c r="T21" s="106" t="e">
        <f t="shared" si="6"/>
        <v>#REF!</v>
      </c>
      <c r="U21" s="114" t="e">
        <f>'October''20'!#REF!+'Nov''20'!U19+'Dec''20'!U19</f>
        <v>#REF!</v>
      </c>
      <c r="V21" s="114" t="e">
        <f>'October''20'!#REF!+'Nov''20'!V19+'Dec''20'!V19</f>
        <v>#REF!</v>
      </c>
      <c r="W21" s="114" t="e">
        <f>'October''20'!#REF!+'Nov''20'!W19+'Dec''20'!W19</f>
        <v>#REF!</v>
      </c>
      <c r="X21" s="114" t="e">
        <f>'October''20'!#REF!+'Nov''20'!X19+'Dec''20'!X19</f>
        <v>#REF!</v>
      </c>
      <c r="Y21" s="114" t="e">
        <f>'October''20'!#REF!+'Nov''20'!Y19+'Dec''20'!Y19</f>
        <v>#REF!</v>
      </c>
      <c r="Z21" s="114" t="e">
        <f>'October''20'!#REF!+'Nov''20'!Z19+'Dec''20'!Z19</f>
        <v>#REF!</v>
      </c>
      <c r="AA21" s="114" t="e">
        <f>'October''20'!#REF!+'Nov''20'!AA19+'Dec''20'!AA19</f>
        <v>#REF!</v>
      </c>
      <c r="AB21" s="114" t="e">
        <f>'October''20'!#REF!+'Nov''20'!AB19+'Dec''20'!AB19</f>
        <v>#REF!</v>
      </c>
      <c r="AC21" s="114"/>
      <c r="AD21" s="114"/>
      <c r="AE21" s="114"/>
      <c r="AF21" s="114"/>
      <c r="AG21" s="114"/>
      <c r="AH21" s="114"/>
      <c r="AI21" s="114"/>
      <c r="AJ21" s="114"/>
      <c r="AK21" s="107" t="e">
        <f t="shared" si="10"/>
        <v>#REF!</v>
      </c>
      <c r="AL21" s="114" t="e">
        <f>'October''20'!#REF!+'Nov''20'!AL19+'Dec''20'!AL19</f>
        <v>#REF!</v>
      </c>
      <c r="AM21" s="114" t="e">
        <f>'October''20'!#REF!+'Nov''20'!AM19+'Dec''20'!AM19</f>
        <v>#REF!</v>
      </c>
      <c r="AN21" s="114" t="e">
        <f>'October''20'!#REF!+'Nov''20'!AN19+'Dec''20'!AN19</f>
        <v>#REF!</v>
      </c>
      <c r="AO21" s="107" t="e">
        <f t="shared" si="11"/>
        <v>#REF!</v>
      </c>
      <c r="AP21" s="114" t="e">
        <f>'October''20'!#REF!+'Nov''20'!AP19+'Dec''20'!AP19</f>
        <v>#REF!</v>
      </c>
      <c r="AQ21" s="114" t="e">
        <f>'October''20'!#REF!+'Nov''20'!AQ19+'Dec''20'!AQ19</f>
        <v>#REF!</v>
      </c>
      <c r="AR21" s="114" t="e">
        <f>'October''20'!#REF!+'Nov''20'!AR19+'Dec''20'!AR19</f>
        <v>#REF!</v>
      </c>
      <c r="AS21" s="114" t="e">
        <f>'October''20'!#REF!+'Nov''20'!AS19+'Dec''20'!AS19</f>
        <v>#REF!</v>
      </c>
      <c r="AT21" s="114" t="e">
        <f>'October''20'!#REF!+'Nov''20'!AT19+'Dec''20'!AT19</f>
        <v>#REF!</v>
      </c>
      <c r="AU21" s="125">
        <v>1500000</v>
      </c>
      <c r="AV21" s="107" t="e">
        <f t="shared" si="12"/>
        <v>#REF!</v>
      </c>
      <c r="AW21" s="107" t="e">
        <f t="shared" si="7"/>
        <v>#REF!</v>
      </c>
      <c r="AX21" s="131" t="e">
        <f>'October''20'!#REF!+'Nov''20'!AX19+'Dec''20'!AX19</f>
        <v>#REF!</v>
      </c>
      <c r="AY21" s="115" t="e">
        <f>'October''20'!#REF!+'Nov''20'!AY19+'Dec''20'!AY19</f>
        <v>#REF!</v>
      </c>
      <c r="AZ21" s="127" t="e">
        <f t="shared" si="8"/>
        <v>#REF!</v>
      </c>
      <c r="BA21" s="144"/>
      <c r="BB21" s="127" t="e">
        <f t="shared" si="9"/>
        <v>#REF!</v>
      </c>
      <c r="BC21" s="128" t="e">
        <f t="shared" si="13"/>
        <v>#REF!</v>
      </c>
      <c r="BD21" s="129" t="e">
        <f t="shared" si="14"/>
        <v>#REF!</v>
      </c>
      <c r="BE21" s="130" t="e">
        <f t="shared" si="15"/>
        <v>#REF!</v>
      </c>
      <c r="BF21" s="145">
        <v>4.003481609471024E-2</v>
      </c>
      <c r="BG21" s="143">
        <v>0.2091349183400894</v>
      </c>
    </row>
    <row r="22" spans="1:59">
      <c r="A22" s="113" t="s">
        <v>67</v>
      </c>
      <c r="B22" s="113" t="s">
        <v>43</v>
      </c>
      <c r="C22" s="113" t="s">
        <v>68</v>
      </c>
      <c r="D22" s="114" t="e">
        <f>'October''20'!#REF!+'Nov''20'!D20+'Dec''20'!D20</f>
        <v>#REF!</v>
      </c>
      <c r="E22" s="114" t="e">
        <f>'October''20'!#REF!+'Nov''20'!E20+'Dec''20'!E20</f>
        <v>#REF!</v>
      </c>
      <c r="F22" s="114" t="e">
        <f>'October''20'!#REF!+'Nov''20'!F20+'Dec''20'!F20</f>
        <v>#REF!</v>
      </c>
      <c r="G22" s="114" t="e">
        <f>'October''20'!#REF!+'Nov''20'!G20+'Dec''20'!G20</f>
        <v>#REF!</v>
      </c>
      <c r="H22" s="114" t="e">
        <f>'October''20'!#REF!+'Nov''20'!H20+'Dec''20'!H20</f>
        <v>#REF!</v>
      </c>
      <c r="I22" s="114" t="e">
        <f>'October''20'!#REF!+'Nov''20'!I20+'Dec''20'!I20</f>
        <v>#REF!</v>
      </c>
      <c r="J22" s="114" t="e">
        <f>'October''20'!#REF!+'Nov''20'!J20+'Dec''20'!J20</f>
        <v>#REF!</v>
      </c>
      <c r="K22" s="114" t="e">
        <f>'October''20'!#REF!+'Nov''20'!K20+'Dec''20'!K20</f>
        <v>#REF!</v>
      </c>
      <c r="L22" s="114" t="e">
        <f>'October''20'!#REF!+'Nov''20'!L20+'Dec''20'!L20</f>
        <v>#REF!</v>
      </c>
      <c r="M22" s="114" t="e">
        <f>'October''20'!#REF!+'Nov''20'!M20+'Dec''20'!M20</f>
        <v>#REF!</v>
      </c>
      <c r="N22" s="114" t="e">
        <f>'October''20'!#REF!+'Nov''20'!N20+'Dec''20'!N20</f>
        <v>#REF!</v>
      </c>
      <c r="O22" s="114" t="e">
        <f>'October''20'!#REF!+'Nov''20'!O20+'Dec''20'!O20</f>
        <v>#REF!</v>
      </c>
      <c r="P22" s="114" t="e">
        <f>'October''20'!#REF!+'Nov''20'!P20+'Dec''20'!P20</f>
        <v>#REF!</v>
      </c>
      <c r="Q22" s="114" t="e">
        <f>'October''20'!#REF!+'Nov''20'!Q20+'Dec''20'!Q20</f>
        <v>#REF!</v>
      </c>
      <c r="R22" s="114" t="e">
        <f>'October''20'!#REF!+'Nov''20'!R20+'Dec''20'!R20</f>
        <v>#REF!</v>
      </c>
      <c r="S22" s="114" t="e">
        <f>'October''20'!#REF!+'Nov''20'!S20+'Dec''20'!S20</f>
        <v>#REF!</v>
      </c>
      <c r="T22" s="106" t="e">
        <f t="shared" si="6"/>
        <v>#REF!</v>
      </c>
      <c r="U22" s="114" t="e">
        <f>'October''20'!#REF!+'Nov''20'!U20+'Dec''20'!U20</f>
        <v>#REF!</v>
      </c>
      <c r="V22" s="114" t="e">
        <f>'October''20'!#REF!+'Nov''20'!V20+'Dec''20'!V20</f>
        <v>#REF!</v>
      </c>
      <c r="W22" s="114" t="e">
        <f>'October''20'!#REF!+'Nov''20'!W20+'Dec''20'!W20</f>
        <v>#REF!</v>
      </c>
      <c r="X22" s="114" t="e">
        <f>'October''20'!#REF!+'Nov''20'!X20+'Dec''20'!X20</f>
        <v>#REF!</v>
      </c>
      <c r="Y22" s="114" t="e">
        <f>'October''20'!#REF!+'Nov''20'!Y20+'Dec''20'!Y20</f>
        <v>#REF!</v>
      </c>
      <c r="Z22" s="114" t="e">
        <f>'October''20'!#REF!+'Nov''20'!Z20+'Dec''20'!Z20</f>
        <v>#REF!</v>
      </c>
      <c r="AA22" s="114" t="e">
        <f>'October''20'!#REF!+'Nov''20'!AA20+'Dec''20'!AA20</f>
        <v>#REF!</v>
      </c>
      <c r="AB22" s="114" t="e">
        <f>'October''20'!#REF!+'Nov''20'!AB20+'Dec''20'!AB20</f>
        <v>#REF!</v>
      </c>
      <c r="AC22" s="114"/>
      <c r="AD22" s="114"/>
      <c r="AE22" s="114"/>
      <c r="AF22" s="114"/>
      <c r="AG22" s="114"/>
      <c r="AH22" s="114"/>
      <c r="AI22" s="114"/>
      <c r="AJ22" s="114"/>
      <c r="AK22" s="107" t="e">
        <f t="shared" si="10"/>
        <v>#REF!</v>
      </c>
      <c r="AL22" s="114" t="e">
        <f>'October''20'!#REF!+'Nov''20'!AL20+'Dec''20'!AL20</f>
        <v>#REF!</v>
      </c>
      <c r="AM22" s="114" t="e">
        <f>'October''20'!#REF!+'Nov''20'!AM20+'Dec''20'!AM20</f>
        <v>#REF!</v>
      </c>
      <c r="AN22" s="114" t="e">
        <f>'October''20'!#REF!+'Nov''20'!AN20+'Dec''20'!AN20</f>
        <v>#REF!</v>
      </c>
      <c r="AO22" s="107" t="e">
        <f t="shared" si="11"/>
        <v>#REF!</v>
      </c>
      <c r="AP22" s="114" t="e">
        <f>'October''20'!#REF!+'Nov''20'!AP20+'Dec''20'!AP20</f>
        <v>#REF!</v>
      </c>
      <c r="AQ22" s="114" t="e">
        <f>'October''20'!#REF!+'Nov''20'!AQ20+'Dec''20'!AQ20</f>
        <v>#REF!</v>
      </c>
      <c r="AR22" s="114" t="e">
        <f>'October''20'!#REF!+'Nov''20'!AR20+'Dec''20'!AR20</f>
        <v>#REF!</v>
      </c>
      <c r="AS22" s="114" t="e">
        <f>'October''20'!#REF!+'Nov''20'!AS20+'Dec''20'!AS20</f>
        <v>#REF!</v>
      </c>
      <c r="AT22" s="114" t="e">
        <f>'October''20'!#REF!+'Nov''20'!AT20+'Dec''20'!AT20</f>
        <v>#REF!</v>
      </c>
      <c r="AU22" s="125">
        <v>3500000</v>
      </c>
      <c r="AV22" s="107" t="e">
        <f t="shared" si="12"/>
        <v>#REF!</v>
      </c>
      <c r="AW22" s="107" t="e">
        <f t="shared" si="7"/>
        <v>#REF!</v>
      </c>
      <c r="AX22" s="131" t="e">
        <f>'October''20'!#REF!+'Nov''20'!AX20+'Dec''20'!AX20</f>
        <v>#REF!</v>
      </c>
      <c r="AY22" s="115" t="e">
        <f>'October''20'!#REF!+'Nov''20'!AY20+'Dec''20'!AY20</f>
        <v>#REF!</v>
      </c>
      <c r="AZ22" s="127" t="e">
        <f t="shared" si="8"/>
        <v>#REF!</v>
      </c>
      <c r="BA22" s="144"/>
      <c r="BB22" s="127" t="e">
        <f t="shared" si="9"/>
        <v>#REF!</v>
      </c>
      <c r="BC22" s="128" t="e">
        <f t="shared" si="13"/>
        <v>#REF!</v>
      </c>
      <c r="BD22" s="129" t="e">
        <f t="shared" si="14"/>
        <v>#REF!</v>
      </c>
      <c r="BE22" s="130" t="e">
        <f t="shared" si="15"/>
        <v>#REF!</v>
      </c>
      <c r="BF22" s="145">
        <v>1.2568421116922307E-2</v>
      </c>
      <c r="BG22" s="143">
        <v>0.38449368620279833</v>
      </c>
    </row>
    <row r="23" spans="1:59">
      <c r="A23" s="113" t="s">
        <v>69</v>
      </c>
      <c r="B23" s="113" t="s">
        <v>43</v>
      </c>
      <c r="C23" s="113" t="s">
        <v>68</v>
      </c>
      <c r="D23" s="114" t="e">
        <f>'October''20'!#REF!+'Nov''20'!D21+'Dec''20'!D21</f>
        <v>#REF!</v>
      </c>
      <c r="E23" s="114" t="e">
        <f>'October''20'!#REF!+'Nov''20'!E21+'Dec''20'!E21</f>
        <v>#REF!</v>
      </c>
      <c r="F23" s="114" t="e">
        <f>'October''20'!#REF!+'Nov''20'!F21+'Dec''20'!F21</f>
        <v>#REF!</v>
      </c>
      <c r="G23" s="114" t="e">
        <f>'October''20'!#REF!+'Nov''20'!G21+'Dec''20'!G21</f>
        <v>#REF!</v>
      </c>
      <c r="H23" s="114" t="e">
        <f>'October''20'!#REF!+'Nov''20'!H21+'Dec''20'!H21</f>
        <v>#REF!</v>
      </c>
      <c r="I23" s="114" t="e">
        <f>'October''20'!#REF!+'Nov''20'!I21+'Dec''20'!I21</f>
        <v>#REF!</v>
      </c>
      <c r="J23" s="114" t="e">
        <f>'October''20'!#REF!+'Nov''20'!J21+'Dec''20'!J21</f>
        <v>#REF!</v>
      </c>
      <c r="K23" s="114" t="e">
        <f>'October''20'!#REF!+'Nov''20'!K21+'Dec''20'!K21</f>
        <v>#REF!</v>
      </c>
      <c r="L23" s="114" t="e">
        <f>'October''20'!#REF!+'Nov''20'!L21+'Dec''20'!L21</f>
        <v>#REF!</v>
      </c>
      <c r="M23" s="114" t="e">
        <f>'October''20'!#REF!+'Nov''20'!M21+'Dec''20'!M21</f>
        <v>#REF!</v>
      </c>
      <c r="N23" s="114" t="e">
        <f>'October''20'!#REF!+'Nov''20'!N21+'Dec''20'!N21</f>
        <v>#REF!</v>
      </c>
      <c r="O23" s="114" t="e">
        <f>'October''20'!#REF!+'Nov''20'!O21+'Dec''20'!O21</f>
        <v>#REF!</v>
      </c>
      <c r="P23" s="114" t="e">
        <f>'October''20'!#REF!+'Nov''20'!P21+'Dec''20'!P21</f>
        <v>#REF!</v>
      </c>
      <c r="Q23" s="114" t="e">
        <f>'October''20'!#REF!+'Nov''20'!Q21+'Dec''20'!Q21</f>
        <v>#REF!</v>
      </c>
      <c r="R23" s="114" t="e">
        <f>'October''20'!#REF!+'Nov''20'!R21+'Dec''20'!R21</f>
        <v>#REF!</v>
      </c>
      <c r="S23" s="114" t="e">
        <f>'October''20'!#REF!+'Nov''20'!S21+'Dec''20'!S21</f>
        <v>#REF!</v>
      </c>
      <c r="T23" s="106" t="e">
        <f t="shared" si="6"/>
        <v>#REF!</v>
      </c>
      <c r="U23" s="114" t="e">
        <f>'October''20'!#REF!+'Nov''20'!U21+'Dec''20'!U21</f>
        <v>#REF!</v>
      </c>
      <c r="V23" s="114" t="e">
        <f>'October''20'!#REF!+'Nov''20'!V21+'Dec''20'!V21</f>
        <v>#REF!</v>
      </c>
      <c r="W23" s="114" t="e">
        <f>'October''20'!#REF!+'Nov''20'!W21+'Dec''20'!W21</f>
        <v>#REF!</v>
      </c>
      <c r="X23" s="114" t="e">
        <f>'October''20'!#REF!+'Nov''20'!X21+'Dec''20'!X21</f>
        <v>#REF!</v>
      </c>
      <c r="Y23" s="114" t="e">
        <f>'October''20'!#REF!+'Nov''20'!Y21+'Dec''20'!Y21</f>
        <v>#REF!</v>
      </c>
      <c r="Z23" s="114" t="e">
        <f>'October''20'!#REF!+'Nov''20'!Z21+'Dec''20'!Z21</f>
        <v>#REF!</v>
      </c>
      <c r="AA23" s="114" t="e">
        <f>'October''20'!#REF!+'Nov''20'!AA21+'Dec''20'!AA21</f>
        <v>#REF!</v>
      </c>
      <c r="AB23" s="114" t="e">
        <f>'October''20'!#REF!+'Nov''20'!AB21+'Dec''20'!AB21</f>
        <v>#REF!</v>
      </c>
      <c r="AC23" s="114"/>
      <c r="AD23" s="114"/>
      <c r="AE23" s="114"/>
      <c r="AF23" s="114"/>
      <c r="AG23" s="114"/>
      <c r="AH23" s="114"/>
      <c r="AI23" s="114"/>
      <c r="AJ23" s="114"/>
      <c r="AK23" s="107" t="e">
        <f t="shared" si="10"/>
        <v>#REF!</v>
      </c>
      <c r="AL23" s="114" t="e">
        <f>'October''20'!#REF!+'Nov''20'!AL21+'Dec''20'!AL21</f>
        <v>#REF!</v>
      </c>
      <c r="AM23" s="114" t="e">
        <f>'October''20'!#REF!+'Nov''20'!AM21+'Dec''20'!AM21</f>
        <v>#REF!</v>
      </c>
      <c r="AN23" s="114" t="e">
        <f>'October''20'!#REF!+'Nov''20'!AN21+'Dec''20'!AN21</f>
        <v>#REF!</v>
      </c>
      <c r="AO23" s="107" t="e">
        <f t="shared" si="11"/>
        <v>#REF!</v>
      </c>
      <c r="AP23" s="114" t="e">
        <f>'October''20'!#REF!+'Nov''20'!AP21+'Dec''20'!AP21</f>
        <v>#REF!</v>
      </c>
      <c r="AQ23" s="114" t="e">
        <f>'October''20'!#REF!+'Nov''20'!AQ21+'Dec''20'!AQ21</f>
        <v>#REF!</v>
      </c>
      <c r="AR23" s="114" t="e">
        <f>'October''20'!#REF!+'Nov''20'!AR21+'Dec''20'!AR21</f>
        <v>#REF!</v>
      </c>
      <c r="AS23" s="114" t="e">
        <f>'October''20'!#REF!+'Nov''20'!AS21+'Dec''20'!AS21</f>
        <v>#REF!</v>
      </c>
      <c r="AT23" s="114" t="e">
        <f>'October''20'!#REF!+'Nov''20'!AT21+'Dec''20'!AT21</f>
        <v>#REF!</v>
      </c>
      <c r="AU23" s="125">
        <v>5000000</v>
      </c>
      <c r="AV23" s="107" t="e">
        <f t="shared" si="12"/>
        <v>#REF!</v>
      </c>
      <c r="AW23" s="107" t="e">
        <f t="shared" si="7"/>
        <v>#REF!</v>
      </c>
      <c r="AX23" s="131" t="e">
        <f>'October''20'!#REF!+'Nov''20'!AX21+'Dec''20'!AX21</f>
        <v>#REF!</v>
      </c>
      <c r="AY23" s="115" t="e">
        <f>'October''20'!#REF!+'Nov''20'!AY21+'Dec''20'!AY21</f>
        <v>#REF!</v>
      </c>
      <c r="AZ23" s="127" t="e">
        <f t="shared" si="8"/>
        <v>#REF!</v>
      </c>
      <c r="BA23" s="144"/>
      <c r="BB23" s="127" t="e">
        <f t="shared" si="9"/>
        <v>#REF!</v>
      </c>
      <c r="BC23" s="128" t="e">
        <f t="shared" si="13"/>
        <v>#REF!</v>
      </c>
      <c r="BD23" s="129" t="e">
        <f t="shared" si="14"/>
        <v>#REF!</v>
      </c>
      <c r="BE23" s="130" t="e">
        <f t="shared" si="15"/>
        <v>#REF!</v>
      </c>
      <c r="BF23" s="145">
        <v>9.8630358075765083E-3</v>
      </c>
      <c r="BG23" s="143">
        <v>0.67497793969413189</v>
      </c>
    </row>
    <row r="24" spans="1:59">
      <c r="A24" s="113" t="s">
        <v>70</v>
      </c>
      <c r="B24" s="113" t="s">
        <v>43</v>
      </c>
      <c r="C24" s="113" t="s">
        <v>68</v>
      </c>
      <c r="D24" s="114" t="e">
        <f>'October''20'!#REF!+'Nov''20'!D22+'Dec''20'!D22</f>
        <v>#REF!</v>
      </c>
      <c r="E24" s="114" t="e">
        <f>'October''20'!#REF!+'Nov''20'!E22+'Dec''20'!E22</f>
        <v>#REF!</v>
      </c>
      <c r="F24" s="114" t="e">
        <f>'October''20'!#REF!+'Nov''20'!F22+'Dec''20'!F22</f>
        <v>#REF!</v>
      </c>
      <c r="G24" s="114" t="e">
        <f>'October''20'!#REF!+'Nov''20'!G22+'Dec''20'!G22</f>
        <v>#REF!</v>
      </c>
      <c r="H24" s="114" t="e">
        <f>'October''20'!#REF!+'Nov''20'!H22+'Dec''20'!H22</f>
        <v>#REF!</v>
      </c>
      <c r="I24" s="114" t="e">
        <f>'October''20'!#REF!+'Nov''20'!I22+'Dec''20'!I22</f>
        <v>#REF!</v>
      </c>
      <c r="J24" s="114" t="e">
        <f>'October''20'!#REF!+'Nov''20'!J22+'Dec''20'!J22</f>
        <v>#REF!</v>
      </c>
      <c r="K24" s="114" t="e">
        <f>'October''20'!#REF!+'Nov''20'!K22+'Dec''20'!K22</f>
        <v>#REF!</v>
      </c>
      <c r="L24" s="114" t="e">
        <f>'October''20'!#REF!+'Nov''20'!L22+'Dec''20'!L22</f>
        <v>#REF!</v>
      </c>
      <c r="M24" s="114" t="e">
        <f>'October''20'!#REF!+'Nov''20'!M22+'Dec''20'!M22</f>
        <v>#REF!</v>
      </c>
      <c r="N24" s="114" t="e">
        <f>'October''20'!#REF!+'Nov''20'!N22+'Dec''20'!N22</f>
        <v>#REF!</v>
      </c>
      <c r="O24" s="114" t="e">
        <f>'October''20'!#REF!+'Nov''20'!O22+'Dec''20'!O22</f>
        <v>#REF!</v>
      </c>
      <c r="P24" s="114" t="e">
        <f>'October''20'!#REF!+'Nov''20'!P22+'Dec''20'!P22</f>
        <v>#REF!</v>
      </c>
      <c r="Q24" s="114" t="e">
        <f>'October''20'!#REF!+'Nov''20'!Q22+'Dec''20'!Q22</f>
        <v>#REF!</v>
      </c>
      <c r="R24" s="114" t="e">
        <f>'October''20'!#REF!+'Nov''20'!R22+'Dec''20'!R22</f>
        <v>#REF!</v>
      </c>
      <c r="S24" s="114" t="e">
        <f>'October''20'!#REF!+'Nov''20'!S22+'Dec''20'!S22</f>
        <v>#REF!</v>
      </c>
      <c r="T24" s="106" t="e">
        <f t="shared" si="6"/>
        <v>#REF!</v>
      </c>
      <c r="U24" s="114" t="e">
        <f>'October''20'!#REF!+'Nov''20'!U22+'Dec''20'!U22</f>
        <v>#REF!</v>
      </c>
      <c r="V24" s="114" t="e">
        <f>'October''20'!#REF!+'Nov''20'!V22+'Dec''20'!V22</f>
        <v>#REF!</v>
      </c>
      <c r="W24" s="114" t="e">
        <f>'October''20'!#REF!+'Nov''20'!W22+'Dec''20'!W22</f>
        <v>#REF!</v>
      </c>
      <c r="X24" s="114" t="e">
        <f>'October''20'!#REF!+'Nov''20'!X22+'Dec''20'!X22</f>
        <v>#REF!</v>
      </c>
      <c r="Y24" s="114" t="e">
        <f>'October''20'!#REF!+'Nov''20'!Y22+'Dec''20'!Y22</f>
        <v>#REF!</v>
      </c>
      <c r="Z24" s="114" t="e">
        <f>'October''20'!#REF!+'Nov''20'!Z22+'Dec''20'!Z22</f>
        <v>#REF!</v>
      </c>
      <c r="AA24" s="114" t="e">
        <f>'October''20'!#REF!+'Nov''20'!AA22+'Dec''20'!AA22</f>
        <v>#REF!</v>
      </c>
      <c r="AB24" s="114" t="e">
        <f>'October''20'!#REF!+'Nov''20'!AB22+'Dec''20'!AB22</f>
        <v>#REF!</v>
      </c>
      <c r="AC24" s="114"/>
      <c r="AD24" s="114"/>
      <c r="AE24" s="114"/>
      <c r="AF24" s="114"/>
      <c r="AG24" s="114"/>
      <c r="AH24" s="114"/>
      <c r="AI24" s="114"/>
      <c r="AJ24" s="114"/>
      <c r="AK24" s="107" t="e">
        <f t="shared" si="10"/>
        <v>#REF!</v>
      </c>
      <c r="AL24" s="114" t="e">
        <f>'October''20'!#REF!+'Nov''20'!AL22+'Dec''20'!AL22</f>
        <v>#REF!</v>
      </c>
      <c r="AM24" s="114" t="e">
        <f>'October''20'!#REF!+'Nov''20'!AM22+'Dec''20'!AM22</f>
        <v>#REF!</v>
      </c>
      <c r="AN24" s="114" t="e">
        <f>'October''20'!#REF!+'Nov''20'!AN22+'Dec''20'!AN22</f>
        <v>#REF!</v>
      </c>
      <c r="AO24" s="107" t="e">
        <f t="shared" si="11"/>
        <v>#REF!</v>
      </c>
      <c r="AP24" s="114" t="e">
        <f>'October''20'!#REF!+'Nov''20'!AP22+'Dec''20'!AP22</f>
        <v>#REF!</v>
      </c>
      <c r="AQ24" s="114" t="e">
        <f>'October''20'!#REF!+'Nov''20'!AQ22+'Dec''20'!AQ22</f>
        <v>#REF!</v>
      </c>
      <c r="AR24" s="114" t="e">
        <f>'October''20'!#REF!+'Nov''20'!AR22+'Dec''20'!AR22</f>
        <v>#REF!</v>
      </c>
      <c r="AS24" s="114" t="e">
        <f>'October''20'!#REF!+'Nov''20'!AS22+'Dec''20'!AS22</f>
        <v>#REF!</v>
      </c>
      <c r="AT24" s="114" t="e">
        <f>'October''20'!#REF!+'Nov''20'!AT22+'Dec''20'!AT22</f>
        <v>#REF!</v>
      </c>
      <c r="AU24" s="125">
        <v>2700000</v>
      </c>
      <c r="AV24" s="107" t="e">
        <f t="shared" si="12"/>
        <v>#REF!</v>
      </c>
      <c r="AW24" s="107" t="e">
        <f t="shared" si="7"/>
        <v>#REF!</v>
      </c>
      <c r="AX24" s="131" t="e">
        <f>'October''20'!#REF!+'Nov''20'!AX22+'Dec''20'!AX22</f>
        <v>#REF!</v>
      </c>
      <c r="AY24" s="115" t="e">
        <f>'October''20'!#REF!+'Nov''20'!AY22+'Dec''20'!AY22</f>
        <v>#REF!</v>
      </c>
      <c r="AZ24" s="127" t="e">
        <f t="shared" si="8"/>
        <v>#REF!</v>
      </c>
      <c r="BA24" s="144"/>
      <c r="BB24" s="127" t="e">
        <f t="shared" si="9"/>
        <v>#REF!</v>
      </c>
      <c r="BC24" s="128" t="e">
        <f t="shared" si="13"/>
        <v>#REF!</v>
      </c>
      <c r="BD24" s="129" t="e">
        <f t="shared" si="14"/>
        <v>#REF!</v>
      </c>
      <c r="BE24" s="130" t="e">
        <f t="shared" si="15"/>
        <v>#REF!</v>
      </c>
      <c r="BF24" s="145">
        <v>3.9830204916800505E-2</v>
      </c>
      <c r="BG24" s="143">
        <v>0.24194747206552011</v>
      </c>
    </row>
    <row r="25" spans="1:59">
      <c r="A25" s="118" t="s">
        <v>71</v>
      </c>
      <c r="B25" s="118" t="s">
        <v>43</v>
      </c>
      <c r="C25" s="118" t="s">
        <v>72</v>
      </c>
      <c r="D25" s="114" t="e">
        <f>'October''20'!#REF!+'Nov''20'!D23+'Dec''20'!D23</f>
        <v>#REF!</v>
      </c>
      <c r="E25" s="114" t="e">
        <f>'October''20'!#REF!+'Nov''20'!E23+'Dec''20'!E23</f>
        <v>#REF!</v>
      </c>
      <c r="F25" s="114" t="e">
        <f>'October''20'!#REF!+'Nov''20'!F23+'Dec''20'!F23</f>
        <v>#REF!</v>
      </c>
      <c r="G25" s="114" t="e">
        <f>'October''20'!#REF!+'Nov''20'!G23+'Dec''20'!G23</f>
        <v>#REF!</v>
      </c>
      <c r="H25" s="114" t="e">
        <f>'October''20'!#REF!+'Nov''20'!H23+'Dec''20'!H23</f>
        <v>#REF!</v>
      </c>
      <c r="I25" s="114" t="e">
        <f>'October''20'!#REF!+'Nov''20'!I23+'Dec''20'!I23</f>
        <v>#REF!</v>
      </c>
      <c r="J25" s="114" t="e">
        <f>'October''20'!#REF!+'Nov''20'!J23+'Dec''20'!J23</f>
        <v>#REF!</v>
      </c>
      <c r="K25" s="114" t="e">
        <f>'October''20'!#REF!+'Nov''20'!K23+'Dec''20'!K23</f>
        <v>#REF!</v>
      </c>
      <c r="L25" s="114" t="e">
        <f>'October''20'!#REF!+'Nov''20'!L23+'Dec''20'!L23</f>
        <v>#REF!</v>
      </c>
      <c r="M25" s="114" t="e">
        <f>'October''20'!#REF!+'Nov''20'!M23+'Dec''20'!M23</f>
        <v>#REF!</v>
      </c>
      <c r="N25" s="114" t="e">
        <f>'October''20'!#REF!+'Nov''20'!N23+'Dec''20'!N23</f>
        <v>#REF!</v>
      </c>
      <c r="O25" s="114" t="e">
        <f>'October''20'!#REF!+'Nov''20'!O23+'Dec''20'!O23</f>
        <v>#REF!</v>
      </c>
      <c r="P25" s="114" t="e">
        <f>'October''20'!#REF!+'Nov''20'!P23+'Dec''20'!P23</f>
        <v>#REF!</v>
      </c>
      <c r="Q25" s="114" t="e">
        <f>'October''20'!#REF!+'Nov''20'!Q23+'Dec''20'!Q23</f>
        <v>#REF!</v>
      </c>
      <c r="R25" s="114" t="e">
        <f>'October''20'!#REF!+'Nov''20'!R23+'Dec''20'!R23</f>
        <v>#REF!</v>
      </c>
      <c r="S25" s="114" t="e">
        <f>'October''20'!#REF!+'Nov''20'!S23+'Dec''20'!S23</f>
        <v>#REF!</v>
      </c>
      <c r="T25" s="106" t="e">
        <f t="shared" si="6"/>
        <v>#REF!</v>
      </c>
      <c r="U25" s="114" t="e">
        <f>'October''20'!#REF!+'Nov''20'!U23+'Dec''20'!U23</f>
        <v>#REF!</v>
      </c>
      <c r="V25" s="114" t="e">
        <f>'October''20'!#REF!+'Nov''20'!V23+'Dec''20'!V23</f>
        <v>#REF!</v>
      </c>
      <c r="W25" s="114" t="e">
        <f>'October''20'!#REF!+'Nov''20'!W23+'Dec''20'!W23</f>
        <v>#REF!</v>
      </c>
      <c r="X25" s="114" t="e">
        <f>'October''20'!#REF!+'Nov''20'!X23+'Dec''20'!X23</f>
        <v>#REF!</v>
      </c>
      <c r="Y25" s="114" t="e">
        <f>'October''20'!#REF!+'Nov''20'!Y23+'Dec''20'!Y23</f>
        <v>#REF!</v>
      </c>
      <c r="Z25" s="114" t="e">
        <f>'October''20'!#REF!+'Nov''20'!Z23+'Dec''20'!Z23</f>
        <v>#REF!</v>
      </c>
      <c r="AA25" s="114" t="e">
        <f>'October''20'!#REF!+'Nov''20'!AA23+'Dec''20'!AA23</f>
        <v>#REF!</v>
      </c>
      <c r="AB25" s="114" t="e">
        <f>'October''20'!#REF!+'Nov''20'!AB23+'Dec''20'!AB23</f>
        <v>#REF!</v>
      </c>
      <c r="AC25" s="119"/>
      <c r="AD25" s="119"/>
      <c r="AE25" s="119"/>
      <c r="AF25" s="119"/>
      <c r="AG25" s="119"/>
      <c r="AH25" s="119"/>
      <c r="AI25" s="119"/>
      <c r="AJ25" s="119"/>
      <c r="AK25" s="107" t="e">
        <f t="shared" si="10"/>
        <v>#REF!</v>
      </c>
      <c r="AL25" s="114" t="e">
        <f>'October''20'!#REF!+'Nov''20'!AL23+'Dec''20'!AL23</f>
        <v>#REF!</v>
      </c>
      <c r="AM25" s="114" t="e">
        <f>'October''20'!#REF!+'Nov''20'!AM23+'Dec''20'!AM23</f>
        <v>#REF!</v>
      </c>
      <c r="AN25" s="114" t="e">
        <f>'October''20'!#REF!+'Nov''20'!AN23+'Dec''20'!AN23</f>
        <v>#REF!</v>
      </c>
      <c r="AO25" s="107" t="e">
        <f t="shared" si="11"/>
        <v>#REF!</v>
      </c>
      <c r="AP25" s="114" t="e">
        <f>'October''20'!#REF!+'Nov''20'!AP23+'Dec''20'!AP23</f>
        <v>#REF!</v>
      </c>
      <c r="AQ25" s="114" t="e">
        <f>'October''20'!#REF!+'Nov''20'!AQ23+'Dec''20'!AQ23</f>
        <v>#REF!</v>
      </c>
      <c r="AR25" s="114" t="e">
        <f>'October''20'!#REF!+'Nov''20'!AR23+'Dec''20'!AR23</f>
        <v>#REF!</v>
      </c>
      <c r="AS25" s="114" t="e">
        <f>'October''20'!#REF!+'Nov''20'!AS23+'Dec''20'!AS23</f>
        <v>#REF!</v>
      </c>
      <c r="AT25" s="114" t="e">
        <f>'October''20'!#REF!+'Nov''20'!AT23+'Dec''20'!AT23</f>
        <v>#REF!</v>
      </c>
      <c r="AU25" s="125">
        <v>3600000</v>
      </c>
      <c r="AV25" s="107" t="e">
        <f t="shared" si="12"/>
        <v>#REF!</v>
      </c>
      <c r="AW25" s="107" t="e">
        <f t="shared" si="7"/>
        <v>#REF!</v>
      </c>
      <c r="AX25" s="131" t="e">
        <f>'October''20'!#REF!+'Nov''20'!AX23+'Dec''20'!AX23</f>
        <v>#REF!</v>
      </c>
      <c r="AY25" s="115" t="e">
        <f>'October''20'!#REF!+'Nov''20'!AY23+'Dec''20'!AY23</f>
        <v>#REF!</v>
      </c>
      <c r="AZ25" s="127" t="e">
        <f t="shared" si="8"/>
        <v>#REF!</v>
      </c>
      <c r="BA25" s="144"/>
      <c r="BB25" s="127" t="e">
        <f t="shared" si="9"/>
        <v>#REF!</v>
      </c>
      <c r="BC25" s="128" t="e">
        <f t="shared" si="13"/>
        <v>#REF!</v>
      </c>
      <c r="BD25" s="129" t="e">
        <f t="shared" si="14"/>
        <v>#REF!</v>
      </c>
      <c r="BE25" s="130" t="e">
        <f t="shared" si="15"/>
        <v>#REF!</v>
      </c>
      <c r="BF25" s="145">
        <v>2.014899561469119E-2</v>
      </c>
      <c r="BG25" s="143">
        <v>0.28796873355119529</v>
      </c>
    </row>
    <row r="26" spans="1:59">
      <c r="A26" s="118" t="s">
        <v>73</v>
      </c>
      <c r="B26" s="118" t="s">
        <v>43</v>
      </c>
      <c r="C26" s="118" t="s">
        <v>72</v>
      </c>
      <c r="D26" s="114" t="e">
        <f>'October''20'!#REF!+'Nov''20'!D24+'Dec''20'!D24</f>
        <v>#REF!</v>
      </c>
      <c r="E26" s="114" t="e">
        <f>'October''20'!#REF!+'Nov''20'!E24+'Dec''20'!E24</f>
        <v>#REF!</v>
      </c>
      <c r="F26" s="114" t="e">
        <f>'October''20'!#REF!+'Nov''20'!F24+'Dec''20'!F24</f>
        <v>#REF!</v>
      </c>
      <c r="G26" s="114" t="e">
        <f>'October''20'!#REF!+'Nov''20'!G24+'Dec''20'!G24</f>
        <v>#REF!</v>
      </c>
      <c r="H26" s="114" t="e">
        <f>'October''20'!#REF!+'Nov''20'!H24+'Dec''20'!H24</f>
        <v>#REF!</v>
      </c>
      <c r="I26" s="114" t="e">
        <f>'October''20'!#REF!+'Nov''20'!I24+'Dec''20'!I24</f>
        <v>#REF!</v>
      </c>
      <c r="J26" s="114" t="e">
        <f>'October''20'!#REF!+'Nov''20'!J24+'Dec''20'!J24</f>
        <v>#REF!</v>
      </c>
      <c r="K26" s="114" t="e">
        <f>'October''20'!#REF!+'Nov''20'!K24+'Dec''20'!K24</f>
        <v>#REF!</v>
      </c>
      <c r="L26" s="114" t="e">
        <f>'October''20'!#REF!+'Nov''20'!L24+'Dec''20'!L24</f>
        <v>#REF!</v>
      </c>
      <c r="M26" s="114" t="e">
        <f>'October''20'!#REF!+'Nov''20'!M24+'Dec''20'!M24</f>
        <v>#REF!</v>
      </c>
      <c r="N26" s="114" t="e">
        <f>'October''20'!#REF!+'Nov''20'!N24+'Dec''20'!N24</f>
        <v>#REF!</v>
      </c>
      <c r="O26" s="114" t="e">
        <f>'October''20'!#REF!+'Nov''20'!O24+'Dec''20'!O24</f>
        <v>#REF!</v>
      </c>
      <c r="P26" s="114" t="e">
        <f>'October''20'!#REF!+'Nov''20'!P24+'Dec''20'!P24</f>
        <v>#REF!</v>
      </c>
      <c r="Q26" s="114" t="e">
        <f>'October''20'!#REF!+'Nov''20'!Q24+'Dec''20'!Q24</f>
        <v>#REF!</v>
      </c>
      <c r="R26" s="114" t="e">
        <f>'October''20'!#REF!+'Nov''20'!R24+'Dec''20'!R24</f>
        <v>#REF!</v>
      </c>
      <c r="S26" s="114" t="e">
        <f>'October''20'!#REF!+'Nov''20'!S24+'Dec''20'!S24</f>
        <v>#REF!</v>
      </c>
      <c r="T26" s="106" t="e">
        <f t="shared" si="6"/>
        <v>#REF!</v>
      </c>
      <c r="U26" s="114" t="e">
        <f>'October''20'!#REF!+'Nov''20'!U24+'Dec''20'!U24</f>
        <v>#REF!</v>
      </c>
      <c r="V26" s="114" t="e">
        <f>'October''20'!#REF!+'Nov''20'!V24+'Dec''20'!V24</f>
        <v>#REF!</v>
      </c>
      <c r="W26" s="114" t="e">
        <f>'October''20'!#REF!+'Nov''20'!W24+'Dec''20'!W24</f>
        <v>#REF!</v>
      </c>
      <c r="X26" s="114" t="e">
        <f>'October''20'!#REF!+'Nov''20'!X24+'Dec''20'!X24</f>
        <v>#REF!</v>
      </c>
      <c r="Y26" s="114" t="e">
        <f>'October''20'!#REF!+'Nov''20'!Y24+'Dec''20'!Y24</f>
        <v>#REF!</v>
      </c>
      <c r="Z26" s="114" t="e">
        <f>'October''20'!#REF!+'Nov''20'!Z24+'Dec''20'!Z24</f>
        <v>#REF!</v>
      </c>
      <c r="AA26" s="114" t="e">
        <f>'October''20'!#REF!+'Nov''20'!AA24+'Dec''20'!AA24</f>
        <v>#REF!</v>
      </c>
      <c r="AB26" s="114" t="e">
        <f>'October''20'!#REF!+'Nov''20'!AB24+'Dec''20'!AB24</f>
        <v>#REF!</v>
      </c>
      <c r="AC26" s="119"/>
      <c r="AD26" s="119"/>
      <c r="AE26" s="119"/>
      <c r="AF26" s="119"/>
      <c r="AG26" s="119"/>
      <c r="AH26" s="119"/>
      <c r="AI26" s="119"/>
      <c r="AJ26" s="119"/>
      <c r="AK26" s="107" t="e">
        <f t="shared" si="10"/>
        <v>#REF!</v>
      </c>
      <c r="AL26" s="114" t="e">
        <f>'October''20'!#REF!+'Nov''20'!AL24+'Dec''20'!AL24</f>
        <v>#REF!</v>
      </c>
      <c r="AM26" s="114" t="e">
        <f>'October''20'!#REF!+'Nov''20'!AM24+'Dec''20'!AM24</f>
        <v>#REF!</v>
      </c>
      <c r="AN26" s="114" t="e">
        <f>'October''20'!#REF!+'Nov''20'!AN24+'Dec''20'!AN24</f>
        <v>#REF!</v>
      </c>
      <c r="AO26" s="107" t="e">
        <f t="shared" si="11"/>
        <v>#REF!</v>
      </c>
      <c r="AP26" s="114" t="e">
        <f>'October''20'!#REF!+'Nov''20'!AP24+'Dec''20'!AP24</f>
        <v>#REF!</v>
      </c>
      <c r="AQ26" s="114" t="e">
        <f>'October''20'!#REF!+'Nov''20'!AQ24+'Dec''20'!AQ24</f>
        <v>#REF!</v>
      </c>
      <c r="AR26" s="114" t="e">
        <f>'October''20'!#REF!+'Nov''20'!AR24+'Dec''20'!AR24</f>
        <v>#REF!</v>
      </c>
      <c r="AS26" s="114" t="e">
        <f>'October''20'!#REF!+'Nov''20'!AS24+'Dec''20'!AS24</f>
        <v>#REF!</v>
      </c>
      <c r="AT26" s="114" t="e">
        <f>'October''20'!#REF!+'Nov''20'!AT24+'Dec''20'!AT24</f>
        <v>#REF!</v>
      </c>
      <c r="AU26" s="125">
        <v>2800000</v>
      </c>
      <c r="AV26" s="107" t="e">
        <f t="shared" si="12"/>
        <v>#REF!</v>
      </c>
      <c r="AW26" s="107" t="e">
        <f t="shared" si="7"/>
        <v>#REF!</v>
      </c>
      <c r="AX26" s="131" t="e">
        <f>'October''20'!#REF!+'Nov''20'!AX24+'Dec''20'!AX24</f>
        <v>#REF!</v>
      </c>
      <c r="AY26" s="115" t="e">
        <f>'October''20'!#REF!+'Nov''20'!AY24+'Dec''20'!AY24</f>
        <v>#REF!</v>
      </c>
      <c r="AZ26" s="127" t="e">
        <f t="shared" si="8"/>
        <v>#REF!</v>
      </c>
      <c r="BA26" s="144"/>
      <c r="BB26" s="127" t="e">
        <f t="shared" si="9"/>
        <v>#REF!</v>
      </c>
      <c r="BC26" s="128" t="e">
        <f t="shared" si="13"/>
        <v>#REF!</v>
      </c>
      <c r="BD26" s="129" t="e">
        <f t="shared" si="14"/>
        <v>#REF!</v>
      </c>
      <c r="BE26" s="130" t="e">
        <f t="shared" si="15"/>
        <v>#REF!</v>
      </c>
      <c r="BF26" s="145">
        <v>2.2124914415636417E-2</v>
      </c>
      <c r="BG26" s="143">
        <v>0.44870245231935829</v>
      </c>
    </row>
    <row r="27" spans="1:59">
      <c r="A27" s="113" t="s">
        <v>74</v>
      </c>
      <c r="B27" s="113" t="s">
        <v>75</v>
      </c>
      <c r="C27" s="113" t="s">
        <v>76</v>
      </c>
      <c r="D27" s="114" t="e">
        <f>'October''20'!#REF!+'Nov''20'!D25+'Dec''20'!D25</f>
        <v>#REF!</v>
      </c>
      <c r="E27" s="114" t="e">
        <f>'October''20'!#REF!+'Nov''20'!E25+'Dec''20'!E25</f>
        <v>#REF!</v>
      </c>
      <c r="F27" s="114" t="e">
        <f>'October''20'!#REF!+'Nov''20'!F25+'Dec''20'!F25</f>
        <v>#REF!</v>
      </c>
      <c r="G27" s="114" t="e">
        <f>'October''20'!#REF!+'Nov''20'!G25+'Dec''20'!G25</f>
        <v>#REF!</v>
      </c>
      <c r="H27" s="114" t="e">
        <f>'October''20'!#REF!+'Nov''20'!H25+'Dec''20'!H25</f>
        <v>#REF!</v>
      </c>
      <c r="I27" s="114" t="e">
        <f>'October''20'!#REF!+'Nov''20'!I25+'Dec''20'!I25</f>
        <v>#REF!</v>
      </c>
      <c r="J27" s="114" t="e">
        <f>'October''20'!#REF!+'Nov''20'!J25+'Dec''20'!J25</f>
        <v>#REF!</v>
      </c>
      <c r="K27" s="114" t="e">
        <f>'October''20'!#REF!+'Nov''20'!K25+'Dec''20'!K25</f>
        <v>#REF!</v>
      </c>
      <c r="L27" s="114" t="e">
        <f>'October''20'!#REF!+'Nov''20'!L25+'Dec''20'!L25</f>
        <v>#REF!</v>
      </c>
      <c r="M27" s="114" t="e">
        <f>'October''20'!#REF!+'Nov''20'!M25+'Dec''20'!M25</f>
        <v>#REF!</v>
      </c>
      <c r="N27" s="114" t="e">
        <f>'October''20'!#REF!+'Nov''20'!N25+'Dec''20'!N25</f>
        <v>#REF!</v>
      </c>
      <c r="O27" s="114" t="e">
        <f>'October''20'!#REF!+'Nov''20'!O25+'Dec''20'!O25</f>
        <v>#REF!</v>
      </c>
      <c r="P27" s="114" t="e">
        <f>'October''20'!#REF!+'Nov''20'!P25+'Dec''20'!P25</f>
        <v>#REF!</v>
      </c>
      <c r="Q27" s="114" t="e">
        <f>'October''20'!#REF!+'Nov''20'!Q25+'Dec''20'!Q25</f>
        <v>#REF!</v>
      </c>
      <c r="R27" s="114" t="e">
        <f>'October''20'!#REF!+'Nov''20'!R25+'Dec''20'!R25</f>
        <v>#REF!</v>
      </c>
      <c r="S27" s="114" t="e">
        <f>'October''20'!#REF!+'Nov''20'!S25+'Dec''20'!S25</f>
        <v>#REF!</v>
      </c>
      <c r="T27" s="106" t="e">
        <f t="shared" si="6"/>
        <v>#REF!</v>
      </c>
      <c r="U27" s="114" t="e">
        <f>'October''20'!#REF!+'Nov''20'!U25+'Dec''20'!U25</f>
        <v>#REF!</v>
      </c>
      <c r="V27" s="114" t="e">
        <f>'October''20'!#REF!+'Nov''20'!V25+'Dec''20'!V25</f>
        <v>#REF!</v>
      </c>
      <c r="W27" s="114" t="e">
        <f>'October''20'!#REF!+'Nov''20'!W25+'Dec''20'!W25</f>
        <v>#REF!</v>
      </c>
      <c r="X27" s="114" t="e">
        <f>'October''20'!#REF!+'Nov''20'!X25+'Dec''20'!X25</f>
        <v>#REF!</v>
      </c>
      <c r="Y27" s="114" t="e">
        <f>'October''20'!#REF!+'Nov''20'!Y25+'Dec''20'!Y25</f>
        <v>#REF!</v>
      </c>
      <c r="Z27" s="114" t="e">
        <f>'October''20'!#REF!+'Nov''20'!Z25+'Dec''20'!Z25</f>
        <v>#REF!</v>
      </c>
      <c r="AA27" s="114" t="e">
        <f>'October''20'!#REF!+'Nov''20'!AA25+'Dec''20'!AA25</f>
        <v>#REF!</v>
      </c>
      <c r="AB27" s="114" t="e">
        <f>'October''20'!#REF!+'Nov''20'!AB25+'Dec''20'!AB25</f>
        <v>#REF!</v>
      </c>
      <c r="AC27" s="116"/>
      <c r="AD27" s="116"/>
      <c r="AE27" s="116"/>
      <c r="AF27" s="116"/>
      <c r="AG27" s="116"/>
      <c r="AH27" s="116"/>
      <c r="AI27" s="116"/>
      <c r="AJ27" s="116"/>
      <c r="AK27" s="107" t="e">
        <f t="shared" si="10"/>
        <v>#REF!</v>
      </c>
      <c r="AL27" s="114" t="e">
        <f>'October''20'!#REF!+'Nov''20'!AL25+'Dec''20'!AL25</f>
        <v>#REF!</v>
      </c>
      <c r="AM27" s="114" t="e">
        <f>'October''20'!#REF!+'Nov''20'!AM25+'Dec''20'!AM25</f>
        <v>#REF!</v>
      </c>
      <c r="AN27" s="114" t="e">
        <f>'October''20'!#REF!+'Nov''20'!AN25+'Dec''20'!AN25</f>
        <v>#REF!</v>
      </c>
      <c r="AO27" s="107" t="e">
        <f t="shared" si="11"/>
        <v>#REF!</v>
      </c>
      <c r="AP27" s="114" t="e">
        <f>'October''20'!#REF!+'Nov''20'!AP25+'Dec''20'!AP25</f>
        <v>#REF!</v>
      </c>
      <c r="AQ27" s="114" t="e">
        <f>'October''20'!#REF!+'Nov''20'!AQ25+'Dec''20'!AQ25</f>
        <v>#REF!</v>
      </c>
      <c r="AR27" s="114" t="e">
        <f>'October''20'!#REF!+'Nov''20'!AR25+'Dec''20'!AR25</f>
        <v>#REF!</v>
      </c>
      <c r="AS27" s="114" t="e">
        <f>'October''20'!#REF!+'Nov''20'!AS25+'Dec''20'!AS25</f>
        <v>#REF!</v>
      </c>
      <c r="AT27" s="114" t="e">
        <f>'October''20'!#REF!+'Nov''20'!AT25+'Dec''20'!AT25</f>
        <v>#REF!</v>
      </c>
      <c r="AU27" s="125">
        <v>0</v>
      </c>
      <c r="AV27" s="107" t="e">
        <f t="shared" si="12"/>
        <v>#REF!</v>
      </c>
      <c r="AW27" s="107" t="e">
        <f t="shared" si="7"/>
        <v>#REF!</v>
      </c>
      <c r="AX27" s="131" t="e">
        <f>'October''20'!#REF!+'Nov''20'!AX25+'Dec''20'!AX25</f>
        <v>#REF!</v>
      </c>
      <c r="AY27" s="115" t="e">
        <f>'October''20'!#REF!+'Nov''20'!AY25+'Dec''20'!AY25</f>
        <v>#REF!</v>
      </c>
      <c r="AZ27" s="127" t="e">
        <f t="shared" si="8"/>
        <v>#REF!</v>
      </c>
      <c r="BA27" s="144"/>
      <c r="BB27" s="127" t="e">
        <f t="shared" si="9"/>
        <v>#REF!</v>
      </c>
      <c r="BC27" s="128" t="e">
        <f t="shared" si="13"/>
        <v>#REF!</v>
      </c>
      <c r="BD27" s="129" t="e">
        <f t="shared" si="14"/>
        <v>#REF!</v>
      </c>
      <c r="BE27" s="130" t="e">
        <f t="shared" si="15"/>
        <v>#REF!</v>
      </c>
      <c r="BF27" s="145">
        <v>5.284129023036107E-2</v>
      </c>
      <c r="BG27" s="143">
        <v>0.37574060948596399</v>
      </c>
    </row>
    <row r="28" spans="1:59">
      <c r="A28" s="113" t="s">
        <v>77</v>
      </c>
      <c r="B28" s="113" t="s">
        <v>75</v>
      </c>
      <c r="C28" s="113" t="s">
        <v>76</v>
      </c>
      <c r="D28" s="114" t="e">
        <f>'October''20'!#REF!+'Nov''20'!D26+'Dec''20'!D26</f>
        <v>#REF!</v>
      </c>
      <c r="E28" s="114" t="e">
        <f>'October''20'!#REF!+'Nov''20'!E26+'Dec''20'!E26</f>
        <v>#REF!</v>
      </c>
      <c r="F28" s="114" t="e">
        <f>'October''20'!#REF!+'Nov''20'!F26+'Dec''20'!F26</f>
        <v>#REF!</v>
      </c>
      <c r="G28" s="114" t="e">
        <f>'October''20'!#REF!+'Nov''20'!G26+'Dec''20'!G26</f>
        <v>#REF!</v>
      </c>
      <c r="H28" s="114" t="e">
        <f>'October''20'!#REF!+'Nov''20'!H26+'Dec''20'!H26</f>
        <v>#REF!</v>
      </c>
      <c r="I28" s="114" t="e">
        <f>'October''20'!#REF!+'Nov''20'!I26+'Dec''20'!I26</f>
        <v>#REF!</v>
      </c>
      <c r="J28" s="114" t="e">
        <f>'October''20'!#REF!+'Nov''20'!J26+'Dec''20'!J26</f>
        <v>#REF!</v>
      </c>
      <c r="K28" s="114" t="e">
        <f>'October''20'!#REF!+'Nov''20'!K26+'Dec''20'!K26</f>
        <v>#REF!</v>
      </c>
      <c r="L28" s="114" t="e">
        <f>'October''20'!#REF!+'Nov''20'!L26+'Dec''20'!L26</f>
        <v>#REF!</v>
      </c>
      <c r="M28" s="114" t="e">
        <f>'October''20'!#REF!+'Nov''20'!M26+'Dec''20'!M26</f>
        <v>#REF!</v>
      </c>
      <c r="N28" s="114" t="e">
        <f>'October''20'!#REF!+'Nov''20'!N26+'Dec''20'!N26</f>
        <v>#REF!</v>
      </c>
      <c r="O28" s="114" t="e">
        <f>'October''20'!#REF!+'Nov''20'!O26+'Dec''20'!O26</f>
        <v>#REF!</v>
      </c>
      <c r="P28" s="114" t="e">
        <f>'October''20'!#REF!+'Nov''20'!P26+'Dec''20'!P26</f>
        <v>#REF!</v>
      </c>
      <c r="Q28" s="114" t="e">
        <f>'October''20'!#REF!+'Nov''20'!Q26+'Dec''20'!Q26</f>
        <v>#REF!</v>
      </c>
      <c r="R28" s="114" t="e">
        <f>'October''20'!#REF!+'Nov''20'!R26+'Dec''20'!R26</f>
        <v>#REF!</v>
      </c>
      <c r="S28" s="114" t="e">
        <f>'October''20'!#REF!+'Nov''20'!S26+'Dec''20'!S26</f>
        <v>#REF!</v>
      </c>
      <c r="T28" s="106" t="e">
        <f t="shared" si="6"/>
        <v>#REF!</v>
      </c>
      <c r="U28" s="114" t="e">
        <f>'October''20'!#REF!+'Nov''20'!U26+'Dec''20'!U26</f>
        <v>#REF!</v>
      </c>
      <c r="V28" s="114" t="e">
        <f>'October''20'!#REF!+'Nov''20'!V26+'Dec''20'!V26</f>
        <v>#REF!</v>
      </c>
      <c r="W28" s="114" t="e">
        <f>'October''20'!#REF!+'Nov''20'!W26+'Dec''20'!W26</f>
        <v>#REF!</v>
      </c>
      <c r="X28" s="114" t="e">
        <f>'October''20'!#REF!+'Nov''20'!X26+'Dec''20'!X26</f>
        <v>#REF!</v>
      </c>
      <c r="Y28" s="114" t="e">
        <f>'October''20'!#REF!+'Nov''20'!Y26+'Dec''20'!Y26</f>
        <v>#REF!</v>
      </c>
      <c r="Z28" s="114" t="e">
        <f>'October''20'!#REF!+'Nov''20'!Z26+'Dec''20'!Z26</f>
        <v>#REF!</v>
      </c>
      <c r="AA28" s="114" t="e">
        <f>'October''20'!#REF!+'Nov''20'!AA26+'Dec''20'!AA26</f>
        <v>#REF!</v>
      </c>
      <c r="AB28" s="114" t="e">
        <f>'October''20'!#REF!+'Nov''20'!AB26+'Dec''20'!AB26</f>
        <v>#REF!</v>
      </c>
      <c r="AC28" s="116"/>
      <c r="AD28" s="116"/>
      <c r="AE28" s="116"/>
      <c r="AF28" s="116"/>
      <c r="AG28" s="116"/>
      <c r="AH28" s="116"/>
      <c r="AI28" s="116"/>
      <c r="AJ28" s="116"/>
      <c r="AK28" s="107" t="e">
        <f t="shared" si="10"/>
        <v>#REF!</v>
      </c>
      <c r="AL28" s="114" t="e">
        <f>'October''20'!#REF!+'Nov''20'!AL26+'Dec''20'!AL26</f>
        <v>#REF!</v>
      </c>
      <c r="AM28" s="114" t="e">
        <f>'October''20'!#REF!+'Nov''20'!AM26+'Dec''20'!AM26</f>
        <v>#REF!</v>
      </c>
      <c r="AN28" s="114" t="e">
        <f>'October''20'!#REF!+'Nov''20'!AN26+'Dec''20'!AN26</f>
        <v>#REF!</v>
      </c>
      <c r="AO28" s="107" t="e">
        <f t="shared" si="11"/>
        <v>#REF!</v>
      </c>
      <c r="AP28" s="114" t="e">
        <f>'October''20'!#REF!+'Nov''20'!AP26+'Dec''20'!AP26</f>
        <v>#REF!</v>
      </c>
      <c r="AQ28" s="114" t="e">
        <f>'October''20'!#REF!+'Nov''20'!AQ26+'Dec''20'!AQ26</f>
        <v>#REF!</v>
      </c>
      <c r="AR28" s="114" t="e">
        <f>'October''20'!#REF!+'Nov''20'!AR26+'Dec''20'!AR26</f>
        <v>#REF!</v>
      </c>
      <c r="AS28" s="114" t="e">
        <f>'October''20'!#REF!+'Nov''20'!AS26+'Dec''20'!AS26</f>
        <v>#REF!</v>
      </c>
      <c r="AT28" s="114" t="e">
        <f>'October''20'!#REF!+'Nov''20'!AT26+'Dec''20'!AT26</f>
        <v>#REF!</v>
      </c>
      <c r="AU28" s="125">
        <v>3500000</v>
      </c>
      <c r="AV28" s="107" t="e">
        <f t="shared" si="12"/>
        <v>#REF!</v>
      </c>
      <c r="AW28" s="107" t="e">
        <f t="shared" si="7"/>
        <v>#REF!</v>
      </c>
      <c r="AX28" s="131" t="e">
        <f>'October''20'!#REF!+'Nov''20'!AX26+'Dec''20'!AX26</f>
        <v>#REF!</v>
      </c>
      <c r="AY28" s="115" t="e">
        <f>'October''20'!#REF!+'Nov''20'!AY26+'Dec''20'!AY26</f>
        <v>#REF!</v>
      </c>
      <c r="AZ28" s="127" t="e">
        <f t="shared" si="8"/>
        <v>#REF!</v>
      </c>
      <c r="BA28" s="144"/>
      <c r="BB28" s="127" t="e">
        <f t="shared" si="9"/>
        <v>#REF!</v>
      </c>
      <c r="BC28" s="128" t="e">
        <f t="shared" si="13"/>
        <v>#REF!</v>
      </c>
      <c r="BD28" s="129" t="e">
        <f t="shared" si="14"/>
        <v>#REF!</v>
      </c>
      <c r="BE28" s="130" t="e">
        <f t="shared" si="15"/>
        <v>#REF!</v>
      </c>
      <c r="BF28" s="145">
        <v>1.79450289459018E-2</v>
      </c>
      <c r="BG28" s="143">
        <v>0.35396230773873294</v>
      </c>
    </row>
    <row r="29" spans="1:59">
      <c r="A29" s="113" t="s">
        <v>78</v>
      </c>
      <c r="B29" s="113" t="s">
        <v>75</v>
      </c>
      <c r="C29" s="113" t="s">
        <v>79</v>
      </c>
      <c r="D29" s="114" t="e">
        <f>'October''20'!#REF!+'Nov''20'!D27+'Dec''20'!D27</f>
        <v>#REF!</v>
      </c>
      <c r="E29" s="114" t="e">
        <f>'October''20'!#REF!+'Nov''20'!E27+'Dec''20'!E27</f>
        <v>#REF!</v>
      </c>
      <c r="F29" s="114" t="e">
        <f>'October''20'!#REF!+'Nov''20'!F27+'Dec''20'!F27</f>
        <v>#REF!</v>
      </c>
      <c r="G29" s="114" t="e">
        <f>'October''20'!#REF!+'Nov''20'!G27+'Dec''20'!G27</f>
        <v>#REF!</v>
      </c>
      <c r="H29" s="114" t="e">
        <f>'October''20'!#REF!+'Nov''20'!H27+'Dec''20'!H27</f>
        <v>#REF!</v>
      </c>
      <c r="I29" s="114" t="e">
        <f>'October''20'!#REF!+'Nov''20'!I27+'Dec''20'!I27</f>
        <v>#REF!</v>
      </c>
      <c r="J29" s="114" t="e">
        <f>'October''20'!#REF!+'Nov''20'!J27+'Dec''20'!J27</f>
        <v>#REF!</v>
      </c>
      <c r="K29" s="114" t="e">
        <f>'October''20'!#REF!+'Nov''20'!K27+'Dec''20'!K27</f>
        <v>#REF!</v>
      </c>
      <c r="L29" s="114" t="e">
        <f>'October''20'!#REF!+'Nov''20'!L27+'Dec''20'!L27</f>
        <v>#REF!</v>
      </c>
      <c r="M29" s="114" t="e">
        <f>'October''20'!#REF!+'Nov''20'!M27+'Dec''20'!M27</f>
        <v>#REF!</v>
      </c>
      <c r="N29" s="114" t="e">
        <f>'October''20'!#REF!+'Nov''20'!N27+'Dec''20'!N27</f>
        <v>#REF!</v>
      </c>
      <c r="O29" s="114" t="e">
        <f>'October''20'!#REF!+'Nov''20'!O27+'Dec''20'!O27</f>
        <v>#REF!</v>
      </c>
      <c r="P29" s="114" t="e">
        <f>'October''20'!#REF!+'Nov''20'!P27+'Dec''20'!P27</f>
        <v>#REF!</v>
      </c>
      <c r="Q29" s="114" t="e">
        <f>'October''20'!#REF!+'Nov''20'!Q27+'Dec''20'!Q27</f>
        <v>#REF!</v>
      </c>
      <c r="R29" s="114" t="e">
        <f>'October''20'!#REF!+'Nov''20'!R27+'Dec''20'!R27</f>
        <v>#REF!</v>
      </c>
      <c r="S29" s="114" t="e">
        <f>'October''20'!#REF!+'Nov''20'!S27+'Dec''20'!S27</f>
        <v>#REF!</v>
      </c>
      <c r="T29" s="106" t="e">
        <f t="shared" si="6"/>
        <v>#REF!</v>
      </c>
      <c r="U29" s="114" t="e">
        <f>'October''20'!#REF!+'Nov''20'!U27+'Dec''20'!U27</f>
        <v>#REF!</v>
      </c>
      <c r="V29" s="114" t="e">
        <f>'October''20'!#REF!+'Nov''20'!V27+'Dec''20'!V27</f>
        <v>#REF!</v>
      </c>
      <c r="W29" s="114" t="e">
        <f>'October''20'!#REF!+'Nov''20'!W27+'Dec''20'!W27</f>
        <v>#REF!</v>
      </c>
      <c r="X29" s="114" t="e">
        <f>'October''20'!#REF!+'Nov''20'!X27+'Dec''20'!X27</f>
        <v>#REF!</v>
      </c>
      <c r="Y29" s="114" t="e">
        <f>'October''20'!#REF!+'Nov''20'!Y27+'Dec''20'!Y27</f>
        <v>#REF!</v>
      </c>
      <c r="Z29" s="114" t="e">
        <f>'October''20'!#REF!+'Nov''20'!Z27+'Dec''20'!Z27</f>
        <v>#REF!</v>
      </c>
      <c r="AA29" s="114" t="e">
        <f>'October''20'!#REF!+'Nov''20'!AA27+'Dec''20'!AA27</f>
        <v>#REF!</v>
      </c>
      <c r="AB29" s="114" t="e">
        <f>'October''20'!#REF!+'Nov''20'!AB27+'Dec''20'!AB27</f>
        <v>#REF!</v>
      </c>
      <c r="AC29" s="116"/>
      <c r="AD29" s="116"/>
      <c r="AE29" s="116"/>
      <c r="AF29" s="116"/>
      <c r="AG29" s="116"/>
      <c r="AH29" s="116"/>
      <c r="AI29" s="116"/>
      <c r="AJ29" s="116"/>
      <c r="AK29" s="107" t="e">
        <f t="shared" si="10"/>
        <v>#REF!</v>
      </c>
      <c r="AL29" s="114" t="e">
        <f>'October''20'!#REF!+'Nov''20'!AL27+'Dec''20'!AL27</f>
        <v>#REF!</v>
      </c>
      <c r="AM29" s="114" t="e">
        <f>'October''20'!#REF!+'Nov''20'!AM27+'Dec''20'!AM27</f>
        <v>#REF!</v>
      </c>
      <c r="AN29" s="114" t="e">
        <f>'October''20'!#REF!+'Nov''20'!AN27+'Dec''20'!AN27</f>
        <v>#REF!</v>
      </c>
      <c r="AO29" s="107" t="e">
        <f t="shared" si="11"/>
        <v>#REF!</v>
      </c>
      <c r="AP29" s="114" t="e">
        <f>'October''20'!#REF!+'Nov''20'!AP27+'Dec''20'!AP27</f>
        <v>#REF!</v>
      </c>
      <c r="AQ29" s="114" t="e">
        <f>'October''20'!#REF!+'Nov''20'!AQ27+'Dec''20'!AQ27</f>
        <v>#REF!</v>
      </c>
      <c r="AR29" s="114" t="e">
        <f>'October''20'!#REF!+'Nov''20'!AR27+'Dec''20'!AR27</f>
        <v>#REF!</v>
      </c>
      <c r="AS29" s="114" t="e">
        <f>'October''20'!#REF!+'Nov''20'!AS27+'Dec''20'!AS27</f>
        <v>#REF!</v>
      </c>
      <c r="AT29" s="114" t="e">
        <f>'October''20'!#REF!+'Nov''20'!AT27+'Dec''20'!AT27</f>
        <v>#REF!</v>
      </c>
      <c r="AU29" s="125">
        <v>2000000</v>
      </c>
      <c r="AV29" s="107" t="e">
        <f t="shared" si="12"/>
        <v>#REF!</v>
      </c>
      <c r="AW29" s="107" t="e">
        <f t="shared" si="7"/>
        <v>#REF!</v>
      </c>
      <c r="AX29" s="131" t="e">
        <f>'October''20'!#REF!+'Nov''20'!AX27+'Dec''20'!AX27</f>
        <v>#REF!</v>
      </c>
      <c r="AY29" s="115" t="e">
        <f>'October''20'!#REF!+'Nov''20'!AY27+'Dec''20'!AY27</f>
        <v>#REF!</v>
      </c>
      <c r="AZ29" s="127" t="e">
        <f t="shared" si="8"/>
        <v>#REF!</v>
      </c>
      <c r="BA29" s="144"/>
      <c r="BB29" s="127" t="e">
        <f t="shared" si="9"/>
        <v>#REF!</v>
      </c>
      <c r="BC29" s="128" t="e">
        <f t="shared" si="13"/>
        <v>#REF!</v>
      </c>
      <c r="BD29" s="129" t="e">
        <f t="shared" si="14"/>
        <v>#REF!</v>
      </c>
      <c r="BE29" s="130" t="e">
        <f t="shared" si="15"/>
        <v>#REF!</v>
      </c>
      <c r="BF29" s="145">
        <v>1.7337183183429729E-2</v>
      </c>
      <c r="BG29" s="143">
        <v>0.57352916588658198</v>
      </c>
    </row>
    <row r="30" spans="1:59">
      <c r="A30" s="113" t="s">
        <v>80</v>
      </c>
      <c r="B30" s="113" t="s">
        <v>75</v>
      </c>
      <c r="C30" s="113" t="s">
        <v>79</v>
      </c>
      <c r="D30" s="114" t="e">
        <f>'October''20'!#REF!+'Nov''20'!D28+'Dec''20'!D28</f>
        <v>#REF!</v>
      </c>
      <c r="E30" s="114" t="e">
        <f>'October''20'!#REF!+'Nov''20'!E28+'Dec''20'!E28</f>
        <v>#REF!</v>
      </c>
      <c r="F30" s="114" t="e">
        <f>'October''20'!#REF!+'Nov''20'!F28+'Dec''20'!F28</f>
        <v>#REF!</v>
      </c>
      <c r="G30" s="114" t="e">
        <f>'October''20'!#REF!+'Nov''20'!G28+'Dec''20'!G28</f>
        <v>#REF!</v>
      </c>
      <c r="H30" s="114" t="e">
        <f>'October''20'!#REF!+'Nov''20'!H28+'Dec''20'!H28</f>
        <v>#REF!</v>
      </c>
      <c r="I30" s="114" t="e">
        <f>'October''20'!#REF!+'Nov''20'!I28+'Dec''20'!I28</f>
        <v>#REF!</v>
      </c>
      <c r="J30" s="114" t="e">
        <f>'October''20'!#REF!+'Nov''20'!J28+'Dec''20'!J28</f>
        <v>#REF!</v>
      </c>
      <c r="K30" s="114" t="e">
        <f>'October''20'!#REF!+'Nov''20'!K28+'Dec''20'!K28</f>
        <v>#REF!</v>
      </c>
      <c r="L30" s="114" t="e">
        <f>'October''20'!#REF!+'Nov''20'!L28+'Dec''20'!L28</f>
        <v>#REF!</v>
      </c>
      <c r="M30" s="114" t="e">
        <f>'October''20'!#REF!+'Nov''20'!M28+'Dec''20'!M28</f>
        <v>#REF!</v>
      </c>
      <c r="N30" s="114" t="e">
        <f>'October''20'!#REF!+'Nov''20'!N28+'Dec''20'!N28</f>
        <v>#REF!</v>
      </c>
      <c r="O30" s="114" t="e">
        <f>'October''20'!#REF!+'Nov''20'!O28+'Dec''20'!O28</f>
        <v>#REF!</v>
      </c>
      <c r="P30" s="114" t="e">
        <f>'October''20'!#REF!+'Nov''20'!P28+'Dec''20'!P28</f>
        <v>#REF!</v>
      </c>
      <c r="Q30" s="114" t="e">
        <f>'October''20'!#REF!+'Nov''20'!Q28+'Dec''20'!Q28</f>
        <v>#REF!</v>
      </c>
      <c r="R30" s="114" t="e">
        <f>'October''20'!#REF!+'Nov''20'!R28+'Dec''20'!R28</f>
        <v>#REF!</v>
      </c>
      <c r="S30" s="114" t="e">
        <f>'October''20'!#REF!+'Nov''20'!S28+'Dec''20'!S28</f>
        <v>#REF!</v>
      </c>
      <c r="T30" s="106" t="e">
        <f t="shared" si="6"/>
        <v>#REF!</v>
      </c>
      <c r="U30" s="114" t="e">
        <f>'October''20'!#REF!+'Nov''20'!U28+'Dec''20'!U28</f>
        <v>#REF!</v>
      </c>
      <c r="V30" s="114" t="e">
        <f>'October''20'!#REF!+'Nov''20'!V28+'Dec''20'!V28</f>
        <v>#REF!</v>
      </c>
      <c r="W30" s="114" t="e">
        <f>'October''20'!#REF!+'Nov''20'!W28+'Dec''20'!W28</f>
        <v>#REF!</v>
      </c>
      <c r="X30" s="114" t="e">
        <f>'October''20'!#REF!+'Nov''20'!X28+'Dec''20'!X28</f>
        <v>#REF!</v>
      </c>
      <c r="Y30" s="114" t="e">
        <f>'October''20'!#REF!+'Nov''20'!Y28+'Dec''20'!Y28</f>
        <v>#REF!</v>
      </c>
      <c r="Z30" s="114" t="e">
        <f>'October''20'!#REF!+'Nov''20'!Z28+'Dec''20'!Z28</f>
        <v>#REF!</v>
      </c>
      <c r="AA30" s="114" t="e">
        <f>'October''20'!#REF!+'Nov''20'!AA28+'Dec''20'!AA28</f>
        <v>#REF!</v>
      </c>
      <c r="AB30" s="114" t="e">
        <f>'October''20'!#REF!+'Nov''20'!AB28+'Dec''20'!AB28</f>
        <v>#REF!</v>
      </c>
      <c r="AC30" s="116"/>
      <c r="AD30" s="116"/>
      <c r="AE30" s="116"/>
      <c r="AF30" s="116"/>
      <c r="AG30" s="116"/>
      <c r="AH30" s="116"/>
      <c r="AI30" s="116"/>
      <c r="AJ30" s="116"/>
      <c r="AK30" s="107" t="e">
        <f t="shared" si="10"/>
        <v>#REF!</v>
      </c>
      <c r="AL30" s="114" t="e">
        <f>'October''20'!#REF!+'Nov''20'!AL28+'Dec''20'!AL28</f>
        <v>#REF!</v>
      </c>
      <c r="AM30" s="114" t="e">
        <f>'October''20'!#REF!+'Nov''20'!AM28+'Dec''20'!AM28</f>
        <v>#REF!</v>
      </c>
      <c r="AN30" s="114" t="e">
        <f>'October''20'!#REF!+'Nov''20'!AN28+'Dec''20'!AN28</f>
        <v>#REF!</v>
      </c>
      <c r="AO30" s="107" t="e">
        <f t="shared" si="11"/>
        <v>#REF!</v>
      </c>
      <c r="AP30" s="114" t="e">
        <f>'October''20'!#REF!+'Nov''20'!AP28+'Dec''20'!AP28</f>
        <v>#REF!</v>
      </c>
      <c r="AQ30" s="114" t="e">
        <f>'October''20'!#REF!+'Nov''20'!AQ28+'Dec''20'!AQ28</f>
        <v>#REF!</v>
      </c>
      <c r="AR30" s="114" t="e">
        <f>'October''20'!#REF!+'Nov''20'!AR28+'Dec''20'!AR28</f>
        <v>#REF!</v>
      </c>
      <c r="AS30" s="114" t="e">
        <f>'October''20'!#REF!+'Nov''20'!AS28+'Dec''20'!AS28</f>
        <v>#REF!</v>
      </c>
      <c r="AT30" s="114" t="e">
        <f>'October''20'!#REF!+'Nov''20'!AT28+'Dec''20'!AT28</f>
        <v>#REF!</v>
      </c>
      <c r="AU30" s="125">
        <v>2856980</v>
      </c>
      <c r="AV30" s="107" t="e">
        <f t="shared" si="12"/>
        <v>#REF!</v>
      </c>
      <c r="AW30" s="107" t="e">
        <f t="shared" si="7"/>
        <v>#REF!</v>
      </c>
      <c r="AX30" s="131" t="e">
        <f>'October''20'!#REF!+'Nov''20'!AX28+'Dec''20'!AX28</f>
        <v>#REF!</v>
      </c>
      <c r="AY30" s="115" t="e">
        <f>'October''20'!#REF!+'Nov''20'!AY28+'Dec''20'!AY28</f>
        <v>#REF!</v>
      </c>
      <c r="AZ30" s="127" t="e">
        <f t="shared" si="8"/>
        <v>#REF!</v>
      </c>
      <c r="BA30" s="144"/>
      <c r="BB30" s="127" t="e">
        <f t="shared" si="9"/>
        <v>#REF!</v>
      </c>
      <c r="BC30" s="128" t="e">
        <f t="shared" si="13"/>
        <v>#REF!</v>
      </c>
      <c r="BD30" s="129" t="e">
        <f t="shared" si="14"/>
        <v>#REF!</v>
      </c>
      <c r="BE30" s="130" t="e">
        <f t="shared" si="15"/>
        <v>#REF!</v>
      </c>
      <c r="BF30" s="145">
        <v>2.1629308787852752E-2</v>
      </c>
      <c r="BG30" s="143">
        <v>0.32315443553717665</v>
      </c>
    </row>
    <row r="31" spans="1:59">
      <c r="A31" s="113" t="s">
        <v>81</v>
      </c>
      <c r="B31" s="113" t="s">
        <v>75</v>
      </c>
      <c r="C31" s="113" t="s">
        <v>82</v>
      </c>
      <c r="D31" s="114" t="e">
        <f>'October''20'!#REF!+'Nov''20'!D29+'Dec''20'!D29</f>
        <v>#REF!</v>
      </c>
      <c r="E31" s="114" t="e">
        <f>'October''20'!#REF!+'Nov''20'!E29+'Dec''20'!E29</f>
        <v>#REF!</v>
      </c>
      <c r="F31" s="114" t="e">
        <f>'October''20'!#REF!+'Nov''20'!F29+'Dec''20'!F29</f>
        <v>#REF!</v>
      </c>
      <c r="G31" s="114" t="e">
        <f>'October''20'!#REF!+'Nov''20'!G29+'Dec''20'!G29</f>
        <v>#REF!</v>
      </c>
      <c r="H31" s="114" t="e">
        <f>'October''20'!#REF!+'Nov''20'!H29+'Dec''20'!H29</f>
        <v>#REF!</v>
      </c>
      <c r="I31" s="114" t="e">
        <f>'October''20'!#REF!+'Nov''20'!I29+'Dec''20'!I29</f>
        <v>#REF!</v>
      </c>
      <c r="J31" s="114" t="e">
        <f>'October''20'!#REF!+'Nov''20'!J29+'Dec''20'!J29</f>
        <v>#REF!</v>
      </c>
      <c r="K31" s="114" t="e">
        <f>'October''20'!#REF!+'Nov''20'!K29+'Dec''20'!K29</f>
        <v>#REF!</v>
      </c>
      <c r="L31" s="114" t="e">
        <f>'October''20'!#REF!+'Nov''20'!L29+'Dec''20'!L29</f>
        <v>#REF!</v>
      </c>
      <c r="M31" s="114" t="e">
        <f>'October''20'!#REF!+'Nov''20'!M29+'Dec''20'!M29</f>
        <v>#REF!</v>
      </c>
      <c r="N31" s="114" t="e">
        <f>'October''20'!#REF!+'Nov''20'!N29+'Dec''20'!N29</f>
        <v>#REF!</v>
      </c>
      <c r="O31" s="114" t="e">
        <f>'October''20'!#REF!+'Nov''20'!O29+'Dec''20'!O29</f>
        <v>#REF!</v>
      </c>
      <c r="P31" s="114" t="e">
        <f>'October''20'!#REF!+'Nov''20'!P29+'Dec''20'!P29</f>
        <v>#REF!</v>
      </c>
      <c r="Q31" s="114" t="e">
        <f>'October''20'!#REF!+'Nov''20'!Q29+'Dec''20'!Q29</f>
        <v>#REF!</v>
      </c>
      <c r="R31" s="114" t="e">
        <f>'October''20'!#REF!+'Nov''20'!R29+'Dec''20'!R29</f>
        <v>#REF!</v>
      </c>
      <c r="S31" s="114" t="e">
        <f>'October''20'!#REF!+'Nov''20'!S29+'Dec''20'!S29</f>
        <v>#REF!</v>
      </c>
      <c r="T31" s="106" t="e">
        <f t="shared" si="6"/>
        <v>#REF!</v>
      </c>
      <c r="U31" s="114" t="e">
        <f>'October''20'!#REF!+'Nov''20'!U29+'Dec''20'!U29</f>
        <v>#REF!</v>
      </c>
      <c r="V31" s="114" t="e">
        <f>'October''20'!#REF!+'Nov''20'!V29+'Dec''20'!V29</f>
        <v>#REF!</v>
      </c>
      <c r="W31" s="114" t="e">
        <f>'October''20'!#REF!+'Nov''20'!W29+'Dec''20'!W29</f>
        <v>#REF!</v>
      </c>
      <c r="X31" s="114" t="e">
        <f>'October''20'!#REF!+'Nov''20'!X29+'Dec''20'!X29</f>
        <v>#REF!</v>
      </c>
      <c r="Y31" s="114" t="e">
        <f>'October''20'!#REF!+'Nov''20'!Y29+'Dec''20'!Y29</f>
        <v>#REF!</v>
      </c>
      <c r="Z31" s="114" t="e">
        <f>'October''20'!#REF!+'Nov''20'!Z29+'Dec''20'!Z29</f>
        <v>#REF!</v>
      </c>
      <c r="AA31" s="114" t="e">
        <f>'October''20'!#REF!+'Nov''20'!AA29+'Dec''20'!AA29</f>
        <v>#REF!</v>
      </c>
      <c r="AB31" s="114" t="e">
        <f>'October''20'!#REF!+'Nov''20'!AB29+'Dec''20'!AB29</f>
        <v>#REF!</v>
      </c>
      <c r="AC31" s="116"/>
      <c r="AD31" s="116"/>
      <c r="AE31" s="116"/>
      <c r="AF31" s="116"/>
      <c r="AG31" s="116"/>
      <c r="AH31" s="116"/>
      <c r="AI31" s="116"/>
      <c r="AJ31" s="116"/>
      <c r="AK31" s="107" t="e">
        <f t="shared" si="10"/>
        <v>#REF!</v>
      </c>
      <c r="AL31" s="114" t="e">
        <f>'October''20'!#REF!+'Nov''20'!AL29+'Dec''20'!AL29</f>
        <v>#REF!</v>
      </c>
      <c r="AM31" s="114" t="e">
        <f>'October''20'!#REF!+'Nov''20'!AM29+'Dec''20'!AM29</f>
        <v>#REF!</v>
      </c>
      <c r="AN31" s="114" t="e">
        <f>'October''20'!#REF!+'Nov''20'!AN29+'Dec''20'!AN29</f>
        <v>#REF!</v>
      </c>
      <c r="AO31" s="107" t="e">
        <f t="shared" si="11"/>
        <v>#REF!</v>
      </c>
      <c r="AP31" s="114" t="e">
        <f>'October''20'!#REF!+'Nov''20'!AP29+'Dec''20'!AP29</f>
        <v>#REF!</v>
      </c>
      <c r="AQ31" s="114" t="e">
        <f>'October''20'!#REF!+'Nov''20'!AQ29+'Dec''20'!AQ29</f>
        <v>#REF!</v>
      </c>
      <c r="AR31" s="114" t="e">
        <f>'October''20'!#REF!+'Nov''20'!AR29+'Dec''20'!AR29</f>
        <v>#REF!</v>
      </c>
      <c r="AS31" s="114" t="e">
        <f>'October''20'!#REF!+'Nov''20'!AS29+'Dec''20'!AS29</f>
        <v>#REF!</v>
      </c>
      <c r="AT31" s="114" t="e">
        <f>'October''20'!#REF!+'Nov''20'!AT29+'Dec''20'!AT29</f>
        <v>#REF!</v>
      </c>
      <c r="AU31" s="125">
        <v>0</v>
      </c>
      <c r="AV31" s="107" t="e">
        <f t="shared" si="12"/>
        <v>#REF!</v>
      </c>
      <c r="AW31" s="107" t="e">
        <f t="shared" si="7"/>
        <v>#REF!</v>
      </c>
      <c r="AX31" s="131" t="e">
        <f>'October''20'!#REF!+'Nov''20'!AX29+'Dec''20'!AX29</f>
        <v>#REF!</v>
      </c>
      <c r="AY31" s="115" t="e">
        <f>'October''20'!#REF!+'Nov''20'!AY29+'Dec''20'!AY29</f>
        <v>#REF!</v>
      </c>
      <c r="AZ31" s="127" t="e">
        <f t="shared" si="8"/>
        <v>#REF!</v>
      </c>
      <c r="BA31" s="144"/>
      <c r="BB31" s="127" t="e">
        <f t="shared" si="9"/>
        <v>#REF!</v>
      </c>
      <c r="BC31" s="128" t="e">
        <f t="shared" si="13"/>
        <v>#REF!</v>
      </c>
      <c r="BD31" s="129" t="e">
        <f t="shared" si="14"/>
        <v>#REF!</v>
      </c>
      <c r="BE31" s="130" t="e">
        <f t="shared" si="15"/>
        <v>#REF!</v>
      </c>
      <c r="BF31" s="145">
        <v>3.4260863087546549E-2</v>
      </c>
      <c r="BG31" s="143">
        <v>0.3499632286619469</v>
      </c>
    </row>
    <row r="32" spans="1:59">
      <c r="A32" s="113" t="s">
        <v>83</v>
      </c>
      <c r="B32" s="113" t="s">
        <v>75</v>
      </c>
      <c r="C32" s="113" t="s">
        <v>82</v>
      </c>
      <c r="D32" s="114" t="e">
        <f>'October''20'!#REF!+'Nov''20'!D30+'Dec''20'!D30</f>
        <v>#REF!</v>
      </c>
      <c r="E32" s="114" t="e">
        <f>'October''20'!#REF!+'Nov''20'!E30+'Dec''20'!E30</f>
        <v>#REF!</v>
      </c>
      <c r="F32" s="114" t="e">
        <f>'October''20'!#REF!+'Nov''20'!F30+'Dec''20'!F30</f>
        <v>#REF!</v>
      </c>
      <c r="G32" s="114" t="e">
        <f>'October''20'!#REF!+'Nov''20'!G30+'Dec''20'!G30</f>
        <v>#REF!</v>
      </c>
      <c r="H32" s="114" t="e">
        <f>'October''20'!#REF!+'Nov''20'!H30+'Dec''20'!H30</f>
        <v>#REF!</v>
      </c>
      <c r="I32" s="114" t="e">
        <f>'October''20'!#REF!+'Nov''20'!I30+'Dec''20'!I30</f>
        <v>#REF!</v>
      </c>
      <c r="J32" s="114" t="e">
        <f>'October''20'!#REF!+'Nov''20'!J30+'Dec''20'!J30</f>
        <v>#REF!</v>
      </c>
      <c r="K32" s="114" t="e">
        <f>'October''20'!#REF!+'Nov''20'!K30+'Dec''20'!K30</f>
        <v>#REF!</v>
      </c>
      <c r="L32" s="114" t="e">
        <f>'October''20'!#REF!+'Nov''20'!L30+'Dec''20'!L30</f>
        <v>#REF!</v>
      </c>
      <c r="M32" s="114" t="e">
        <f>'October''20'!#REF!+'Nov''20'!M30+'Dec''20'!M30</f>
        <v>#REF!</v>
      </c>
      <c r="N32" s="114" t="e">
        <f>'October''20'!#REF!+'Nov''20'!N30+'Dec''20'!N30</f>
        <v>#REF!</v>
      </c>
      <c r="O32" s="114" t="e">
        <f>'October''20'!#REF!+'Nov''20'!O30+'Dec''20'!O30</f>
        <v>#REF!</v>
      </c>
      <c r="P32" s="114" t="e">
        <f>'October''20'!#REF!+'Nov''20'!P30+'Dec''20'!P30</f>
        <v>#REF!</v>
      </c>
      <c r="Q32" s="114" t="e">
        <f>'October''20'!#REF!+'Nov''20'!Q30+'Dec''20'!Q30</f>
        <v>#REF!</v>
      </c>
      <c r="R32" s="114" t="e">
        <f>'October''20'!#REF!+'Nov''20'!R30+'Dec''20'!R30</f>
        <v>#REF!</v>
      </c>
      <c r="S32" s="114" t="e">
        <f>'October''20'!#REF!+'Nov''20'!S30+'Dec''20'!S30</f>
        <v>#REF!</v>
      </c>
      <c r="T32" s="106" t="e">
        <f t="shared" si="6"/>
        <v>#REF!</v>
      </c>
      <c r="U32" s="114" t="e">
        <f>'October''20'!#REF!+'Nov''20'!U30+'Dec''20'!U30</f>
        <v>#REF!</v>
      </c>
      <c r="V32" s="114" t="e">
        <f>'October''20'!#REF!+'Nov''20'!V30+'Dec''20'!V30</f>
        <v>#REF!</v>
      </c>
      <c r="W32" s="114" t="e">
        <f>'October''20'!#REF!+'Nov''20'!W30+'Dec''20'!W30</f>
        <v>#REF!</v>
      </c>
      <c r="X32" s="114" t="e">
        <f>'October''20'!#REF!+'Nov''20'!X30+'Dec''20'!X30</f>
        <v>#REF!</v>
      </c>
      <c r="Y32" s="114" t="e">
        <f>'October''20'!#REF!+'Nov''20'!Y30+'Dec''20'!Y30</f>
        <v>#REF!</v>
      </c>
      <c r="Z32" s="114" t="e">
        <f>'October''20'!#REF!+'Nov''20'!Z30+'Dec''20'!Z30</f>
        <v>#REF!</v>
      </c>
      <c r="AA32" s="114" t="e">
        <f>'October''20'!#REF!+'Nov''20'!AA30+'Dec''20'!AA30</f>
        <v>#REF!</v>
      </c>
      <c r="AB32" s="114" t="e">
        <f>'October''20'!#REF!+'Nov''20'!AB30+'Dec''20'!AB30</f>
        <v>#REF!</v>
      </c>
      <c r="AC32" s="116"/>
      <c r="AD32" s="116"/>
      <c r="AE32" s="116"/>
      <c r="AF32" s="116"/>
      <c r="AG32" s="116"/>
      <c r="AH32" s="116"/>
      <c r="AI32" s="116"/>
      <c r="AJ32" s="116"/>
      <c r="AK32" s="107" t="e">
        <f t="shared" si="10"/>
        <v>#REF!</v>
      </c>
      <c r="AL32" s="114" t="e">
        <f>'October''20'!#REF!+'Nov''20'!AL30+'Dec''20'!AL30</f>
        <v>#REF!</v>
      </c>
      <c r="AM32" s="114" t="e">
        <f>'October''20'!#REF!+'Nov''20'!AM30+'Dec''20'!AM30</f>
        <v>#REF!</v>
      </c>
      <c r="AN32" s="114" t="e">
        <f>'October''20'!#REF!+'Nov''20'!AN30+'Dec''20'!AN30</f>
        <v>#REF!</v>
      </c>
      <c r="AO32" s="107" t="e">
        <f t="shared" si="11"/>
        <v>#REF!</v>
      </c>
      <c r="AP32" s="114" t="e">
        <f>'October''20'!#REF!+'Nov''20'!AP30+'Dec''20'!AP30</f>
        <v>#REF!</v>
      </c>
      <c r="AQ32" s="114" t="e">
        <f>'October''20'!#REF!+'Nov''20'!AQ30+'Dec''20'!AQ30</f>
        <v>#REF!</v>
      </c>
      <c r="AR32" s="114" t="e">
        <f>'October''20'!#REF!+'Nov''20'!AR30+'Dec''20'!AR30</f>
        <v>#REF!</v>
      </c>
      <c r="AS32" s="114" t="e">
        <f>'October''20'!#REF!+'Nov''20'!AS30+'Dec''20'!AS30</f>
        <v>#REF!</v>
      </c>
      <c r="AT32" s="114" t="e">
        <f>'October''20'!#REF!+'Nov''20'!AT30+'Dec''20'!AT30</f>
        <v>#REF!</v>
      </c>
      <c r="AU32" s="125">
        <v>3600000</v>
      </c>
      <c r="AV32" s="107" t="e">
        <f t="shared" si="12"/>
        <v>#REF!</v>
      </c>
      <c r="AW32" s="107" t="e">
        <f t="shared" si="7"/>
        <v>#REF!</v>
      </c>
      <c r="AX32" s="131" t="e">
        <f>'October''20'!#REF!+'Nov''20'!AX30+'Dec''20'!AX30</f>
        <v>#REF!</v>
      </c>
      <c r="AY32" s="115" t="e">
        <f>'October''20'!#REF!+'Nov''20'!AY30+'Dec''20'!AY30</f>
        <v>#REF!</v>
      </c>
      <c r="AZ32" s="127" t="e">
        <f t="shared" si="8"/>
        <v>#REF!</v>
      </c>
      <c r="BA32" s="144"/>
      <c r="BB32" s="127" t="e">
        <f t="shared" si="9"/>
        <v>#REF!</v>
      </c>
      <c r="BC32" s="128" t="e">
        <f t="shared" si="13"/>
        <v>#REF!</v>
      </c>
      <c r="BD32" s="129" t="e">
        <f t="shared" si="14"/>
        <v>#REF!</v>
      </c>
      <c r="BE32" s="130" t="e">
        <f t="shared" si="15"/>
        <v>#REF!</v>
      </c>
      <c r="BF32" s="145">
        <v>3.2258796828828332E-2</v>
      </c>
      <c r="BG32" s="143">
        <v>0.30074881084862914</v>
      </c>
    </row>
    <row r="33" spans="1:59">
      <c r="A33" s="113" t="s">
        <v>84</v>
      </c>
      <c r="B33" s="113" t="s">
        <v>75</v>
      </c>
      <c r="C33" s="113" t="s">
        <v>82</v>
      </c>
      <c r="D33" s="114" t="e">
        <f>'October''20'!#REF!+'Nov''20'!D31+'Dec''20'!D31</f>
        <v>#REF!</v>
      </c>
      <c r="E33" s="114" t="e">
        <f>'October''20'!#REF!+'Nov''20'!E31+'Dec''20'!E31</f>
        <v>#REF!</v>
      </c>
      <c r="F33" s="114" t="e">
        <f>'October''20'!#REF!+'Nov''20'!F31+'Dec''20'!F31</f>
        <v>#REF!</v>
      </c>
      <c r="G33" s="114" t="e">
        <f>'October''20'!#REF!+'Nov''20'!G31+'Dec''20'!G31</f>
        <v>#REF!</v>
      </c>
      <c r="H33" s="114" t="e">
        <f>'October''20'!#REF!+'Nov''20'!H31+'Dec''20'!H31</f>
        <v>#REF!</v>
      </c>
      <c r="I33" s="114" t="e">
        <f>'October''20'!#REF!+'Nov''20'!I31+'Dec''20'!I31</f>
        <v>#REF!</v>
      </c>
      <c r="J33" s="114" t="e">
        <f>'October''20'!#REF!+'Nov''20'!J31+'Dec''20'!J31</f>
        <v>#REF!</v>
      </c>
      <c r="K33" s="114" t="e">
        <f>'October''20'!#REF!+'Nov''20'!K31+'Dec''20'!K31</f>
        <v>#REF!</v>
      </c>
      <c r="L33" s="114" t="e">
        <f>'October''20'!#REF!+'Nov''20'!L31+'Dec''20'!L31</f>
        <v>#REF!</v>
      </c>
      <c r="M33" s="114" t="e">
        <f>'October''20'!#REF!+'Nov''20'!M31+'Dec''20'!M31</f>
        <v>#REF!</v>
      </c>
      <c r="N33" s="114" t="e">
        <f>'October''20'!#REF!+'Nov''20'!N31+'Dec''20'!N31</f>
        <v>#REF!</v>
      </c>
      <c r="O33" s="114" t="e">
        <f>'October''20'!#REF!+'Nov''20'!O31+'Dec''20'!O31</f>
        <v>#REF!</v>
      </c>
      <c r="P33" s="114" t="e">
        <f>'October''20'!#REF!+'Nov''20'!P31+'Dec''20'!P31</f>
        <v>#REF!</v>
      </c>
      <c r="Q33" s="114" t="e">
        <f>'October''20'!#REF!+'Nov''20'!Q31+'Dec''20'!Q31</f>
        <v>#REF!</v>
      </c>
      <c r="R33" s="114" t="e">
        <f>'October''20'!#REF!+'Nov''20'!R31+'Dec''20'!R31</f>
        <v>#REF!</v>
      </c>
      <c r="S33" s="114" t="e">
        <f>'October''20'!#REF!+'Nov''20'!S31+'Dec''20'!S31</f>
        <v>#REF!</v>
      </c>
      <c r="T33" s="106" t="e">
        <f t="shared" si="6"/>
        <v>#REF!</v>
      </c>
      <c r="U33" s="114" t="e">
        <f>'October''20'!#REF!+'Nov''20'!U31+'Dec''20'!U31</f>
        <v>#REF!</v>
      </c>
      <c r="V33" s="114" t="e">
        <f>'October''20'!#REF!+'Nov''20'!V31+'Dec''20'!V31</f>
        <v>#REF!</v>
      </c>
      <c r="W33" s="114" t="e">
        <f>'October''20'!#REF!+'Nov''20'!W31+'Dec''20'!W31</f>
        <v>#REF!</v>
      </c>
      <c r="X33" s="114" t="e">
        <f>'October''20'!#REF!+'Nov''20'!X31+'Dec''20'!X31</f>
        <v>#REF!</v>
      </c>
      <c r="Y33" s="114" t="e">
        <f>'October''20'!#REF!+'Nov''20'!Y31+'Dec''20'!Y31</f>
        <v>#REF!</v>
      </c>
      <c r="Z33" s="114" t="e">
        <f>'October''20'!#REF!+'Nov''20'!Z31+'Dec''20'!Z31</f>
        <v>#REF!</v>
      </c>
      <c r="AA33" s="114" t="e">
        <f>'October''20'!#REF!+'Nov''20'!AA31+'Dec''20'!AA31</f>
        <v>#REF!</v>
      </c>
      <c r="AB33" s="114" t="e">
        <f>'October''20'!#REF!+'Nov''20'!AB31+'Dec''20'!AB31</f>
        <v>#REF!</v>
      </c>
      <c r="AC33" s="116"/>
      <c r="AD33" s="116"/>
      <c r="AE33" s="116"/>
      <c r="AF33" s="116"/>
      <c r="AG33" s="116"/>
      <c r="AH33" s="116"/>
      <c r="AI33" s="116"/>
      <c r="AJ33" s="116"/>
      <c r="AK33" s="107" t="e">
        <f t="shared" si="10"/>
        <v>#REF!</v>
      </c>
      <c r="AL33" s="114" t="e">
        <f>'October''20'!#REF!+'Nov''20'!AL31+'Dec''20'!AL31</f>
        <v>#REF!</v>
      </c>
      <c r="AM33" s="114" t="e">
        <f>'October''20'!#REF!+'Nov''20'!AM31+'Dec''20'!AM31</f>
        <v>#REF!</v>
      </c>
      <c r="AN33" s="114" t="e">
        <f>'October''20'!#REF!+'Nov''20'!AN31+'Dec''20'!AN31</f>
        <v>#REF!</v>
      </c>
      <c r="AO33" s="107" t="e">
        <f t="shared" si="11"/>
        <v>#REF!</v>
      </c>
      <c r="AP33" s="114" t="e">
        <f>'October''20'!#REF!+'Nov''20'!AP31+'Dec''20'!AP31</f>
        <v>#REF!</v>
      </c>
      <c r="AQ33" s="114" t="e">
        <f>'October''20'!#REF!+'Nov''20'!AQ31+'Dec''20'!AQ31</f>
        <v>#REF!</v>
      </c>
      <c r="AR33" s="114" t="e">
        <f>'October''20'!#REF!+'Nov''20'!AR31+'Dec''20'!AR31</f>
        <v>#REF!</v>
      </c>
      <c r="AS33" s="114" t="e">
        <f>'October''20'!#REF!+'Nov''20'!AS31+'Dec''20'!AS31</f>
        <v>#REF!</v>
      </c>
      <c r="AT33" s="114" t="e">
        <f>'October''20'!#REF!+'Nov''20'!AT31+'Dec''20'!AT31</f>
        <v>#REF!</v>
      </c>
      <c r="AU33" s="125">
        <v>2000000</v>
      </c>
      <c r="AV33" s="107" t="e">
        <f t="shared" si="12"/>
        <v>#REF!</v>
      </c>
      <c r="AW33" s="107" t="e">
        <f t="shared" si="7"/>
        <v>#REF!</v>
      </c>
      <c r="AX33" s="131" t="e">
        <f>'October''20'!#REF!+'Nov''20'!AX31+'Dec''20'!AX31</f>
        <v>#REF!</v>
      </c>
      <c r="AY33" s="115" t="e">
        <f>'October''20'!#REF!+'Nov''20'!AY31+'Dec''20'!AY31</f>
        <v>#REF!</v>
      </c>
      <c r="AZ33" s="127" t="e">
        <f t="shared" si="8"/>
        <v>#REF!</v>
      </c>
      <c r="BA33" s="144"/>
      <c r="BB33" s="127" t="e">
        <f t="shared" si="9"/>
        <v>#REF!</v>
      </c>
      <c r="BC33" s="128" t="e">
        <f t="shared" si="13"/>
        <v>#REF!</v>
      </c>
      <c r="BD33" s="129" t="e">
        <f t="shared" si="14"/>
        <v>#REF!</v>
      </c>
      <c r="BE33" s="130" t="e">
        <f t="shared" si="15"/>
        <v>#REF!</v>
      </c>
      <c r="BF33" s="145">
        <v>1.8172580805698568E-2</v>
      </c>
      <c r="BG33" s="143">
        <v>0.31037552212105812</v>
      </c>
    </row>
    <row r="34" spans="1:59">
      <c r="A34" s="113" t="s">
        <v>85</v>
      </c>
      <c r="B34" s="113" t="s">
        <v>75</v>
      </c>
      <c r="C34" s="113" t="s">
        <v>86</v>
      </c>
      <c r="D34" s="114" t="e">
        <f>'October''20'!#REF!+'Nov''20'!D32+'Dec''20'!D32</f>
        <v>#REF!</v>
      </c>
      <c r="E34" s="114" t="e">
        <f>'October''20'!#REF!+'Nov''20'!E32+'Dec''20'!E32</f>
        <v>#REF!</v>
      </c>
      <c r="F34" s="114" t="e">
        <f>'October''20'!#REF!+'Nov''20'!F32+'Dec''20'!F32</f>
        <v>#REF!</v>
      </c>
      <c r="G34" s="114" t="e">
        <f>'October''20'!#REF!+'Nov''20'!G32+'Dec''20'!G32</f>
        <v>#REF!</v>
      </c>
      <c r="H34" s="114" t="e">
        <f>'October''20'!#REF!+'Nov''20'!H32+'Dec''20'!H32</f>
        <v>#REF!</v>
      </c>
      <c r="I34" s="114" t="e">
        <f>'October''20'!#REF!+'Nov''20'!I32+'Dec''20'!I32</f>
        <v>#REF!</v>
      </c>
      <c r="J34" s="114" t="e">
        <f>'October''20'!#REF!+'Nov''20'!J32+'Dec''20'!J32</f>
        <v>#REF!</v>
      </c>
      <c r="K34" s="114" t="e">
        <f>'October''20'!#REF!+'Nov''20'!K32+'Dec''20'!K32</f>
        <v>#REF!</v>
      </c>
      <c r="L34" s="114" t="e">
        <f>'October''20'!#REF!+'Nov''20'!L32+'Dec''20'!L32</f>
        <v>#REF!</v>
      </c>
      <c r="M34" s="114" t="e">
        <f>'October''20'!#REF!+'Nov''20'!M32+'Dec''20'!M32</f>
        <v>#REF!</v>
      </c>
      <c r="N34" s="114" t="e">
        <f>'October''20'!#REF!+'Nov''20'!N32+'Dec''20'!N32</f>
        <v>#REF!</v>
      </c>
      <c r="O34" s="114" t="e">
        <f>'October''20'!#REF!+'Nov''20'!O32+'Dec''20'!O32</f>
        <v>#REF!</v>
      </c>
      <c r="P34" s="114" t="e">
        <f>'October''20'!#REF!+'Nov''20'!P32+'Dec''20'!P32</f>
        <v>#REF!</v>
      </c>
      <c r="Q34" s="114" t="e">
        <f>'October''20'!#REF!+'Nov''20'!Q32+'Dec''20'!Q32</f>
        <v>#REF!</v>
      </c>
      <c r="R34" s="114" t="e">
        <f>'October''20'!#REF!+'Nov''20'!R32+'Dec''20'!R32</f>
        <v>#REF!</v>
      </c>
      <c r="S34" s="114" t="e">
        <f>'October''20'!#REF!+'Nov''20'!S32+'Dec''20'!S32</f>
        <v>#REF!</v>
      </c>
      <c r="T34" s="106" t="e">
        <f t="shared" si="6"/>
        <v>#REF!</v>
      </c>
      <c r="U34" s="114" t="e">
        <f>'October''20'!#REF!+'Nov''20'!U32+'Dec''20'!U32</f>
        <v>#REF!</v>
      </c>
      <c r="V34" s="114" t="e">
        <f>'October''20'!#REF!+'Nov''20'!V32+'Dec''20'!V32</f>
        <v>#REF!</v>
      </c>
      <c r="W34" s="114" t="e">
        <f>'October''20'!#REF!+'Nov''20'!W32+'Dec''20'!W32</f>
        <v>#REF!</v>
      </c>
      <c r="X34" s="114" t="e">
        <f>'October''20'!#REF!+'Nov''20'!X32+'Dec''20'!X32</f>
        <v>#REF!</v>
      </c>
      <c r="Y34" s="114" t="e">
        <f>'October''20'!#REF!+'Nov''20'!Y32+'Dec''20'!Y32</f>
        <v>#REF!</v>
      </c>
      <c r="Z34" s="114" t="e">
        <f>'October''20'!#REF!+'Nov''20'!Z32+'Dec''20'!Z32</f>
        <v>#REF!</v>
      </c>
      <c r="AA34" s="114" t="e">
        <f>'October''20'!#REF!+'Nov''20'!AA32+'Dec''20'!AA32</f>
        <v>#REF!</v>
      </c>
      <c r="AB34" s="114" t="e">
        <f>'October''20'!#REF!+'Nov''20'!AB32+'Dec''20'!AB32</f>
        <v>#REF!</v>
      </c>
      <c r="AC34" s="116"/>
      <c r="AD34" s="116"/>
      <c r="AE34" s="116"/>
      <c r="AF34" s="116"/>
      <c r="AG34" s="116"/>
      <c r="AH34" s="116"/>
      <c r="AI34" s="116"/>
      <c r="AJ34" s="116"/>
      <c r="AK34" s="107" t="e">
        <f t="shared" si="10"/>
        <v>#REF!</v>
      </c>
      <c r="AL34" s="114" t="e">
        <f>'October''20'!#REF!+'Nov''20'!AL32+'Dec''20'!AL32</f>
        <v>#REF!</v>
      </c>
      <c r="AM34" s="114" t="e">
        <f>'October''20'!#REF!+'Nov''20'!AM32+'Dec''20'!AM32</f>
        <v>#REF!</v>
      </c>
      <c r="AN34" s="114" t="e">
        <f>'October''20'!#REF!+'Nov''20'!AN32+'Dec''20'!AN32</f>
        <v>#REF!</v>
      </c>
      <c r="AO34" s="107" t="e">
        <f t="shared" si="11"/>
        <v>#REF!</v>
      </c>
      <c r="AP34" s="114" t="e">
        <f>'October''20'!#REF!+'Nov''20'!AP32+'Dec''20'!AP32</f>
        <v>#REF!</v>
      </c>
      <c r="AQ34" s="114" t="e">
        <f>'October''20'!#REF!+'Nov''20'!AQ32+'Dec''20'!AQ32</f>
        <v>#REF!</v>
      </c>
      <c r="AR34" s="114" t="e">
        <f>'October''20'!#REF!+'Nov''20'!AR32+'Dec''20'!AR32</f>
        <v>#REF!</v>
      </c>
      <c r="AS34" s="114" t="e">
        <f>'October''20'!#REF!+'Nov''20'!AS32+'Dec''20'!AS32</f>
        <v>#REF!</v>
      </c>
      <c r="AT34" s="114" t="e">
        <f>'October''20'!#REF!+'Nov''20'!AT32+'Dec''20'!AT32</f>
        <v>#REF!</v>
      </c>
      <c r="AU34" s="125">
        <v>2968760</v>
      </c>
      <c r="AV34" s="107" t="e">
        <f t="shared" si="12"/>
        <v>#REF!</v>
      </c>
      <c r="AW34" s="107" t="e">
        <f t="shared" si="7"/>
        <v>#REF!</v>
      </c>
      <c r="AX34" s="131" t="e">
        <f>'October''20'!#REF!+'Nov''20'!AX32+'Dec''20'!AX32</f>
        <v>#REF!</v>
      </c>
      <c r="AY34" s="115" t="e">
        <f>'October''20'!#REF!+'Nov''20'!AY32+'Dec''20'!AY32</f>
        <v>#REF!</v>
      </c>
      <c r="AZ34" s="127" t="e">
        <f t="shared" si="8"/>
        <v>#REF!</v>
      </c>
      <c r="BA34" s="144"/>
      <c r="BB34" s="127" t="e">
        <f t="shared" si="9"/>
        <v>#REF!</v>
      </c>
      <c r="BC34" s="128" t="e">
        <f t="shared" si="13"/>
        <v>#REF!</v>
      </c>
      <c r="BD34" s="129" t="e">
        <f t="shared" si="14"/>
        <v>#REF!</v>
      </c>
      <c r="BE34" s="130" t="e">
        <f t="shared" si="15"/>
        <v>#REF!</v>
      </c>
      <c r="BF34" s="145">
        <v>2.4445677016236879E-2</v>
      </c>
      <c r="BG34" s="143">
        <v>0.32360977680120445</v>
      </c>
    </row>
    <row r="35" spans="1:59">
      <c r="A35" s="113" t="s">
        <v>87</v>
      </c>
      <c r="B35" s="113" t="s">
        <v>75</v>
      </c>
      <c r="C35" s="113" t="s">
        <v>88</v>
      </c>
      <c r="D35" s="114" t="e">
        <f>'October''20'!#REF!+'Nov''20'!D33+'Dec''20'!D33</f>
        <v>#REF!</v>
      </c>
      <c r="E35" s="114" t="e">
        <f>'October''20'!#REF!+'Nov''20'!E33+'Dec''20'!E33</f>
        <v>#REF!</v>
      </c>
      <c r="F35" s="114" t="e">
        <f>'October''20'!#REF!+'Nov''20'!F33+'Dec''20'!F33</f>
        <v>#REF!</v>
      </c>
      <c r="G35" s="114" t="e">
        <f>'October''20'!#REF!+'Nov''20'!G33+'Dec''20'!G33</f>
        <v>#REF!</v>
      </c>
      <c r="H35" s="114" t="e">
        <f>'October''20'!#REF!+'Nov''20'!H33+'Dec''20'!H33</f>
        <v>#REF!</v>
      </c>
      <c r="I35" s="114" t="e">
        <f>'October''20'!#REF!+'Nov''20'!I33+'Dec''20'!I33</f>
        <v>#REF!</v>
      </c>
      <c r="J35" s="114" t="e">
        <f>'October''20'!#REF!+'Nov''20'!J33+'Dec''20'!J33</f>
        <v>#REF!</v>
      </c>
      <c r="K35" s="114" t="e">
        <f>'October''20'!#REF!+'Nov''20'!K33+'Dec''20'!K33</f>
        <v>#REF!</v>
      </c>
      <c r="L35" s="114" t="e">
        <f>'October''20'!#REF!+'Nov''20'!L33+'Dec''20'!L33</f>
        <v>#REF!</v>
      </c>
      <c r="M35" s="114" t="e">
        <f>'October''20'!#REF!+'Nov''20'!M33+'Dec''20'!M33</f>
        <v>#REF!</v>
      </c>
      <c r="N35" s="114" t="e">
        <f>'October''20'!#REF!+'Nov''20'!N33+'Dec''20'!N33</f>
        <v>#REF!</v>
      </c>
      <c r="O35" s="114" t="e">
        <f>'October''20'!#REF!+'Nov''20'!O33+'Dec''20'!O33</f>
        <v>#REF!</v>
      </c>
      <c r="P35" s="114" t="e">
        <f>'October''20'!#REF!+'Nov''20'!P33+'Dec''20'!P33</f>
        <v>#REF!</v>
      </c>
      <c r="Q35" s="114" t="e">
        <f>'October''20'!#REF!+'Nov''20'!Q33+'Dec''20'!Q33</f>
        <v>#REF!</v>
      </c>
      <c r="R35" s="114" t="e">
        <f>'October''20'!#REF!+'Nov''20'!R33+'Dec''20'!R33</f>
        <v>#REF!</v>
      </c>
      <c r="S35" s="114" t="e">
        <f>'October''20'!#REF!+'Nov''20'!S33+'Dec''20'!S33</f>
        <v>#REF!</v>
      </c>
      <c r="T35" s="106" t="e">
        <f t="shared" si="6"/>
        <v>#REF!</v>
      </c>
      <c r="U35" s="114" t="e">
        <f>'October''20'!#REF!+'Nov''20'!U33+'Dec''20'!U33</f>
        <v>#REF!</v>
      </c>
      <c r="V35" s="114" t="e">
        <f>'October''20'!#REF!+'Nov''20'!V33+'Dec''20'!V33</f>
        <v>#REF!</v>
      </c>
      <c r="W35" s="114" t="e">
        <f>'October''20'!#REF!+'Nov''20'!W33+'Dec''20'!W33</f>
        <v>#REF!</v>
      </c>
      <c r="X35" s="114" t="e">
        <f>'October''20'!#REF!+'Nov''20'!X33+'Dec''20'!X33</f>
        <v>#REF!</v>
      </c>
      <c r="Y35" s="114" t="e">
        <f>'October''20'!#REF!+'Nov''20'!Y33+'Dec''20'!Y33</f>
        <v>#REF!</v>
      </c>
      <c r="Z35" s="114" t="e">
        <f>'October''20'!#REF!+'Nov''20'!Z33+'Dec''20'!Z33</f>
        <v>#REF!</v>
      </c>
      <c r="AA35" s="114" t="e">
        <f>'October''20'!#REF!+'Nov''20'!AA33+'Dec''20'!AA33</f>
        <v>#REF!</v>
      </c>
      <c r="AB35" s="114" t="e">
        <f>'October''20'!#REF!+'Nov''20'!AB33+'Dec''20'!AB33</f>
        <v>#REF!</v>
      </c>
      <c r="AC35" s="116"/>
      <c r="AD35" s="116"/>
      <c r="AE35" s="116"/>
      <c r="AF35" s="116"/>
      <c r="AG35" s="116"/>
      <c r="AH35" s="116"/>
      <c r="AI35" s="116"/>
      <c r="AJ35" s="116"/>
      <c r="AK35" s="107" t="e">
        <f t="shared" si="10"/>
        <v>#REF!</v>
      </c>
      <c r="AL35" s="114" t="e">
        <f>'October''20'!#REF!+'Nov''20'!AL33+'Dec''20'!AL33</f>
        <v>#REF!</v>
      </c>
      <c r="AM35" s="114" t="e">
        <f>'October''20'!#REF!+'Nov''20'!AM33+'Dec''20'!AM33</f>
        <v>#REF!</v>
      </c>
      <c r="AN35" s="114" t="e">
        <f>'October''20'!#REF!+'Nov''20'!AN33+'Dec''20'!AN33</f>
        <v>#REF!</v>
      </c>
      <c r="AO35" s="107" t="e">
        <f t="shared" si="11"/>
        <v>#REF!</v>
      </c>
      <c r="AP35" s="114" t="e">
        <f>'October''20'!#REF!+'Nov''20'!AP33+'Dec''20'!AP33</f>
        <v>#REF!</v>
      </c>
      <c r="AQ35" s="114" t="e">
        <f>'October''20'!#REF!+'Nov''20'!AQ33+'Dec''20'!AQ33</f>
        <v>#REF!</v>
      </c>
      <c r="AR35" s="114" t="e">
        <f>'October''20'!#REF!+'Nov''20'!AR33+'Dec''20'!AR33</f>
        <v>#REF!</v>
      </c>
      <c r="AS35" s="114" t="e">
        <f>'October''20'!#REF!+'Nov''20'!AS33+'Dec''20'!AS33</f>
        <v>#REF!</v>
      </c>
      <c r="AT35" s="114" t="e">
        <f>'October''20'!#REF!+'Nov''20'!AT33+'Dec''20'!AT33</f>
        <v>#REF!</v>
      </c>
      <c r="AU35" s="125">
        <v>2447120</v>
      </c>
      <c r="AV35" s="107" t="e">
        <f t="shared" si="12"/>
        <v>#REF!</v>
      </c>
      <c r="AW35" s="107" t="e">
        <f t="shared" si="7"/>
        <v>#REF!</v>
      </c>
      <c r="AX35" s="131" t="e">
        <f>'October''20'!#REF!+'Nov''20'!AX33+'Dec''20'!AX33</f>
        <v>#REF!</v>
      </c>
      <c r="AY35" s="115" t="e">
        <f>'October''20'!#REF!+'Nov''20'!AY33+'Dec''20'!AY33</f>
        <v>#REF!</v>
      </c>
      <c r="AZ35" s="127" t="e">
        <f t="shared" si="8"/>
        <v>#REF!</v>
      </c>
      <c r="BA35" s="144"/>
      <c r="BB35" s="127" t="e">
        <f t="shared" si="9"/>
        <v>#REF!</v>
      </c>
      <c r="BC35" s="128" t="e">
        <f t="shared" si="13"/>
        <v>#REF!</v>
      </c>
      <c r="BD35" s="129" t="e">
        <f t="shared" si="14"/>
        <v>#REF!</v>
      </c>
      <c r="BE35" s="130" t="e">
        <f t="shared" si="15"/>
        <v>#REF!</v>
      </c>
      <c r="BF35" s="145">
        <v>2.2911770286524535E-2</v>
      </c>
      <c r="BG35" s="143">
        <v>0.3404912322691554</v>
      </c>
    </row>
    <row r="36" spans="1:59">
      <c r="A36" s="113" t="s">
        <v>89</v>
      </c>
      <c r="B36" s="113" t="s">
        <v>75</v>
      </c>
      <c r="C36" s="113" t="s">
        <v>88</v>
      </c>
      <c r="D36" s="114" t="e">
        <f>'October''20'!#REF!+'Nov''20'!D34+'Dec''20'!D34</f>
        <v>#REF!</v>
      </c>
      <c r="E36" s="114" t="e">
        <f>'October''20'!#REF!+'Nov''20'!E34+'Dec''20'!E34</f>
        <v>#REF!</v>
      </c>
      <c r="F36" s="114" t="e">
        <f>'October''20'!#REF!+'Nov''20'!F34+'Dec''20'!F34</f>
        <v>#REF!</v>
      </c>
      <c r="G36" s="114" t="e">
        <f>'October''20'!#REF!+'Nov''20'!G34+'Dec''20'!G34</f>
        <v>#REF!</v>
      </c>
      <c r="H36" s="114" t="e">
        <f>'October''20'!#REF!+'Nov''20'!H34+'Dec''20'!H34</f>
        <v>#REF!</v>
      </c>
      <c r="I36" s="114" t="e">
        <f>'October''20'!#REF!+'Nov''20'!I34+'Dec''20'!I34</f>
        <v>#REF!</v>
      </c>
      <c r="J36" s="114" t="e">
        <f>'October''20'!#REF!+'Nov''20'!J34+'Dec''20'!J34</f>
        <v>#REF!</v>
      </c>
      <c r="K36" s="114" t="e">
        <f>'October''20'!#REF!+'Nov''20'!K34+'Dec''20'!K34</f>
        <v>#REF!</v>
      </c>
      <c r="L36" s="114" t="e">
        <f>'October''20'!#REF!+'Nov''20'!L34+'Dec''20'!L34</f>
        <v>#REF!</v>
      </c>
      <c r="M36" s="114" t="e">
        <f>'October''20'!#REF!+'Nov''20'!M34+'Dec''20'!M34</f>
        <v>#REF!</v>
      </c>
      <c r="N36" s="114" t="e">
        <f>'October''20'!#REF!+'Nov''20'!N34+'Dec''20'!N34</f>
        <v>#REF!</v>
      </c>
      <c r="O36" s="114" t="e">
        <f>'October''20'!#REF!+'Nov''20'!O34+'Dec''20'!O34</f>
        <v>#REF!</v>
      </c>
      <c r="P36" s="114" t="e">
        <f>'October''20'!#REF!+'Nov''20'!P34+'Dec''20'!P34</f>
        <v>#REF!</v>
      </c>
      <c r="Q36" s="114" t="e">
        <f>'October''20'!#REF!+'Nov''20'!Q34+'Dec''20'!Q34</f>
        <v>#REF!</v>
      </c>
      <c r="R36" s="114" t="e">
        <f>'October''20'!#REF!+'Nov''20'!R34+'Dec''20'!R34</f>
        <v>#REF!</v>
      </c>
      <c r="S36" s="114" t="e">
        <f>'October''20'!#REF!+'Nov''20'!S34+'Dec''20'!S34</f>
        <v>#REF!</v>
      </c>
      <c r="T36" s="106" t="e">
        <f t="shared" si="6"/>
        <v>#REF!</v>
      </c>
      <c r="U36" s="114" t="e">
        <f>'October''20'!#REF!+'Nov''20'!U34+'Dec''20'!U34</f>
        <v>#REF!</v>
      </c>
      <c r="V36" s="114" t="e">
        <f>'October''20'!#REF!+'Nov''20'!V34+'Dec''20'!V34</f>
        <v>#REF!</v>
      </c>
      <c r="W36" s="114" t="e">
        <f>'October''20'!#REF!+'Nov''20'!W34+'Dec''20'!W34</f>
        <v>#REF!</v>
      </c>
      <c r="X36" s="114" t="e">
        <f>'October''20'!#REF!+'Nov''20'!X34+'Dec''20'!X34</f>
        <v>#REF!</v>
      </c>
      <c r="Y36" s="114" t="e">
        <f>'October''20'!#REF!+'Nov''20'!Y34+'Dec''20'!Y34</f>
        <v>#REF!</v>
      </c>
      <c r="Z36" s="114" t="e">
        <f>'October''20'!#REF!+'Nov''20'!Z34+'Dec''20'!Z34</f>
        <v>#REF!</v>
      </c>
      <c r="AA36" s="114" t="e">
        <f>'October''20'!#REF!+'Nov''20'!AA34+'Dec''20'!AA34</f>
        <v>#REF!</v>
      </c>
      <c r="AB36" s="114" t="e">
        <f>'October''20'!#REF!+'Nov''20'!AB34+'Dec''20'!AB34</f>
        <v>#REF!</v>
      </c>
      <c r="AC36" s="116"/>
      <c r="AD36" s="116"/>
      <c r="AE36" s="116"/>
      <c r="AF36" s="116"/>
      <c r="AG36" s="116"/>
      <c r="AH36" s="116"/>
      <c r="AI36" s="116"/>
      <c r="AJ36" s="116"/>
      <c r="AK36" s="107" t="e">
        <f t="shared" si="10"/>
        <v>#REF!</v>
      </c>
      <c r="AL36" s="114" t="e">
        <f>'October''20'!#REF!+'Nov''20'!AL34+'Dec''20'!AL34</f>
        <v>#REF!</v>
      </c>
      <c r="AM36" s="114" t="e">
        <f>'October''20'!#REF!+'Nov''20'!AM34+'Dec''20'!AM34</f>
        <v>#REF!</v>
      </c>
      <c r="AN36" s="114" t="e">
        <f>'October''20'!#REF!+'Nov''20'!AN34+'Dec''20'!AN34</f>
        <v>#REF!</v>
      </c>
      <c r="AO36" s="107" t="e">
        <f t="shared" si="11"/>
        <v>#REF!</v>
      </c>
      <c r="AP36" s="114" t="e">
        <f>'October''20'!#REF!+'Nov''20'!AP34+'Dec''20'!AP34</f>
        <v>#REF!</v>
      </c>
      <c r="AQ36" s="114" t="e">
        <f>'October''20'!#REF!+'Nov''20'!AQ34+'Dec''20'!AQ34</f>
        <v>#REF!</v>
      </c>
      <c r="AR36" s="114" t="e">
        <f>'October''20'!#REF!+'Nov''20'!AR34+'Dec''20'!AR34</f>
        <v>#REF!</v>
      </c>
      <c r="AS36" s="114" t="e">
        <f>'October''20'!#REF!+'Nov''20'!AS34+'Dec''20'!AS34</f>
        <v>#REF!</v>
      </c>
      <c r="AT36" s="114" t="e">
        <f>'October''20'!#REF!+'Nov''20'!AT34+'Dec''20'!AT34</f>
        <v>#REF!</v>
      </c>
      <c r="AU36" s="125">
        <v>3000000</v>
      </c>
      <c r="AV36" s="107" t="e">
        <f t="shared" si="12"/>
        <v>#REF!</v>
      </c>
      <c r="AW36" s="107" t="e">
        <f t="shared" si="7"/>
        <v>#REF!</v>
      </c>
      <c r="AX36" s="131" t="e">
        <f>'October''20'!#REF!+'Nov''20'!AX34+'Dec''20'!AX34</f>
        <v>#REF!</v>
      </c>
      <c r="AY36" s="115" t="e">
        <f>'October''20'!#REF!+'Nov''20'!AY34+'Dec''20'!AY34</f>
        <v>#REF!</v>
      </c>
      <c r="AZ36" s="127" t="e">
        <f t="shared" si="8"/>
        <v>#REF!</v>
      </c>
      <c r="BA36" s="144"/>
      <c r="BB36" s="127" t="e">
        <f t="shared" si="9"/>
        <v>#REF!</v>
      </c>
      <c r="BC36" s="128" t="e">
        <f t="shared" si="13"/>
        <v>#REF!</v>
      </c>
      <c r="BD36" s="129" t="e">
        <f t="shared" si="14"/>
        <v>#REF!</v>
      </c>
      <c r="BE36" s="130" t="e">
        <f t="shared" si="15"/>
        <v>#REF!</v>
      </c>
      <c r="BF36" s="145">
        <v>1.5383398680960048E-2</v>
      </c>
      <c r="BG36" s="143">
        <v>0.59112435138099195</v>
      </c>
    </row>
    <row r="37" spans="1:59">
      <c r="A37" s="113" t="s">
        <v>90</v>
      </c>
      <c r="B37" s="113" t="s">
        <v>75</v>
      </c>
      <c r="C37" s="113" t="s">
        <v>86</v>
      </c>
      <c r="D37" s="114" t="e">
        <f>'October''20'!#REF!+'Nov''20'!D35+'Dec''20'!D35</f>
        <v>#REF!</v>
      </c>
      <c r="E37" s="114" t="e">
        <f>'October''20'!#REF!+'Nov''20'!E35+'Dec''20'!E35</f>
        <v>#REF!</v>
      </c>
      <c r="F37" s="114" t="e">
        <f>'October''20'!#REF!+'Nov''20'!F35+'Dec''20'!F35</f>
        <v>#REF!</v>
      </c>
      <c r="G37" s="114" t="e">
        <f>'October''20'!#REF!+'Nov''20'!G35+'Dec''20'!G35</f>
        <v>#REF!</v>
      </c>
      <c r="H37" s="114" t="e">
        <f>'October''20'!#REF!+'Nov''20'!H35+'Dec''20'!H35</f>
        <v>#REF!</v>
      </c>
      <c r="I37" s="114" t="e">
        <f>'October''20'!#REF!+'Nov''20'!I35+'Dec''20'!I35</f>
        <v>#REF!</v>
      </c>
      <c r="J37" s="114" t="e">
        <f>'October''20'!#REF!+'Nov''20'!J35+'Dec''20'!J35</f>
        <v>#REF!</v>
      </c>
      <c r="K37" s="114" t="e">
        <f>'October''20'!#REF!+'Nov''20'!K35+'Dec''20'!K35</f>
        <v>#REF!</v>
      </c>
      <c r="L37" s="114" t="e">
        <f>'October''20'!#REF!+'Nov''20'!L35+'Dec''20'!L35</f>
        <v>#REF!</v>
      </c>
      <c r="M37" s="114" t="e">
        <f>'October''20'!#REF!+'Nov''20'!M35+'Dec''20'!M35</f>
        <v>#REF!</v>
      </c>
      <c r="N37" s="114" t="e">
        <f>'October''20'!#REF!+'Nov''20'!N35+'Dec''20'!N35</f>
        <v>#REF!</v>
      </c>
      <c r="O37" s="114" t="e">
        <f>'October''20'!#REF!+'Nov''20'!O35+'Dec''20'!O35</f>
        <v>#REF!</v>
      </c>
      <c r="P37" s="114" t="e">
        <f>'October''20'!#REF!+'Nov''20'!P35+'Dec''20'!P35</f>
        <v>#REF!</v>
      </c>
      <c r="Q37" s="114" t="e">
        <f>'October''20'!#REF!+'Nov''20'!Q35+'Dec''20'!Q35</f>
        <v>#REF!</v>
      </c>
      <c r="R37" s="114" t="e">
        <f>'October''20'!#REF!+'Nov''20'!R35+'Dec''20'!R35</f>
        <v>#REF!</v>
      </c>
      <c r="S37" s="114" t="e">
        <f>'October''20'!#REF!+'Nov''20'!S35+'Dec''20'!S35</f>
        <v>#REF!</v>
      </c>
      <c r="T37" s="106" t="e">
        <f t="shared" si="6"/>
        <v>#REF!</v>
      </c>
      <c r="U37" s="114" t="e">
        <f>'October''20'!#REF!+'Nov''20'!U35+'Dec''20'!U35</f>
        <v>#REF!</v>
      </c>
      <c r="V37" s="114" t="e">
        <f>'October''20'!#REF!+'Nov''20'!V35+'Dec''20'!V35</f>
        <v>#REF!</v>
      </c>
      <c r="W37" s="114" t="e">
        <f>'October''20'!#REF!+'Nov''20'!W35+'Dec''20'!W35</f>
        <v>#REF!</v>
      </c>
      <c r="X37" s="114" t="e">
        <f>'October''20'!#REF!+'Nov''20'!X35+'Dec''20'!X35</f>
        <v>#REF!</v>
      </c>
      <c r="Y37" s="114" t="e">
        <f>'October''20'!#REF!+'Nov''20'!Y35+'Dec''20'!Y35</f>
        <v>#REF!</v>
      </c>
      <c r="Z37" s="114" t="e">
        <f>'October''20'!#REF!+'Nov''20'!Z35+'Dec''20'!Z35</f>
        <v>#REF!</v>
      </c>
      <c r="AA37" s="114" t="e">
        <f>'October''20'!#REF!+'Nov''20'!AA35+'Dec''20'!AA35</f>
        <v>#REF!</v>
      </c>
      <c r="AB37" s="114" t="e">
        <f>'October''20'!#REF!+'Nov''20'!AB35+'Dec''20'!AB35</f>
        <v>#REF!</v>
      </c>
      <c r="AC37" s="116"/>
      <c r="AD37" s="116"/>
      <c r="AE37" s="116"/>
      <c r="AF37" s="116"/>
      <c r="AG37" s="116"/>
      <c r="AH37" s="116"/>
      <c r="AI37" s="116"/>
      <c r="AJ37" s="116"/>
      <c r="AK37" s="107" t="e">
        <f t="shared" si="10"/>
        <v>#REF!</v>
      </c>
      <c r="AL37" s="114" t="e">
        <f>'October''20'!#REF!+'Nov''20'!AL35+'Dec''20'!AL35</f>
        <v>#REF!</v>
      </c>
      <c r="AM37" s="114" t="e">
        <f>'October''20'!#REF!+'Nov''20'!AM35+'Dec''20'!AM35</f>
        <v>#REF!</v>
      </c>
      <c r="AN37" s="114" t="e">
        <f>'October''20'!#REF!+'Nov''20'!AN35+'Dec''20'!AN35</f>
        <v>#REF!</v>
      </c>
      <c r="AO37" s="107" t="e">
        <f t="shared" si="11"/>
        <v>#REF!</v>
      </c>
      <c r="AP37" s="114" t="e">
        <f>'October''20'!#REF!+'Nov''20'!AP35+'Dec''20'!AP35</f>
        <v>#REF!</v>
      </c>
      <c r="AQ37" s="114" t="e">
        <f>'October''20'!#REF!+'Nov''20'!AQ35+'Dec''20'!AQ35</f>
        <v>#REF!</v>
      </c>
      <c r="AR37" s="114" t="e">
        <f>'October''20'!#REF!+'Nov''20'!AR35+'Dec''20'!AR35</f>
        <v>#REF!</v>
      </c>
      <c r="AS37" s="114" t="e">
        <f>'October''20'!#REF!+'Nov''20'!AS35+'Dec''20'!AS35</f>
        <v>#REF!</v>
      </c>
      <c r="AT37" s="114" t="e">
        <f>'October''20'!#REF!+'Nov''20'!AT35+'Dec''20'!AT35</f>
        <v>#REF!</v>
      </c>
      <c r="AU37" s="125">
        <v>0</v>
      </c>
      <c r="AV37" s="107" t="e">
        <f t="shared" si="12"/>
        <v>#REF!</v>
      </c>
      <c r="AW37" s="107" t="e">
        <f t="shared" si="7"/>
        <v>#REF!</v>
      </c>
      <c r="AX37" s="131" t="e">
        <f>'October''20'!#REF!+'Nov''20'!AX35+'Dec''20'!AX35</f>
        <v>#REF!</v>
      </c>
      <c r="AY37" s="115" t="e">
        <f>'October''20'!#REF!+'Nov''20'!AY35+'Dec''20'!AY35</f>
        <v>#REF!</v>
      </c>
      <c r="AZ37" s="127" t="e">
        <f t="shared" si="8"/>
        <v>#REF!</v>
      </c>
      <c r="BA37" s="144"/>
      <c r="BB37" s="127" t="e">
        <f t="shared" si="9"/>
        <v>#REF!</v>
      </c>
      <c r="BC37" s="128" t="e">
        <f t="shared" si="13"/>
        <v>#REF!</v>
      </c>
      <c r="BD37" s="129" t="e">
        <f t="shared" si="14"/>
        <v>#REF!</v>
      </c>
      <c r="BE37" s="130" t="e">
        <f t="shared" si="15"/>
        <v>#REF!</v>
      </c>
      <c r="BF37" s="145">
        <v>2.3677406620217605E-2</v>
      </c>
      <c r="BG37" s="143">
        <v>0.47423178201268995</v>
      </c>
    </row>
    <row r="38" spans="1:59">
      <c r="A38" s="113" t="s">
        <v>91</v>
      </c>
      <c r="B38" s="113" t="s">
        <v>75</v>
      </c>
      <c r="C38" s="113" t="s">
        <v>92</v>
      </c>
      <c r="D38" s="114" t="e">
        <f>'October''20'!#REF!+'Nov''20'!D36+'Dec''20'!D36</f>
        <v>#REF!</v>
      </c>
      <c r="E38" s="114" t="e">
        <f>'October''20'!#REF!+'Nov''20'!E36+'Dec''20'!E36</f>
        <v>#REF!</v>
      </c>
      <c r="F38" s="114" t="e">
        <f>'October''20'!#REF!+'Nov''20'!F36+'Dec''20'!F36</f>
        <v>#REF!</v>
      </c>
      <c r="G38" s="114" t="e">
        <f>'October''20'!#REF!+'Nov''20'!G36+'Dec''20'!G36</f>
        <v>#REF!</v>
      </c>
      <c r="H38" s="114" t="e">
        <f>'October''20'!#REF!+'Nov''20'!H36+'Dec''20'!H36</f>
        <v>#REF!</v>
      </c>
      <c r="I38" s="114" t="e">
        <f>'October''20'!#REF!+'Nov''20'!I36+'Dec''20'!I36</f>
        <v>#REF!</v>
      </c>
      <c r="J38" s="114" t="e">
        <f>'October''20'!#REF!+'Nov''20'!J36+'Dec''20'!J36</f>
        <v>#REF!</v>
      </c>
      <c r="K38" s="114" t="e">
        <f>'October''20'!#REF!+'Nov''20'!K36+'Dec''20'!K36</f>
        <v>#REF!</v>
      </c>
      <c r="L38" s="114" t="e">
        <f>'October''20'!#REF!+'Nov''20'!L36+'Dec''20'!L36</f>
        <v>#REF!</v>
      </c>
      <c r="M38" s="114" t="e">
        <f>'October''20'!#REF!+'Nov''20'!M36+'Dec''20'!M36</f>
        <v>#REF!</v>
      </c>
      <c r="N38" s="114" t="e">
        <f>'October''20'!#REF!+'Nov''20'!N36+'Dec''20'!N36</f>
        <v>#REF!</v>
      </c>
      <c r="O38" s="114" t="e">
        <f>'October''20'!#REF!+'Nov''20'!O36+'Dec''20'!O36</f>
        <v>#REF!</v>
      </c>
      <c r="P38" s="114" t="e">
        <f>'October''20'!#REF!+'Nov''20'!P36+'Dec''20'!P36</f>
        <v>#REF!</v>
      </c>
      <c r="Q38" s="114" t="e">
        <f>'October''20'!#REF!+'Nov''20'!Q36+'Dec''20'!Q36</f>
        <v>#REF!</v>
      </c>
      <c r="R38" s="114" t="e">
        <f>'October''20'!#REF!+'Nov''20'!R36+'Dec''20'!R36</f>
        <v>#REF!</v>
      </c>
      <c r="S38" s="114" t="e">
        <f>'October''20'!#REF!+'Nov''20'!S36+'Dec''20'!S36</f>
        <v>#REF!</v>
      </c>
      <c r="T38" s="106" t="e">
        <f t="shared" si="6"/>
        <v>#REF!</v>
      </c>
      <c r="U38" s="114" t="e">
        <f>'October''20'!#REF!+'Nov''20'!U36+'Dec''20'!U36</f>
        <v>#REF!</v>
      </c>
      <c r="V38" s="114" t="e">
        <f>'October''20'!#REF!+'Nov''20'!V36+'Dec''20'!V36</f>
        <v>#REF!</v>
      </c>
      <c r="W38" s="114" t="e">
        <f>'October''20'!#REF!+'Nov''20'!W36+'Dec''20'!W36</f>
        <v>#REF!</v>
      </c>
      <c r="X38" s="114" t="e">
        <f>'October''20'!#REF!+'Nov''20'!X36+'Dec''20'!X36</f>
        <v>#REF!</v>
      </c>
      <c r="Y38" s="114" t="e">
        <f>'October''20'!#REF!+'Nov''20'!Y36+'Dec''20'!Y36</f>
        <v>#REF!</v>
      </c>
      <c r="Z38" s="114" t="e">
        <f>'October''20'!#REF!+'Nov''20'!Z36+'Dec''20'!Z36</f>
        <v>#REF!</v>
      </c>
      <c r="AA38" s="114" t="e">
        <f>'October''20'!#REF!+'Nov''20'!AA36+'Dec''20'!AA36</f>
        <v>#REF!</v>
      </c>
      <c r="AB38" s="114" t="e">
        <f>'October''20'!#REF!+'Nov''20'!AB36+'Dec''20'!AB36</f>
        <v>#REF!</v>
      </c>
      <c r="AC38" s="116"/>
      <c r="AD38" s="116"/>
      <c r="AE38" s="116"/>
      <c r="AF38" s="116"/>
      <c r="AG38" s="116"/>
      <c r="AH38" s="116"/>
      <c r="AI38" s="116"/>
      <c r="AJ38" s="116"/>
      <c r="AK38" s="107" t="e">
        <f t="shared" si="10"/>
        <v>#REF!</v>
      </c>
      <c r="AL38" s="114" t="e">
        <f>'October''20'!#REF!+'Nov''20'!AL36+'Dec''20'!AL36</f>
        <v>#REF!</v>
      </c>
      <c r="AM38" s="114" t="e">
        <f>'October''20'!#REF!+'Nov''20'!AM36+'Dec''20'!AM36</f>
        <v>#REF!</v>
      </c>
      <c r="AN38" s="114" t="e">
        <f>'October''20'!#REF!+'Nov''20'!AN36+'Dec''20'!AN36</f>
        <v>#REF!</v>
      </c>
      <c r="AO38" s="107" t="e">
        <f t="shared" si="11"/>
        <v>#REF!</v>
      </c>
      <c r="AP38" s="114" t="e">
        <f>'October''20'!#REF!+'Nov''20'!AP36+'Dec''20'!AP36</f>
        <v>#REF!</v>
      </c>
      <c r="AQ38" s="114" t="e">
        <f>'October''20'!#REF!+'Nov''20'!AQ36+'Dec''20'!AQ36</f>
        <v>#REF!</v>
      </c>
      <c r="AR38" s="114" t="e">
        <f>'October''20'!#REF!+'Nov''20'!AR36+'Dec''20'!AR36</f>
        <v>#REF!</v>
      </c>
      <c r="AS38" s="114" t="e">
        <f>'October''20'!#REF!+'Nov''20'!AS36+'Dec''20'!AS36</f>
        <v>#REF!</v>
      </c>
      <c r="AT38" s="114" t="e">
        <f>'October''20'!#REF!+'Nov''20'!AT36+'Dec''20'!AT36</f>
        <v>#REF!</v>
      </c>
      <c r="AU38" s="125">
        <v>1200000</v>
      </c>
      <c r="AV38" s="107" t="e">
        <f t="shared" si="12"/>
        <v>#REF!</v>
      </c>
      <c r="AW38" s="107" t="e">
        <f t="shared" si="7"/>
        <v>#REF!</v>
      </c>
      <c r="AX38" s="131" t="e">
        <f>'October''20'!#REF!+'Nov''20'!AX36+'Dec''20'!AX36</f>
        <v>#REF!</v>
      </c>
      <c r="AY38" s="115" t="e">
        <f>'October''20'!#REF!+'Nov''20'!AY36+'Dec''20'!AY36</f>
        <v>#REF!</v>
      </c>
      <c r="AZ38" s="127" t="e">
        <f t="shared" si="8"/>
        <v>#REF!</v>
      </c>
      <c r="BA38" s="144"/>
      <c r="BB38" s="127" t="e">
        <f t="shared" si="9"/>
        <v>#REF!</v>
      </c>
      <c r="BC38" s="128" t="e">
        <f t="shared" si="13"/>
        <v>#REF!</v>
      </c>
      <c r="BD38" s="129" t="e">
        <f t="shared" si="14"/>
        <v>#REF!</v>
      </c>
      <c r="BE38" s="130" t="e">
        <f t="shared" si="15"/>
        <v>#REF!</v>
      </c>
      <c r="BF38" s="145">
        <v>1.7956270058433626E-2</v>
      </c>
      <c r="BG38" s="143">
        <v>0.36035373029863682</v>
      </c>
    </row>
    <row r="39" spans="1:59">
      <c r="A39" s="113" t="s">
        <v>93</v>
      </c>
      <c r="B39" s="113" t="s">
        <v>75</v>
      </c>
      <c r="C39" s="113" t="s">
        <v>92</v>
      </c>
      <c r="D39" s="114" t="e">
        <f>'October''20'!#REF!+'Nov''20'!D37+'Dec''20'!D37</f>
        <v>#REF!</v>
      </c>
      <c r="E39" s="114" t="e">
        <f>'October''20'!#REF!+'Nov''20'!E37+'Dec''20'!E37</f>
        <v>#REF!</v>
      </c>
      <c r="F39" s="114" t="e">
        <f>'October''20'!#REF!+'Nov''20'!F37+'Dec''20'!F37</f>
        <v>#REF!</v>
      </c>
      <c r="G39" s="114" t="e">
        <f>'October''20'!#REF!+'Nov''20'!G37+'Dec''20'!G37</f>
        <v>#REF!</v>
      </c>
      <c r="H39" s="114" t="e">
        <f>'October''20'!#REF!+'Nov''20'!H37+'Dec''20'!H37</f>
        <v>#REF!</v>
      </c>
      <c r="I39" s="114" t="e">
        <f>'October''20'!#REF!+'Nov''20'!I37+'Dec''20'!I37</f>
        <v>#REF!</v>
      </c>
      <c r="J39" s="114" t="e">
        <f>'October''20'!#REF!+'Nov''20'!J37+'Dec''20'!J37</f>
        <v>#REF!</v>
      </c>
      <c r="K39" s="114" t="e">
        <f>'October''20'!#REF!+'Nov''20'!K37+'Dec''20'!K37</f>
        <v>#REF!</v>
      </c>
      <c r="L39" s="114" t="e">
        <f>'October''20'!#REF!+'Nov''20'!L37+'Dec''20'!L37</f>
        <v>#REF!</v>
      </c>
      <c r="M39" s="114" t="e">
        <f>'October''20'!#REF!+'Nov''20'!M37+'Dec''20'!M37</f>
        <v>#REF!</v>
      </c>
      <c r="N39" s="114" t="e">
        <f>'October''20'!#REF!+'Nov''20'!N37+'Dec''20'!N37</f>
        <v>#REF!</v>
      </c>
      <c r="O39" s="114" t="e">
        <f>'October''20'!#REF!+'Nov''20'!O37+'Dec''20'!O37</f>
        <v>#REF!</v>
      </c>
      <c r="P39" s="114" t="e">
        <f>'October''20'!#REF!+'Nov''20'!P37+'Dec''20'!P37</f>
        <v>#REF!</v>
      </c>
      <c r="Q39" s="114" t="e">
        <f>'October''20'!#REF!+'Nov''20'!Q37+'Dec''20'!Q37</f>
        <v>#REF!</v>
      </c>
      <c r="R39" s="114" t="e">
        <f>'October''20'!#REF!+'Nov''20'!R37+'Dec''20'!R37</f>
        <v>#REF!</v>
      </c>
      <c r="S39" s="114" t="e">
        <f>'October''20'!#REF!+'Nov''20'!S37+'Dec''20'!S37</f>
        <v>#REF!</v>
      </c>
      <c r="T39" s="106" t="e">
        <f t="shared" si="6"/>
        <v>#REF!</v>
      </c>
      <c r="U39" s="114" t="e">
        <f>'October''20'!#REF!+'Nov''20'!U37+'Dec''20'!U37</f>
        <v>#REF!</v>
      </c>
      <c r="V39" s="114" t="e">
        <f>'October''20'!#REF!+'Nov''20'!V37+'Dec''20'!V37</f>
        <v>#REF!</v>
      </c>
      <c r="W39" s="114" t="e">
        <f>'October''20'!#REF!+'Nov''20'!W37+'Dec''20'!W37</f>
        <v>#REF!</v>
      </c>
      <c r="X39" s="114" t="e">
        <f>'October''20'!#REF!+'Nov''20'!X37+'Dec''20'!X37</f>
        <v>#REF!</v>
      </c>
      <c r="Y39" s="114" t="e">
        <f>'October''20'!#REF!+'Nov''20'!Y37+'Dec''20'!Y37</f>
        <v>#REF!</v>
      </c>
      <c r="Z39" s="114" t="e">
        <f>'October''20'!#REF!+'Nov''20'!Z37+'Dec''20'!Z37</f>
        <v>#REF!</v>
      </c>
      <c r="AA39" s="114" t="e">
        <f>'October''20'!#REF!+'Nov''20'!AA37+'Dec''20'!AA37</f>
        <v>#REF!</v>
      </c>
      <c r="AB39" s="114" t="e">
        <f>'October''20'!#REF!+'Nov''20'!AB37+'Dec''20'!AB37</f>
        <v>#REF!</v>
      </c>
      <c r="AC39" s="116"/>
      <c r="AD39" s="116"/>
      <c r="AE39" s="116"/>
      <c r="AF39" s="116"/>
      <c r="AG39" s="116"/>
      <c r="AH39" s="116"/>
      <c r="AI39" s="116"/>
      <c r="AJ39" s="116"/>
      <c r="AK39" s="107" t="e">
        <f t="shared" si="10"/>
        <v>#REF!</v>
      </c>
      <c r="AL39" s="114" t="e">
        <f>'October''20'!#REF!+'Nov''20'!AL37+'Dec''20'!AL37</f>
        <v>#REF!</v>
      </c>
      <c r="AM39" s="114" t="e">
        <f>'October''20'!#REF!+'Nov''20'!AM37+'Dec''20'!AM37</f>
        <v>#REF!</v>
      </c>
      <c r="AN39" s="114" t="e">
        <f>'October''20'!#REF!+'Nov''20'!AN37+'Dec''20'!AN37</f>
        <v>#REF!</v>
      </c>
      <c r="AO39" s="107" t="e">
        <f t="shared" si="11"/>
        <v>#REF!</v>
      </c>
      <c r="AP39" s="114" t="e">
        <f>'October''20'!#REF!+'Nov''20'!AP37+'Dec''20'!AP37</f>
        <v>#REF!</v>
      </c>
      <c r="AQ39" s="114" t="e">
        <f>'October''20'!#REF!+'Nov''20'!AQ37+'Dec''20'!AQ37</f>
        <v>#REF!</v>
      </c>
      <c r="AR39" s="114" t="e">
        <f>'October''20'!#REF!+'Nov''20'!AR37+'Dec''20'!AR37</f>
        <v>#REF!</v>
      </c>
      <c r="AS39" s="114" t="e">
        <f>'October''20'!#REF!+'Nov''20'!AS37+'Dec''20'!AS37</f>
        <v>#REF!</v>
      </c>
      <c r="AT39" s="114" t="e">
        <f>'October''20'!#REF!+'Nov''20'!AT37+'Dec''20'!AT37</f>
        <v>#REF!</v>
      </c>
      <c r="AU39" s="125">
        <v>4058900</v>
      </c>
      <c r="AV39" s="107" t="e">
        <f t="shared" si="12"/>
        <v>#REF!</v>
      </c>
      <c r="AW39" s="107" t="e">
        <f t="shared" si="7"/>
        <v>#REF!</v>
      </c>
      <c r="AX39" s="131" t="e">
        <f>'October''20'!#REF!+'Nov''20'!AX37+'Dec''20'!AX37</f>
        <v>#REF!</v>
      </c>
      <c r="AY39" s="115" t="e">
        <f>'October''20'!#REF!+'Nov''20'!AY37+'Dec''20'!AY37</f>
        <v>#REF!</v>
      </c>
      <c r="AZ39" s="127" t="e">
        <f t="shared" si="8"/>
        <v>#REF!</v>
      </c>
      <c r="BA39" s="144"/>
      <c r="BB39" s="127" t="e">
        <f t="shared" si="9"/>
        <v>#REF!</v>
      </c>
      <c r="BC39" s="128" t="e">
        <f t="shared" si="13"/>
        <v>#REF!</v>
      </c>
      <c r="BD39" s="129" t="e">
        <f t="shared" si="14"/>
        <v>#REF!</v>
      </c>
      <c r="BE39" s="130" t="e">
        <f t="shared" si="15"/>
        <v>#REF!</v>
      </c>
      <c r="BF39" s="145">
        <v>3.3489291996066657E-2</v>
      </c>
      <c r="BG39" s="143">
        <v>0.38246100563887414</v>
      </c>
    </row>
    <row r="40" spans="1:59">
      <c r="A40" s="113" t="s">
        <v>94</v>
      </c>
      <c r="B40" s="113" t="s">
        <v>75</v>
      </c>
      <c r="C40" s="113" t="s">
        <v>92</v>
      </c>
      <c r="D40" s="114" t="e">
        <f>'October''20'!#REF!+'Nov''20'!D38+'Dec''20'!D38</f>
        <v>#REF!</v>
      </c>
      <c r="E40" s="114" t="e">
        <f>'October''20'!#REF!+'Nov''20'!E38+'Dec''20'!E38</f>
        <v>#REF!</v>
      </c>
      <c r="F40" s="114" t="e">
        <f>'October''20'!#REF!+'Nov''20'!F38+'Dec''20'!F38</f>
        <v>#REF!</v>
      </c>
      <c r="G40" s="114" t="e">
        <f>'October''20'!#REF!+'Nov''20'!G38+'Dec''20'!G38</f>
        <v>#REF!</v>
      </c>
      <c r="H40" s="114" t="e">
        <f>'October''20'!#REF!+'Nov''20'!H38+'Dec''20'!H38</f>
        <v>#REF!</v>
      </c>
      <c r="I40" s="114" t="e">
        <f>'October''20'!#REF!+'Nov''20'!I38+'Dec''20'!I38</f>
        <v>#REF!</v>
      </c>
      <c r="J40" s="114" t="e">
        <f>'October''20'!#REF!+'Nov''20'!J38+'Dec''20'!J38</f>
        <v>#REF!</v>
      </c>
      <c r="K40" s="114" t="e">
        <f>'October''20'!#REF!+'Nov''20'!K38+'Dec''20'!K38</f>
        <v>#REF!</v>
      </c>
      <c r="L40" s="114" t="e">
        <f>'October''20'!#REF!+'Nov''20'!L38+'Dec''20'!L38</f>
        <v>#REF!</v>
      </c>
      <c r="M40" s="114" t="e">
        <f>'October''20'!#REF!+'Nov''20'!M38+'Dec''20'!M38</f>
        <v>#REF!</v>
      </c>
      <c r="N40" s="114" t="e">
        <f>'October''20'!#REF!+'Nov''20'!N38+'Dec''20'!N38</f>
        <v>#REF!</v>
      </c>
      <c r="O40" s="114" t="e">
        <f>'October''20'!#REF!+'Nov''20'!O38+'Dec''20'!O38</f>
        <v>#REF!</v>
      </c>
      <c r="P40" s="114" t="e">
        <f>'October''20'!#REF!+'Nov''20'!P38+'Dec''20'!P38</f>
        <v>#REF!</v>
      </c>
      <c r="Q40" s="114" t="e">
        <f>'October''20'!#REF!+'Nov''20'!Q38+'Dec''20'!Q38</f>
        <v>#REF!</v>
      </c>
      <c r="R40" s="114" t="e">
        <f>'October''20'!#REF!+'Nov''20'!R38+'Dec''20'!R38</f>
        <v>#REF!</v>
      </c>
      <c r="S40" s="114" t="e">
        <f>'October''20'!#REF!+'Nov''20'!S38+'Dec''20'!S38</f>
        <v>#REF!</v>
      </c>
      <c r="T40" s="106" t="e">
        <f t="shared" si="6"/>
        <v>#REF!</v>
      </c>
      <c r="U40" s="114" t="e">
        <f>'October''20'!#REF!+'Nov''20'!U38+'Dec''20'!U38</f>
        <v>#REF!</v>
      </c>
      <c r="V40" s="114" t="e">
        <f>'October''20'!#REF!+'Nov''20'!V38+'Dec''20'!V38</f>
        <v>#REF!</v>
      </c>
      <c r="W40" s="114" t="e">
        <f>'October''20'!#REF!+'Nov''20'!W38+'Dec''20'!W38</f>
        <v>#REF!</v>
      </c>
      <c r="X40" s="114" t="e">
        <f>'October''20'!#REF!+'Nov''20'!X38+'Dec''20'!X38</f>
        <v>#REF!</v>
      </c>
      <c r="Y40" s="114" t="e">
        <f>'October''20'!#REF!+'Nov''20'!Y38+'Dec''20'!Y38</f>
        <v>#REF!</v>
      </c>
      <c r="Z40" s="114" t="e">
        <f>'October''20'!#REF!+'Nov''20'!Z38+'Dec''20'!Z38</f>
        <v>#REF!</v>
      </c>
      <c r="AA40" s="114" t="e">
        <f>'October''20'!#REF!+'Nov''20'!AA38+'Dec''20'!AA38</f>
        <v>#REF!</v>
      </c>
      <c r="AB40" s="114" t="e">
        <f>'October''20'!#REF!+'Nov''20'!AB38+'Dec''20'!AB38</f>
        <v>#REF!</v>
      </c>
      <c r="AC40" s="116"/>
      <c r="AD40" s="116"/>
      <c r="AE40" s="116"/>
      <c r="AF40" s="116"/>
      <c r="AG40" s="116"/>
      <c r="AH40" s="116"/>
      <c r="AI40" s="116"/>
      <c r="AJ40" s="116"/>
      <c r="AK40" s="107" t="e">
        <f t="shared" si="10"/>
        <v>#REF!</v>
      </c>
      <c r="AL40" s="114" t="e">
        <f>'October''20'!#REF!+'Nov''20'!AL38+'Dec''20'!AL38</f>
        <v>#REF!</v>
      </c>
      <c r="AM40" s="114" t="e">
        <f>'October''20'!#REF!+'Nov''20'!AM38+'Dec''20'!AM38</f>
        <v>#REF!</v>
      </c>
      <c r="AN40" s="114" t="e">
        <f>'October''20'!#REF!+'Nov''20'!AN38+'Dec''20'!AN38</f>
        <v>#REF!</v>
      </c>
      <c r="AO40" s="107" t="e">
        <f t="shared" si="11"/>
        <v>#REF!</v>
      </c>
      <c r="AP40" s="114" t="e">
        <f>'October''20'!#REF!+'Nov''20'!AP38+'Dec''20'!AP38</f>
        <v>#REF!</v>
      </c>
      <c r="AQ40" s="114" t="e">
        <f>'October''20'!#REF!+'Nov''20'!AQ38+'Dec''20'!AQ38</f>
        <v>#REF!</v>
      </c>
      <c r="AR40" s="114" t="e">
        <f>'October''20'!#REF!+'Nov''20'!AR38+'Dec''20'!AR38</f>
        <v>#REF!</v>
      </c>
      <c r="AS40" s="114" t="e">
        <f>'October''20'!#REF!+'Nov''20'!AS38+'Dec''20'!AS38</f>
        <v>#REF!</v>
      </c>
      <c r="AT40" s="114" t="e">
        <f>'October''20'!#REF!+'Nov''20'!AT38+'Dec''20'!AT38</f>
        <v>#REF!</v>
      </c>
      <c r="AU40" s="125">
        <v>0</v>
      </c>
      <c r="AV40" s="107" t="e">
        <f t="shared" si="12"/>
        <v>#REF!</v>
      </c>
      <c r="AW40" s="107" t="e">
        <f t="shared" si="7"/>
        <v>#REF!</v>
      </c>
      <c r="AX40" s="131" t="e">
        <f>'October''20'!#REF!+'Nov''20'!AX38+'Dec''20'!AX38</f>
        <v>#REF!</v>
      </c>
      <c r="AY40" s="115" t="e">
        <f>'October''20'!#REF!+'Nov''20'!AY38+'Dec''20'!AY38</f>
        <v>#REF!</v>
      </c>
      <c r="AZ40" s="127" t="e">
        <f t="shared" si="8"/>
        <v>#REF!</v>
      </c>
      <c r="BA40" s="144"/>
      <c r="BB40" s="127" t="e">
        <f t="shared" si="9"/>
        <v>#REF!</v>
      </c>
      <c r="BC40" s="128" t="e">
        <f t="shared" si="13"/>
        <v>#REF!</v>
      </c>
      <c r="BD40" s="129" t="e">
        <f t="shared" si="14"/>
        <v>#REF!</v>
      </c>
      <c r="BE40" s="130" t="e">
        <f t="shared" si="15"/>
        <v>#REF!</v>
      </c>
      <c r="BF40" s="145">
        <v>3.1993156273645788E-2</v>
      </c>
      <c r="BG40" s="143">
        <v>0.48287861533727805</v>
      </c>
    </row>
    <row r="41" spans="1:59">
      <c r="A41" s="113" t="s">
        <v>95</v>
      </c>
      <c r="B41" s="113" t="s">
        <v>75</v>
      </c>
      <c r="C41" s="113" t="s">
        <v>79</v>
      </c>
      <c r="D41" s="114" t="e">
        <f>'October''20'!#REF!+'Nov''20'!D39+'Dec''20'!D39</f>
        <v>#REF!</v>
      </c>
      <c r="E41" s="114" t="e">
        <f>'October''20'!#REF!+'Nov''20'!E39+'Dec''20'!E39</f>
        <v>#REF!</v>
      </c>
      <c r="F41" s="114" t="e">
        <f>'October''20'!#REF!+'Nov''20'!F39+'Dec''20'!F39</f>
        <v>#REF!</v>
      </c>
      <c r="G41" s="114" t="e">
        <f>'October''20'!#REF!+'Nov''20'!G39+'Dec''20'!G39</f>
        <v>#REF!</v>
      </c>
      <c r="H41" s="114" t="e">
        <f>'October''20'!#REF!+'Nov''20'!H39+'Dec''20'!H39</f>
        <v>#REF!</v>
      </c>
      <c r="I41" s="114" t="e">
        <f>'October''20'!#REF!+'Nov''20'!I39+'Dec''20'!I39</f>
        <v>#REF!</v>
      </c>
      <c r="J41" s="114" t="e">
        <f>'October''20'!#REF!+'Nov''20'!J39+'Dec''20'!J39</f>
        <v>#REF!</v>
      </c>
      <c r="K41" s="114" t="e">
        <f>'October''20'!#REF!+'Nov''20'!K39+'Dec''20'!K39</f>
        <v>#REF!</v>
      </c>
      <c r="L41" s="114" t="e">
        <f>'October''20'!#REF!+'Nov''20'!L39+'Dec''20'!L39</f>
        <v>#REF!</v>
      </c>
      <c r="M41" s="114" t="e">
        <f>'October''20'!#REF!+'Nov''20'!M39+'Dec''20'!M39</f>
        <v>#REF!</v>
      </c>
      <c r="N41" s="114" t="e">
        <f>'October''20'!#REF!+'Nov''20'!N39+'Dec''20'!N39</f>
        <v>#REF!</v>
      </c>
      <c r="O41" s="114" t="e">
        <f>'October''20'!#REF!+'Nov''20'!O39+'Dec''20'!O39</f>
        <v>#REF!</v>
      </c>
      <c r="P41" s="114" t="e">
        <f>'October''20'!#REF!+'Nov''20'!P39+'Dec''20'!P39</f>
        <v>#REF!</v>
      </c>
      <c r="Q41" s="114" t="e">
        <f>'October''20'!#REF!+'Nov''20'!Q39+'Dec''20'!Q39</f>
        <v>#REF!</v>
      </c>
      <c r="R41" s="114" t="e">
        <f>'October''20'!#REF!+'Nov''20'!R39+'Dec''20'!R39</f>
        <v>#REF!</v>
      </c>
      <c r="S41" s="114" t="e">
        <f>'October''20'!#REF!+'Nov''20'!S39+'Dec''20'!S39</f>
        <v>#REF!</v>
      </c>
      <c r="T41" s="106" t="e">
        <f t="shared" si="6"/>
        <v>#REF!</v>
      </c>
      <c r="U41" s="114" t="e">
        <f>'October''20'!#REF!+'Nov''20'!U39+'Dec''20'!U39</f>
        <v>#REF!</v>
      </c>
      <c r="V41" s="114" t="e">
        <f>'October''20'!#REF!+'Nov''20'!V39+'Dec''20'!V39</f>
        <v>#REF!</v>
      </c>
      <c r="W41" s="114" t="e">
        <f>'October''20'!#REF!+'Nov''20'!W39+'Dec''20'!W39</f>
        <v>#REF!</v>
      </c>
      <c r="X41" s="114" t="e">
        <f>'October''20'!#REF!+'Nov''20'!X39+'Dec''20'!X39</f>
        <v>#REF!</v>
      </c>
      <c r="Y41" s="114" t="e">
        <f>'October''20'!#REF!+'Nov''20'!Y39+'Dec''20'!Y39</f>
        <v>#REF!</v>
      </c>
      <c r="Z41" s="114" t="e">
        <f>'October''20'!#REF!+'Nov''20'!Z39+'Dec''20'!Z39</f>
        <v>#REF!</v>
      </c>
      <c r="AA41" s="114" t="e">
        <f>'October''20'!#REF!+'Nov''20'!AA39+'Dec''20'!AA39</f>
        <v>#REF!</v>
      </c>
      <c r="AB41" s="114" t="e">
        <f>'October''20'!#REF!+'Nov''20'!AB39+'Dec''20'!AB39</f>
        <v>#REF!</v>
      </c>
      <c r="AC41" s="116"/>
      <c r="AD41" s="116"/>
      <c r="AE41" s="116"/>
      <c r="AF41" s="116"/>
      <c r="AG41" s="116"/>
      <c r="AH41" s="116"/>
      <c r="AI41" s="116"/>
      <c r="AJ41" s="116"/>
      <c r="AK41" s="107" t="e">
        <f t="shared" si="10"/>
        <v>#REF!</v>
      </c>
      <c r="AL41" s="114" t="e">
        <f>'October''20'!#REF!+'Nov''20'!AL39+'Dec''20'!AL39</f>
        <v>#REF!</v>
      </c>
      <c r="AM41" s="114" t="e">
        <f>'October''20'!#REF!+'Nov''20'!AM39+'Dec''20'!AM39</f>
        <v>#REF!</v>
      </c>
      <c r="AN41" s="114" t="e">
        <f>'October''20'!#REF!+'Nov''20'!AN39+'Dec''20'!AN39</f>
        <v>#REF!</v>
      </c>
      <c r="AO41" s="107" t="e">
        <f t="shared" si="11"/>
        <v>#REF!</v>
      </c>
      <c r="AP41" s="114" t="e">
        <f>'October''20'!#REF!+'Nov''20'!AP39+'Dec''20'!AP39</f>
        <v>#REF!</v>
      </c>
      <c r="AQ41" s="114" t="e">
        <f>'October''20'!#REF!+'Nov''20'!AQ39+'Dec''20'!AQ39</f>
        <v>#REF!</v>
      </c>
      <c r="AR41" s="114" t="e">
        <f>'October''20'!#REF!+'Nov''20'!AR39+'Dec''20'!AR39</f>
        <v>#REF!</v>
      </c>
      <c r="AS41" s="114" t="e">
        <f>'October''20'!#REF!+'Nov''20'!AS39+'Dec''20'!AS39</f>
        <v>#REF!</v>
      </c>
      <c r="AT41" s="114" t="e">
        <f>'October''20'!#REF!+'Nov''20'!AT39+'Dec''20'!AT39</f>
        <v>#REF!</v>
      </c>
      <c r="AU41" s="125">
        <v>2745200</v>
      </c>
      <c r="AV41" s="107" t="e">
        <f t="shared" si="12"/>
        <v>#REF!</v>
      </c>
      <c r="AW41" s="107" t="e">
        <f t="shared" si="7"/>
        <v>#REF!</v>
      </c>
      <c r="AX41" s="131" t="e">
        <f>'October''20'!#REF!+'Nov''20'!AX39+'Dec''20'!AX39</f>
        <v>#REF!</v>
      </c>
      <c r="AY41" s="115" t="e">
        <f>'October''20'!#REF!+'Nov''20'!AY39+'Dec''20'!AY39</f>
        <v>#REF!</v>
      </c>
      <c r="AZ41" s="127" t="e">
        <f t="shared" si="8"/>
        <v>#REF!</v>
      </c>
      <c r="BA41" s="144"/>
      <c r="BB41" s="127" t="e">
        <f t="shared" si="9"/>
        <v>#REF!</v>
      </c>
      <c r="BC41" s="128" t="e">
        <f t="shared" si="13"/>
        <v>#REF!</v>
      </c>
      <c r="BD41" s="129" t="e">
        <f t="shared" si="14"/>
        <v>#REF!</v>
      </c>
      <c r="BE41" s="130" t="e">
        <f t="shared" si="15"/>
        <v>#REF!</v>
      </c>
      <c r="BF41" s="145">
        <v>3.8142666531183339E-2</v>
      </c>
      <c r="BG41" s="143">
        <v>0.33514602351799899</v>
      </c>
    </row>
    <row r="42" spans="1:59">
      <c r="A42" s="113" t="s">
        <v>96</v>
      </c>
      <c r="B42" s="113" t="s">
        <v>75</v>
      </c>
      <c r="C42" s="113" t="s">
        <v>76</v>
      </c>
      <c r="D42" s="114" t="e">
        <f>'October''20'!#REF!+'Nov''20'!D40+'Dec''20'!D40</f>
        <v>#REF!</v>
      </c>
      <c r="E42" s="114" t="e">
        <f>'October''20'!#REF!+'Nov''20'!E40+'Dec''20'!E40</f>
        <v>#REF!</v>
      </c>
      <c r="F42" s="114" t="e">
        <f>'October''20'!#REF!+'Nov''20'!F40+'Dec''20'!F40</f>
        <v>#REF!</v>
      </c>
      <c r="G42" s="114" t="e">
        <f>'October''20'!#REF!+'Nov''20'!G40+'Dec''20'!G40</f>
        <v>#REF!</v>
      </c>
      <c r="H42" s="114" t="e">
        <f>'October''20'!#REF!+'Nov''20'!H40+'Dec''20'!H40</f>
        <v>#REF!</v>
      </c>
      <c r="I42" s="114" t="e">
        <f>'October''20'!#REF!+'Nov''20'!I40+'Dec''20'!I40</f>
        <v>#REF!</v>
      </c>
      <c r="J42" s="114" t="e">
        <f>'October''20'!#REF!+'Nov''20'!J40+'Dec''20'!J40</f>
        <v>#REF!</v>
      </c>
      <c r="K42" s="114" t="e">
        <f>'October''20'!#REF!+'Nov''20'!K40+'Dec''20'!K40</f>
        <v>#REF!</v>
      </c>
      <c r="L42" s="114" t="e">
        <f>'October''20'!#REF!+'Nov''20'!L40+'Dec''20'!L40</f>
        <v>#REF!</v>
      </c>
      <c r="M42" s="114" t="e">
        <f>'October''20'!#REF!+'Nov''20'!M40+'Dec''20'!M40</f>
        <v>#REF!</v>
      </c>
      <c r="N42" s="114" t="e">
        <f>'October''20'!#REF!+'Nov''20'!N40+'Dec''20'!N40</f>
        <v>#REF!</v>
      </c>
      <c r="O42" s="114" t="e">
        <f>'October''20'!#REF!+'Nov''20'!O40+'Dec''20'!O40</f>
        <v>#REF!</v>
      </c>
      <c r="P42" s="114" t="e">
        <f>'October''20'!#REF!+'Nov''20'!P40+'Dec''20'!P40</f>
        <v>#REF!</v>
      </c>
      <c r="Q42" s="114" t="e">
        <f>'October''20'!#REF!+'Nov''20'!Q40+'Dec''20'!Q40</f>
        <v>#REF!</v>
      </c>
      <c r="R42" s="114" t="e">
        <f>'October''20'!#REF!+'Nov''20'!R40+'Dec''20'!R40</f>
        <v>#REF!</v>
      </c>
      <c r="S42" s="114" t="e">
        <f>'October''20'!#REF!+'Nov''20'!S40+'Dec''20'!S40</f>
        <v>#REF!</v>
      </c>
      <c r="T42" s="106" t="e">
        <f t="shared" si="6"/>
        <v>#REF!</v>
      </c>
      <c r="U42" s="114" t="e">
        <f>'October''20'!#REF!+'Nov''20'!U40+'Dec''20'!U40</f>
        <v>#REF!</v>
      </c>
      <c r="V42" s="114" t="e">
        <f>'October''20'!#REF!+'Nov''20'!V40+'Dec''20'!V40</f>
        <v>#REF!</v>
      </c>
      <c r="W42" s="114" t="e">
        <f>'October''20'!#REF!+'Nov''20'!W40+'Dec''20'!W40</f>
        <v>#REF!</v>
      </c>
      <c r="X42" s="114" t="e">
        <f>'October''20'!#REF!+'Nov''20'!X40+'Dec''20'!X40</f>
        <v>#REF!</v>
      </c>
      <c r="Y42" s="114" t="e">
        <f>'October''20'!#REF!+'Nov''20'!Y40+'Dec''20'!Y40</f>
        <v>#REF!</v>
      </c>
      <c r="Z42" s="114" t="e">
        <f>'October''20'!#REF!+'Nov''20'!Z40+'Dec''20'!Z40</f>
        <v>#REF!</v>
      </c>
      <c r="AA42" s="114" t="e">
        <f>'October''20'!#REF!+'Nov''20'!AA40+'Dec''20'!AA40</f>
        <v>#REF!</v>
      </c>
      <c r="AB42" s="114" t="e">
        <f>'October''20'!#REF!+'Nov''20'!AB40+'Dec''20'!AB40</f>
        <v>#REF!</v>
      </c>
      <c r="AC42" s="116"/>
      <c r="AD42" s="116"/>
      <c r="AE42" s="116"/>
      <c r="AF42" s="116"/>
      <c r="AG42" s="116"/>
      <c r="AH42" s="116"/>
      <c r="AI42" s="116"/>
      <c r="AJ42" s="116"/>
      <c r="AK42" s="107" t="e">
        <f t="shared" si="10"/>
        <v>#REF!</v>
      </c>
      <c r="AL42" s="114" t="e">
        <f>'October''20'!#REF!+'Nov''20'!AL40+'Dec''20'!AL40</f>
        <v>#REF!</v>
      </c>
      <c r="AM42" s="114" t="e">
        <f>'October''20'!#REF!+'Nov''20'!AM40+'Dec''20'!AM40</f>
        <v>#REF!</v>
      </c>
      <c r="AN42" s="114" t="e">
        <f>'October''20'!#REF!+'Nov''20'!AN40+'Dec''20'!AN40</f>
        <v>#REF!</v>
      </c>
      <c r="AO42" s="107" t="e">
        <f t="shared" si="11"/>
        <v>#REF!</v>
      </c>
      <c r="AP42" s="114" t="e">
        <f>'October''20'!#REF!+'Nov''20'!AP40+'Dec''20'!AP40</f>
        <v>#REF!</v>
      </c>
      <c r="AQ42" s="114" t="e">
        <f>'October''20'!#REF!+'Nov''20'!AQ40+'Dec''20'!AQ40</f>
        <v>#REF!</v>
      </c>
      <c r="AR42" s="114" t="e">
        <f>'October''20'!#REF!+'Nov''20'!AR40+'Dec''20'!AR40</f>
        <v>#REF!</v>
      </c>
      <c r="AS42" s="114" t="e">
        <f>'October''20'!#REF!+'Nov''20'!AS40+'Dec''20'!AS40</f>
        <v>#REF!</v>
      </c>
      <c r="AT42" s="114" t="e">
        <f>'October''20'!#REF!+'Nov''20'!AT40+'Dec''20'!AT40</f>
        <v>#REF!</v>
      </c>
      <c r="AU42" s="125">
        <v>1000000</v>
      </c>
      <c r="AV42" s="107" t="e">
        <f t="shared" si="12"/>
        <v>#REF!</v>
      </c>
      <c r="AW42" s="107" t="e">
        <f t="shared" si="7"/>
        <v>#REF!</v>
      </c>
      <c r="AX42" s="131" t="e">
        <f>'October''20'!#REF!+'Nov''20'!AX40+'Dec''20'!AX40</f>
        <v>#REF!</v>
      </c>
      <c r="AY42" s="115" t="e">
        <f>'October''20'!#REF!+'Nov''20'!AY40+'Dec''20'!AY40</f>
        <v>#REF!</v>
      </c>
      <c r="AZ42" s="127" t="e">
        <f t="shared" si="8"/>
        <v>#REF!</v>
      </c>
      <c r="BA42" s="144"/>
      <c r="BB42" s="127" t="e">
        <f t="shared" si="9"/>
        <v>#REF!</v>
      </c>
      <c r="BC42" s="128" t="e">
        <f t="shared" si="13"/>
        <v>#REF!</v>
      </c>
      <c r="BD42" s="129" t="e">
        <f t="shared" si="14"/>
        <v>#REF!</v>
      </c>
      <c r="BE42" s="130" t="e">
        <f t="shared" si="15"/>
        <v>#REF!</v>
      </c>
      <c r="BF42" s="145">
        <v>3.7198161605373987E-2</v>
      </c>
      <c r="BG42" s="143">
        <v>0.37740588937489905</v>
      </c>
    </row>
    <row r="43" spans="1:59">
      <c r="A43" s="113" t="s">
        <v>97</v>
      </c>
      <c r="B43" s="113" t="s">
        <v>75</v>
      </c>
      <c r="C43" s="113" t="s">
        <v>76</v>
      </c>
      <c r="D43" s="114" t="e">
        <f>'October''20'!#REF!+'Nov''20'!D41+'Dec''20'!D41</f>
        <v>#REF!</v>
      </c>
      <c r="E43" s="114" t="e">
        <f>'October''20'!#REF!+'Nov''20'!E41+'Dec''20'!E41</f>
        <v>#REF!</v>
      </c>
      <c r="F43" s="114" t="e">
        <f>'October''20'!#REF!+'Nov''20'!F41+'Dec''20'!F41</f>
        <v>#REF!</v>
      </c>
      <c r="G43" s="114" t="e">
        <f>'October''20'!#REF!+'Nov''20'!G41+'Dec''20'!G41</f>
        <v>#REF!</v>
      </c>
      <c r="H43" s="114" t="e">
        <f>'October''20'!#REF!+'Nov''20'!H41+'Dec''20'!H41</f>
        <v>#REF!</v>
      </c>
      <c r="I43" s="114" t="e">
        <f>'October''20'!#REF!+'Nov''20'!I41+'Dec''20'!I41</f>
        <v>#REF!</v>
      </c>
      <c r="J43" s="114" t="e">
        <f>'October''20'!#REF!+'Nov''20'!J41+'Dec''20'!J41</f>
        <v>#REF!</v>
      </c>
      <c r="K43" s="114" t="e">
        <f>'October''20'!#REF!+'Nov''20'!K41+'Dec''20'!K41</f>
        <v>#REF!</v>
      </c>
      <c r="L43" s="114" t="e">
        <f>'October''20'!#REF!+'Nov''20'!L41+'Dec''20'!L41</f>
        <v>#REF!</v>
      </c>
      <c r="M43" s="114" t="e">
        <f>'October''20'!#REF!+'Nov''20'!M41+'Dec''20'!M41</f>
        <v>#REF!</v>
      </c>
      <c r="N43" s="114" t="e">
        <f>'October''20'!#REF!+'Nov''20'!N41+'Dec''20'!N41</f>
        <v>#REF!</v>
      </c>
      <c r="O43" s="114" t="e">
        <f>'October''20'!#REF!+'Nov''20'!O41+'Dec''20'!O41</f>
        <v>#REF!</v>
      </c>
      <c r="P43" s="114" t="e">
        <f>'October''20'!#REF!+'Nov''20'!P41+'Dec''20'!P41</f>
        <v>#REF!</v>
      </c>
      <c r="Q43" s="114" t="e">
        <f>'October''20'!#REF!+'Nov''20'!Q41+'Dec''20'!Q41</f>
        <v>#REF!</v>
      </c>
      <c r="R43" s="114" t="e">
        <f>'October''20'!#REF!+'Nov''20'!R41+'Dec''20'!R41</f>
        <v>#REF!</v>
      </c>
      <c r="S43" s="114" t="e">
        <f>'October''20'!#REF!+'Nov''20'!S41+'Dec''20'!S41</f>
        <v>#REF!</v>
      </c>
      <c r="T43" s="106" t="e">
        <f t="shared" si="6"/>
        <v>#REF!</v>
      </c>
      <c r="U43" s="114" t="e">
        <f>'October''20'!#REF!+'Nov''20'!U41+'Dec''20'!U41</f>
        <v>#REF!</v>
      </c>
      <c r="V43" s="114" t="e">
        <f>'October''20'!#REF!+'Nov''20'!V41+'Dec''20'!V41</f>
        <v>#REF!</v>
      </c>
      <c r="W43" s="114" t="e">
        <f>'October''20'!#REF!+'Nov''20'!W41+'Dec''20'!W41</f>
        <v>#REF!</v>
      </c>
      <c r="X43" s="114" t="e">
        <f>'October''20'!#REF!+'Nov''20'!X41+'Dec''20'!X41</f>
        <v>#REF!</v>
      </c>
      <c r="Y43" s="114" t="e">
        <f>'October''20'!#REF!+'Nov''20'!Y41+'Dec''20'!Y41</f>
        <v>#REF!</v>
      </c>
      <c r="Z43" s="114" t="e">
        <f>'October''20'!#REF!+'Nov''20'!Z41+'Dec''20'!Z41</f>
        <v>#REF!</v>
      </c>
      <c r="AA43" s="114" t="e">
        <f>'October''20'!#REF!+'Nov''20'!AA41+'Dec''20'!AA41</f>
        <v>#REF!</v>
      </c>
      <c r="AB43" s="114" t="e">
        <f>'October''20'!#REF!+'Nov''20'!AB41+'Dec''20'!AB41</f>
        <v>#REF!</v>
      </c>
      <c r="AC43" s="116"/>
      <c r="AD43" s="116"/>
      <c r="AE43" s="116"/>
      <c r="AF43" s="116"/>
      <c r="AG43" s="116"/>
      <c r="AH43" s="116"/>
      <c r="AI43" s="116"/>
      <c r="AJ43" s="116"/>
      <c r="AK43" s="107" t="e">
        <f t="shared" si="10"/>
        <v>#REF!</v>
      </c>
      <c r="AL43" s="114" t="e">
        <f>'October''20'!#REF!+'Nov''20'!AL41+'Dec''20'!AL41</f>
        <v>#REF!</v>
      </c>
      <c r="AM43" s="114" t="e">
        <f>'October''20'!#REF!+'Nov''20'!AM41+'Dec''20'!AM41</f>
        <v>#REF!</v>
      </c>
      <c r="AN43" s="114" t="e">
        <f>'October''20'!#REF!+'Nov''20'!AN41+'Dec''20'!AN41</f>
        <v>#REF!</v>
      </c>
      <c r="AO43" s="107" t="e">
        <f t="shared" si="11"/>
        <v>#REF!</v>
      </c>
      <c r="AP43" s="114" t="e">
        <f>'October''20'!#REF!+'Nov''20'!AP41+'Dec''20'!AP41</f>
        <v>#REF!</v>
      </c>
      <c r="AQ43" s="114" t="e">
        <f>'October''20'!#REF!+'Nov''20'!AQ41+'Dec''20'!AQ41</f>
        <v>#REF!</v>
      </c>
      <c r="AR43" s="114" t="e">
        <f>'October''20'!#REF!+'Nov''20'!AR41+'Dec''20'!AR41</f>
        <v>#REF!</v>
      </c>
      <c r="AS43" s="114" t="e">
        <f>'October''20'!#REF!+'Nov''20'!AS41+'Dec''20'!AS41</f>
        <v>#REF!</v>
      </c>
      <c r="AT43" s="114" t="e">
        <f>'October''20'!#REF!+'Nov''20'!AT41+'Dec''20'!AT41</f>
        <v>#REF!</v>
      </c>
      <c r="AU43" s="125">
        <v>2000000</v>
      </c>
      <c r="AV43" s="107" t="e">
        <f t="shared" si="12"/>
        <v>#REF!</v>
      </c>
      <c r="AW43" s="107" t="e">
        <f t="shared" si="7"/>
        <v>#REF!</v>
      </c>
      <c r="AX43" s="131" t="e">
        <f>'October''20'!#REF!+'Nov''20'!AX41+'Dec''20'!AX41</f>
        <v>#REF!</v>
      </c>
      <c r="AY43" s="115" t="e">
        <f>'October''20'!#REF!+'Nov''20'!AY41+'Dec''20'!AY41</f>
        <v>#REF!</v>
      </c>
      <c r="AZ43" s="127" t="e">
        <f t="shared" si="8"/>
        <v>#REF!</v>
      </c>
      <c r="BA43" s="144"/>
      <c r="BB43" s="127" t="e">
        <f t="shared" si="9"/>
        <v>#REF!</v>
      </c>
      <c r="BC43" s="128" t="e">
        <f t="shared" si="13"/>
        <v>#REF!</v>
      </c>
      <c r="BD43" s="129" t="e">
        <f t="shared" si="14"/>
        <v>#REF!</v>
      </c>
      <c r="BE43" s="130" t="e">
        <f t="shared" si="15"/>
        <v>#REF!</v>
      </c>
      <c r="BF43" s="145">
        <v>4.1820494027289608E-2</v>
      </c>
      <c r="BG43" s="143">
        <v>0.34113971718045677</v>
      </c>
    </row>
    <row r="44" spans="1:59">
      <c r="A44" s="113" t="s">
        <v>98</v>
      </c>
      <c r="B44" s="113" t="s">
        <v>75</v>
      </c>
      <c r="C44" s="113" t="s">
        <v>99</v>
      </c>
      <c r="D44" s="114" t="e">
        <f>'October''20'!#REF!+'Nov''20'!D42+'Dec''20'!D42</f>
        <v>#REF!</v>
      </c>
      <c r="E44" s="114" t="e">
        <f>'October''20'!#REF!+'Nov''20'!E42+'Dec''20'!E42</f>
        <v>#REF!</v>
      </c>
      <c r="F44" s="114" t="e">
        <f>'October''20'!#REF!+'Nov''20'!F42+'Dec''20'!F42</f>
        <v>#REF!</v>
      </c>
      <c r="G44" s="114" t="e">
        <f>'October''20'!#REF!+'Nov''20'!G42+'Dec''20'!G42</f>
        <v>#REF!</v>
      </c>
      <c r="H44" s="114" t="e">
        <f>'October''20'!#REF!+'Nov''20'!H42+'Dec''20'!H42</f>
        <v>#REF!</v>
      </c>
      <c r="I44" s="114" t="e">
        <f>'October''20'!#REF!+'Nov''20'!I42+'Dec''20'!I42</f>
        <v>#REF!</v>
      </c>
      <c r="J44" s="114" t="e">
        <f>'October''20'!#REF!+'Nov''20'!J42+'Dec''20'!J42</f>
        <v>#REF!</v>
      </c>
      <c r="K44" s="114" t="e">
        <f>'October''20'!#REF!+'Nov''20'!K42+'Dec''20'!K42</f>
        <v>#REF!</v>
      </c>
      <c r="L44" s="114" t="e">
        <f>'October''20'!#REF!+'Nov''20'!L42+'Dec''20'!L42</f>
        <v>#REF!</v>
      </c>
      <c r="M44" s="114" t="e">
        <f>'October''20'!#REF!+'Nov''20'!M42+'Dec''20'!M42</f>
        <v>#REF!</v>
      </c>
      <c r="N44" s="114" t="e">
        <f>'October''20'!#REF!+'Nov''20'!N42+'Dec''20'!N42</f>
        <v>#REF!</v>
      </c>
      <c r="O44" s="114" t="e">
        <f>'October''20'!#REF!+'Nov''20'!O42+'Dec''20'!O42</f>
        <v>#REF!</v>
      </c>
      <c r="P44" s="114" t="e">
        <f>'October''20'!#REF!+'Nov''20'!P42+'Dec''20'!P42</f>
        <v>#REF!</v>
      </c>
      <c r="Q44" s="114" t="e">
        <f>'October''20'!#REF!+'Nov''20'!Q42+'Dec''20'!Q42</f>
        <v>#REF!</v>
      </c>
      <c r="R44" s="114" t="e">
        <f>'October''20'!#REF!+'Nov''20'!R42+'Dec''20'!R42</f>
        <v>#REF!</v>
      </c>
      <c r="S44" s="114" t="e">
        <f>'October''20'!#REF!+'Nov''20'!S42+'Dec''20'!S42</f>
        <v>#REF!</v>
      </c>
      <c r="T44" s="106" t="e">
        <f t="shared" si="6"/>
        <v>#REF!</v>
      </c>
      <c r="U44" s="114" t="e">
        <f>'October''20'!#REF!+'Nov''20'!U42+'Dec''20'!U42</f>
        <v>#REF!</v>
      </c>
      <c r="V44" s="114" t="e">
        <f>'October''20'!#REF!+'Nov''20'!V42+'Dec''20'!V42</f>
        <v>#REF!</v>
      </c>
      <c r="W44" s="114" t="e">
        <f>'October''20'!#REF!+'Nov''20'!W42+'Dec''20'!W42</f>
        <v>#REF!</v>
      </c>
      <c r="X44" s="114" t="e">
        <f>'October''20'!#REF!+'Nov''20'!X42+'Dec''20'!X42</f>
        <v>#REF!</v>
      </c>
      <c r="Y44" s="114" t="e">
        <f>'October''20'!#REF!+'Nov''20'!Y42+'Dec''20'!Y42</f>
        <v>#REF!</v>
      </c>
      <c r="Z44" s="114" t="e">
        <f>'October''20'!#REF!+'Nov''20'!Z42+'Dec''20'!Z42</f>
        <v>#REF!</v>
      </c>
      <c r="AA44" s="114" t="e">
        <f>'October''20'!#REF!+'Nov''20'!AA42+'Dec''20'!AA42</f>
        <v>#REF!</v>
      </c>
      <c r="AB44" s="114" t="e">
        <f>'October''20'!#REF!+'Nov''20'!AB42+'Dec''20'!AB42</f>
        <v>#REF!</v>
      </c>
      <c r="AC44" s="116"/>
      <c r="AD44" s="116"/>
      <c r="AE44" s="116"/>
      <c r="AF44" s="116"/>
      <c r="AG44" s="116"/>
      <c r="AH44" s="116"/>
      <c r="AI44" s="116"/>
      <c r="AJ44" s="116"/>
      <c r="AK44" s="107" t="e">
        <f t="shared" si="10"/>
        <v>#REF!</v>
      </c>
      <c r="AL44" s="114" t="e">
        <f>'October''20'!#REF!+'Nov''20'!AL42+'Dec''20'!AL42</f>
        <v>#REF!</v>
      </c>
      <c r="AM44" s="114" t="e">
        <f>'October''20'!#REF!+'Nov''20'!AM42+'Dec''20'!AM42</f>
        <v>#REF!</v>
      </c>
      <c r="AN44" s="114" t="e">
        <f>'October''20'!#REF!+'Nov''20'!AN42+'Dec''20'!AN42</f>
        <v>#REF!</v>
      </c>
      <c r="AO44" s="107" t="e">
        <f t="shared" si="11"/>
        <v>#REF!</v>
      </c>
      <c r="AP44" s="114" t="e">
        <f>'October''20'!#REF!+'Nov''20'!AP42+'Dec''20'!AP42</f>
        <v>#REF!</v>
      </c>
      <c r="AQ44" s="114" t="e">
        <f>'October''20'!#REF!+'Nov''20'!AQ42+'Dec''20'!AQ42</f>
        <v>#REF!</v>
      </c>
      <c r="AR44" s="114" t="e">
        <f>'October''20'!#REF!+'Nov''20'!AR42+'Dec''20'!AR42</f>
        <v>#REF!</v>
      </c>
      <c r="AS44" s="114" t="e">
        <f>'October''20'!#REF!+'Nov''20'!AS42+'Dec''20'!AS42</f>
        <v>#REF!</v>
      </c>
      <c r="AT44" s="114" t="e">
        <f>'October''20'!#REF!+'Nov''20'!AT42+'Dec''20'!AT42</f>
        <v>#REF!</v>
      </c>
      <c r="AU44" s="125">
        <v>2335240</v>
      </c>
      <c r="AV44" s="107" t="e">
        <f t="shared" si="12"/>
        <v>#REF!</v>
      </c>
      <c r="AW44" s="107" t="e">
        <f t="shared" si="7"/>
        <v>#REF!</v>
      </c>
      <c r="AX44" s="131" t="e">
        <f>'October''20'!#REF!+'Nov''20'!AX42+'Dec''20'!AX42</f>
        <v>#REF!</v>
      </c>
      <c r="AY44" s="115" t="e">
        <f>'October''20'!#REF!+'Nov''20'!AY42+'Dec''20'!AY42</f>
        <v>#REF!</v>
      </c>
      <c r="AZ44" s="127" t="e">
        <f t="shared" si="8"/>
        <v>#REF!</v>
      </c>
      <c r="BA44" s="144"/>
      <c r="BB44" s="127" t="e">
        <f t="shared" si="9"/>
        <v>#REF!</v>
      </c>
      <c r="BC44" s="128" t="e">
        <f t="shared" si="13"/>
        <v>#REF!</v>
      </c>
      <c r="BD44" s="129" t="e">
        <f t="shared" si="14"/>
        <v>#REF!</v>
      </c>
      <c r="BE44" s="130" t="e">
        <f t="shared" si="15"/>
        <v>#REF!</v>
      </c>
      <c r="BF44" s="145">
        <v>2.1788775643647749E-2</v>
      </c>
      <c r="BG44" s="143">
        <v>0.44864586420140851</v>
      </c>
    </row>
    <row r="45" spans="1:59">
      <c r="A45" s="113" t="s">
        <v>100</v>
      </c>
      <c r="B45" s="113" t="s">
        <v>75</v>
      </c>
      <c r="C45" s="113" t="s">
        <v>101</v>
      </c>
      <c r="D45" s="114" t="e">
        <f>'October''20'!#REF!+'Nov''20'!D43+'Dec''20'!D43</f>
        <v>#REF!</v>
      </c>
      <c r="E45" s="114" t="e">
        <f>'October''20'!#REF!+'Nov''20'!E43+'Dec''20'!E43</f>
        <v>#REF!</v>
      </c>
      <c r="F45" s="114" t="e">
        <f>'October''20'!#REF!+'Nov''20'!F43+'Dec''20'!F43</f>
        <v>#REF!</v>
      </c>
      <c r="G45" s="114" t="e">
        <f>'October''20'!#REF!+'Nov''20'!G43+'Dec''20'!G43</f>
        <v>#REF!</v>
      </c>
      <c r="H45" s="114" t="e">
        <f>'October''20'!#REF!+'Nov''20'!H43+'Dec''20'!H43</f>
        <v>#REF!</v>
      </c>
      <c r="I45" s="114" t="e">
        <f>'October''20'!#REF!+'Nov''20'!I43+'Dec''20'!I43</f>
        <v>#REF!</v>
      </c>
      <c r="J45" s="114" t="e">
        <f>'October''20'!#REF!+'Nov''20'!J43+'Dec''20'!J43</f>
        <v>#REF!</v>
      </c>
      <c r="K45" s="114" t="e">
        <f>'October''20'!#REF!+'Nov''20'!K43+'Dec''20'!K43</f>
        <v>#REF!</v>
      </c>
      <c r="L45" s="114" t="e">
        <f>'October''20'!#REF!+'Nov''20'!L43+'Dec''20'!L43</f>
        <v>#REF!</v>
      </c>
      <c r="M45" s="114" t="e">
        <f>'October''20'!#REF!+'Nov''20'!M43+'Dec''20'!M43</f>
        <v>#REF!</v>
      </c>
      <c r="N45" s="114" t="e">
        <f>'October''20'!#REF!+'Nov''20'!N43+'Dec''20'!N43</f>
        <v>#REF!</v>
      </c>
      <c r="O45" s="114" t="e">
        <f>'October''20'!#REF!+'Nov''20'!O43+'Dec''20'!O43</f>
        <v>#REF!</v>
      </c>
      <c r="P45" s="114" t="e">
        <f>'October''20'!#REF!+'Nov''20'!P43+'Dec''20'!P43</f>
        <v>#REF!</v>
      </c>
      <c r="Q45" s="114" t="e">
        <f>'October''20'!#REF!+'Nov''20'!Q43+'Dec''20'!Q43</f>
        <v>#REF!</v>
      </c>
      <c r="R45" s="114" t="e">
        <f>'October''20'!#REF!+'Nov''20'!R43+'Dec''20'!R43</f>
        <v>#REF!</v>
      </c>
      <c r="S45" s="114" t="e">
        <f>'October''20'!#REF!+'Nov''20'!S43+'Dec''20'!S43</f>
        <v>#REF!</v>
      </c>
      <c r="T45" s="106" t="e">
        <f t="shared" si="6"/>
        <v>#REF!</v>
      </c>
      <c r="U45" s="114" t="e">
        <f>'October''20'!#REF!+'Nov''20'!U43+'Dec''20'!U43</f>
        <v>#REF!</v>
      </c>
      <c r="V45" s="114" t="e">
        <f>'October''20'!#REF!+'Nov''20'!V43+'Dec''20'!V43</f>
        <v>#REF!</v>
      </c>
      <c r="W45" s="114" t="e">
        <f>'October''20'!#REF!+'Nov''20'!W43+'Dec''20'!W43</f>
        <v>#REF!</v>
      </c>
      <c r="X45" s="114" t="e">
        <f>'October''20'!#REF!+'Nov''20'!X43+'Dec''20'!X43</f>
        <v>#REF!</v>
      </c>
      <c r="Y45" s="114" t="e">
        <f>'October''20'!#REF!+'Nov''20'!Y43+'Dec''20'!Y43</f>
        <v>#REF!</v>
      </c>
      <c r="Z45" s="114" t="e">
        <f>'October''20'!#REF!+'Nov''20'!Z43+'Dec''20'!Z43</f>
        <v>#REF!</v>
      </c>
      <c r="AA45" s="114" t="e">
        <f>'October''20'!#REF!+'Nov''20'!AA43+'Dec''20'!AA43</f>
        <v>#REF!</v>
      </c>
      <c r="AB45" s="114" t="e">
        <f>'October''20'!#REF!+'Nov''20'!AB43+'Dec''20'!AB43</f>
        <v>#REF!</v>
      </c>
      <c r="AC45" s="116"/>
      <c r="AD45" s="116"/>
      <c r="AE45" s="116"/>
      <c r="AF45" s="116"/>
      <c r="AG45" s="116"/>
      <c r="AH45" s="116"/>
      <c r="AI45" s="116"/>
      <c r="AJ45" s="116"/>
      <c r="AK45" s="107" t="e">
        <f t="shared" si="10"/>
        <v>#REF!</v>
      </c>
      <c r="AL45" s="114" t="e">
        <f>'October''20'!#REF!+'Nov''20'!AL43+'Dec''20'!AL43</f>
        <v>#REF!</v>
      </c>
      <c r="AM45" s="114" t="e">
        <f>'October''20'!#REF!+'Nov''20'!AM43+'Dec''20'!AM43</f>
        <v>#REF!</v>
      </c>
      <c r="AN45" s="114" t="e">
        <f>'October''20'!#REF!+'Nov''20'!AN43+'Dec''20'!AN43</f>
        <v>#REF!</v>
      </c>
      <c r="AO45" s="107" t="e">
        <f t="shared" si="11"/>
        <v>#REF!</v>
      </c>
      <c r="AP45" s="114" t="e">
        <f>'October''20'!#REF!+'Nov''20'!AP43+'Dec''20'!AP43</f>
        <v>#REF!</v>
      </c>
      <c r="AQ45" s="114" t="e">
        <f>'October''20'!#REF!+'Nov''20'!AQ43+'Dec''20'!AQ43</f>
        <v>#REF!</v>
      </c>
      <c r="AR45" s="114" t="e">
        <f>'October''20'!#REF!+'Nov''20'!AR43+'Dec''20'!AR43</f>
        <v>#REF!</v>
      </c>
      <c r="AS45" s="114" t="e">
        <f>'October''20'!#REF!+'Nov''20'!AS43+'Dec''20'!AS43</f>
        <v>#REF!</v>
      </c>
      <c r="AT45" s="114" t="e">
        <f>'October''20'!#REF!+'Nov''20'!AT43+'Dec''20'!AT43</f>
        <v>#REF!</v>
      </c>
      <c r="AU45" s="125">
        <v>0</v>
      </c>
      <c r="AV45" s="107" t="e">
        <f t="shared" si="12"/>
        <v>#REF!</v>
      </c>
      <c r="AW45" s="107" t="e">
        <f t="shared" si="7"/>
        <v>#REF!</v>
      </c>
      <c r="AX45" s="131" t="e">
        <f>'October''20'!#REF!+'Nov''20'!AX43+'Dec''20'!AX43</f>
        <v>#REF!</v>
      </c>
      <c r="AY45" s="115" t="e">
        <f>'October''20'!#REF!+'Nov''20'!AY43+'Dec''20'!AY43</f>
        <v>#REF!</v>
      </c>
      <c r="AZ45" s="127" t="e">
        <f t="shared" si="8"/>
        <v>#REF!</v>
      </c>
      <c r="BA45" s="144"/>
      <c r="BB45" s="127" t="e">
        <f t="shared" si="9"/>
        <v>#REF!</v>
      </c>
      <c r="BC45" s="128" t="e">
        <f t="shared" si="13"/>
        <v>#REF!</v>
      </c>
      <c r="BD45" s="129" t="e">
        <f t="shared" si="14"/>
        <v>#REF!</v>
      </c>
      <c r="BE45" s="130" t="e">
        <f t="shared" si="15"/>
        <v>#REF!</v>
      </c>
      <c r="BF45" s="145">
        <v>4.3672568582161515E-2</v>
      </c>
      <c r="BG45" s="143">
        <v>0.3339548765366161</v>
      </c>
    </row>
    <row r="46" spans="1:59">
      <c r="A46" s="113" t="s">
        <v>102</v>
      </c>
      <c r="B46" s="113" t="s">
        <v>75</v>
      </c>
      <c r="C46" s="113" t="s">
        <v>99</v>
      </c>
      <c r="D46" s="114" t="e">
        <f>'October''20'!#REF!+'Nov''20'!D44+'Dec''20'!D44</f>
        <v>#REF!</v>
      </c>
      <c r="E46" s="114" t="e">
        <f>'October''20'!#REF!+'Nov''20'!E44+'Dec''20'!E44</f>
        <v>#REF!</v>
      </c>
      <c r="F46" s="114" t="e">
        <f>'October''20'!#REF!+'Nov''20'!F44+'Dec''20'!F44</f>
        <v>#REF!</v>
      </c>
      <c r="G46" s="114" t="e">
        <f>'October''20'!#REF!+'Nov''20'!G44+'Dec''20'!G44</f>
        <v>#REF!</v>
      </c>
      <c r="H46" s="114" t="e">
        <f>'October''20'!#REF!+'Nov''20'!H44+'Dec''20'!H44</f>
        <v>#REF!</v>
      </c>
      <c r="I46" s="114" t="e">
        <f>'October''20'!#REF!+'Nov''20'!I44+'Dec''20'!I44</f>
        <v>#REF!</v>
      </c>
      <c r="J46" s="114" t="e">
        <f>'October''20'!#REF!+'Nov''20'!J44+'Dec''20'!J44</f>
        <v>#REF!</v>
      </c>
      <c r="K46" s="114" t="e">
        <f>'October''20'!#REF!+'Nov''20'!K44+'Dec''20'!K44</f>
        <v>#REF!</v>
      </c>
      <c r="L46" s="114" t="e">
        <f>'October''20'!#REF!+'Nov''20'!L44+'Dec''20'!L44</f>
        <v>#REF!</v>
      </c>
      <c r="M46" s="114" t="e">
        <f>'October''20'!#REF!+'Nov''20'!M44+'Dec''20'!M44</f>
        <v>#REF!</v>
      </c>
      <c r="N46" s="114" t="e">
        <f>'October''20'!#REF!+'Nov''20'!N44+'Dec''20'!N44</f>
        <v>#REF!</v>
      </c>
      <c r="O46" s="114" t="e">
        <f>'October''20'!#REF!+'Nov''20'!O44+'Dec''20'!O44</f>
        <v>#REF!</v>
      </c>
      <c r="P46" s="114" t="e">
        <f>'October''20'!#REF!+'Nov''20'!P44+'Dec''20'!P44</f>
        <v>#REF!</v>
      </c>
      <c r="Q46" s="114" t="e">
        <f>'October''20'!#REF!+'Nov''20'!Q44+'Dec''20'!Q44</f>
        <v>#REF!</v>
      </c>
      <c r="R46" s="114" t="e">
        <f>'October''20'!#REF!+'Nov''20'!R44+'Dec''20'!R44</f>
        <v>#REF!</v>
      </c>
      <c r="S46" s="114" t="e">
        <f>'October''20'!#REF!+'Nov''20'!S44+'Dec''20'!S44</f>
        <v>#REF!</v>
      </c>
      <c r="T46" s="106" t="e">
        <f t="shared" si="6"/>
        <v>#REF!</v>
      </c>
      <c r="U46" s="114" t="e">
        <f>'October''20'!#REF!+'Nov''20'!U44+'Dec''20'!U44</f>
        <v>#REF!</v>
      </c>
      <c r="V46" s="114" t="e">
        <f>'October''20'!#REF!+'Nov''20'!V44+'Dec''20'!V44</f>
        <v>#REF!</v>
      </c>
      <c r="W46" s="114" t="e">
        <f>'October''20'!#REF!+'Nov''20'!W44+'Dec''20'!W44</f>
        <v>#REF!</v>
      </c>
      <c r="X46" s="114" t="e">
        <f>'October''20'!#REF!+'Nov''20'!X44+'Dec''20'!X44</f>
        <v>#REF!</v>
      </c>
      <c r="Y46" s="114" t="e">
        <f>'October''20'!#REF!+'Nov''20'!Y44+'Dec''20'!Y44</f>
        <v>#REF!</v>
      </c>
      <c r="Z46" s="114" t="e">
        <f>'October''20'!#REF!+'Nov''20'!Z44+'Dec''20'!Z44</f>
        <v>#REF!</v>
      </c>
      <c r="AA46" s="114" t="e">
        <f>'October''20'!#REF!+'Nov''20'!AA44+'Dec''20'!AA44</f>
        <v>#REF!</v>
      </c>
      <c r="AB46" s="114" t="e">
        <f>'October''20'!#REF!+'Nov''20'!AB44+'Dec''20'!AB44</f>
        <v>#REF!</v>
      </c>
      <c r="AC46" s="116"/>
      <c r="AD46" s="116"/>
      <c r="AE46" s="116"/>
      <c r="AF46" s="116"/>
      <c r="AG46" s="116"/>
      <c r="AH46" s="116"/>
      <c r="AI46" s="116"/>
      <c r="AJ46" s="116"/>
      <c r="AK46" s="107" t="e">
        <f t="shared" si="10"/>
        <v>#REF!</v>
      </c>
      <c r="AL46" s="114" t="e">
        <f>'October''20'!#REF!+'Nov''20'!AL44+'Dec''20'!AL44</f>
        <v>#REF!</v>
      </c>
      <c r="AM46" s="114" t="e">
        <f>'October''20'!#REF!+'Nov''20'!AM44+'Dec''20'!AM44</f>
        <v>#REF!</v>
      </c>
      <c r="AN46" s="114" t="e">
        <f>'October''20'!#REF!+'Nov''20'!AN44+'Dec''20'!AN44</f>
        <v>#REF!</v>
      </c>
      <c r="AO46" s="107" t="e">
        <f t="shared" si="11"/>
        <v>#REF!</v>
      </c>
      <c r="AP46" s="114" t="e">
        <f>'October''20'!#REF!+'Nov''20'!AP44+'Dec''20'!AP44</f>
        <v>#REF!</v>
      </c>
      <c r="AQ46" s="114" t="e">
        <f>'October''20'!#REF!+'Nov''20'!AQ44+'Dec''20'!AQ44</f>
        <v>#REF!</v>
      </c>
      <c r="AR46" s="114" t="e">
        <f>'October''20'!#REF!+'Nov''20'!AR44+'Dec''20'!AR44</f>
        <v>#REF!</v>
      </c>
      <c r="AS46" s="114" t="e">
        <f>'October''20'!#REF!+'Nov''20'!AS44+'Dec''20'!AS44</f>
        <v>#REF!</v>
      </c>
      <c r="AT46" s="114" t="e">
        <f>'October''20'!#REF!+'Nov''20'!AT44+'Dec''20'!AT44</f>
        <v>#REF!</v>
      </c>
      <c r="AU46" s="125">
        <v>2298080</v>
      </c>
      <c r="AV46" s="107" t="e">
        <f t="shared" si="12"/>
        <v>#REF!</v>
      </c>
      <c r="AW46" s="107" t="e">
        <f t="shared" si="7"/>
        <v>#REF!</v>
      </c>
      <c r="AX46" s="131" t="e">
        <f>'October''20'!#REF!+'Nov''20'!AX44+'Dec''20'!AX44</f>
        <v>#REF!</v>
      </c>
      <c r="AY46" s="115" t="e">
        <f>'October''20'!#REF!+'Nov''20'!AY44+'Dec''20'!AY44</f>
        <v>#REF!</v>
      </c>
      <c r="AZ46" s="127" t="e">
        <f t="shared" si="8"/>
        <v>#REF!</v>
      </c>
      <c r="BA46" s="144"/>
      <c r="BB46" s="127" t="e">
        <f t="shared" si="9"/>
        <v>#REF!</v>
      </c>
      <c r="BC46" s="128" t="e">
        <f t="shared" si="13"/>
        <v>#REF!</v>
      </c>
      <c r="BD46" s="129" t="e">
        <f t="shared" si="14"/>
        <v>#REF!</v>
      </c>
      <c r="BE46" s="130" t="e">
        <f t="shared" si="15"/>
        <v>#REF!</v>
      </c>
      <c r="BF46" s="145">
        <v>2.3317800861601842E-2</v>
      </c>
      <c r="BG46" s="143">
        <v>0.34297430128459483</v>
      </c>
    </row>
    <row r="47" spans="1:59">
      <c r="A47" s="113" t="s">
        <v>103</v>
      </c>
      <c r="B47" s="113" t="s">
        <v>75</v>
      </c>
      <c r="C47" s="113" t="s">
        <v>101</v>
      </c>
      <c r="D47" s="114" t="e">
        <f>'October''20'!#REF!+'Nov''20'!D45+'Dec''20'!D45</f>
        <v>#REF!</v>
      </c>
      <c r="E47" s="114" t="e">
        <f>'October''20'!#REF!+'Nov''20'!E45+'Dec''20'!E45</f>
        <v>#REF!</v>
      </c>
      <c r="F47" s="114" t="e">
        <f>'October''20'!#REF!+'Nov''20'!F45+'Dec''20'!F45</f>
        <v>#REF!</v>
      </c>
      <c r="G47" s="114" t="e">
        <f>'October''20'!#REF!+'Nov''20'!G45+'Dec''20'!G45</f>
        <v>#REF!</v>
      </c>
      <c r="H47" s="114" t="e">
        <f>'October''20'!#REF!+'Nov''20'!H45+'Dec''20'!H45</f>
        <v>#REF!</v>
      </c>
      <c r="I47" s="114" t="e">
        <f>'October''20'!#REF!+'Nov''20'!I45+'Dec''20'!I45</f>
        <v>#REF!</v>
      </c>
      <c r="J47" s="114" t="e">
        <f>'October''20'!#REF!+'Nov''20'!J45+'Dec''20'!J45</f>
        <v>#REF!</v>
      </c>
      <c r="K47" s="114" t="e">
        <f>'October''20'!#REF!+'Nov''20'!K45+'Dec''20'!K45</f>
        <v>#REF!</v>
      </c>
      <c r="L47" s="114" t="e">
        <f>'October''20'!#REF!+'Nov''20'!L45+'Dec''20'!L45</f>
        <v>#REF!</v>
      </c>
      <c r="M47" s="114" t="e">
        <f>'October''20'!#REF!+'Nov''20'!M45+'Dec''20'!M45</f>
        <v>#REF!</v>
      </c>
      <c r="N47" s="114" t="e">
        <f>'October''20'!#REF!+'Nov''20'!N45+'Dec''20'!N45</f>
        <v>#REF!</v>
      </c>
      <c r="O47" s="114" t="e">
        <f>'October''20'!#REF!+'Nov''20'!O45+'Dec''20'!O45</f>
        <v>#REF!</v>
      </c>
      <c r="P47" s="114" t="e">
        <f>'October''20'!#REF!+'Nov''20'!P45+'Dec''20'!P45</f>
        <v>#REF!</v>
      </c>
      <c r="Q47" s="114" t="e">
        <f>'October''20'!#REF!+'Nov''20'!Q45+'Dec''20'!Q45</f>
        <v>#REF!</v>
      </c>
      <c r="R47" s="114" t="e">
        <f>'October''20'!#REF!+'Nov''20'!R45+'Dec''20'!R45</f>
        <v>#REF!</v>
      </c>
      <c r="S47" s="114" t="e">
        <f>'October''20'!#REF!+'Nov''20'!S45+'Dec''20'!S45</f>
        <v>#REF!</v>
      </c>
      <c r="T47" s="106" t="e">
        <f t="shared" si="6"/>
        <v>#REF!</v>
      </c>
      <c r="U47" s="114" t="e">
        <f>'October''20'!#REF!+'Nov''20'!U45+'Dec''20'!U45</f>
        <v>#REF!</v>
      </c>
      <c r="V47" s="114" t="e">
        <f>'October''20'!#REF!+'Nov''20'!V45+'Dec''20'!V45</f>
        <v>#REF!</v>
      </c>
      <c r="W47" s="114" t="e">
        <f>'October''20'!#REF!+'Nov''20'!W45+'Dec''20'!W45</f>
        <v>#REF!</v>
      </c>
      <c r="X47" s="114" t="e">
        <f>'October''20'!#REF!+'Nov''20'!X45+'Dec''20'!X45</f>
        <v>#REF!</v>
      </c>
      <c r="Y47" s="114" t="e">
        <f>'October''20'!#REF!+'Nov''20'!Y45+'Dec''20'!Y45</f>
        <v>#REF!</v>
      </c>
      <c r="Z47" s="114" t="e">
        <f>'October''20'!#REF!+'Nov''20'!Z45+'Dec''20'!Z45</f>
        <v>#REF!</v>
      </c>
      <c r="AA47" s="114" t="e">
        <f>'October''20'!#REF!+'Nov''20'!AA45+'Dec''20'!AA45</f>
        <v>#REF!</v>
      </c>
      <c r="AB47" s="114" t="e">
        <f>'October''20'!#REF!+'Nov''20'!AB45+'Dec''20'!AB45</f>
        <v>#REF!</v>
      </c>
      <c r="AC47" s="116"/>
      <c r="AD47" s="116"/>
      <c r="AE47" s="116"/>
      <c r="AF47" s="116"/>
      <c r="AG47" s="116"/>
      <c r="AH47" s="116"/>
      <c r="AI47" s="116"/>
      <c r="AJ47" s="116"/>
      <c r="AK47" s="107" t="e">
        <f t="shared" si="10"/>
        <v>#REF!</v>
      </c>
      <c r="AL47" s="114" t="e">
        <f>'October''20'!#REF!+'Nov''20'!AL45+'Dec''20'!AL45</f>
        <v>#REF!</v>
      </c>
      <c r="AM47" s="114" t="e">
        <f>'October''20'!#REF!+'Nov''20'!AM45+'Dec''20'!AM45</f>
        <v>#REF!</v>
      </c>
      <c r="AN47" s="114" t="e">
        <f>'October''20'!#REF!+'Nov''20'!AN45+'Dec''20'!AN45</f>
        <v>#REF!</v>
      </c>
      <c r="AO47" s="107" t="e">
        <f t="shared" si="11"/>
        <v>#REF!</v>
      </c>
      <c r="AP47" s="114" t="e">
        <f>'October''20'!#REF!+'Nov''20'!AP45+'Dec''20'!AP45</f>
        <v>#REF!</v>
      </c>
      <c r="AQ47" s="114" t="e">
        <f>'October''20'!#REF!+'Nov''20'!AQ45+'Dec''20'!AQ45</f>
        <v>#REF!</v>
      </c>
      <c r="AR47" s="114" t="e">
        <f>'October''20'!#REF!+'Nov''20'!AR45+'Dec''20'!AR45</f>
        <v>#REF!</v>
      </c>
      <c r="AS47" s="114" t="e">
        <f>'October''20'!#REF!+'Nov''20'!AS45+'Dec''20'!AS45</f>
        <v>#REF!</v>
      </c>
      <c r="AT47" s="114" t="e">
        <f>'October''20'!#REF!+'Nov''20'!AT45+'Dec''20'!AT45</f>
        <v>#REF!</v>
      </c>
      <c r="AU47" s="125">
        <v>2372600</v>
      </c>
      <c r="AV47" s="107" t="e">
        <f t="shared" si="12"/>
        <v>#REF!</v>
      </c>
      <c r="AW47" s="107" t="e">
        <f t="shared" si="7"/>
        <v>#REF!</v>
      </c>
      <c r="AX47" s="131" t="e">
        <f>'October''20'!#REF!+'Nov''20'!AX45+'Dec''20'!AX45</f>
        <v>#REF!</v>
      </c>
      <c r="AY47" s="115" t="e">
        <f>'October''20'!#REF!+'Nov''20'!AY45+'Dec''20'!AY45</f>
        <v>#REF!</v>
      </c>
      <c r="AZ47" s="127" t="e">
        <f t="shared" si="8"/>
        <v>#REF!</v>
      </c>
      <c r="BA47" s="144"/>
      <c r="BB47" s="127" t="e">
        <f t="shared" si="9"/>
        <v>#REF!</v>
      </c>
      <c r="BC47" s="128" t="e">
        <f t="shared" si="13"/>
        <v>#REF!</v>
      </c>
      <c r="BD47" s="129" t="e">
        <f t="shared" si="14"/>
        <v>#REF!</v>
      </c>
      <c r="BE47" s="130" t="e">
        <f t="shared" si="15"/>
        <v>#REF!</v>
      </c>
      <c r="BF47" s="145">
        <v>3.1276449885391348E-2</v>
      </c>
      <c r="BG47" s="143">
        <v>0.2533092319753259</v>
      </c>
    </row>
    <row r="48" spans="1:59">
      <c r="A48" s="113" t="s">
        <v>104</v>
      </c>
      <c r="B48" s="113" t="s">
        <v>75</v>
      </c>
      <c r="C48" s="113" t="s">
        <v>101</v>
      </c>
      <c r="D48" s="114" t="e">
        <f>'October''20'!#REF!+'Nov''20'!D46+'Dec''20'!D46</f>
        <v>#REF!</v>
      </c>
      <c r="E48" s="114" t="e">
        <f>'October''20'!#REF!+'Nov''20'!E46+'Dec''20'!E46</f>
        <v>#REF!</v>
      </c>
      <c r="F48" s="114" t="e">
        <f>'October''20'!#REF!+'Nov''20'!F46+'Dec''20'!F46</f>
        <v>#REF!</v>
      </c>
      <c r="G48" s="114" t="e">
        <f>'October''20'!#REF!+'Nov''20'!G46+'Dec''20'!G46</f>
        <v>#REF!</v>
      </c>
      <c r="H48" s="114" t="e">
        <f>'October''20'!#REF!+'Nov''20'!H46+'Dec''20'!H46</f>
        <v>#REF!</v>
      </c>
      <c r="I48" s="114" t="e">
        <f>'October''20'!#REF!+'Nov''20'!I46+'Dec''20'!I46</f>
        <v>#REF!</v>
      </c>
      <c r="J48" s="114" t="e">
        <f>'October''20'!#REF!+'Nov''20'!J46+'Dec''20'!J46</f>
        <v>#REF!</v>
      </c>
      <c r="K48" s="114" t="e">
        <f>'October''20'!#REF!+'Nov''20'!K46+'Dec''20'!K46</f>
        <v>#REF!</v>
      </c>
      <c r="L48" s="114" t="e">
        <f>'October''20'!#REF!+'Nov''20'!L46+'Dec''20'!L46</f>
        <v>#REF!</v>
      </c>
      <c r="M48" s="114" t="e">
        <f>'October''20'!#REF!+'Nov''20'!M46+'Dec''20'!M46</f>
        <v>#REF!</v>
      </c>
      <c r="N48" s="114" t="e">
        <f>'October''20'!#REF!+'Nov''20'!N46+'Dec''20'!N46</f>
        <v>#REF!</v>
      </c>
      <c r="O48" s="114" t="e">
        <f>'October''20'!#REF!+'Nov''20'!O46+'Dec''20'!O46</f>
        <v>#REF!</v>
      </c>
      <c r="P48" s="114" t="e">
        <f>'October''20'!#REF!+'Nov''20'!P46+'Dec''20'!P46</f>
        <v>#REF!</v>
      </c>
      <c r="Q48" s="114" t="e">
        <f>'October''20'!#REF!+'Nov''20'!Q46+'Dec''20'!Q46</f>
        <v>#REF!</v>
      </c>
      <c r="R48" s="114" t="e">
        <f>'October''20'!#REF!+'Nov''20'!R46+'Dec''20'!R46</f>
        <v>#REF!</v>
      </c>
      <c r="S48" s="114" t="e">
        <f>'October''20'!#REF!+'Nov''20'!S46+'Dec''20'!S46</f>
        <v>#REF!</v>
      </c>
      <c r="T48" s="106" t="e">
        <f t="shared" si="6"/>
        <v>#REF!</v>
      </c>
      <c r="U48" s="114" t="e">
        <f>'October''20'!#REF!+'Nov''20'!U46+'Dec''20'!U46</f>
        <v>#REF!</v>
      </c>
      <c r="V48" s="114" t="e">
        <f>'October''20'!#REF!+'Nov''20'!V46+'Dec''20'!V46</f>
        <v>#REF!</v>
      </c>
      <c r="W48" s="114" t="e">
        <f>'October''20'!#REF!+'Nov''20'!W46+'Dec''20'!W46</f>
        <v>#REF!</v>
      </c>
      <c r="X48" s="114" t="e">
        <f>'October''20'!#REF!+'Nov''20'!X46+'Dec''20'!X46</f>
        <v>#REF!</v>
      </c>
      <c r="Y48" s="114" t="e">
        <f>'October''20'!#REF!+'Nov''20'!Y46+'Dec''20'!Y46</f>
        <v>#REF!</v>
      </c>
      <c r="Z48" s="114" t="e">
        <f>'October''20'!#REF!+'Nov''20'!Z46+'Dec''20'!Z46</f>
        <v>#REF!</v>
      </c>
      <c r="AA48" s="114" t="e">
        <f>'October''20'!#REF!+'Nov''20'!AA46+'Dec''20'!AA46</f>
        <v>#REF!</v>
      </c>
      <c r="AB48" s="114" t="e">
        <f>'October''20'!#REF!+'Nov''20'!AB46+'Dec''20'!AB46</f>
        <v>#REF!</v>
      </c>
      <c r="AC48" s="116"/>
      <c r="AD48" s="116"/>
      <c r="AE48" s="116"/>
      <c r="AF48" s="116"/>
      <c r="AG48" s="116"/>
      <c r="AH48" s="116"/>
      <c r="AI48" s="116"/>
      <c r="AJ48" s="116"/>
      <c r="AK48" s="107" t="e">
        <f t="shared" si="10"/>
        <v>#REF!</v>
      </c>
      <c r="AL48" s="114" t="e">
        <f>'October''20'!#REF!+'Nov''20'!AL46+'Dec''20'!AL46</f>
        <v>#REF!</v>
      </c>
      <c r="AM48" s="114" t="e">
        <f>'October''20'!#REF!+'Nov''20'!AM46+'Dec''20'!AM46</f>
        <v>#REF!</v>
      </c>
      <c r="AN48" s="114" t="e">
        <f>'October''20'!#REF!+'Nov''20'!AN46+'Dec''20'!AN46</f>
        <v>#REF!</v>
      </c>
      <c r="AO48" s="107" t="e">
        <f t="shared" si="11"/>
        <v>#REF!</v>
      </c>
      <c r="AP48" s="114" t="e">
        <f>'October''20'!#REF!+'Nov''20'!AP46+'Dec''20'!AP46</f>
        <v>#REF!</v>
      </c>
      <c r="AQ48" s="114" t="e">
        <f>'October''20'!#REF!+'Nov''20'!AQ46+'Dec''20'!AQ46</f>
        <v>#REF!</v>
      </c>
      <c r="AR48" s="114" t="e">
        <f>'October''20'!#REF!+'Nov''20'!AR46+'Dec''20'!AR46</f>
        <v>#REF!</v>
      </c>
      <c r="AS48" s="114" t="e">
        <f>'October''20'!#REF!+'Nov''20'!AS46+'Dec''20'!AS46</f>
        <v>#REF!</v>
      </c>
      <c r="AT48" s="114" t="e">
        <f>'October''20'!#REF!+'Nov''20'!AT46+'Dec''20'!AT46</f>
        <v>#REF!</v>
      </c>
      <c r="AU48" s="125">
        <v>0</v>
      </c>
      <c r="AV48" s="107" t="e">
        <f t="shared" si="12"/>
        <v>#REF!</v>
      </c>
      <c r="AW48" s="107" t="e">
        <f t="shared" si="7"/>
        <v>#REF!</v>
      </c>
      <c r="AX48" s="131" t="e">
        <f>'October''20'!#REF!+'Nov''20'!AX46+'Dec''20'!AX46</f>
        <v>#REF!</v>
      </c>
      <c r="AY48" s="115" t="e">
        <f>'October''20'!#REF!+'Nov''20'!AY46+'Dec''20'!AY46</f>
        <v>#REF!</v>
      </c>
      <c r="AZ48" s="127" t="e">
        <f t="shared" si="8"/>
        <v>#REF!</v>
      </c>
      <c r="BA48" s="144"/>
      <c r="BB48" s="127" t="e">
        <f t="shared" si="9"/>
        <v>#REF!</v>
      </c>
      <c r="BC48" s="128" t="e">
        <f t="shared" si="13"/>
        <v>#REF!</v>
      </c>
      <c r="BD48" s="129" t="e">
        <f t="shared" si="14"/>
        <v>#REF!</v>
      </c>
      <c r="BE48" s="130" t="e">
        <f t="shared" si="15"/>
        <v>#REF!</v>
      </c>
      <c r="BF48" s="145">
        <v>2.1766505306352796E-2</v>
      </c>
      <c r="BG48" s="143">
        <v>0.44823387752262994</v>
      </c>
    </row>
    <row r="49" spans="1:59">
      <c r="A49" s="113" t="s">
        <v>105</v>
      </c>
      <c r="B49" s="113" t="s">
        <v>75</v>
      </c>
      <c r="C49" s="113" t="s">
        <v>101</v>
      </c>
      <c r="D49" s="114" t="e">
        <f>'October''20'!#REF!+'Nov''20'!D47+'Dec''20'!D47</f>
        <v>#REF!</v>
      </c>
      <c r="E49" s="114" t="e">
        <f>'October''20'!#REF!+'Nov''20'!E47+'Dec''20'!E47</f>
        <v>#REF!</v>
      </c>
      <c r="F49" s="114" t="e">
        <f>'October''20'!#REF!+'Nov''20'!F47+'Dec''20'!F47</f>
        <v>#REF!</v>
      </c>
      <c r="G49" s="114" t="e">
        <f>'October''20'!#REF!+'Nov''20'!G47+'Dec''20'!G47</f>
        <v>#REF!</v>
      </c>
      <c r="H49" s="114" t="e">
        <f>'October''20'!#REF!+'Nov''20'!H47+'Dec''20'!H47</f>
        <v>#REF!</v>
      </c>
      <c r="I49" s="114" t="e">
        <f>'October''20'!#REF!+'Nov''20'!I47+'Dec''20'!I47</f>
        <v>#REF!</v>
      </c>
      <c r="J49" s="114" t="e">
        <f>'October''20'!#REF!+'Nov''20'!J47+'Dec''20'!J47</f>
        <v>#REF!</v>
      </c>
      <c r="K49" s="114" t="e">
        <f>'October''20'!#REF!+'Nov''20'!K47+'Dec''20'!K47</f>
        <v>#REF!</v>
      </c>
      <c r="L49" s="114" t="e">
        <f>'October''20'!#REF!+'Nov''20'!L47+'Dec''20'!L47</f>
        <v>#REF!</v>
      </c>
      <c r="M49" s="114" t="e">
        <f>'October''20'!#REF!+'Nov''20'!M47+'Dec''20'!M47</f>
        <v>#REF!</v>
      </c>
      <c r="N49" s="114" t="e">
        <f>'October''20'!#REF!+'Nov''20'!N47+'Dec''20'!N47</f>
        <v>#REF!</v>
      </c>
      <c r="O49" s="114" t="e">
        <f>'October''20'!#REF!+'Nov''20'!O47+'Dec''20'!O47</f>
        <v>#REF!</v>
      </c>
      <c r="P49" s="114" t="e">
        <f>'October''20'!#REF!+'Nov''20'!P47+'Dec''20'!P47</f>
        <v>#REF!</v>
      </c>
      <c r="Q49" s="114" t="e">
        <f>'October''20'!#REF!+'Nov''20'!Q47+'Dec''20'!Q47</f>
        <v>#REF!</v>
      </c>
      <c r="R49" s="114" t="e">
        <f>'October''20'!#REF!+'Nov''20'!R47+'Dec''20'!R47</f>
        <v>#REF!</v>
      </c>
      <c r="S49" s="114" t="e">
        <f>'October''20'!#REF!+'Nov''20'!S47+'Dec''20'!S47</f>
        <v>#REF!</v>
      </c>
      <c r="T49" s="106" t="e">
        <f t="shared" si="6"/>
        <v>#REF!</v>
      </c>
      <c r="U49" s="114" t="e">
        <f>'October''20'!#REF!+'Nov''20'!U47+'Dec''20'!U47</f>
        <v>#REF!</v>
      </c>
      <c r="V49" s="114" t="e">
        <f>'October''20'!#REF!+'Nov''20'!V47+'Dec''20'!V47</f>
        <v>#REF!</v>
      </c>
      <c r="W49" s="114" t="e">
        <f>'October''20'!#REF!+'Nov''20'!W47+'Dec''20'!W47</f>
        <v>#REF!</v>
      </c>
      <c r="X49" s="114" t="e">
        <f>'October''20'!#REF!+'Nov''20'!X47+'Dec''20'!X47</f>
        <v>#REF!</v>
      </c>
      <c r="Y49" s="114" t="e">
        <f>'October''20'!#REF!+'Nov''20'!Y47+'Dec''20'!Y47</f>
        <v>#REF!</v>
      </c>
      <c r="Z49" s="114" t="e">
        <f>'October''20'!#REF!+'Nov''20'!Z47+'Dec''20'!Z47</f>
        <v>#REF!</v>
      </c>
      <c r="AA49" s="114" t="e">
        <f>'October''20'!#REF!+'Nov''20'!AA47+'Dec''20'!AA47</f>
        <v>#REF!</v>
      </c>
      <c r="AB49" s="114" t="e">
        <f>'October''20'!#REF!+'Nov''20'!AB47+'Dec''20'!AB47</f>
        <v>#REF!</v>
      </c>
      <c r="AC49" s="116"/>
      <c r="AD49" s="116"/>
      <c r="AE49" s="116"/>
      <c r="AF49" s="116"/>
      <c r="AG49" s="116"/>
      <c r="AH49" s="116"/>
      <c r="AI49" s="116"/>
      <c r="AJ49" s="116"/>
      <c r="AK49" s="107" t="e">
        <f t="shared" si="10"/>
        <v>#REF!</v>
      </c>
      <c r="AL49" s="114" t="e">
        <f>'October''20'!#REF!+'Nov''20'!AL47+'Dec''20'!AL47</f>
        <v>#REF!</v>
      </c>
      <c r="AM49" s="114" t="e">
        <f>'October''20'!#REF!+'Nov''20'!AM47+'Dec''20'!AM47</f>
        <v>#REF!</v>
      </c>
      <c r="AN49" s="114" t="e">
        <f>'October''20'!#REF!+'Nov''20'!AN47+'Dec''20'!AN47</f>
        <v>#REF!</v>
      </c>
      <c r="AO49" s="107" t="e">
        <f t="shared" si="11"/>
        <v>#REF!</v>
      </c>
      <c r="AP49" s="114" t="e">
        <f>'October''20'!#REF!+'Nov''20'!AP47+'Dec''20'!AP47</f>
        <v>#REF!</v>
      </c>
      <c r="AQ49" s="114" t="e">
        <f>'October''20'!#REF!+'Nov''20'!AQ47+'Dec''20'!AQ47</f>
        <v>#REF!</v>
      </c>
      <c r="AR49" s="114" t="e">
        <f>'October''20'!#REF!+'Nov''20'!AR47+'Dec''20'!AR47</f>
        <v>#REF!</v>
      </c>
      <c r="AS49" s="114" t="e">
        <f>'October''20'!#REF!+'Nov''20'!AS47+'Dec''20'!AS47</f>
        <v>#REF!</v>
      </c>
      <c r="AT49" s="114" t="e">
        <f>'October''20'!#REF!+'Nov''20'!AT47+'Dec''20'!AT47</f>
        <v>#REF!</v>
      </c>
      <c r="AU49" s="125">
        <v>4170680</v>
      </c>
      <c r="AV49" s="107" t="e">
        <f t="shared" si="12"/>
        <v>#REF!</v>
      </c>
      <c r="AW49" s="107" t="e">
        <f t="shared" si="7"/>
        <v>#REF!</v>
      </c>
      <c r="AX49" s="131" t="e">
        <f>'October''20'!#REF!+'Nov''20'!AX47+'Dec''20'!AX47</f>
        <v>#REF!</v>
      </c>
      <c r="AY49" s="115" t="e">
        <f>'October''20'!#REF!+'Nov''20'!AY47+'Dec''20'!AY47</f>
        <v>#REF!</v>
      </c>
      <c r="AZ49" s="127" t="e">
        <f t="shared" si="8"/>
        <v>#REF!</v>
      </c>
      <c r="BA49" s="144"/>
      <c r="BB49" s="127" t="e">
        <f t="shared" si="9"/>
        <v>#REF!</v>
      </c>
      <c r="BC49" s="128" t="e">
        <f t="shared" si="13"/>
        <v>#REF!</v>
      </c>
      <c r="BD49" s="129" t="e">
        <f t="shared" si="14"/>
        <v>#REF!</v>
      </c>
      <c r="BE49" s="130" t="e">
        <f t="shared" si="15"/>
        <v>#REF!</v>
      </c>
      <c r="BF49" s="145">
        <v>2.9582767037371099E-2</v>
      </c>
      <c r="BG49" s="143">
        <v>0.39191954721258521</v>
      </c>
    </row>
    <row r="50" spans="1:59">
      <c r="A50" s="113" t="s">
        <v>135</v>
      </c>
      <c r="B50" s="113" t="s">
        <v>107</v>
      </c>
      <c r="C50" s="113" t="s">
        <v>132</v>
      </c>
      <c r="D50" s="114" t="e">
        <f>'October''20'!#REF!+'Nov''20'!D48+'Dec''20'!D48</f>
        <v>#REF!</v>
      </c>
      <c r="E50" s="114" t="e">
        <f>'October''20'!#REF!+'Nov''20'!E48+'Dec''20'!E48</f>
        <v>#REF!</v>
      </c>
      <c r="F50" s="114" t="e">
        <f>'October''20'!#REF!+'Nov''20'!F48+'Dec''20'!F48</f>
        <v>#REF!</v>
      </c>
      <c r="G50" s="114" t="e">
        <f>'October''20'!#REF!+'Nov''20'!G48+'Dec''20'!G48</f>
        <v>#REF!</v>
      </c>
      <c r="H50" s="114" t="e">
        <f>'October''20'!#REF!+'Nov''20'!H48+'Dec''20'!H48</f>
        <v>#REF!</v>
      </c>
      <c r="I50" s="114" t="e">
        <f>'October''20'!#REF!+'Nov''20'!I48+'Dec''20'!I48</f>
        <v>#REF!</v>
      </c>
      <c r="J50" s="114" t="e">
        <f>'October''20'!#REF!+'Nov''20'!J48+'Dec''20'!J48</f>
        <v>#REF!</v>
      </c>
      <c r="K50" s="114" t="e">
        <f>'October''20'!#REF!+'Nov''20'!K48+'Dec''20'!K48</f>
        <v>#REF!</v>
      </c>
      <c r="L50" s="114" t="e">
        <f>'October''20'!#REF!+'Nov''20'!L48+'Dec''20'!L48</f>
        <v>#REF!</v>
      </c>
      <c r="M50" s="114" t="e">
        <f>'October''20'!#REF!+'Nov''20'!M48+'Dec''20'!M48</f>
        <v>#REF!</v>
      </c>
      <c r="N50" s="114" t="e">
        <f>'October''20'!#REF!+'Nov''20'!N48+'Dec''20'!N48</f>
        <v>#REF!</v>
      </c>
      <c r="O50" s="114" t="e">
        <f>'October''20'!#REF!+'Nov''20'!O48+'Dec''20'!O48</f>
        <v>#REF!</v>
      </c>
      <c r="P50" s="114" t="e">
        <f>'October''20'!#REF!+'Nov''20'!P48+'Dec''20'!P48</f>
        <v>#REF!</v>
      </c>
      <c r="Q50" s="114" t="e">
        <f>'October''20'!#REF!+'Nov''20'!Q48+'Dec''20'!Q48</f>
        <v>#REF!</v>
      </c>
      <c r="R50" s="114" t="e">
        <f>'October''20'!#REF!+'Nov''20'!R48+'Dec''20'!R48</f>
        <v>#REF!</v>
      </c>
      <c r="S50" s="114" t="e">
        <f>'October''20'!#REF!+'Nov''20'!S48+'Dec''20'!S48</f>
        <v>#REF!</v>
      </c>
      <c r="T50" s="106" t="e">
        <f t="shared" si="6"/>
        <v>#REF!</v>
      </c>
      <c r="U50" s="114" t="e">
        <f>'October''20'!#REF!+'Nov''20'!U48+'Dec''20'!U48</f>
        <v>#REF!</v>
      </c>
      <c r="V50" s="114" t="e">
        <f>'October''20'!#REF!+'Nov''20'!V48+'Dec''20'!V48</f>
        <v>#REF!</v>
      </c>
      <c r="W50" s="114" t="e">
        <f>'October''20'!#REF!+'Nov''20'!W48+'Dec''20'!W48</f>
        <v>#REF!</v>
      </c>
      <c r="X50" s="114" t="e">
        <f>'October''20'!#REF!+'Nov''20'!X48+'Dec''20'!X48</f>
        <v>#REF!</v>
      </c>
      <c r="Y50" s="114" t="e">
        <f>'October''20'!#REF!+'Nov''20'!Y48+'Dec''20'!Y48</f>
        <v>#REF!</v>
      </c>
      <c r="Z50" s="114" t="e">
        <f>'October''20'!#REF!+'Nov''20'!Z48+'Dec''20'!Z48</f>
        <v>#REF!</v>
      </c>
      <c r="AA50" s="114" t="e">
        <f>'October''20'!#REF!+'Nov''20'!AA48+'Dec''20'!AA48</f>
        <v>#REF!</v>
      </c>
      <c r="AB50" s="114" t="e">
        <f>'October''20'!#REF!+'Nov''20'!AB48+'Dec''20'!AB48</f>
        <v>#REF!</v>
      </c>
      <c r="AC50" s="116"/>
      <c r="AD50" s="116"/>
      <c r="AE50" s="116"/>
      <c r="AF50" s="116"/>
      <c r="AG50" s="116"/>
      <c r="AH50" s="116"/>
      <c r="AI50" s="116"/>
      <c r="AJ50" s="116"/>
      <c r="AK50" s="107" t="e">
        <f t="shared" si="10"/>
        <v>#REF!</v>
      </c>
      <c r="AL50" s="114" t="e">
        <f>'October''20'!#REF!+'Nov''20'!AL48+'Dec''20'!AL48</f>
        <v>#REF!</v>
      </c>
      <c r="AM50" s="114" t="e">
        <f>'October''20'!#REF!+'Nov''20'!AM48+'Dec''20'!AM48</f>
        <v>#REF!</v>
      </c>
      <c r="AN50" s="114" t="e">
        <f>'October''20'!#REF!+'Nov''20'!AN48+'Dec''20'!AN48</f>
        <v>#REF!</v>
      </c>
      <c r="AO50" s="107" t="e">
        <f t="shared" si="11"/>
        <v>#REF!</v>
      </c>
      <c r="AP50" s="114" t="e">
        <f>'October''20'!#REF!+'Nov''20'!AP48+'Dec''20'!AP48</f>
        <v>#REF!</v>
      </c>
      <c r="AQ50" s="114" t="e">
        <f>'October''20'!#REF!+'Nov''20'!AQ48+'Dec''20'!AQ48</f>
        <v>#REF!</v>
      </c>
      <c r="AR50" s="114" t="e">
        <f>'October''20'!#REF!+'Nov''20'!AR48+'Dec''20'!AR48</f>
        <v>#REF!</v>
      </c>
      <c r="AS50" s="114" t="e">
        <f>'October''20'!#REF!+'Nov''20'!AS48+'Dec''20'!AS48</f>
        <v>#REF!</v>
      </c>
      <c r="AT50" s="114" t="e">
        <f>'October''20'!#REF!+'Nov''20'!AT48+'Dec''20'!AT48</f>
        <v>#REF!</v>
      </c>
      <c r="AU50" s="125">
        <v>0</v>
      </c>
      <c r="AV50" s="107" t="e">
        <f t="shared" si="12"/>
        <v>#REF!</v>
      </c>
      <c r="AW50" s="107" t="e">
        <f t="shared" si="7"/>
        <v>#REF!</v>
      </c>
      <c r="AX50" s="131" t="e">
        <f>'October''20'!#REF!+'Nov''20'!AX48+'Dec''20'!AX48</f>
        <v>#REF!</v>
      </c>
      <c r="AY50" s="115" t="e">
        <f>'October''20'!#REF!+'Nov''20'!AY48+'Dec''20'!AY48</f>
        <v>#REF!</v>
      </c>
      <c r="AZ50" s="127" t="e">
        <f t="shared" si="8"/>
        <v>#REF!</v>
      </c>
      <c r="BA50" s="144"/>
      <c r="BB50" s="127" t="e">
        <f t="shared" si="9"/>
        <v>#REF!</v>
      </c>
      <c r="BC50" s="128" t="e">
        <f t="shared" si="13"/>
        <v>#REF!</v>
      </c>
      <c r="BD50" s="129" t="e">
        <f t="shared" si="14"/>
        <v>#REF!</v>
      </c>
      <c r="BE50" s="130" t="e">
        <f t="shared" si="15"/>
        <v>#REF!</v>
      </c>
      <c r="BF50" s="145">
        <v>3.4262075823744735E-2</v>
      </c>
      <c r="BG50" s="143">
        <v>0.32878619757685545</v>
      </c>
    </row>
    <row r="51" spans="1:59">
      <c r="A51" s="113" t="s">
        <v>134</v>
      </c>
      <c r="B51" s="113" t="s">
        <v>107</v>
      </c>
      <c r="C51" s="113" t="s">
        <v>132</v>
      </c>
      <c r="D51" s="114" t="e">
        <f>'October''20'!#REF!+'Nov''20'!D49+'Dec''20'!D49</f>
        <v>#REF!</v>
      </c>
      <c r="E51" s="114" t="e">
        <f>'October''20'!#REF!+'Nov''20'!E49+'Dec''20'!E49</f>
        <v>#REF!</v>
      </c>
      <c r="F51" s="114" t="e">
        <f>'October''20'!#REF!+'Nov''20'!F49+'Dec''20'!F49</f>
        <v>#REF!</v>
      </c>
      <c r="G51" s="114" t="e">
        <f>'October''20'!#REF!+'Nov''20'!G49+'Dec''20'!G49</f>
        <v>#REF!</v>
      </c>
      <c r="H51" s="114" t="e">
        <f>'October''20'!#REF!+'Nov''20'!H49+'Dec''20'!H49</f>
        <v>#REF!</v>
      </c>
      <c r="I51" s="114" t="e">
        <f>'October''20'!#REF!+'Nov''20'!I49+'Dec''20'!I49</f>
        <v>#REF!</v>
      </c>
      <c r="J51" s="114" t="e">
        <f>'October''20'!#REF!+'Nov''20'!J49+'Dec''20'!J49</f>
        <v>#REF!</v>
      </c>
      <c r="K51" s="114" t="e">
        <f>'October''20'!#REF!+'Nov''20'!K49+'Dec''20'!K49</f>
        <v>#REF!</v>
      </c>
      <c r="L51" s="114" t="e">
        <f>'October''20'!#REF!+'Nov''20'!L49+'Dec''20'!L49</f>
        <v>#REF!</v>
      </c>
      <c r="M51" s="114" t="e">
        <f>'October''20'!#REF!+'Nov''20'!M49+'Dec''20'!M49</f>
        <v>#REF!</v>
      </c>
      <c r="N51" s="114" t="e">
        <f>'October''20'!#REF!+'Nov''20'!N49+'Dec''20'!N49</f>
        <v>#REF!</v>
      </c>
      <c r="O51" s="114" t="e">
        <f>'October''20'!#REF!+'Nov''20'!O49+'Dec''20'!O49</f>
        <v>#REF!</v>
      </c>
      <c r="P51" s="114" t="e">
        <f>'October''20'!#REF!+'Nov''20'!P49+'Dec''20'!P49</f>
        <v>#REF!</v>
      </c>
      <c r="Q51" s="114" t="e">
        <f>'October''20'!#REF!+'Nov''20'!Q49+'Dec''20'!Q49</f>
        <v>#REF!</v>
      </c>
      <c r="R51" s="114" t="e">
        <f>'October''20'!#REF!+'Nov''20'!R49+'Dec''20'!R49</f>
        <v>#REF!</v>
      </c>
      <c r="S51" s="114" t="e">
        <f>'October''20'!#REF!+'Nov''20'!S49+'Dec''20'!S49</f>
        <v>#REF!</v>
      </c>
      <c r="T51" s="106" t="e">
        <f t="shared" si="6"/>
        <v>#REF!</v>
      </c>
      <c r="U51" s="114" t="e">
        <f>'October''20'!#REF!+'Nov''20'!U49+'Dec''20'!U49</f>
        <v>#REF!</v>
      </c>
      <c r="V51" s="114" t="e">
        <f>'October''20'!#REF!+'Nov''20'!V49+'Dec''20'!V49</f>
        <v>#REF!</v>
      </c>
      <c r="W51" s="114" t="e">
        <f>'October''20'!#REF!+'Nov''20'!W49+'Dec''20'!W49</f>
        <v>#REF!</v>
      </c>
      <c r="X51" s="114" t="e">
        <f>'October''20'!#REF!+'Nov''20'!X49+'Dec''20'!X49</f>
        <v>#REF!</v>
      </c>
      <c r="Y51" s="114" t="e">
        <f>'October''20'!#REF!+'Nov''20'!Y49+'Dec''20'!Y49</f>
        <v>#REF!</v>
      </c>
      <c r="Z51" s="114" t="e">
        <f>'October''20'!#REF!+'Nov''20'!Z49+'Dec''20'!Z49</f>
        <v>#REF!</v>
      </c>
      <c r="AA51" s="114" t="e">
        <f>'October''20'!#REF!+'Nov''20'!AA49+'Dec''20'!AA49</f>
        <v>#REF!</v>
      </c>
      <c r="AB51" s="114" t="e">
        <f>'October''20'!#REF!+'Nov''20'!AB49+'Dec''20'!AB49</f>
        <v>#REF!</v>
      </c>
      <c r="AC51" s="116"/>
      <c r="AD51" s="116"/>
      <c r="AE51" s="116"/>
      <c r="AF51" s="116"/>
      <c r="AG51" s="116"/>
      <c r="AH51" s="116"/>
      <c r="AI51" s="116"/>
      <c r="AJ51" s="116"/>
      <c r="AK51" s="107" t="e">
        <f t="shared" si="10"/>
        <v>#REF!</v>
      </c>
      <c r="AL51" s="114" t="e">
        <f>'October''20'!#REF!+'Nov''20'!AL49+'Dec''20'!AL49</f>
        <v>#REF!</v>
      </c>
      <c r="AM51" s="114" t="e">
        <f>'October''20'!#REF!+'Nov''20'!AM49+'Dec''20'!AM49</f>
        <v>#REF!</v>
      </c>
      <c r="AN51" s="114" t="e">
        <f>'October''20'!#REF!+'Nov''20'!AN49+'Dec''20'!AN49</f>
        <v>#REF!</v>
      </c>
      <c r="AO51" s="107" t="e">
        <f t="shared" si="11"/>
        <v>#REF!</v>
      </c>
      <c r="AP51" s="114" t="e">
        <f>'October''20'!#REF!+'Nov''20'!AP49+'Dec''20'!AP49</f>
        <v>#REF!</v>
      </c>
      <c r="AQ51" s="114" t="e">
        <f>'October''20'!#REF!+'Nov''20'!AQ49+'Dec''20'!AQ49</f>
        <v>#REF!</v>
      </c>
      <c r="AR51" s="114" t="e">
        <f>'October''20'!#REF!+'Nov''20'!AR49+'Dec''20'!AR49</f>
        <v>#REF!</v>
      </c>
      <c r="AS51" s="114" t="e">
        <f>'October''20'!#REF!+'Nov''20'!AS49+'Dec''20'!AS49</f>
        <v>#REF!</v>
      </c>
      <c r="AT51" s="114" t="e">
        <f>'October''20'!#REF!+'Nov''20'!AT49+'Dec''20'!AT49</f>
        <v>#REF!</v>
      </c>
      <c r="AU51" s="125">
        <v>0</v>
      </c>
      <c r="AV51" s="107" t="e">
        <f t="shared" si="12"/>
        <v>#REF!</v>
      </c>
      <c r="AW51" s="107" t="e">
        <f t="shared" si="7"/>
        <v>#REF!</v>
      </c>
      <c r="AX51" s="131" t="e">
        <f>'October''20'!#REF!+'Nov''20'!AX49+'Dec''20'!AX49</f>
        <v>#REF!</v>
      </c>
      <c r="AY51" s="115" t="e">
        <f>'October''20'!#REF!+'Nov''20'!AY49+'Dec''20'!AY49</f>
        <v>#REF!</v>
      </c>
      <c r="AZ51" s="127" t="e">
        <f t="shared" si="8"/>
        <v>#REF!</v>
      </c>
      <c r="BA51" s="144"/>
      <c r="BB51" s="127" t="e">
        <f t="shared" si="9"/>
        <v>#REF!</v>
      </c>
      <c r="BC51" s="128" t="e">
        <f t="shared" si="13"/>
        <v>#REF!</v>
      </c>
      <c r="BD51" s="129" t="e">
        <f t="shared" si="14"/>
        <v>#REF!</v>
      </c>
      <c r="BE51" s="130" t="e">
        <f t="shared" si="15"/>
        <v>#REF!</v>
      </c>
      <c r="BF51" s="145">
        <v>5.0776314403033734E-2</v>
      </c>
      <c r="BG51" s="143">
        <v>0.2992959948048996</v>
      </c>
    </row>
    <row r="52" spans="1:59">
      <c r="A52" s="113" t="s">
        <v>133</v>
      </c>
      <c r="B52" s="113" t="s">
        <v>107</v>
      </c>
      <c r="C52" s="113" t="s">
        <v>132</v>
      </c>
      <c r="D52" s="114" t="e">
        <f>'October''20'!#REF!+'Nov''20'!D50+'Dec''20'!D50</f>
        <v>#REF!</v>
      </c>
      <c r="E52" s="114" t="e">
        <f>'October''20'!#REF!+'Nov''20'!E50+'Dec''20'!E50</f>
        <v>#REF!</v>
      </c>
      <c r="F52" s="114" t="e">
        <f>'October''20'!#REF!+'Nov''20'!F50+'Dec''20'!F50</f>
        <v>#REF!</v>
      </c>
      <c r="G52" s="114" t="e">
        <f>'October''20'!#REF!+'Nov''20'!G50+'Dec''20'!G50</f>
        <v>#REF!</v>
      </c>
      <c r="H52" s="114" t="e">
        <f>'October''20'!#REF!+'Nov''20'!H50+'Dec''20'!H50</f>
        <v>#REF!</v>
      </c>
      <c r="I52" s="114" t="e">
        <f>'October''20'!#REF!+'Nov''20'!I50+'Dec''20'!I50</f>
        <v>#REF!</v>
      </c>
      <c r="J52" s="114" t="e">
        <f>'October''20'!#REF!+'Nov''20'!J50+'Dec''20'!J50</f>
        <v>#REF!</v>
      </c>
      <c r="K52" s="114" t="e">
        <f>'October''20'!#REF!+'Nov''20'!K50+'Dec''20'!K50</f>
        <v>#REF!</v>
      </c>
      <c r="L52" s="114" t="e">
        <f>'October''20'!#REF!+'Nov''20'!L50+'Dec''20'!L50</f>
        <v>#REF!</v>
      </c>
      <c r="M52" s="114" t="e">
        <f>'October''20'!#REF!+'Nov''20'!M50+'Dec''20'!M50</f>
        <v>#REF!</v>
      </c>
      <c r="N52" s="114" t="e">
        <f>'October''20'!#REF!+'Nov''20'!N50+'Dec''20'!N50</f>
        <v>#REF!</v>
      </c>
      <c r="O52" s="114" t="e">
        <f>'October''20'!#REF!+'Nov''20'!O50+'Dec''20'!O50</f>
        <v>#REF!</v>
      </c>
      <c r="P52" s="114" t="e">
        <f>'October''20'!#REF!+'Nov''20'!P50+'Dec''20'!P50</f>
        <v>#REF!</v>
      </c>
      <c r="Q52" s="114" t="e">
        <f>'October''20'!#REF!+'Nov''20'!Q50+'Dec''20'!Q50</f>
        <v>#REF!</v>
      </c>
      <c r="R52" s="114" t="e">
        <f>'October''20'!#REF!+'Nov''20'!R50+'Dec''20'!R50</f>
        <v>#REF!</v>
      </c>
      <c r="S52" s="114" t="e">
        <f>'October''20'!#REF!+'Nov''20'!S50+'Dec''20'!S50</f>
        <v>#REF!</v>
      </c>
      <c r="T52" s="106" t="e">
        <f t="shared" si="6"/>
        <v>#REF!</v>
      </c>
      <c r="U52" s="114" t="e">
        <f>'October''20'!#REF!+'Nov''20'!U50+'Dec''20'!U50</f>
        <v>#REF!</v>
      </c>
      <c r="V52" s="114" t="e">
        <f>'October''20'!#REF!+'Nov''20'!V50+'Dec''20'!V50</f>
        <v>#REF!</v>
      </c>
      <c r="W52" s="114" t="e">
        <f>'October''20'!#REF!+'Nov''20'!W50+'Dec''20'!W50</f>
        <v>#REF!</v>
      </c>
      <c r="X52" s="114" t="e">
        <f>'October''20'!#REF!+'Nov''20'!X50+'Dec''20'!X50</f>
        <v>#REF!</v>
      </c>
      <c r="Y52" s="114" t="e">
        <f>'October''20'!#REF!+'Nov''20'!Y50+'Dec''20'!Y50</f>
        <v>#REF!</v>
      </c>
      <c r="Z52" s="114" t="e">
        <f>'October''20'!#REF!+'Nov''20'!Z50+'Dec''20'!Z50</f>
        <v>#REF!</v>
      </c>
      <c r="AA52" s="114" t="e">
        <f>'October''20'!#REF!+'Nov''20'!AA50+'Dec''20'!AA50</f>
        <v>#REF!</v>
      </c>
      <c r="AB52" s="114" t="e">
        <f>'October''20'!#REF!+'Nov''20'!AB50+'Dec''20'!AB50</f>
        <v>#REF!</v>
      </c>
      <c r="AC52" s="116"/>
      <c r="AD52" s="116"/>
      <c r="AE52" s="116"/>
      <c r="AF52" s="116"/>
      <c r="AG52" s="116"/>
      <c r="AH52" s="116"/>
      <c r="AI52" s="116"/>
      <c r="AJ52" s="116"/>
      <c r="AK52" s="107" t="e">
        <f t="shared" si="10"/>
        <v>#REF!</v>
      </c>
      <c r="AL52" s="114" t="e">
        <f>'October''20'!#REF!+'Nov''20'!AL50+'Dec''20'!AL50</f>
        <v>#REF!</v>
      </c>
      <c r="AM52" s="114" t="e">
        <f>'October''20'!#REF!+'Nov''20'!AM50+'Dec''20'!AM50</f>
        <v>#REF!</v>
      </c>
      <c r="AN52" s="114" t="e">
        <f>'October''20'!#REF!+'Nov''20'!AN50+'Dec''20'!AN50</f>
        <v>#REF!</v>
      </c>
      <c r="AO52" s="107" t="e">
        <f t="shared" si="11"/>
        <v>#REF!</v>
      </c>
      <c r="AP52" s="114" t="e">
        <f>'October''20'!#REF!+'Nov''20'!AP50+'Dec''20'!AP50</f>
        <v>#REF!</v>
      </c>
      <c r="AQ52" s="114" t="e">
        <f>'October''20'!#REF!+'Nov''20'!AQ50+'Dec''20'!AQ50</f>
        <v>#REF!</v>
      </c>
      <c r="AR52" s="114" t="e">
        <f>'October''20'!#REF!+'Nov''20'!AR50+'Dec''20'!AR50</f>
        <v>#REF!</v>
      </c>
      <c r="AS52" s="114" t="e">
        <f>'October''20'!#REF!+'Nov''20'!AS50+'Dec''20'!AS50</f>
        <v>#REF!</v>
      </c>
      <c r="AT52" s="114" t="e">
        <f>'October''20'!#REF!+'Nov''20'!AT50+'Dec''20'!AT50</f>
        <v>#REF!</v>
      </c>
      <c r="AU52" s="125">
        <v>0</v>
      </c>
      <c r="AV52" s="107" t="e">
        <f t="shared" si="12"/>
        <v>#REF!</v>
      </c>
      <c r="AW52" s="107" t="e">
        <f t="shared" si="7"/>
        <v>#REF!</v>
      </c>
      <c r="AX52" s="131" t="e">
        <f>'October''20'!#REF!+'Nov''20'!AX50+'Dec''20'!AX50</f>
        <v>#REF!</v>
      </c>
      <c r="AY52" s="115" t="e">
        <f>'October''20'!#REF!+'Nov''20'!AY50+'Dec''20'!AY50</f>
        <v>#REF!</v>
      </c>
      <c r="AZ52" s="127" t="e">
        <f t="shared" si="8"/>
        <v>#REF!</v>
      </c>
      <c r="BA52" s="144"/>
      <c r="BB52" s="127" t="e">
        <f t="shared" si="9"/>
        <v>#REF!</v>
      </c>
      <c r="BC52" s="128" t="e">
        <f t="shared" si="13"/>
        <v>#REF!</v>
      </c>
      <c r="BD52" s="129" t="e">
        <f t="shared" si="14"/>
        <v>#REF!</v>
      </c>
      <c r="BE52" s="130" t="e">
        <f t="shared" si="15"/>
        <v>#REF!</v>
      </c>
      <c r="BF52" s="145">
        <v>2.707168614689457E-2</v>
      </c>
      <c r="BG52" s="143">
        <v>0.43360852666064287</v>
      </c>
    </row>
    <row r="53" spans="1:59">
      <c r="A53" s="113" t="s">
        <v>131</v>
      </c>
      <c r="B53" s="113" t="s">
        <v>107</v>
      </c>
      <c r="C53" s="113" t="s">
        <v>128</v>
      </c>
      <c r="D53" s="114" t="e">
        <f>'October''20'!#REF!+'Nov''20'!D51+'Dec''20'!D51</f>
        <v>#REF!</v>
      </c>
      <c r="E53" s="114" t="e">
        <f>'October''20'!#REF!+'Nov''20'!E51+'Dec''20'!E51</f>
        <v>#REF!</v>
      </c>
      <c r="F53" s="114" t="e">
        <f>'October''20'!#REF!+'Nov''20'!F51+'Dec''20'!F51</f>
        <v>#REF!</v>
      </c>
      <c r="G53" s="114" t="e">
        <f>'October''20'!#REF!+'Nov''20'!G51+'Dec''20'!G51</f>
        <v>#REF!</v>
      </c>
      <c r="H53" s="114" t="e">
        <f>'October''20'!#REF!+'Nov''20'!H51+'Dec''20'!H51</f>
        <v>#REF!</v>
      </c>
      <c r="I53" s="114" t="e">
        <f>'October''20'!#REF!+'Nov''20'!I51+'Dec''20'!I51</f>
        <v>#REF!</v>
      </c>
      <c r="J53" s="114" t="e">
        <f>'October''20'!#REF!+'Nov''20'!J51+'Dec''20'!J51</f>
        <v>#REF!</v>
      </c>
      <c r="K53" s="114" t="e">
        <f>'October''20'!#REF!+'Nov''20'!K51+'Dec''20'!K51</f>
        <v>#REF!</v>
      </c>
      <c r="L53" s="114" t="e">
        <f>'October''20'!#REF!+'Nov''20'!L51+'Dec''20'!L51</f>
        <v>#REF!</v>
      </c>
      <c r="M53" s="114" t="e">
        <f>'October''20'!#REF!+'Nov''20'!M51+'Dec''20'!M51</f>
        <v>#REF!</v>
      </c>
      <c r="N53" s="114" t="e">
        <f>'October''20'!#REF!+'Nov''20'!N51+'Dec''20'!N51</f>
        <v>#REF!</v>
      </c>
      <c r="O53" s="114" t="e">
        <f>'October''20'!#REF!+'Nov''20'!O51+'Dec''20'!O51</f>
        <v>#REF!</v>
      </c>
      <c r="P53" s="114" t="e">
        <f>'October''20'!#REF!+'Nov''20'!P51+'Dec''20'!P51</f>
        <v>#REF!</v>
      </c>
      <c r="Q53" s="114" t="e">
        <f>'October''20'!#REF!+'Nov''20'!Q51+'Dec''20'!Q51</f>
        <v>#REF!</v>
      </c>
      <c r="R53" s="114" t="e">
        <f>'October''20'!#REF!+'Nov''20'!R51+'Dec''20'!R51</f>
        <v>#REF!</v>
      </c>
      <c r="S53" s="114" t="e">
        <f>'October''20'!#REF!+'Nov''20'!S51+'Dec''20'!S51</f>
        <v>#REF!</v>
      </c>
      <c r="T53" s="106" t="e">
        <f t="shared" si="6"/>
        <v>#REF!</v>
      </c>
      <c r="U53" s="114" t="e">
        <f>'October''20'!#REF!+'Nov''20'!U51+'Dec''20'!U51</f>
        <v>#REF!</v>
      </c>
      <c r="V53" s="114" t="e">
        <f>'October''20'!#REF!+'Nov''20'!V51+'Dec''20'!V51</f>
        <v>#REF!</v>
      </c>
      <c r="W53" s="114" t="e">
        <f>'October''20'!#REF!+'Nov''20'!W51+'Dec''20'!W51</f>
        <v>#REF!</v>
      </c>
      <c r="X53" s="114" t="e">
        <f>'October''20'!#REF!+'Nov''20'!X51+'Dec''20'!X51</f>
        <v>#REF!</v>
      </c>
      <c r="Y53" s="114" t="e">
        <f>'October''20'!#REF!+'Nov''20'!Y51+'Dec''20'!Y51</f>
        <v>#REF!</v>
      </c>
      <c r="Z53" s="114" t="e">
        <f>'October''20'!#REF!+'Nov''20'!Z51+'Dec''20'!Z51</f>
        <v>#REF!</v>
      </c>
      <c r="AA53" s="114" t="e">
        <f>'October''20'!#REF!+'Nov''20'!AA51+'Dec''20'!AA51</f>
        <v>#REF!</v>
      </c>
      <c r="AB53" s="114" t="e">
        <f>'October''20'!#REF!+'Nov''20'!AB51+'Dec''20'!AB51</f>
        <v>#REF!</v>
      </c>
      <c r="AC53" s="116"/>
      <c r="AD53" s="116"/>
      <c r="AE53" s="116"/>
      <c r="AF53" s="116"/>
      <c r="AG53" s="116"/>
      <c r="AH53" s="116"/>
      <c r="AI53" s="116"/>
      <c r="AJ53" s="116"/>
      <c r="AK53" s="107" t="e">
        <f t="shared" si="10"/>
        <v>#REF!</v>
      </c>
      <c r="AL53" s="114" t="e">
        <f>'October''20'!#REF!+'Nov''20'!AL51+'Dec''20'!AL51</f>
        <v>#REF!</v>
      </c>
      <c r="AM53" s="114" t="e">
        <f>'October''20'!#REF!+'Nov''20'!AM51+'Dec''20'!AM51</f>
        <v>#REF!</v>
      </c>
      <c r="AN53" s="114" t="e">
        <f>'October''20'!#REF!+'Nov''20'!AN51+'Dec''20'!AN51</f>
        <v>#REF!</v>
      </c>
      <c r="AO53" s="107" t="e">
        <f t="shared" si="11"/>
        <v>#REF!</v>
      </c>
      <c r="AP53" s="114" t="e">
        <f>'October''20'!#REF!+'Nov''20'!AP51+'Dec''20'!AP51</f>
        <v>#REF!</v>
      </c>
      <c r="AQ53" s="114" t="e">
        <f>'October''20'!#REF!+'Nov''20'!AQ51+'Dec''20'!AQ51</f>
        <v>#REF!</v>
      </c>
      <c r="AR53" s="114" t="e">
        <f>'October''20'!#REF!+'Nov''20'!AR51+'Dec''20'!AR51</f>
        <v>#REF!</v>
      </c>
      <c r="AS53" s="114" t="e">
        <f>'October''20'!#REF!+'Nov''20'!AS51+'Dec''20'!AS51</f>
        <v>#REF!</v>
      </c>
      <c r="AT53" s="114" t="e">
        <f>'October''20'!#REF!+'Nov''20'!AT51+'Dec''20'!AT51</f>
        <v>#REF!</v>
      </c>
      <c r="AU53" s="125">
        <v>0</v>
      </c>
      <c r="AV53" s="107" t="e">
        <f t="shared" si="12"/>
        <v>#REF!</v>
      </c>
      <c r="AW53" s="107" t="e">
        <f t="shared" si="7"/>
        <v>#REF!</v>
      </c>
      <c r="AX53" s="131" t="e">
        <f>'October''20'!#REF!+'Nov''20'!AX51+'Dec''20'!AX51</f>
        <v>#REF!</v>
      </c>
      <c r="AY53" s="115" t="e">
        <f>'October''20'!#REF!+'Nov''20'!AY51+'Dec''20'!AY51</f>
        <v>#REF!</v>
      </c>
      <c r="AZ53" s="127" t="e">
        <f t="shared" si="8"/>
        <v>#REF!</v>
      </c>
      <c r="BA53" s="144"/>
      <c r="BB53" s="127" t="e">
        <f t="shared" si="9"/>
        <v>#REF!</v>
      </c>
      <c r="BC53" s="128" t="e">
        <f t="shared" si="13"/>
        <v>#REF!</v>
      </c>
      <c r="BD53" s="129" t="e">
        <f t="shared" si="14"/>
        <v>#REF!</v>
      </c>
      <c r="BE53" s="130" t="e">
        <f t="shared" si="15"/>
        <v>#REF!</v>
      </c>
      <c r="BF53" s="145">
        <v>4.1102236253710442E-2</v>
      </c>
      <c r="BG53" s="143">
        <v>0.33463135000521105</v>
      </c>
    </row>
    <row r="54" spans="1:59">
      <c r="A54" s="113" t="s">
        <v>130</v>
      </c>
      <c r="B54" s="113" t="s">
        <v>107</v>
      </c>
      <c r="C54" s="113" t="s">
        <v>128</v>
      </c>
      <c r="D54" s="114" t="e">
        <f>'October''20'!#REF!+'Nov''20'!D52+'Dec''20'!D52</f>
        <v>#REF!</v>
      </c>
      <c r="E54" s="114" t="e">
        <f>'October''20'!#REF!+'Nov''20'!E52+'Dec''20'!E52</f>
        <v>#REF!</v>
      </c>
      <c r="F54" s="114" t="e">
        <f>'October''20'!#REF!+'Nov''20'!F52+'Dec''20'!F52</f>
        <v>#REF!</v>
      </c>
      <c r="G54" s="114" t="e">
        <f>'October''20'!#REF!+'Nov''20'!G52+'Dec''20'!G52</f>
        <v>#REF!</v>
      </c>
      <c r="H54" s="114" t="e">
        <f>'October''20'!#REF!+'Nov''20'!H52+'Dec''20'!H52</f>
        <v>#REF!</v>
      </c>
      <c r="I54" s="114" t="e">
        <f>'October''20'!#REF!+'Nov''20'!I52+'Dec''20'!I52</f>
        <v>#REF!</v>
      </c>
      <c r="J54" s="114" t="e">
        <f>'October''20'!#REF!+'Nov''20'!J52+'Dec''20'!J52</f>
        <v>#REF!</v>
      </c>
      <c r="K54" s="114" t="e">
        <f>'October''20'!#REF!+'Nov''20'!K52+'Dec''20'!K52</f>
        <v>#REF!</v>
      </c>
      <c r="L54" s="114" t="e">
        <f>'October''20'!#REF!+'Nov''20'!L52+'Dec''20'!L52</f>
        <v>#REF!</v>
      </c>
      <c r="M54" s="114" t="e">
        <f>'October''20'!#REF!+'Nov''20'!M52+'Dec''20'!M52</f>
        <v>#REF!</v>
      </c>
      <c r="N54" s="114" t="e">
        <f>'October''20'!#REF!+'Nov''20'!N52+'Dec''20'!N52</f>
        <v>#REF!</v>
      </c>
      <c r="O54" s="114" t="e">
        <f>'October''20'!#REF!+'Nov''20'!O52+'Dec''20'!O52</f>
        <v>#REF!</v>
      </c>
      <c r="P54" s="114" t="e">
        <f>'October''20'!#REF!+'Nov''20'!P52+'Dec''20'!P52</f>
        <v>#REF!</v>
      </c>
      <c r="Q54" s="114" t="e">
        <f>'October''20'!#REF!+'Nov''20'!Q52+'Dec''20'!Q52</f>
        <v>#REF!</v>
      </c>
      <c r="R54" s="114" t="e">
        <f>'October''20'!#REF!+'Nov''20'!R52+'Dec''20'!R52</f>
        <v>#REF!</v>
      </c>
      <c r="S54" s="114" t="e">
        <f>'October''20'!#REF!+'Nov''20'!S52+'Dec''20'!S52</f>
        <v>#REF!</v>
      </c>
      <c r="T54" s="106" t="e">
        <f t="shared" si="6"/>
        <v>#REF!</v>
      </c>
      <c r="U54" s="114" t="e">
        <f>'October''20'!#REF!+'Nov''20'!U52+'Dec''20'!U52</f>
        <v>#REF!</v>
      </c>
      <c r="V54" s="114" t="e">
        <f>'October''20'!#REF!+'Nov''20'!V52+'Dec''20'!V52</f>
        <v>#REF!</v>
      </c>
      <c r="W54" s="114" t="e">
        <f>'October''20'!#REF!+'Nov''20'!W52+'Dec''20'!W52</f>
        <v>#REF!</v>
      </c>
      <c r="X54" s="114" t="e">
        <f>'October''20'!#REF!+'Nov''20'!X52+'Dec''20'!X52</f>
        <v>#REF!</v>
      </c>
      <c r="Y54" s="114" t="e">
        <f>'October''20'!#REF!+'Nov''20'!Y52+'Dec''20'!Y52</f>
        <v>#REF!</v>
      </c>
      <c r="Z54" s="114" t="e">
        <f>'October''20'!#REF!+'Nov''20'!Z52+'Dec''20'!Z52</f>
        <v>#REF!</v>
      </c>
      <c r="AA54" s="114" t="e">
        <f>'October''20'!#REF!+'Nov''20'!AA52+'Dec''20'!AA52</f>
        <v>#REF!</v>
      </c>
      <c r="AB54" s="114" t="e">
        <f>'October''20'!#REF!+'Nov''20'!AB52+'Dec''20'!AB52</f>
        <v>#REF!</v>
      </c>
      <c r="AC54" s="116"/>
      <c r="AD54" s="116"/>
      <c r="AE54" s="116"/>
      <c r="AF54" s="116"/>
      <c r="AG54" s="116"/>
      <c r="AH54" s="116"/>
      <c r="AI54" s="116"/>
      <c r="AJ54" s="116"/>
      <c r="AK54" s="107" t="e">
        <f t="shared" si="10"/>
        <v>#REF!</v>
      </c>
      <c r="AL54" s="114" t="e">
        <f>'October''20'!#REF!+'Nov''20'!AL52+'Dec''20'!AL52</f>
        <v>#REF!</v>
      </c>
      <c r="AM54" s="114" t="e">
        <f>'October''20'!#REF!+'Nov''20'!AM52+'Dec''20'!AM52</f>
        <v>#REF!</v>
      </c>
      <c r="AN54" s="114" t="e">
        <f>'October''20'!#REF!+'Nov''20'!AN52+'Dec''20'!AN52</f>
        <v>#REF!</v>
      </c>
      <c r="AO54" s="107" t="e">
        <f t="shared" si="11"/>
        <v>#REF!</v>
      </c>
      <c r="AP54" s="114" t="e">
        <f>'October''20'!#REF!+'Nov''20'!AP52+'Dec''20'!AP52</f>
        <v>#REF!</v>
      </c>
      <c r="AQ54" s="114" t="e">
        <f>'October''20'!#REF!+'Nov''20'!AQ52+'Dec''20'!AQ52</f>
        <v>#REF!</v>
      </c>
      <c r="AR54" s="114" t="e">
        <f>'October''20'!#REF!+'Nov''20'!AR52+'Dec''20'!AR52</f>
        <v>#REF!</v>
      </c>
      <c r="AS54" s="114" t="e">
        <f>'October''20'!#REF!+'Nov''20'!AS52+'Dec''20'!AS52</f>
        <v>#REF!</v>
      </c>
      <c r="AT54" s="114" t="e">
        <f>'October''20'!#REF!+'Nov''20'!AT52+'Dec''20'!AT52</f>
        <v>#REF!</v>
      </c>
      <c r="AU54" s="125">
        <v>0</v>
      </c>
      <c r="AV54" s="107" t="e">
        <f t="shared" si="12"/>
        <v>#REF!</v>
      </c>
      <c r="AW54" s="107" t="e">
        <f t="shared" si="7"/>
        <v>#REF!</v>
      </c>
      <c r="AX54" s="131" t="e">
        <f>'October''20'!#REF!+'Nov''20'!AX52+'Dec''20'!AX52</f>
        <v>#REF!</v>
      </c>
      <c r="AY54" s="115" t="e">
        <f>'October''20'!#REF!+'Nov''20'!AY52+'Dec''20'!AY52</f>
        <v>#REF!</v>
      </c>
      <c r="AZ54" s="127" t="e">
        <f t="shared" si="8"/>
        <v>#REF!</v>
      </c>
      <c r="BA54" s="144"/>
      <c r="BB54" s="127" t="e">
        <f t="shared" si="9"/>
        <v>#REF!</v>
      </c>
      <c r="BC54" s="128" t="e">
        <f t="shared" si="13"/>
        <v>#REF!</v>
      </c>
      <c r="BD54" s="129" t="e">
        <f t="shared" si="14"/>
        <v>#REF!</v>
      </c>
      <c r="BE54" s="130" t="e">
        <f t="shared" si="15"/>
        <v>#REF!</v>
      </c>
      <c r="BF54" s="145">
        <v>5.0370868491479502E-2</v>
      </c>
      <c r="BG54" s="143">
        <v>0.26859883285226122</v>
      </c>
    </row>
    <row r="55" spans="1:59">
      <c r="A55" s="113" t="s">
        <v>129</v>
      </c>
      <c r="B55" s="113" t="s">
        <v>107</v>
      </c>
      <c r="C55" s="113" t="s">
        <v>128</v>
      </c>
      <c r="D55" s="114" t="e">
        <f>'October''20'!#REF!+'Nov''20'!D53+'Dec''20'!D53</f>
        <v>#REF!</v>
      </c>
      <c r="E55" s="114" t="e">
        <f>'October''20'!#REF!+'Nov''20'!E53+'Dec''20'!E53</f>
        <v>#REF!</v>
      </c>
      <c r="F55" s="114" t="e">
        <f>'October''20'!#REF!+'Nov''20'!F53+'Dec''20'!F53</f>
        <v>#REF!</v>
      </c>
      <c r="G55" s="114" t="e">
        <f>'October''20'!#REF!+'Nov''20'!G53+'Dec''20'!G53</f>
        <v>#REF!</v>
      </c>
      <c r="H55" s="114" t="e">
        <f>'October''20'!#REF!+'Nov''20'!H53+'Dec''20'!H53</f>
        <v>#REF!</v>
      </c>
      <c r="I55" s="114" t="e">
        <f>'October''20'!#REF!+'Nov''20'!I53+'Dec''20'!I53</f>
        <v>#REF!</v>
      </c>
      <c r="J55" s="114" t="e">
        <f>'October''20'!#REF!+'Nov''20'!J53+'Dec''20'!J53</f>
        <v>#REF!</v>
      </c>
      <c r="K55" s="114" t="e">
        <f>'October''20'!#REF!+'Nov''20'!K53+'Dec''20'!K53</f>
        <v>#REF!</v>
      </c>
      <c r="L55" s="114" t="e">
        <f>'October''20'!#REF!+'Nov''20'!L53+'Dec''20'!L53</f>
        <v>#REF!</v>
      </c>
      <c r="M55" s="114" t="e">
        <f>'October''20'!#REF!+'Nov''20'!M53+'Dec''20'!M53</f>
        <v>#REF!</v>
      </c>
      <c r="N55" s="114" t="e">
        <f>'October''20'!#REF!+'Nov''20'!N53+'Dec''20'!N53</f>
        <v>#REF!</v>
      </c>
      <c r="O55" s="114" t="e">
        <f>'October''20'!#REF!+'Nov''20'!O53+'Dec''20'!O53</f>
        <v>#REF!</v>
      </c>
      <c r="P55" s="114" t="e">
        <f>'October''20'!#REF!+'Nov''20'!P53+'Dec''20'!P53</f>
        <v>#REF!</v>
      </c>
      <c r="Q55" s="114" t="e">
        <f>'October''20'!#REF!+'Nov''20'!Q53+'Dec''20'!Q53</f>
        <v>#REF!</v>
      </c>
      <c r="R55" s="114" t="e">
        <f>'October''20'!#REF!+'Nov''20'!R53+'Dec''20'!R53</f>
        <v>#REF!</v>
      </c>
      <c r="S55" s="114" t="e">
        <f>'October''20'!#REF!+'Nov''20'!S53+'Dec''20'!S53</f>
        <v>#REF!</v>
      </c>
      <c r="T55" s="106" t="e">
        <f t="shared" si="6"/>
        <v>#REF!</v>
      </c>
      <c r="U55" s="114" t="e">
        <f>'October''20'!#REF!+'Nov''20'!U53+'Dec''20'!U53</f>
        <v>#REF!</v>
      </c>
      <c r="V55" s="114" t="e">
        <f>'October''20'!#REF!+'Nov''20'!V53+'Dec''20'!V53</f>
        <v>#REF!</v>
      </c>
      <c r="W55" s="114" t="e">
        <f>'October''20'!#REF!+'Nov''20'!W53+'Dec''20'!W53</f>
        <v>#REF!</v>
      </c>
      <c r="X55" s="114" t="e">
        <f>'October''20'!#REF!+'Nov''20'!X53+'Dec''20'!X53</f>
        <v>#REF!</v>
      </c>
      <c r="Y55" s="114" t="e">
        <f>'October''20'!#REF!+'Nov''20'!Y53+'Dec''20'!Y53</f>
        <v>#REF!</v>
      </c>
      <c r="Z55" s="114" t="e">
        <f>'October''20'!#REF!+'Nov''20'!Z53+'Dec''20'!Z53</f>
        <v>#REF!</v>
      </c>
      <c r="AA55" s="114" t="e">
        <f>'October''20'!#REF!+'Nov''20'!AA53+'Dec''20'!AA53</f>
        <v>#REF!</v>
      </c>
      <c r="AB55" s="114" t="e">
        <f>'October''20'!#REF!+'Nov''20'!AB53+'Dec''20'!AB53</f>
        <v>#REF!</v>
      </c>
      <c r="AC55" s="116"/>
      <c r="AD55" s="116"/>
      <c r="AE55" s="116"/>
      <c r="AF55" s="116"/>
      <c r="AG55" s="116"/>
      <c r="AH55" s="116"/>
      <c r="AI55" s="116"/>
      <c r="AJ55" s="116"/>
      <c r="AK55" s="107" t="e">
        <f t="shared" si="10"/>
        <v>#REF!</v>
      </c>
      <c r="AL55" s="114" t="e">
        <f>'October''20'!#REF!+'Nov''20'!AL53+'Dec''20'!AL53</f>
        <v>#REF!</v>
      </c>
      <c r="AM55" s="114" t="e">
        <f>'October''20'!#REF!+'Nov''20'!AM53+'Dec''20'!AM53</f>
        <v>#REF!</v>
      </c>
      <c r="AN55" s="114" t="e">
        <f>'October''20'!#REF!+'Nov''20'!AN53+'Dec''20'!AN53</f>
        <v>#REF!</v>
      </c>
      <c r="AO55" s="107" t="e">
        <f t="shared" si="11"/>
        <v>#REF!</v>
      </c>
      <c r="AP55" s="114" t="e">
        <f>'October''20'!#REF!+'Nov''20'!AP53+'Dec''20'!AP53</f>
        <v>#REF!</v>
      </c>
      <c r="AQ55" s="114" t="e">
        <f>'October''20'!#REF!+'Nov''20'!AQ53+'Dec''20'!AQ53</f>
        <v>#REF!</v>
      </c>
      <c r="AR55" s="114" t="e">
        <f>'October''20'!#REF!+'Nov''20'!AR53+'Dec''20'!AR53</f>
        <v>#REF!</v>
      </c>
      <c r="AS55" s="114" t="e">
        <f>'October''20'!#REF!+'Nov''20'!AS53+'Dec''20'!AS53</f>
        <v>#REF!</v>
      </c>
      <c r="AT55" s="114" t="e">
        <f>'October''20'!#REF!+'Nov''20'!AT53+'Dec''20'!AT53</f>
        <v>#REF!</v>
      </c>
      <c r="AU55" s="125">
        <v>0</v>
      </c>
      <c r="AV55" s="107" t="e">
        <f t="shared" si="12"/>
        <v>#REF!</v>
      </c>
      <c r="AW55" s="107" t="e">
        <f t="shared" si="7"/>
        <v>#REF!</v>
      </c>
      <c r="AX55" s="131" t="e">
        <f>'October''20'!#REF!+'Nov''20'!AX53+'Dec''20'!AX53</f>
        <v>#REF!</v>
      </c>
      <c r="AY55" s="115" t="e">
        <f>'October''20'!#REF!+'Nov''20'!AY53+'Dec''20'!AY53</f>
        <v>#REF!</v>
      </c>
      <c r="AZ55" s="127" t="e">
        <f t="shared" si="8"/>
        <v>#REF!</v>
      </c>
      <c r="BA55" s="144"/>
      <c r="BB55" s="127" t="e">
        <f t="shared" si="9"/>
        <v>#REF!</v>
      </c>
      <c r="BC55" s="128" t="e">
        <f t="shared" si="13"/>
        <v>#REF!</v>
      </c>
      <c r="BD55" s="129" t="e">
        <f t="shared" si="14"/>
        <v>#REF!</v>
      </c>
      <c r="BE55" s="130" t="e">
        <f t="shared" si="15"/>
        <v>#REF!</v>
      </c>
      <c r="BF55" s="145">
        <v>3.3312113269817326E-2</v>
      </c>
      <c r="BG55" s="143">
        <v>0.26169387932282678</v>
      </c>
    </row>
    <row r="56" spans="1:59">
      <c r="A56" s="113" t="s">
        <v>127</v>
      </c>
      <c r="B56" s="113" t="s">
        <v>107</v>
      </c>
      <c r="C56" s="113" t="s">
        <v>107</v>
      </c>
      <c r="D56" s="114" t="e">
        <f>'October''20'!#REF!+'Nov''20'!D54+'Dec''20'!D54</f>
        <v>#REF!</v>
      </c>
      <c r="E56" s="114" t="e">
        <f>'October''20'!#REF!+'Nov''20'!E54+'Dec''20'!E54</f>
        <v>#REF!</v>
      </c>
      <c r="F56" s="114" t="e">
        <f>'October''20'!#REF!+'Nov''20'!F54+'Dec''20'!F54</f>
        <v>#REF!</v>
      </c>
      <c r="G56" s="114" t="e">
        <f>'October''20'!#REF!+'Nov''20'!G54+'Dec''20'!G54</f>
        <v>#REF!</v>
      </c>
      <c r="H56" s="114" t="e">
        <f>'October''20'!#REF!+'Nov''20'!H54+'Dec''20'!H54</f>
        <v>#REF!</v>
      </c>
      <c r="I56" s="114" t="e">
        <f>'October''20'!#REF!+'Nov''20'!I54+'Dec''20'!I54</f>
        <v>#REF!</v>
      </c>
      <c r="J56" s="114" t="e">
        <f>'October''20'!#REF!+'Nov''20'!J54+'Dec''20'!J54</f>
        <v>#REF!</v>
      </c>
      <c r="K56" s="114" t="e">
        <f>'October''20'!#REF!+'Nov''20'!K54+'Dec''20'!K54</f>
        <v>#REF!</v>
      </c>
      <c r="L56" s="114" t="e">
        <f>'October''20'!#REF!+'Nov''20'!L54+'Dec''20'!L54</f>
        <v>#REF!</v>
      </c>
      <c r="M56" s="114" t="e">
        <f>'October''20'!#REF!+'Nov''20'!M54+'Dec''20'!M54</f>
        <v>#REF!</v>
      </c>
      <c r="N56" s="114" t="e">
        <f>'October''20'!#REF!+'Nov''20'!N54+'Dec''20'!N54</f>
        <v>#REF!</v>
      </c>
      <c r="O56" s="114" t="e">
        <f>'October''20'!#REF!+'Nov''20'!O54+'Dec''20'!O54</f>
        <v>#REF!</v>
      </c>
      <c r="P56" s="114" t="e">
        <f>'October''20'!#REF!+'Nov''20'!P54+'Dec''20'!P54</f>
        <v>#REF!</v>
      </c>
      <c r="Q56" s="114" t="e">
        <f>'October''20'!#REF!+'Nov''20'!Q54+'Dec''20'!Q54</f>
        <v>#REF!</v>
      </c>
      <c r="R56" s="114" t="e">
        <f>'October''20'!#REF!+'Nov''20'!R54+'Dec''20'!R54</f>
        <v>#REF!</v>
      </c>
      <c r="S56" s="114" t="e">
        <f>'October''20'!#REF!+'Nov''20'!S54+'Dec''20'!S54</f>
        <v>#REF!</v>
      </c>
      <c r="T56" s="106" t="e">
        <f t="shared" si="6"/>
        <v>#REF!</v>
      </c>
      <c r="U56" s="114" t="e">
        <f>'October''20'!#REF!+'Nov''20'!U54+'Dec''20'!U54</f>
        <v>#REF!</v>
      </c>
      <c r="V56" s="114" t="e">
        <f>'October''20'!#REF!+'Nov''20'!V54+'Dec''20'!V54</f>
        <v>#REF!</v>
      </c>
      <c r="W56" s="114" t="e">
        <f>'October''20'!#REF!+'Nov''20'!W54+'Dec''20'!W54</f>
        <v>#REF!</v>
      </c>
      <c r="X56" s="114" t="e">
        <f>'October''20'!#REF!+'Nov''20'!X54+'Dec''20'!X54</f>
        <v>#REF!</v>
      </c>
      <c r="Y56" s="114" t="e">
        <f>'October''20'!#REF!+'Nov''20'!Y54+'Dec''20'!Y54</f>
        <v>#REF!</v>
      </c>
      <c r="Z56" s="114" t="e">
        <f>'October''20'!#REF!+'Nov''20'!Z54+'Dec''20'!Z54</f>
        <v>#REF!</v>
      </c>
      <c r="AA56" s="114" t="e">
        <f>'October''20'!#REF!+'Nov''20'!AA54+'Dec''20'!AA54</f>
        <v>#REF!</v>
      </c>
      <c r="AB56" s="114" t="e">
        <f>'October''20'!#REF!+'Nov''20'!AB54+'Dec''20'!AB54</f>
        <v>#REF!</v>
      </c>
      <c r="AC56" s="116"/>
      <c r="AD56" s="116"/>
      <c r="AE56" s="116"/>
      <c r="AF56" s="116"/>
      <c r="AG56" s="116"/>
      <c r="AH56" s="116"/>
      <c r="AI56" s="116"/>
      <c r="AJ56" s="116"/>
      <c r="AK56" s="107" t="e">
        <f t="shared" si="10"/>
        <v>#REF!</v>
      </c>
      <c r="AL56" s="114" t="e">
        <f>'October''20'!#REF!+'Nov''20'!AL54+'Dec''20'!AL54</f>
        <v>#REF!</v>
      </c>
      <c r="AM56" s="114" t="e">
        <f>'October''20'!#REF!+'Nov''20'!AM54+'Dec''20'!AM54</f>
        <v>#REF!</v>
      </c>
      <c r="AN56" s="114" t="e">
        <f>'October''20'!#REF!+'Nov''20'!AN54+'Dec''20'!AN54</f>
        <v>#REF!</v>
      </c>
      <c r="AO56" s="107" t="e">
        <f t="shared" si="11"/>
        <v>#REF!</v>
      </c>
      <c r="AP56" s="114" t="e">
        <f>'October''20'!#REF!+'Nov''20'!AP54+'Dec''20'!AP54</f>
        <v>#REF!</v>
      </c>
      <c r="AQ56" s="114" t="e">
        <f>'October''20'!#REF!+'Nov''20'!AQ54+'Dec''20'!AQ54</f>
        <v>#REF!</v>
      </c>
      <c r="AR56" s="114" t="e">
        <f>'October''20'!#REF!+'Nov''20'!AR54+'Dec''20'!AR54</f>
        <v>#REF!</v>
      </c>
      <c r="AS56" s="114" t="e">
        <f>'October''20'!#REF!+'Nov''20'!AS54+'Dec''20'!AS54</f>
        <v>#REF!</v>
      </c>
      <c r="AT56" s="114" t="e">
        <f>'October''20'!#REF!+'Nov''20'!AT54+'Dec''20'!AT54</f>
        <v>#REF!</v>
      </c>
      <c r="AU56" s="125">
        <v>0</v>
      </c>
      <c r="AV56" s="107" t="e">
        <f t="shared" si="12"/>
        <v>#REF!</v>
      </c>
      <c r="AW56" s="107" t="e">
        <f t="shared" si="7"/>
        <v>#REF!</v>
      </c>
      <c r="AX56" s="131" t="e">
        <f>'October''20'!#REF!+'Nov''20'!AX54+'Dec''20'!AX54</f>
        <v>#REF!</v>
      </c>
      <c r="AY56" s="115" t="e">
        <f>'October''20'!#REF!+'Nov''20'!AY54+'Dec''20'!AY54</f>
        <v>#REF!</v>
      </c>
      <c r="AZ56" s="127" t="e">
        <f t="shared" si="8"/>
        <v>#REF!</v>
      </c>
      <c r="BA56" s="144"/>
      <c r="BB56" s="127" t="e">
        <f t="shared" si="9"/>
        <v>#REF!</v>
      </c>
      <c r="BC56" s="128" t="e">
        <f t="shared" si="13"/>
        <v>#REF!</v>
      </c>
      <c r="BD56" s="129" t="e">
        <f t="shared" si="14"/>
        <v>#REF!</v>
      </c>
      <c r="BE56" s="130" t="e">
        <f t="shared" si="15"/>
        <v>#REF!</v>
      </c>
      <c r="BF56" s="145">
        <v>3.2022224444661108E-2</v>
      </c>
      <c r="BG56" s="143">
        <v>0.2992542074282416</v>
      </c>
    </row>
    <row r="57" spans="1:59">
      <c r="A57" s="113" t="s">
        <v>126</v>
      </c>
      <c r="B57" s="113" t="s">
        <v>107</v>
      </c>
      <c r="C57" s="113" t="s">
        <v>107</v>
      </c>
      <c r="D57" s="114" t="e">
        <f>'October''20'!#REF!+'Nov''20'!D55+'Dec''20'!D55</f>
        <v>#REF!</v>
      </c>
      <c r="E57" s="114" t="e">
        <f>'October''20'!#REF!+'Nov''20'!E55+'Dec''20'!E55</f>
        <v>#REF!</v>
      </c>
      <c r="F57" s="114" t="e">
        <f>'October''20'!#REF!+'Nov''20'!F55+'Dec''20'!F55</f>
        <v>#REF!</v>
      </c>
      <c r="G57" s="114" t="e">
        <f>'October''20'!#REF!+'Nov''20'!G55+'Dec''20'!G55</f>
        <v>#REF!</v>
      </c>
      <c r="H57" s="114" t="e">
        <f>'October''20'!#REF!+'Nov''20'!H55+'Dec''20'!H55</f>
        <v>#REF!</v>
      </c>
      <c r="I57" s="114" t="e">
        <f>'October''20'!#REF!+'Nov''20'!I55+'Dec''20'!I55</f>
        <v>#REF!</v>
      </c>
      <c r="J57" s="114" t="e">
        <f>'October''20'!#REF!+'Nov''20'!J55+'Dec''20'!J55</f>
        <v>#REF!</v>
      </c>
      <c r="K57" s="114" t="e">
        <f>'October''20'!#REF!+'Nov''20'!K55+'Dec''20'!K55</f>
        <v>#REF!</v>
      </c>
      <c r="L57" s="114" t="e">
        <f>'October''20'!#REF!+'Nov''20'!L55+'Dec''20'!L55</f>
        <v>#REF!</v>
      </c>
      <c r="M57" s="114" t="e">
        <f>'October''20'!#REF!+'Nov''20'!M55+'Dec''20'!M55</f>
        <v>#REF!</v>
      </c>
      <c r="N57" s="114" t="e">
        <f>'October''20'!#REF!+'Nov''20'!N55+'Dec''20'!N55</f>
        <v>#REF!</v>
      </c>
      <c r="O57" s="114" t="e">
        <f>'October''20'!#REF!+'Nov''20'!O55+'Dec''20'!O55</f>
        <v>#REF!</v>
      </c>
      <c r="P57" s="114" t="e">
        <f>'October''20'!#REF!+'Nov''20'!P55+'Dec''20'!P55</f>
        <v>#REF!</v>
      </c>
      <c r="Q57" s="114" t="e">
        <f>'October''20'!#REF!+'Nov''20'!Q55+'Dec''20'!Q55</f>
        <v>#REF!</v>
      </c>
      <c r="R57" s="114" t="e">
        <f>'October''20'!#REF!+'Nov''20'!R55+'Dec''20'!R55</f>
        <v>#REF!</v>
      </c>
      <c r="S57" s="114" t="e">
        <f>'October''20'!#REF!+'Nov''20'!S55+'Dec''20'!S55</f>
        <v>#REF!</v>
      </c>
      <c r="T57" s="106" t="e">
        <f t="shared" si="6"/>
        <v>#REF!</v>
      </c>
      <c r="U57" s="114" t="e">
        <f>'October''20'!#REF!+'Nov''20'!U55+'Dec''20'!U55</f>
        <v>#REF!</v>
      </c>
      <c r="V57" s="114" t="e">
        <f>'October''20'!#REF!+'Nov''20'!V55+'Dec''20'!V55</f>
        <v>#REF!</v>
      </c>
      <c r="W57" s="114" t="e">
        <f>'October''20'!#REF!+'Nov''20'!W55+'Dec''20'!W55</f>
        <v>#REF!</v>
      </c>
      <c r="X57" s="114" t="e">
        <f>'October''20'!#REF!+'Nov''20'!X55+'Dec''20'!X55</f>
        <v>#REF!</v>
      </c>
      <c r="Y57" s="114" t="e">
        <f>'October''20'!#REF!+'Nov''20'!Y55+'Dec''20'!Y55</f>
        <v>#REF!</v>
      </c>
      <c r="Z57" s="114" t="e">
        <f>'October''20'!#REF!+'Nov''20'!Z55+'Dec''20'!Z55</f>
        <v>#REF!</v>
      </c>
      <c r="AA57" s="114" t="e">
        <f>'October''20'!#REF!+'Nov''20'!AA55+'Dec''20'!AA55</f>
        <v>#REF!</v>
      </c>
      <c r="AB57" s="114" t="e">
        <f>'October''20'!#REF!+'Nov''20'!AB55+'Dec''20'!AB55</f>
        <v>#REF!</v>
      </c>
      <c r="AC57" s="116"/>
      <c r="AD57" s="116"/>
      <c r="AE57" s="116"/>
      <c r="AF57" s="116"/>
      <c r="AG57" s="116"/>
      <c r="AH57" s="116"/>
      <c r="AI57" s="116"/>
      <c r="AJ57" s="116"/>
      <c r="AK57" s="107" t="e">
        <f t="shared" si="10"/>
        <v>#REF!</v>
      </c>
      <c r="AL57" s="114" t="e">
        <f>'October''20'!#REF!+'Nov''20'!AL55+'Dec''20'!AL55</f>
        <v>#REF!</v>
      </c>
      <c r="AM57" s="114" t="e">
        <f>'October''20'!#REF!+'Nov''20'!AM55+'Dec''20'!AM55</f>
        <v>#REF!</v>
      </c>
      <c r="AN57" s="114" t="e">
        <f>'October''20'!#REF!+'Nov''20'!AN55+'Dec''20'!AN55</f>
        <v>#REF!</v>
      </c>
      <c r="AO57" s="107" t="e">
        <f t="shared" si="11"/>
        <v>#REF!</v>
      </c>
      <c r="AP57" s="114" t="e">
        <f>'October''20'!#REF!+'Nov''20'!AP55+'Dec''20'!AP55</f>
        <v>#REF!</v>
      </c>
      <c r="AQ57" s="114" t="e">
        <f>'October''20'!#REF!+'Nov''20'!AQ55+'Dec''20'!AQ55</f>
        <v>#REF!</v>
      </c>
      <c r="AR57" s="114" t="e">
        <f>'October''20'!#REF!+'Nov''20'!AR55+'Dec''20'!AR55</f>
        <v>#REF!</v>
      </c>
      <c r="AS57" s="114" t="e">
        <f>'October''20'!#REF!+'Nov''20'!AS55+'Dec''20'!AS55</f>
        <v>#REF!</v>
      </c>
      <c r="AT57" s="114" t="e">
        <f>'October''20'!#REF!+'Nov''20'!AT55+'Dec''20'!AT55</f>
        <v>#REF!</v>
      </c>
      <c r="AU57" s="125">
        <v>0</v>
      </c>
      <c r="AV57" s="107" t="e">
        <f t="shared" si="12"/>
        <v>#REF!</v>
      </c>
      <c r="AW57" s="107" t="e">
        <f t="shared" si="7"/>
        <v>#REF!</v>
      </c>
      <c r="AX57" s="131" t="e">
        <f>'October''20'!#REF!+'Nov''20'!AX55+'Dec''20'!AX55</f>
        <v>#REF!</v>
      </c>
      <c r="AY57" s="115" t="e">
        <f>'October''20'!#REF!+'Nov''20'!AY55+'Dec''20'!AY55</f>
        <v>#REF!</v>
      </c>
      <c r="AZ57" s="127" t="e">
        <f t="shared" si="8"/>
        <v>#REF!</v>
      </c>
      <c r="BA57" s="144"/>
      <c r="BB57" s="127" t="e">
        <f t="shared" si="9"/>
        <v>#REF!</v>
      </c>
      <c r="BC57" s="128" t="e">
        <f t="shared" si="13"/>
        <v>#REF!</v>
      </c>
      <c r="BD57" s="129" t="e">
        <f t="shared" si="14"/>
        <v>#REF!</v>
      </c>
      <c r="BE57" s="130" t="e">
        <f t="shared" si="15"/>
        <v>#REF!</v>
      </c>
      <c r="BF57" s="145">
        <v>4.3381345243078732E-2</v>
      </c>
      <c r="BG57" s="143">
        <v>0.2943989486297996</v>
      </c>
    </row>
    <row r="58" spans="1:59">
      <c r="A58" s="113" t="s">
        <v>125</v>
      </c>
      <c r="B58" s="113" t="s">
        <v>107</v>
      </c>
      <c r="C58" s="113" t="s">
        <v>107</v>
      </c>
      <c r="D58" s="114" t="e">
        <f>'October''20'!#REF!+'Nov''20'!D56+'Dec''20'!D56</f>
        <v>#REF!</v>
      </c>
      <c r="E58" s="114" t="e">
        <f>'October''20'!#REF!+'Nov''20'!E56+'Dec''20'!E56</f>
        <v>#REF!</v>
      </c>
      <c r="F58" s="114" t="e">
        <f>'October''20'!#REF!+'Nov''20'!F56+'Dec''20'!F56</f>
        <v>#REF!</v>
      </c>
      <c r="G58" s="114" t="e">
        <f>'October''20'!#REF!+'Nov''20'!G56+'Dec''20'!G56</f>
        <v>#REF!</v>
      </c>
      <c r="H58" s="114" t="e">
        <f>'October''20'!#REF!+'Nov''20'!H56+'Dec''20'!H56</f>
        <v>#REF!</v>
      </c>
      <c r="I58" s="114" t="e">
        <f>'October''20'!#REF!+'Nov''20'!I56+'Dec''20'!I56</f>
        <v>#REF!</v>
      </c>
      <c r="J58" s="114" t="e">
        <f>'October''20'!#REF!+'Nov''20'!J56+'Dec''20'!J56</f>
        <v>#REF!</v>
      </c>
      <c r="K58" s="114" t="e">
        <f>'October''20'!#REF!+'Nov''20'!K56+'Dec''20'!K56</f>
        <v>#REF!</v>
      </c>
      <c r="L58" s="114" t="e">
        <f>'October''20'!#REF!+'Nov''20'!L56+'Dec''20'!L56</f>
        <v>#REF!</v>
      </c>
      <c r="M58" s="114" t="e">
        <f>'October''20'!#REF!+'Nov''20'!M56+'Dec''20'!M56</f>
        <v>#REF!</v>
      </c>
      <c r="N58" s="114" t="e">
        <f>'October''20'!#REF!+'Nov''20'!N56+'Dec''20'!N56</f>
        <v>#REF!</v>
      </c>
      <c r="O58" s="114" t="e">
        <f>'October''20'!#REF!+'Nov''20'!O56+'Dec''20'!O56</f>
        <v>#REF!</v>
      </c>
      <c r="P58" s="114" t="e">
        <f>'October''20'!#REF!+'Nov''20'!P56+'Dec''20'!P56</f>
        <v>#REF!</v>
      </c>
      <c r="Q58" s="114" t="e">
        <f>'October''20'!#REF!+'Nov''20'!Q56+'Dec''20'!Q56</f>
        <v>#REF!</v>
      </c>
      <c r="R58" s="114" t="e">
        <f>'October''20'!#REF!+'Nov''20'!R56+'Dec''20'!R56</f>
        <v>#REF!</v>
      </c>
      <c r="S58" s="114" t="e">
        <f>'October''20'!#REF!+'Nov''20'!S56+'Dec''20'!S56</f>
        <v>#REF!</v>
      </c>
      <c r="T58" s="106" t="e">
        <f t="shared" si="6"/>
        <v>#REF!</v>
      </c>
      <c r="U58" s="114" t="e">
        <f>'October''20'!#REF!+'Nov''20'!U56+'Dec''20'!U56</f>
        <v>#REF!</v>
      </c>
      <c r="V58" s="114" t="e">
        <f>'October''20'!#REF!+'Nov''20'!V56+'Dec''20'!V56</f>
        <v>#REF!</v>
      </c>
      <c r="W58" s="114" t="e">
        <f>'October''20'!#REF!+'Nov''20'!W56+'Dec''20'!W56</f>
        <v>#REF!</v>
      </c>
      <c r="X58" s="114" t="e">
        <f>'October''20'!#REF!+'Nov''20'!X56+'Dec''20'!X56</f>
        <v>#REF!</v>
      </c>
      <c r="Y58" s="114" t="e">
        <f>'October''20'!#REF!+'Nov''20'!Y56+'Dec''20'!Y56</f>
        <v>#REF!</v>
      </c>
      <c r="Z58" s="114" t="e">
        <f>'October''20'!#REF!+'Nov''20'!Z56+'Dec''20'!Z56</f>
        <v>#REF!</v>
      </c>
      <c r="AA58" s="114" t="e">
        <f>'October''20'!#REF!+'Nov''20'!AA56+'Dec''20'!AA56</f>
        <v>#REF!</v>
      </c>
      <c r="AB58" s="114" t="e">
        <f>'October''20'!#REF!+'Nov''20'!AB56+'Dec''20'!AB56</f>
        <v>#REF!</v>
      </c>
      <c r="AC58" s="116"/>
      <c r="AD58" s="116"/>
      <c r="AE58" s="116"/>
      <c r="AF58" s="116"/>
      <c r="AG58" s="116"/>
      <c r="AH58" s="116"/>
      <c r="AI58" s="116"/>
      <c r="AJ58" s="116"/>
      <c r="AK58" s="107" t="e">
        <f t="shared" si="10"/>
        <v>#REF!</v>
      </c>
      <c r="AL58" s="114" t="e">
        <f>'October''20'!#REF!+'Nov''20'!AL56+'Dec''20'!AL56</f>
        <v>#REF!</v>
      </c>
      <c r="AM58" s="114" t="e">
        <f>'October''20'!#REF!+'Nov''20'!AM56+'Dec''20'!AM56</f>
        <v>#REF!</v>
      </c>
      <c r="AN58" s="114" t="e">
        <f>'October''20'!#REF!+'Nov''20'!AN56+'Dec''20'!AN56</f>
        <v>#REF!</v>
      </c>
      <c r="AO58" s="107" t="e">
        <f t="shared" si="11"/>
        <v>#REF!</v>
      </c>
      <c r="AP58" s="114" t="e">
        <f>'October''20'!#REF!+'Nov''20'!AP56+'Dec''20'!AP56</f>
        <v>#REF!</v>
      </c>
      <c r="AQ58" s="114" t="e">
        <f>'October''20'!#REF!+'Nov''20'!AQ56+'Dec''20'!AQ56</f>
        <v>#REF!</v>
      </c>
      <c r="AR58" s="114" t="e">
        <f>'October''20'!#REF!+'Nov''20'!AR56+'Dec''20'!AR56</f>
        <v>#REF!</v>
      </c>
      <c r="AS58" s="114" t="e">
        <f>'October''20'!#REF!+'Nov''20'!AS56+'Dec''20'!AS56</f>
        <v>#REF!</v>
      </c>
      <c r="AT58" s="114" t="e">
        <f>'October''20'!#REF!+'Nov''20'!AT56+'Dec''20'!AT56</f>
        <v>#REF!</v>
      </c>
      <c r="AU58" s="125">
        <v>4500000</v>
      </c>
      <c r="AV58" s="107" t="e">
        <f t="shared" si="12"/>
        <v>#REF!</v>
      </c>
      <c r="AW58" s="107" t="e">
        <f t="shared" si="7"/>
        <v>#REF!</v>
      </c>
      <c r="AX58" s="131" t="e">
        <f>'October''20'!#REF!+'Nov''20'!AX56+'Dec''20'!AX56</f>
        <v>#REF!</v>
      </c>
      <c r="AY58" s="115" t="e">
        <f>'October''20'!#REF!+'Nov''20'!AY56+'Dec''20'!AY56</f>
        <v>#REF!</v>
      </c>
      <c r="AZ58" s="127" t="e">
        <f t="shared" si="8"/>
        <v>#REF!</v>
      </c>
      <c r="BA58" s="144"/>
      <c r="BB58" s="127" t="e">
        <f t="shared" si="9"/>
        <v>#REF!</v>
      </c>
      <c r="BC58" s="128" t="e">
        <f t="shared" si="13"/>
        <v>#REF!</v>
      </c>
      <c r="BD58" s="129" t="e">
        <f t="shared" si="14"/>
        <v>#REF!</v>
      </c>
      <c r="BE58" s="130" t="e">
        <f t="shared" si="15"/>
        <v>#REF!</v>
      </c>
      <c r="BF58" s="145">
        <v>2.6403468116850227E-2</v>
      </c>
      <c r="BG58" s="143">
        <v>0.23548312529773177</v>
      </c>
    </row>
    <row r="59" spans="1:59">
      <c r="A59" s="113" t="s">
        <v>124</v>
      </c>
      <c r="B59" s="113" t="s">
        <v>107</v>
      </c>
      <c r="C59" s="113" t="s">
        <v>123</v>
      </c>
      <c r="D59" s="114" t="e">
        <f>'October''20'!#REF!+'Nov''20'!D57+'Dec''20'!D57</f>
        <v>#REF!</v>
      </c>
      <c r="E59" s="114" t="e">
        <f>'October''20'!#REF!+'Nov''20'!E57+'Dec''20'!E57</f>
        <v>#REF!</v>
      </c>
      <c r="F59" s="114" t="e">
        <f>'October''20'!#REF!+'Nov''20'!F57+'Dec''20'!F57</f>
        <v>#REF!</v>
      </c>
      <c r="G59" s="114" t="e">
        <f>'October''20'!#REF!+'Nov''20'!G57+'Dec''20'!G57</f>
        <v>#REF!</v>
      </c>
      <c r="H59" s="114" t="e">
        <f>'October''20'!#REF!+'Nov''20'!H57+'Dec''20'!H57</f>
        <v>#REF!</v>
      </c>
      <c r="I59" s="114" t="e">
        <f>'October''20'!#REF!+'Nov''20'!I57+'Dec''20'!I57</f>
        <v>#REF!</v>
      </c>
      <c r="J59" s="114" t="e">
        <f>'October''20'!#REF!+'Nov''20'!J57+'Dec''20'!J57</f>
        <v>#REF!</v>
      </c>
      <c r="K59" s="114" t="e">
        <f>'October''20'!#REF!+'Nov''20'!K57+'Dec''20'!K57</f>
        <v>#REF!</v>
      </c>
      <c r="L59" s="114" t="e">
        <f>'October''20'!#REF!+'Nov''20'!L57+'Dec''20'!L57</f>
        <v>#REF!</v>
      </c>
      <c r="M59" s="114" t="e">
        <f>'October''20'!#REF!+'Nov''20'!M57+'Dec''20'!M57</f>
        <v>#REF!</v>
      </c>
      <c r="N59" s="114" t="e">
        <f>'October''20'!#REF!+'Nov''20'!N57+'Dec''20'!N57</f>
        <v>#REF!</v>
      </c>
      <c r="O59" s="114" t="e">
        <f>'October''20'!#REF!+'Nov''20'!O57+'Dec''20'!O57</f>
        <v>#REF!</v>
      </c>
      <c r="P59" s="114" t="e">
        <f>'October''20'!#REF!+'Nov''20'!P57+'Dec''20'!P57</f>
        <v>#REF!</v>
      </c>
      <c r="Q59" s="114" t="e">
        <f>'October''20'!#REF!+'Nov''20'!Q57+'Dec''20'!Q57</f>
        <v>#REF!</v>
      </c>
      <c r="R59" s="114" t="e">
        <f>'October''20'!#REF!+'Nov''20'!R57+'Dec''20'!R57</f>
        <v>#REF!</v>
      </c>
      <c r="S59" s="114" t="e">
        <f>'October''20'!#REF!+'Nov''20'!S57+'Dec''20'!S57</f>
        <v>#REF!</v>
      </c>
      <c r="T59" s="106" t="e">
        <f t="shared" si="6"/>
        <v>#REF!</v>
      </c>
      <c r="U59" s="114" t="e">
        <f>'October''20'!#REF!+'Nov''20'!U57+'Dec''20'!U57</f>
        <v>#REF!</v>
      </c>
      <c r="V59" s="114" t="e">
        <f>'October''20'!#REF!+'Nov''20'!V57+'Dec''20'!V57</f>
        <v>#REF!</v>
      </c>
      <c r="W59" s="114" t="e">
        <f>'October''20'!#REF!+'Nov''20'!W57+'Dec''20'!W57</f>
        <v>#REF!</v>
      </c>
      <c r="X59" s="114" t="e">
        <f>'October''20'!#REF!+'Nov''20'!X57+'Dec''20'!X57</f>
        <v>#REF!</v>
      </c>
      <c r="Y59" s="114" t="e">
        <f>'October''20'!#REF!+'Nov''20'!Y57+'Dec''20'!Y57</f>
        <v>#REF!</v>
      </c>
      <c r="Z59" s="114" t="e">
        <f>'October''20'!#REF!+'Nov''20'!Z57+'Dec''20'!Z57</f>
        <v>#REF!</v>
      </c>
      <c r="AA59" s="114" t="e">
        <f>'October''20'!#REF!+'Nov''20'!AA57+'Dec''20'!AA57</f>
        <v>#REF!</v>
      </c>
      <c r="AB59" s="114" t="e">
        <f>'October''20'!#REF!+'Nov''20'!AB57+'Dec''20'!AB57</f>
        <v>#REF!</v>
      </c>
      <c r="AC59" s="116"/>
      <c r="AD59" s="116"/>
      <c r="AE59" s="116"/>
      <c r="AF59" s="116"/>
      <c r="AG59" s="116"/>
      <c r="AH59" s="116"/>
      <c r="AI59" s="116"/>
      <c r="AJ59" s="116"/>
      <c r="AK59" s="107" t="e">
        <f t="shared" si="10"/>
        <v>#REF!</v>
      </c>
      <c r="AL59" s="114" t="e">
        <f>'October''20'!#REF!+'Nov''20'!AL57+'Dec''20'!AL57</f>
        <v>#REF!</v>
      </c>
      <c r="AM59" s="114" t="e">
        <f>'October''20'!#REF!+'Nov''20'!AM57+'Dec''20'!AM57</f>
        <v>#REF!</v>
      </c>
      <c r="AN59" s="114" t="e">
        <f>'October''20'!#REF!+'Nov''20'!AN57+'Dec''20'!AN57</f>
        <v>#REF!</v>
      </c>
      <c r="AO59" s="107" t="e">
        <f t="shared" si="11"/>
        <v>#REF!</v>
      </c>
      <c r="AP59" s="114" t="e">
        <f>'October''20'!#REF!+'Nov''20'!AP57+'Dec''20'!AP57</f>
        <v>#REF!</v>
      </c>
      <c r="AQ59" s="114" t="e">
        <f>'October''20'!#REF!+'Nov''20'!AQ57+'Dec''20'!AQ57</f>
        <v>#REF!</v>
      </c>
      <c r="AR59" s="114" t="e">
        <f>'October''20'!#REF!+'Nov''20'!AR57+'Dec''20'!AR57</f>
        <v>#REF!</v>
      </c>
      <c r="AS59" s="114" t="e">
        <f>'October''20'!#REF!+'Nov''20'!AS57+'Dec''20'!AS57</f>
        <v>#REF!</v>
      </c>
      <c r="AT59" s="114" t="e">
        <f>'October''20'!#REF!+'Nov''20'!AT57+'Dec''20'!AT57</f>
        <v>#REF!</v>
      </c>
      <c r="AU59" s="125">
        <v>2400000</v>
      </c>
      <c r="AV59" s="107" t="e">
        <f t="shared" si="12"/>
        <v>#REF!</v>
      </c>
      <c r="AW59" s="107" t="e">
        <f t="shared" si="7"/>
        <v>#REF!</v>
      </c>
      <c r="AX59" s="131" t="e">
        <f>'October''20'!#REF!+'Nov''20'!AX57+'Dec''20'!AX57</f>
        <v>#REF!</v>
      </c>
      <c r="AY59" s="115" t="e">
        <f>'October''20'!#REF!+'Nov''20'!AY57+'Dec''20'!AY57</f>
        <v>#REF!</v>
      </c>
      <c r="AZ59" s="127" t="e">
        <f t="shared" si="8"/>
        <v>#REF!</v>
      </c>
      <c r="BA59" s="144"/>
      <c r="BB59" s="127" t="e">
        <f t="shared" si="9"/>
        <v>#REF!</v>
      </c>
      <c r="BC59" s="128" t="e">
        <f t="shared" si="13"/>
        <v>#REF!</v>
      </c>
      <c r="BD59" s="129" t="e">
        <f t="shared" si="14"/>
        <v>#REF!</v>
      </c>
      <c r="BE59" s="130" t="e">
        <f t="shared" si="15"/>
        <v>#REF!</v>
      </c>
      <c r="BF59" s="145">
        <v>3.6152656768731015E-2</v>
      </c>
      <c r="BG59" s="143">
        <v>0.26942851706479931</v>
      </c>
    </row>
    <row r="60" spans="1:59">
      <c r="A60" s="113" t="s">
        <v>122</v>
      </c>
      <c r="B60" s="113" t="s">
        <v>107</v>
      </c>
      <c r="C60" s="113" t="s">
        <v>120</v>
      </c>
      <c r="D60" s="114" t="e">
        <f>'October''20'!#REF!+'Nov''20'!D58+'Dec''20'!D58</f>
        <v>#REF!</v>
      </c>
      <c r="E60" s="114" t="e">
        <f>'October''20'!#REF!+'Nov''20'!E58+'Dec''20'!E58</f>
        <v>#REF!</v>
      </c>
      <c r="F60" s="114" t="e">
        <f>'October''20'!#REF!+'Nov''20'!F58+'Dec''20'!F58</f>
        <v>#REF!</v>
      </c>
      <c r="G60" s="114" t="e">
        <f>'October''20'!#REF!+'Nov''20'!G58+'Dec''20'!G58</f>
        <v>#REF!</v>
      </c>
      <c r="H60" s="114" t="e">
        <f>'October''20'!#REF!+'Nov''20'!H58+'Dec''20'!H58</f>
        <v>#REF!</v>
      </c>
      <c r="I60" s="114" t="e">
        <f>'October''20'!#REF!+'Nov''20'!I58+'Dec''20'!I58</f>
        <v>#REF!</v>
      </c>
      <c r="J60" s="114" t="e">
        <f>'October''20'!#REF!+'Nov''20'!J58+'Dec''20'!J58</f>
        <v>#REF!</v>
      </c>
      <c r="K60" s="114" t="e">
        <f>'October''20'!#REF!+'Nov''20'!K58+'Dec''20'!K58</f>
        <v>#REF!</v>
      </c>
      <c r="L60" s="114" t="e">
        <f>'October''20'!#REF!+'Nov''20'!L58+'Dec''20'!L58</f>
        <v>#REF!</v>
      </c>
      <c r="M60" s="114" t="e">
        <f>'October''20'!#REF!+'Nov''20'!M58+'Dec''20'!M58</f>
        <v>#REF!</v>
      </c>
      <c r="N60" s="114" t="e">
        <f>'October''20'!#REF!+'Nov''20'!N58+'Dec''20'!N58</f>
        <v>#REF!</v>
      </c>
      <c r="O60" s="114" t="e">
        <f>'October''20'!#REF!+'Nov''20'!O58+'Dec''20'!O58</f>
        <v>#REF!</v>
      </c>
      <c r="P60" s="114" t="e">
        <f>'October''20'!#REF!+'Nov''20'!P58+'Dec''20'!P58</f>
        <v>#REF!</v>
      </c>
      <c r="Q60" s="114" t="e">
        <f>'October''20'!#REF!+'Nov''20'!Q58+'Dec''20'!Q58</f>
        <v>#REF!</v>
      </c>
      <c r="R60" s="114" t="e">
        <f>'October''20'!#REF!+'Nov''20'!R58+'Dec''20'!R58</f>
        <v>#REF!</v>
      </c>
      <c r="S60" s="114" t="e">
        <f>'October''20'!#REF!+'Nov''20'!S58+'Dec''20'!S58</f>
        <v>#REF!</v>
      </c>
      <c r="T60" s="106" t="e">
        <f t="shared" si="6"/>
        <v>#REF!</v>
      </c>
      <c r="U60" s="114" t="e">
        <f>'October''20'!#REF!+'Nov''20'!U58+'Dec''20'!U58</f>
        <v>#REF!</v>
      </c>
      <c r="V60" s="114" t="e">
        <f>'October''20'!#REF!+'Nov''20'!V58+'Dec''20'!V58</f>
        <v>#REF!</v>
      </c>
      <c r="W60" s="114" t="e">
        <f>'October''20'!#REF!+'Nov''20'!W58+'Dec''20'!W58</f>
        <v>#REF!</v>
      </c>
      <c r="X60" s="114" t="e">
        <f>'October''20'!#REF!+'Nov''20'!X58+'Dec''20'!X58</f>
        <v>#REF!</v>
      </c>
      <c r="Y60" s="114" t="e">
        <f>'October''20'!#REF!+'Nov''20'!Y58+'Dec''20'!Y58</f>
        <v>#REF!</v>
      </c>
      <c r="Z60" s="114" t="e">
        <f>'October''20'!#REF!+'Nov''20'!Z58+'Dec''20'!Z58</f>
        <v>#REF!</v>
      </c>
      <c r="AA60" s="114" t="e">
        <f>'October''20'!#REF!+'Nov''20'!AA58+'Dec''20'!AA58</f>
        <v>#REF!</v>
      </c>
      <c r="AB60" s="114" t="e">
        <f>'October''20'!#REF!+'Nov''20'!AB58+'Dec''20'!AB58</f>
        <v>#REF!</v>
      </c>
      <c r="AC60" s="116"/>
      <c r="AD60" s="116"/>
      <c r="AE60" s="116"/>
      <c r="AF60" s="116"/>
      <c r="AG60" s="116"/>
      <c r="AH60" s="116"/>
      <c r="AI60" s="116"/>
      <c r="AJ60" s="116"/>
      <c r="AK60" s="107" t="e">
        <f t="shared" si="10"/>
        <v>#REF!</v>
      </c>
      <c r="AL60" s="114" t="e">
        <f>'October''20'!#REF!+'Nov''20'!AL58+'Dec''20'!AL58</f>
        <v>#REF!</v>
      </c>
      <c r="AM60" s="114" t="e">
        <f>'October''20'!#REF!+'Nov''20'!AM58+'Dec''20'!AM58</f>
        <v>#REF!</v>
      </c>
      <c r="AN60" s="114" t="e">
        <f>'October''20'!#REF!+'Nov''20'!AN58+'Dec''20'!AN58</f>
        <v>#REF!</v>
      </c>
      <c r="AO60" s="107" t="e">
        <f t="shared" si="11"/>
        <v>#REF!</v>
      </c>
      <c r="AP60" s="114" t="e">
        <f>'October''20'!#REF!+'Nov''20'!AP58+'Dec''20'!AP58</f>
        <v>#REF!</v>
      </c>
      <c r="AQ60" s="114" t="e">
        <f>'October''20'!#REF!+'Nov''20'!AQ58+'Dec''20'!AQ58</f>
        <v>#REF!</v>
      </c>
      <c r="AR60" s="114" t="e">
        <f>'October''20'!#REF!+'Nov''20'!AR58+'Dec''20'!AR58</f>
        <v>#REF!</v>
      </c>
      <c r="AS60" s="114" t="e">
        <f>'October''20'!#REF!+'Nov''20'!AS58+'Dec''20'!AS58</f>
        <v>#REF!</v>
      </c>
      <c r="AT60" s="114" t="e">
        <f>'October''20'!#REF!+'Nov''20'!AT58+'Dec''20'!AT58</f>
        <v>#REF!</v>
      </c>
      <c r="AU60" s="125">
        <v>2500000</v>
      </c>
      <c r="AV60" s="107" t="e">
        <f t="shared" si="12"/>
        <v>#REF!</v>
      </c>
      <c r="AW60" s="107" t="e">
        <f t="shared" si="7"/>
        <v>#REF!</v>
      </c>
      <c r="AX60" s="131" t="e">
        <f>'October''20'!#REF!+'Nov''20'!AX58+'Dec''20'!AX58</f>
        <v>#REF!</v>
      </c>
      <c r="AY60" s="115" t="e">
        <f>'October''20'!#REF!+'Nov''20'!AY58+'Dec''20'!AY58</f>
        <v>#REF!</v>
      </c>
      <c r="AZ60" s="127" t="e">
        <f t="shared" si="8"/>
        <v>#REF!</v>
      </c>
      <c r="BA60" s="144"/>
      <c r="BB60" s="127" t="e">
        <f t="shared" si="9"/>
        <v>#REF!</v>
      </c>
      <c r="BC60" s="128" t="e">
        <f t="shared" si="13"/>
        <v>#REF!</v>
      </c>
      <c r="BD60" s="129" t="e">
        <f t="shared" si="14"/>
        <v>#REF!</v>
      </c>
      <c r="BE60" s="130" t="e">
        <f t="shared" si="15"/>
        <v>#REF!</v>
      </c>
      <c r="BF60" s="145">
        <v>3.3653265022002714E-2</v>
      </c>
      <c r="BG60" s="143">
        <v>0.28048986743666199</v>
      </c>
    </row>
    <row r="61" spans="1:59">
      <c r="A61" s="113" t="s">
        <v>121</v>
      </c>
      <c r="B61" s="113" t="s">
        <v>107</v>
      </c>
      <c r="C61" s="113" t="s">
        <v>120</v>
      </c>
      <c r="D61" s="114" t="e">
        <f>'October''20'!#REF!+'Nov''20'!D59+'Dec''20'!D59</f>
        <v>#REF!</v>
      </c>
      <c r="E61" s="114" t="e">
        <f>'October''20'!#REF!+'Nov''20'!E59+'Dec''20'!E59</f>
        <v>#REF!</v>
      </c>
      <c r="F61" s="114" t="e">
        <f>'October''20'!#REF!+'Nov''20'!F59+'Dec''20'!F59</f>
        <v>#REF!</v>
      </c>
      <c r="G61" s="114" t="e">
        <f>'October''20'!#REF!+'Nov''20'!G59+'Dec''20'!G59</f>
        <v>#REF!</v>
      </c>
      <c r="H61" s="114" t="e">
        <f>'October''20'!#REF!+'Nov''20'!H59+'Dec''20'!H59</f>
        <v>#REF!</v>
      </c>
      <c r="I61" s="114" t="e">
        <f>'October''20'!#REF!+'Nov''20'!I59+'Dec''20'!I59</f>
        <v>#REF!</v>
      </c>
      <c r="J61" s="114" t="e">
        <f>'October''20'!#REF!+'Nov''20'!J59+'Dec''20'!J59</f>
        <v>#REF!</v>
      </c>
      <c r="K61" s="114" t="e">
        <f>'October''20'!#REF!+'Nov''20'!K59+'Dec''20'!K59</f>
        <v>#REF!</v>
      </c>
      <c r="L61" s="114" t="e">
        <f>'October''20'!#REF!+'Nov''20'!L59+'Dec''20'!L59</f>
        <v>#REF!</v>
      </c>
      <c r="M61" s="114" t="e">
        <f>'October''20'!#REF!+'Nov''20'!M59+'Dec''20'!M59</f>
        <v>#REF!</v>
      </c>
      <c r="N61" s="114" t="e">
        <f>'October''20'!#REF!+'Nov''20'!N59+'Dec''20'!N59</f>
        <v>#REF!</v>
      </c>
      <c r="O61" s="114" t="e">
        <f>'October''20'!#REF!+'Nov''20'!O59+'Dec''20'!O59</f>
        <v>#REF!</v>
      </c>
      <c r="P61" s="114" t="e">
        <f>'October''20'!#REF!+'Nov''20'!P59+'Dec''20'!P59</f>
        <v>#REF!</v>
      </c>
      <c r="Q61" s="114" t="e">
        <f>'October''20'!#REF!+'Nov''20'!Q59+'Dec''20'!Q59</f>
        <v>#REF!</v>
      </c>
      <c r="R61" s="114" t="e">
        <f>'October''20'!#REF!+'Nov''20'!R59+'Dec''20'!R59</f>
        <v>#REF!</v>
      </c>
      <c r="S61" s="114" t="e">
        <f>'October''20'!#REF!+'Nov''20'!S59+'Dec''20'!S59</f>
        <v>#REF!</v>
      </c>
      <c r="T61" s="106" t="e">
        <f t="shared" si="6"/>
        <v>#REF!</v>
      </c>
      <c r="U61" s="114" t="e">
        <f>'October''20'!#REF!+'Nov''20'!U59+'Dec''20'!U59</f>
        <v>#REF!</v>
      </c>
      <c r="V61" s="114" t="e">
        <f>'October''20'!#REF!+'Nov''20'!V59+'Dec''20'!V59</f>
        <v>#REF!</v>
      </c>
      <c r="W61" s="114" t="e">
        <f>'October''20'!#REF!+'Nov''20'!W59+'Dec''20'!W59</f>
        <v>#REF!</v>
      </c>
      <c r="X61" s="114" t="e">
        <f>'October''20'!#REF!+'Nov''20'!X59+'Dec''20'!X59</f>
        <v>#REF!</v>
      </c>
      <c r="Y61" s="114" t="e">
        <f>'October''20'!#REF!+'Nov''20'!Y59+'Dec''20'!Y59</f>
        <v>#REF!</v>
      </c>
      <c r="Z61" s="114" t="e">
        <f>'October''20'!#REF!+'Nov''20'!Z59+'Dec''20'!Z59</f>
        <v>#REF!</v>
      </c>
      <c r="AA61" s="114" t="e">
        <f>'October''20'!#REF!+'Nov''20'!AA59+'Dec''20'!AA59</f>
        <v>#REF!</v>
      </c>
      <c r="AB61" s="114" t="e">
        <f>'October''20'!#REF!+'Nov''20'!AB59+'Dec''20'!AB59</f>
        <v>#REF!</v>
      </c>
      <c r="AC61" s="116"/>
      <c r="AD61" s="116"/>
      <c r="AE61" s="116"/>
      <c r="AF61" s="116"/>
      <c r="AG61" s="116"/>
      <c r="AH61" s="116"/>
      <c r="AI61" s="116"/>
      <c r="AJ61" s="116"/>
      <c r="AK61" s="107" t="e">
        <f t="shared" si="10"/>
        <v>#REF!</v>
      </c>
      <c r="AL61" s="114" t="e">
        <f>'October''20'!#REF!+'Nov''20'!AL59+'Dec''20'!AL59</f>
        <v>#REF!</v>
      </c>
      <c r="AM61" s="114" t="e">
        <f>'October''20'!#REF!+'Nov''20'!AM59+'Dec''20'!AM59</f>
        <v>#REF!</v>
      </c>
      <c r="AN61" s="114" t="e">
        <f>'October''20'!#REF!+'Nov''20'!AN59+'Dec''20'!AN59</f>
        <v>#REF!</v>
      </c>
      <c r="AO61" s="107" t="e">
        <f t="shared" si="11"/>
        <v>#REF!</v>
      </c>
      <c r="AP61" s="114" t="e">
        <f>'October''20'!#REF!+'Nov''20'!AP59+'Dec''20'!AP59</f>
        <v>#REF!</v>
      </c>
      <c r="AQ61" s="114" t="e">
        <f>'October''20'!#REF!+'Nov''20'!AQ59+'Dec''20'!AQ59</f>
        <v>#REF!</v>
      </c>
      <c r="AR61" s="114" t="e">
        <f>'October''20'!#REF!+'Nov''20'!AR59+'Dec''20'!AR59</f>
        <v>#REF!</v>
      </c>
      <c r="AS61" s="114" t="e">
        <f>'October''20'!#REF!+'Nov''20'!AS59+'Dec''20'!AS59</f>
        <v>#REF!</v>
      </c>
      <c r="AT61" s="114" t="e">
        <f>'October''20'!#REF!+'Nov''20'!AT59+'Dec''20'!AT59</f>
        <v>#REF!</v>
      </c>
      <c r="AU61" s="125">
        <v>0</v>
      </c>
      <c r="AV61" s="107" t="e">
        <f t="shared" si="12"/>
        <v>#REF!</v>
      </c>
      <c r="AW61" s="107" t="e">
        <f t="shared" si="7"/>
        <v>#REF!</v>
      </c>
      <c r="AX61" s="131" t="e">
        <f>'October''20'!#REF!+'Nov''20'!AX59+'Dec''20'!AX59</f>
        <v>#REF!</v>
      </c>
      <c r="AY61" s="115" t="e">
        <f>'October''20'!#REF!+'Nov''20'!AY59+'Dec''20'!AY59</f>
        <v>#REF!</v>
      </c>
      <c r="AZ61" s="127" t="e">
        <f t="shared" si="8"/>
        <v>#REF!</v>
      </c>
      <c r="BA61" s="144"/>
      <c r="BB61" s="127" t="e">
        <f t="shared" si="9"/>
        <v>#REF!</v>
      </c>
      <c r="BC61" s="128" t="e">
        <f t="shared" si="13"/>
        <v>#REF!</v>
      </c>
      <c r="BD61" s="129" t="e">
        <f t="shared" si="14"/>
        <v>#REF!</v>
      </c>
      <c r="BE61" s="130" t="e">
        <f t="shared" si="15"/>
        <v>#REF!</v>
      </c>
      <c r="BF61" s="145">
        <v>3.5510427081490076E-2</v>
      </c>
      <c r="BG61" s="143">
        <v>0.28937330182845905</v>
      </c>
    </row>
    <row r="62" spans="1:59">
      <c r="A62" s="113" t="s">
        <v>119</v>
      </c>
      <c r="B62" s="113" t="s">
        <v>107</v>
      </c>
      <c r="C62" s="113" t="s">
        <v>115</v>
      </c>
      <c r="D62" s="114" t="e">
        <f>'October''20'!#REF!+'Nov''20'!D60+'Dec''20'!D60</f>
        <v>#REF!</v>
      </c>
      <c r="E62" s="114" t="e">
        <f>'October''20'!#REF!+'Nov''20'!E60+'Dec''20'!E60</f>
        <v>#REF!</v>
      </c>
      <c r="F62" s="114" t="e">
        <f>'October''20'!#REF!+'Nov''20'!F60+'Dec''20'!F60</f>
        <v>#REF!</v>
      </c>
      <c r="G62" s="114" t="e">
        <f>'October''20'!#REF!+'Nov''20'!G60+'Dec''20'!G60</f>
        <v>#REF!</v>
      </c>
      <c r="H62" s="114" t="e">
        <f>'October''20'!#REF!+'Nov''20'!H60+'Dec''20'!H60</f>
        <v>#REF!</v>
      </c>
      <c r="I62" s="114" t="e">
        <f>'October''20'!#REF!+'Nov''20'!I60+'Dec''20'!I60</f>
        <v>#REF!</v>
      </c>
      <c r="J62" s="114" t="e">
        <f>'October''20'!#REF!+'Nov''20'!J60+'Dec''20'!J60</f>
        <v>#REF!</v>
      </c>
      <c r="K62" s="114" t="e">
        <f>'October''20'!#REF!+'Nov''20'!K60+'Dec''20'!K60</f>
        <v>#REF!</v>
      </c>
      <c r="L62" s="114" t="e">
        <f>'October''20'!#REF!+'Nov''20'!L60+'Dec''20'!L60</f>
        <v>#REF!</v>
      </c>
      <c r="M62" s="114" t="e">
        <f>'October''20'!#REF!+'Nov''20'!M60+'Dec''20'!M60</f>
        <v>#REF!</v>
      </c>
      <c r="N62" s="114" t="e">
        <f>'October''20'!#REF!+'Nov''20'!N60+'Dec''20'!N60</f>
        <v>#REF!</v>
      </c>
      <c r="O62" s="114" t="e">
        <f>'October''20'!#REF!+'Nov''20'!O60+'Dec''20'!O60</f>
        <v>#REF!</v>
      </c>
      <c r="P62" s="114" t="e">
        <f>'October''20'!#REF!+'Nov''20'!P60+'Dec''20'!P60</f>
        <v>#REF!</v>
      </c>
      <c r="Q62" s="114" t="e">
        <f>'October''20'!#REF!+'Nov''20'!Q60+'Dec''20'!Q60</f>
        <v>#REF!</v>
      </c>
      <c r="R62" s="114" t="e">
        <f>'October''20'!#REF!+'Nov''20'!R60+'Dec''20'!R60</f>
        <v>#REF!</v>
      </c>
      <c r="S62" s="114" t="e">
        <f>'October''20'!#REF!+'Nov''20'!S60+'Dec''20'!S60</f>
        <v>#REF!</v>
      </c>
      <c r="T62" s="106" t="e">
        <f t="shared" si="6"/>
        <v>#REF!</v>
      </c>
      <c r="U62" s="114" t="e">
        <f>'October''20'!#REF!+'Nov''20'!U60+'Dec''20'!U60</f>
        <v>#REF!</v>
      </c>
      <c r="V62" s="114" t="e">
        <f>'October''20'!#REF!+'Nov''20'!V60+'Dec''20'!V60</f>
        <v>#REF!</v>
      </c>
      <c r="W62" s="114" t="e">
        <f>'October''20'!#REF!+'Nov''20'!W60+'Dec''20'!W60</f>
        <v>#REF!</v>
      </c>
      <c r="X62" s="114" t="e">
        <f>'October''20'!#REF!+'Nov''20'!X60+'Dec''20'!X60</f>
        <v>#REF!</v>
      </c>
      <c r="Y62" s="114" t="e">
        <f>'October''20'!#REF!+'Nov''20'!Y60+'Dec''20'!Y60</f>
        <v>#REF!</v>
      </c>
      <c r="Z62" s="114" t="e">
        <f>'October''20'!#REF!+'Nov''20'!Z60+'Dec''20'!Z60</f>
        <v>#REF!</v>
      </c>
      <c r="AA62" s="114" t="e">
        <f>'October''20'!#REF!+'Nov''20'!AA60+'Dec''20'!AA60</f>
        <v>#REF!</v>
      </c>
      <c r="AB62" s="114" t="e">
        <f>'October''20'!#REF!+'Nov''20'!AB60+'Dec''20'!AB60</f>
        <v>#REF!</v>
      </c>
      <c r="AC62" s="116"/>
      <c r="AD62" s="116"/>
      <c r="AE62" s="116"/>
      <c r="AF62" s="116"/>
      <c r="AG62" s="116"/>
      <c r="AH62" s="116"/>
      <c r="AI62" s="116"/>
      <c r="AJ62" s="116"/>
      <c r="AK62" s="107" t="e">
        <f t="shared" si="10"/>
        <v>#REF!</v>
      </c>
      <c r="AL62" s="114" t="e">
        <f>'October''20'!#REF!+'Nov''20'!AL60+'Dec''20'!AL60</f>
        <v>#REF!</v>
      </c>
      <c r="AM62" s="114" t="e">
        <f>'October''20'!#REF!+'Nov''20'!AM60+'Dec''20'!AM60</f>
        <v>#REF!</v>
      </c>
      <c r="AN62" s="114" t="e">
        <f>'October''20'!#REF!+'Nov''20'!AN60+'Dec''20'!AN60</f>
        <v>#REF!</v>
      </c>
      <c r="AO62" s="107" t="e">
        <f t="shared" si="11"/>
        <v>#REF!</v>
      </c>
      <c r="AP62" s="114" t="e">
        <f>'October''20'!#REF!+'Nov''20'!AP60+'Dec''20'!AP60</f>
        <v>#REF!</v>
      </c>
      <c r="AQ62" s="114" t="e">
        <f>'October''20'!#REF!+'Nov''20'!AQ60+'Dec''20'!AQ60</f>
        <v>#REF!</v>
      </c>
      <c r="AR62" s="114" t="e">
        <f>'October''20'!#REF!+'Nov''20'!AR60+'Dec''20'!AR60</f>
        <v>#REF!</v>
      </c>
      <c r="AS62" s="114" t="e">
        <f>'October''20'!#REF!+'Nov''20'!AS60+'Dec''20'!AS60</f>
        <v>#REF!</v>
      </c>
      <c r="AT62" s="114" t="e">
        <f>'October''20'!#REF!+'Nov''20'!AT60+'Dec''20'!AT60</f>
        <v>#REF!</v>
      </c>
      <c r="AU62" s="125">
        <v>0</v>
      </c>
      <c r="AV62" s="107" t="e">
        <f t="shared" si="12"/>
        <v>#REF!</v>
      </c>
      <c r="AW62" s="107" t="e">
        <f t="shared" si="7"/>
        <v>#REF!</v>
      </c>
      <c r="AX62" s="131" t="e">
        <f>'October''20'!#REF!+'Nov''20'!AX60+'Dec''20'!AX60</f>
        <v>#REF!</v>
      </c>
      <c r="AY62" s="115" t="e">
        <f>'October''20'!#REF!+'Nov''20'!AY60+'Dec''20'!AY60</f>
        <v>#REF!</v>
      </c>
      <c r="AZ62" s="127" t="e">
        <f t="shared" si="8"/>
        <v>#REF!</v>
      </c>
      <c r="BA62" s="144"/>
      <c r="BB62" s="127" t="e">
        <f t="shared" si="9"/>
        <v>#REF!</v>
      </c>
      <c r="BC62" s="128" t="e">
        <f t="shared" si="13"/>
        <v>#REF!</v>
      </c>
      <c r="BD62" s="129" t="e">
        <f t="shared" si="14"/>
        <v>#REF!</v>
      </c>
      <c r="BE62" s="130" t="e">
        <f t="shared" si="15"/>
        <v>#REF!</v>
      </c>
      <c r="BF62" s="145">
        <v>2.8975358425582853E-2</v>
      </c>
      <c r="BG62" s="143">
        <v>0.28917200741526938</v>
      </c>
    </row>
    <row r="63" spans="1:59">
      <c r="A63" s="113" t="s">
        <v>118</v>
      </c>
      <c r="B63" s="113" t="s">
        <v>107</v>
      </c>
      <c r="C63" s="113" t="s">
        <v>115</v>
      </c>
      <c r="D63" s="114" t="e">
        <f>'October''20'!#REF!+'Nov''20'!D61+'Dec''20'!D61</f>
        <v>#REF!</v>
      </c>
      <c r="E63" s="114" t="e">
        <f>'October''20'!#REF!+'Nov''20'!E61+'Dec''20'!E61</f>
        <v>#REF!</v>
      </c>
      <c r="F63" s="114" t="e">
        <f>'October''20'!#REF!+'Nov''20'!F61+'Dec''20'!F61</f>
        <v>#REF!</v>
      </c>
      <c r="G63" s="114" t="e">
        <f>'October''20'!#REF!+'Nov''20'!G61+'Dec''20'!G61</f>
        <v>#REF!</v>
      </c>
      <c r="H63" s="114" t="e">
        <f>'October''20'!#REF!+'Nov''20'!H61+'Dec''20'!H61</f>
        <v>#REF!</v>
      </c>
      <c r="I63" s="114" t="e">
        <f>'October''20'!#REF!+'Nov''20'!I61+'Dec''20'!I61</f>
        <v>#REF!</v>
      </c>
      <c r="J63" s="114" t="e">
        <f>'October''20'!#REF!+'Nov''20'!J61+'Dec''20'!J61</f>
        <v>#REF!</v>
      </c>
      <c r="K63" s="114" t="e">
        <f>'October''20'!#REF!+'Nov''20'!K61+'Dec''20'!K61</f>
        <v>#REF!</v>
      </c>
      <c r="L63" s="114" t="e">
        <f>'October''20'!#REF!+'Nov''20'!L61+'Dec''20'!L61</f>
        <v>#REF!</v>
      </c>
      <c r="M63" s="114" t="e">
        <f>'October''20'!#REF!+'Nov''20'!M61+'Dec''20'!M61</f>
        <v>#REF!</v>
      </c>
      <c r="N63" s="114" t="e">
        <f>'October''20'!#REF!+'Nov''20'!N61+'Dec''20'!N61</f>
        <v>#REF!</v>
      </c>
      <c r="O63" s="114" t="e">
        <f>'October''20'!#REF!+'Nov''20'!O61+'Dec''20'!O61</f>
        <v>#REF!</v>
      </c>
      <c r="P63" s="114" t="e">
        <f>'October''20'!#REF!+'Nov''20'!P61+'Dec''20'!P61</f>
        <v>#REF!</v>
      </c>
      <c r="Q63" s="114" t="e">
        <f>'October''20'!#REF!+'Nov''20'!Q61+'Dec''20'!Q61</f>
        <v>#REF!</v>
      </c>
      <c r="R63" s="114" t="e">
        <f>'October''20'!#REF!+'Nov''20'!R61+'Dec''20'!R61</f>
        <v>#REF!</v>
      </c>
      <c r="S63" s="114" t="e">
        <f>'October''20'!#REF!+'Nov''20'!S61+'Dec''20'!S61</f>
        <v>#REF!</v>
      </c>
      <c r="T63" s="106" t="e">
        <f t="shared" si="6"/>
        <v>#REF!</v>
      </c>
      <c r="U63" s="114" t="e">
        <f>'October''20'!#REF!+'Nov''20'!U61+'Dec''20'!U61</f>
        <v>#REF!</v>
      </c>
      <c r="V63" s="114" t="e">
        <f>'October''20'!#REF!+'Nov''20'!V61+'Dec''20'!V61</f>
        <v>#REF!</v>
      </c>
      <c r="W63" s="114" t="e">
        <f>'October''20'!#REF!+'Nov''20'!W61+'Dec''20'!W61</f>
        <v>#REF!</v>
      </c>
      <c r="X63" s="114" t="e">
        <f>'October''20'!#REF!+'Nov''20'!X61+'Dec''20'!X61</f>
        <v>#REF!</v>
      </c>
      <c r="Y63" s="114" t="e">
        <f>'October''20'!#REF!+'Nov''20'!Y61+'Dec''20'!Y61</f>
        <v>#REF!</v>
      </c>
      <c r="Z63" s="114" t="e">
        <f>'October''20'!#REF!+'Nov''20'!Z61+'Dec''20'!Z61</f>
        <v>#REF!</v>
      </c>
      <c r="AA63" s="114" t="e">
        <f>'October''20'!#REF!+'Nov''20'!AA61+'Dec''20'!AA61</f>
        <v>#REF!</v>
      </c>
      <c r="AB63" s="114" t="e">
        <f>'October''20'!#REF!+'Nov''20'!AB61+'Dec''20'!AB61</f>
        <v>#REF!</v>
      </c>
      <c r="AC63" s="116"/>
      <c r="AD63" s="116"/>
      <c r="AE63" s="116"/>
      <c r="AF63" s="116"/>
      <c r="AG63" s="116"/>
      <c r="AH63" s="116"/>
      <c r="AI63" s="116"/>
      <c r="AJ63" s="116"/>
      <c r="AK63" s="107" t="e">
        <f t="shared" si="10"/>
        <v>#REF!</v>
      </c>
      <c r="AL63" s="114" t="e">
        <f>'October''20'!#REF!+'Nov''20'!AL61+'Dec''20'!AL61</f>
        <v>#REF!</v>
      </c>
      <c r="AM63" s="114" t="e">
        <f>'October''20'!#REF!+'Nov''20'!AM61+'Dec''20'!AM61</f>
        <v>#REF!</v>
      </c>
      <c r="AN63" s="114" t="e">
        <f>'October''20'!#REF!+'Nov''20'!AN61+'Dec''20'!AN61</f>
        <v>#REF!</v>
      </c>
      <c r="AO63" s="107" t="e">
        <f t="shared" si="11"/>
        <v>#REF!</v>
      </c>
      <c r="AP63" s="114" t="e">
        <f>'October''20'!#REF!+'Nov''20'!AP61+'Dec''20'!AP61</f>
        <v>#REF!</v>
      </c>
      <c r="AQ63" s="114" t="e">
        <f>'October''20'!#REF!+'Nov''20'!AQ61+'Dec''20'!AQ61</f>
        <v>#REF!</v>
      </c>
      <c r="AR63" s="114" t="e">
        <f>'October''20'!#REF!+'Nov''20'!AR61+'Dec''20'!AR61</f>
        <v>#REF!</v>
      </c>
      <c r="AS63" s="114" t="e">
        <f>'October''20'!#REF!+'Nov''20'!AS61+'Dec''20'!AS61</f>
        <v>#REF!</v>
      </c>
      <c r="AT63" s="114" t="e">
        <f>'October''20'!#REF!+'Nov''20'!AT61+'Dec''20'!AT61</f>
        <v>#REF!</v>
      </c>
      <c r="AU63" s="125">
        <v>0</v>
      </c>
      <c r="AV63" s="107" t="e">
        <f t="shared" si="12"/>
        <v>#REF!</v>
      </c>
      <c r="AW63" s="107" t="e">
        <f t="shared" si="7"/>
        <v>#REF!</v>
      </c>
      <c r="AX63" s="131" t="e">
        <f>'October''20'!#REF!+'Nov''20'!AX61+'Dec''20'!AX61</f>
        <v>#REF!</v>
      </c>
      <c r="AY63" s="115" t="e">
        <f>'October''20'!#REF!+'Nov''20'!AY61+'Dec''20'!AY61</f>
        <v>#REF!</v>
      </c>
      <c r="AZ63" s="127" t="e">
        <f t="shared" si="8"/>
        <v>#REF!</v>
      </c>
      <c r="BA63" s="144"/>
      <c r="BB63" s="127" t="e">
        <f t="shared" si="9"/>
        <v>#REF!</v>
      </c>
      <c r="BC63" s="128" t="e">
        <f t="shared" si="13"/>
        <v>#REF!</v>
      </c>
      <c r="BD63" s="129" t="e">
        <f t="shared" si="14"/>
        <v>#REF!</v>
      </c>
      <c r="BE63" s="130" t="e">
        <f t="shared" si="15"/>
        <v>#REF!</v>
      </c>
      <c r="BF63" s="145">
        <v>2.5936498225509697E-2</v>
      </c>
      <c r="BG63" s="143">
        <v>0.33692533631124716</v>
      </c>
    </row>
    <row r="64" spans="1:59">
      <c r="A64" s="113" t="s">
        <v>117</v>
      </c>
      <c r="B64" s="113" t="s">
        <v>107</v>
      </c>
      <c r="C64" s="113" t="s">
        <v>115</v>
      </c>
      <c r="D64" s="114" t="e">
        <f>'October''20'!#REF!+'Nov''20'!D62+'Dec''20'!D62</f>
        <v>#REF!</v>
      </c>
      <c r="E64" s="114" t="e">
        <f>'October''20'!#REF!+'Nov''20'!E62+'Dec''20'!E62</f>
        <v>#REF!</v>
      </c>
      <c r="F64" s="114" t="e">
        <f>'October''20'!#REF!+'Nov''20'!F62+'Dec''20'!F62</f>
        <v>#REF!</v>
      </c>
      <c r="G64" s="114" t="e">
        <f>'October''20'!#REF!+'Nov''20'!G62+'Dec''20'!G62</f>
        <v>#REF!</v>
      </c>
      <c r="H64" s="114" t="e">
        <f>'October''20'!#REF!+'Nov''20'!H62+'Dec''20'!H62</f>
        <v>#REF!</v>
      </c>
      <c r="I64" s="114" t="e">
        <f>'October''20'!#REF!+'Nov''20'!I62+'Dec''20'!I62</f>
        <v>#REF!</v>
      </c>
      <c r="J64" s="114" t="e">
        <f>'October''20'!#REF!+'Nov''20'!J62+'Dec''20'!J62</f>
        <v>#REF!</v>
      </c>
      <c r="K64" s="114" t="e">
        <f>'October''20'!#REF!+'Nov''20'!K62+'Dec''20'!K62</f>
        <v>#REF!</v>
      </c>
      <c r="L64" s="114" t="e">
        <f>'October''20'!#REF!+'Nov''20'!L62+'Dec''20'!L62</f>
        <v>#REF!</v>
      </c>
      <c r="M64" s="114" t="e">
        <f>'October''20'!#REF!+'Nov''20'!M62+'Dec''20'!M62</f>
        <v>#REF!</v>
      </c>
      <c r="N64" s="114" t="e">
        <f>'October''20'!#REF!+'Nov''20'!N62+'Dec''20'!N62</f>
        <v>#REF!</v>
      </c>
      <c r="O64" s="114" t="e">
        <f>'October''20'!#REF!+'Nov''20'!O62+'Dec''20'!O62</f>
        <v>#REF!</v>
      </c>
      <c r="P64" s="114" t="e">
        <f>'October''20'!#REF!+'Nov''20'!P62+'Dec''20'!P62</f>
        <v>#REF!</v>
      </c>
      <c r="Q64" s="114" t="e">
        <f>'October''20'!#REF!+'Nov''20'!Q62+'Dec''20'!Q62</f>
        <v>#REF!</v>
      </c>
      <c r="R64" s="114" t="e">
        <f>'October''20'!#REF!+'Nov''20'!R62+'Dec''20'!R62</f>
        <v>#REF!</v>
      </c>
      <c r="S64" s="114" t="e">
        <f>'October''20'!#REF!+'Nov''20'!S62+'Dec''20'!S62</f>
        <v>#REF!</v>
      </c>
      <c r="T64" s="106" t="e">
        <f t="shared" si="6"/>
        <v>#REF!</v>
      </c>
      <c r="U64" s="114" t="e">
        <f>'October''20'!#REF!+'Nov''20'!U62+'Dec''20'!U62</f>
        <v>#REF!</v>
      </c>
      <c r="V64" s="114" t="e">
        <f>'October''20'!#REF!+'Nov''20'!V62+'Dec''20'!V62</f>
        <v>#REF!</v>
      </c>
      <c r="W64" s="114" t="e">
        <f>'October''20'!#REF!+'Nov''20'!W62+'Dec''20'!W62</f>
        <v>#REF!</v>
      </c>
      <c r="X64" s="114" t="e">
        <f>'October''20'!#REF!+'Nov''20'!X62+'Dec''20'!X62</f>
        <v>#REF!</v>
      </c>
      <c r="Y64" s="114" t="e">
        <f>'October''20'!#REF!+'Nov''20'!Y62+'Dec''20'!Y62</f>
        <v>#REF!</v>
      </c>
      <c r="Z64" s="114" t="e">
        <f>'October''20'!#REF!+'Nov''20'!Z62+'Dec''20'!Z62</f>
        <v>#REF!</v>
      </c>
      <c r="AA64" s="114" t="e">
        <f>'October''20'!#REF!+'Nov''20'!AA62+'Dec''20'!AA62</f>
        <v>#REF!</v>
      </c>
      <c r="AB64" s="114" t="e">
        <f>'October''20'!#REF!+'Nov''20'!AB62+'Dec''20'!AB62</f>
        <v>#REF!</v>
      </c>
      <c r="AC64" s="116"/>
      <c r="AD64" s="116"/>
      <c r="AE64" s="116"/>
      <c r="AF64" s="116"/>
      <c r="AG64" s="116"/>
      <c r="AH64" s="116"/>
      <c r="AI64" s="116"/>
      <c r="AJ64" s="116"/>
      <c r="AK64" s="107" t="e">
        <f t="shared" si="10"/>
        <v>#REF!</v>
      </c>
      <c r="AL64" s="114" t="e">
        <f>'October''20'!#REF!+'Nov''20'!AL62+'Dec''20'!AL62</f>
        <v>#REF!</v>
      </c>
      <c r="AM64" s="114" t="e">
        <f>'October''20'!#REF!+'Nov''20'!AM62+'Dec''20'!AM62</f>
        <v>#REF!</v>
      </c>
      <c r="AN64" s="114" t="e">
        <f>'October''20'!#REF!+'Nov''20'!AN62+'Dec''20'!AN62</f>
        <v>#REF!</v>
      </c>
      <c r="AO64" s="107" t="e">
        <f t="shared" si="11"/>
        <v>#REF!</v>
      </c>
      <c r="AP64" s="114" t="e">
        <f>'October''20'!#REF!+'Nov''20'!AP62+'Dec''20'!AP62</f>
        <v>#REF!</v>
      </c>
      <c r="AQ64" s="114" t="e">
        <f>'October''20'!#REF!+'Nov''20'!AQ62+'Dec''20'!AQ62</f>
        <v>#REF!</v>
      </c>
      <c r="AR64" s="114" t="e">
        <f>'October''20'!#REF!+'Nov''20'!AR62+'Dec''20'!AR62</f>
        <v>#REF!</v>
      </c>
      <c r="AS64" s="114" t="e">
        <f>'October''20'!#REF!+'Nov''20'!AS62+'Dec''20'!AS62</f>
        <v>#REF!</v>
      </c>
      <c r="AT64" s="114" t="e">
        <f>'October''20'!#REF!+'Nov''20'!AT62+'Dec''20'!AT62</f>
        <v>#REF!</v>
      </c>
      <c r="AU64" s="125">
        <v>0</v>
      </c>
      <c r="AV64" s="107" t="e">
        <f t="shared" si="12"/>
        <v>#REF!</v>
      </c>
      <c r="AW64" s="107" t="e">
        <f t="shared" si="7"/>
        <v>#REF!</v>
      </c>
      <c r="AX64" s="131" t="e">
        <f>'October''20'!#REF!+'Nov''20'!AX62+'Dec''20'!AX62</f>
        <v>#REF!</v>
      </c>
      <c r="AY64" s="115" t="e">
        <f>'October''20'!#REF!+'Nov''20'!AY62+'Dec''20'!AY62</f>
        <v>#REF!</v>
      </c>
      <c r="AZ64" s="127" t="e">
        <f t="shared" si="8"/>
        <v>#REF!</v>
      </c>
      <c r="BA64" s="144"/>
      <c r="BB64" s="127" t="e">
        <f t="shared" si="9"/>
        <v>#REF!</v>
      </c>
      <c r="BC64" s="128" t="e">
        <f t="shared" si="13"/>
        <v>#REF!</v>
      </c>
      <c r="BD64" s="129" t="e">
        <f t="shared" si="14"/>
        <v>#REF!</v>
      </c>
      <c r="BE64" s="130" t="e">
        <f t="shared" si="15"/>
        <v>#REF!</v>
      </c>
      <c r="BF64" s="145">
        <v>1.8288086260683626E-2</v>
      </c>
      <c r="BG64" s="143">
        <v>0.34460862244194912</v>
      </c>
    </row>
    <row r="65" spans="1:59">
      <c r="A65" s="113" t="s">
        <v>116</v>
      </c>
      <c r="B65" s="113" t="s">
        <v>107</v>
      </c>
      <c r="C65" s="113" t="s">
        <v>115</v>
      </c>
      <c r="D65" s="114" t="e">
        <f>'October''20'!#REF!+'Nov''20'!D63+'Dec''20'!D63</f>
        <v>#REF!</v>
      </c>
      <c r="E65" s="114" t="e">
        <f>'October''20'!#REF!+'Nov''20'!E63+'Dec''20'!E63</f>
        <v>#REF!</v>
      </c>
      <c r="F65" s="114" t="e">
        <f>'October''20'!#REF!+'Nov''20'!F63+'Dec''20'!F63</f>
        <v>#REF!</v>
      </c>
      <c r="G65" s="114" t="e">
        <f>'October''20'!#REF!+'Nov''20'!G63+'Dec''20'!G63</f>
        <v>#REF!</v>
      </c>
      <c r="H65" s="114" t="e">
        <f>'October''20'!#REF!+'Nov''20'!H63+'Dec''20'!H63</f>
        <v>#REF!</v>
      </c>
      <c r="I65" s="114" t="e">
        <f>'October''20'!#REF!+'Nov''20'!I63+'Dec''20'!I63</f>
        <v>#REF!</v>
      </c>
      <c r="J65" s="114" t="e">
        <f>'October''20'!#REF!+'Nov''20'!J63+'Dec''20'!J63</f>
        <v>#REF!</v>
      </c>
      <c r="K65" s="114" t="e">
        <f>'October''20'!#REF!+'Nov''20'!K63+'Dec''20'!K63</f>
        <v>#REF!</v>
      </c>
      <c r="L65" s="114" t="e">
        <f>'October''20'!#REF!+'Nov''20'!L63+'Dec''20'!L63</f>
        <v>#REF!</v>
      </c>
      <c r="M65" s="114" t="e">
        <f>'October''20'!#REF!+'Nov''20'!M63+'Dec''20'!M63</f>
        <v>#REF!</v>
      </c>
      <c r="N65" s="114" t="e">
        <f>'October''20'!#REF!+'Nov''20'!N63+'Dec''20'!N63</f>
        <v>#REF!</v>
      </c>
      <c r="O65" s="114" t="e">
        <f>'October''20'!#REF!+'Nov''20'!O63+'Dec''20'!O63</f>
        <v>#REF!</v>
      </c>
      <c r="P65" s="114" t="e">
        <f>'October''20'!#REF!+'Nov''20'!P63+'Dec''20'!P63</f>
        <v>#REF!</v>
      </c>
      <c r="Q65" s="114" t="e">
        <f>'October''20'!#REF!+'Nov''20'!Q63+'Dec''20'!Q63</f>
        <v>#REF!</v>
      </c>
      <c r="R65" s="114" t="e">
        <f>'October''20'!#REF!+'Nov''20'!R63+'Dec''20'!R63</f>
        <v>#REF!</v>
      </c>
      <c r="S65" s="114" t="e">
        <f>'October''20'!#REF!+'Nov''20'!S63+'Dec''20'!S63</f>
        <v>#REF!</v>
      </c>
      <c r="T65" s="106" t="e">
        <f t="shared" si="6"/>
        <v>#REF!</v>
      </c>
      <c r="U65" s="114" t="e">
        <f>'October''20'!#REF!+'Nov''20'!U63+'Dec''20'!U63</f>
        <v>#REF!</v>
      </c>
      <c r="V65" s="114" t="e">
        <f>'October''20'!#REF!+'Nov''20'!V63+'Dec''20'!V63</f>
        <v>#REF!</v>
      </c>
      <c r="W65" s="114" t="e">
        <f>'October''20'!#REF!+'Nov''20'!W63+'Dec''20'!W63</f>
        <v>#REF!</v>
      </c>
      <c r="X65" s="114" t="e">
        <f>'October''20'!#REF!+'Nov''20'!X63+'Dec''20'!X63</f>
        <v>#REF!</v>
      </c>
      <c r="Y65" s="114" t="e">
        <f>'October''20'!#REF!+'Nov''20'!Y63+'Dec''20'!Y63</f>
        <v>#REF!</v>
      </c>
      <c r="Z65" s="114" t="e">
        <f>'October''20'!#REF!+'Nov''20'!Z63+'Dec''20'!Z63</f>
        <v>#REF!</v>
      </c>
      <c r="AA65" s="114" t="e">
        <f>'October''20'!#REF!+'Nov''20'!AA63+'Dec''20'!AA63</f>
        <v>#REF!</v>
      </c>
      <c r="AB65" s="114" t="e">
        <f>'October''20'!#REF!+'Nov''20'!AB63+'Dec''20'!AB63</f>
        <v>#REF!</v>
      </c>
      <c r="AC65" s="116"/>
      <c r="AD65" s="116"/>
      <c r="AE65" s="116"/>
      <c r="AF65" s="116"/>
      <c r="AG65" s="116"/>
      <c r="AH65" s="116"/>
      <c r="AI65" s="116"/>
      <c r="AJ65" s="116"/>
      <c r="AK65" s="107" t="e">
        <f t="shared" si="10"/>
        <v>#REF!</v>
      </c>
      <c r="AL65" s="114" t="e">
        <f>'October''20'!#REF!+'Nov''20'!AL63+'Dec''20'!AL63</f>
        <v>#REF!</v>
      </c>
      <c r="AM65" s="114" t="e">
        <f>'October''20'!#REF!+'Nov''20'!AM63+'Dec''20'!AM63</f>
        <v>#REF!</v>
      </c>
      <c r="AN65" s="114" t="e">
        <f>'October''20'!#REF!+'Nov''20'!AN63+'Dec''20'!AN63</f>
        <v>#REF!</v>
      </c>
      <c r="AO65" s="107" t="e">
        <f t="shared" si="11"/>
        <v>#REF!</v>
      </c>
      <c r="AP65" s="114" t="e">
        <f>'October''20'!#REF!+'Nov''20'!AP63+'Dec''20'!AP63</f>
        <v>#REF!</v>
      </c>
      <c r="AQ65" s="114" t="e">
        <f>'October''20'!#REF!+'Nov''20'!AQ63+'Dec''20'!AQ63</f>
        <v>#REF!</v>
      </c>
      <c r="AR65" s="114" t="e">
        <f>'October''20'!#REF!+'Nov''20'!AR63+'Dec''20'!AR63</f>
        <v>#REF!</v>
      </c>
      <c r="AS65" s="114" t="e">
        <f>'October''20'!#REF!+'Nov''20'!AS63+'Dec''20'!AS63</f>
        <v>#REF!</v>
      </c>
      <c r="AT65" s="114" t="e">
        <f>'October''20'!#REF!+'Nov''20'!AT63+'Dec''20'!AT63</f>
        <v>#REF!</v>
      </c>
      <c r="AU65" s="125">
        <v>0</v>
      </c>
      <c r="AV65" s="107" t="e">
        <f t="shared" si="12"/>
        <v>#REF!</v>
      </c>
      <c r="AW65" s="107" t="e">
        <f t="shared" si="7"/>
        <v>#REF!</v>
      </c>
      <c r="AX65" s="131" t="e">
        <f>'October''20'!#REF!+'Nov''20'!AX63+'Dec''20'!AX63</f>
        <v>#REF!</v>
      </c>
      <c r="AY65" s="115" t="e">
        <f>'October''20'!#REF!+'Nov''20'!AY63+'Dec''20'!AY63</f>
        <v>#REF!</v>
      </c>
      <c r="AZ65" s="127" t="e">
        <f t="shared" si="8"/>
        <v>#REF!</v>
      </c>
      <c r="BA65" s="144"/>
      <c r="BB65" s="127" t="e">
        <f t="shared" si="9"/>
        <v>#REF!</v>
      </c>
      <c r="BC65" s="128" t="e">
        <f t="shared" si="13"/>
        <v>#REF!</v>
      </c>
      <c r="BD65" s="129" t="e">
        <f t="shared" si="14"/>
        <v>#REF!</v>
      </c>
      <c r="BE65" s="130" t="e">
        <f t="shared" si="15"/>
        <v>#REF!</v>
      </c>
      <c r="BF65" s="145">
        <v>1.5351070603685704E-2</v>
      </c>
      <c r="BG65" s="143">
        <v>0.39590283372709945</v>
      </c>
    </row>
    <row r="66" spans="1:59">
      <c r="A66" s="113" t="s">
        <v>114</v>
      </c>
      <c r="B66" s="113" t="s">
        <v>107</v>
      </c>
      <c r="C66" s="113" t="s">
        <v>112</v>
      </c>
      <c r="D66" s="114" t="e">
        <f>'October''20'!#REF!+'Nov''20'!D64+'Dec''20'!D64</f>
        <v>#REF!</v>
      </c>
      <c r="E66" s="114" t="e">
        <f>'October''20'!#REF!+'Nov''20'!E64+'Dec''20'!E64</f>
        <v>#REF!</v>
      </c>
      <c r="F66" s="114" t="e">
        <f>'October''20'!#REF!+'Nov''20'!F64+'Dec''20'!F64</f>
        <v>#REF!</v>
      </c>
      <c r="G66" s="114" t="e">
        <f>'October''20'!#REF!+'Nov''20'!G64+'Dec''20'!G64</f>
        <v>#REF!</v>
      </c>
      <c r="H66" s="114" t="e">
        <f>'October''20'!#REF!+'Nov''20'!H64+'Dec''20'!H64</f>
        <v>#REF!</v>
      </c>
      <c r="I66" s="114" t="e">
        <f>'October''20'!#REF!+'Nov''20'!I64+'Dec''20'!I64</f>
        <v>#REF!</v>
      </c>
      <c r="J66" s="114" t="e">
        <f>'October''20'!#REF!+'Nov''20'!J64+'Dec''20'!J64</f>
        <v>#REF!</v>
      </c>
      <c r="K66" s="114" t="e">
        <f>'October''20'!#REF!+'Nov''20'!K64+'Dec''20'!K64</f>
        <v>#REF!</v>
      </c>
      <c r="L66" s="114" t="e">
        <f>'October''20'!#REF!+'Nov''20'!L64+'Dec''20'!L64</f>
        <v>#REF!</v>
      </c>
      <c r="M66" s="114" t="e">
        <f>'October''20'!#REF!+'Nov''20'!M64+'Dec''20'!M64</f>
        <v>#REF!</v>
      </c>
      <c r="N66" s="114" t="e">
        <f>'October''20'!#REF!+'Nov''20'!N64+'Dec''20'!N64</f>
        <v>#REF!</v>
      </c>
      <c r="O66" s="114" t="e">
        <f>'October''20'!#REF!+'Nov''20'!O64+'Dec''20'!O64</f>
        <v>#REF!</v>
      </c>
      <c r="P66" s="114" t="e">
        <f>'October''20'!#REF!+'Nov''20'!P64+'Dec''20'!P64</f>
        <v>#REF!</v>
      </c>
      <c r="Q66" s="114" t="e">
        <f>'October''20'!#REF!+'Nov''20'!Q64+'Dec''20'!Q64</f>
        <v>#REF!</v>
      </c>
      <c r="R66" s="114" t="e">
        <f>'October''20'!#REF!+'Nov''20'!R64+'Dec''20'!R64</f>
        <v>#REF!</v>
      </c>
      <c r="S66" s="114" t="e">
        <f>'October''20'!#REF!+'Nov''20'!S64+'Dec''20'!S64</f>
        <v>#REF!</v>
      </c>
      <c r="T66" s="106" t="e">
        <f t="shared" si="6"/>
        <v>#REF!</v>
      </c>
      <c r="U66" s="114" t="e">
        <f>'October''20'!#REF!+'Nov''20'!U64+'Dec''20'!U64</f>
        <v>#REF!</v>
      </c>
      <c r="V66" s="114" t="e">
        <f>'October''20'!#REF!+'Nov''20'!V64+'Dec''20'!V64</f>
        <v>#REF!</v>
      </c>
      <c r="W66" s="114" t="e">
        <f>'October''20'!#REF!+'Nov''20'!W64+'Dec''20'!W64</f>
        <v>#REF!</v>
      </c>
      <c r="X66" s="114" t="e">
        <f>'October''20'!#REF!+'Nov''20'!X64+'Dec''20'!X64</f>
        <v>#REF!</v>
      </c>
      <c r="Y66" s="114" t="e">
        <f>'October''20'!#REF!+'Nov''20'!Y64+'Dec''20'!Y64</f>
        <v>#REF!</v>
      </c>
      <c r="Z66" s="114" t="e">
        <f>'October''20'!#REF!+'Nov''20'!Z64+'Dec''20'!Z64</f>
        <v>#REF!</v>
      </c>
      <c r="AA66" s="114" t="e">
        <f>'October''20'!#REF!+'Nov''20'!AA64+'Dec''20'!AA64</f>
        <v>#REF!</v>
      </c>
      <c r="AB66" s="114" t="e">
        <f>'October''20'!#REF!+'Nov''20'!AB64+'Dec''20'!AB64</f>
        <v>#REF!</v>
      </c>
      <c r="AC66" s="116"/>
      <c r="AD66" s="116"/>
      <c r="AE66" s="116"/>
      <c r="AF66" s="116"/>
      <c r="AG66" s="116"/>
      <c r="AH66" s="116"/>
      <c r="AI66" s="116"/>
      <c r="AJ66" s="116"/>
      <c r="AK66" s="107" t="e">
        <f t="shared" si="10"/>
        <v>#REF!</v>
      </c>
      <c r="AL66" s="114" t="e">
        <f>'October''20'!#REF!+'Nov''20'!AL64+'Dec''20'!AL64</f>
        <v>#REF!</v>
      </c>
      <c r="AM66" s="114" t="e">
        <f>'October''20'!#REF!+'Nov''20'!AM64+'Dec''20'!AM64</f>
        <v>#REF!</v>
      </c>
      <c r="AN66" s="114" t="e">
        <f>'October''20'!#REF!+'Nov''20'!AN64+'Dec''20'!AN64</f>
        <v>#REF!</v>
      </c>
      <c r="AO66" s="107" t="e">
        <f t="shared" si="11"/>
        <v>#REF!</v>
      </c>
      <c r="AP66" s="114" t="e">
        <f>'October''20'!#REF!+'Nov''20'!AP64+'Dec''20'!AP64</f>
        <v>#REF!</v>
      </c>
      <c r="AQ66" s="114" t="e">
        <f>'October''20'!#REF!+'Nov''20'!AQ64+'Dec''20'!AQ64</f>
        <v>#REF!</v>
      </c>
      <c r="AR66" s="114" t="e">
        <f>'October''20'!#REF!+'Nov''20'!AR64+'Dec''20'!AR64</f>
        <v>#REF!</v>
      </c>
      <c r="AS66" s="114" t="e">
        <f>'October''20'!#REF!+'Nov''20'!AS64+'Dec''20'!AS64</f>
        <v>#REF!</v>
      </c>
      <c r="AT66" s="114" t="e">
        <f>'October''20'!#REF!+'Nov''20'!AT64+'Dec''20'!AT64</f>
        <v>#REF!</v>
      </c>
      <c r="AU66" s="125">
        <v>0</v>
      </c>
      <c r="AV66" s="107" t="e">
        <f t="shared" si="12"/>
        <v>#REF!</v>
      </c>
      <c r="AW66" s="107" t="e">
        <f t="shared" si="7"/>
        <v>#REF!</v>
      </c>
      <c r="AX66" s="131" t="e">
        <f>'October''20'!#REF!+'Nov''20'!AX64+'Dec''20'!AX64</f>
        <v>#REF!</v>
      </c>
      <c r="AY66" s="115" t="e">
        <f>'October''20'!#REF!+'Nov''20'!AY64+'Dec''20'!AY64</f>
        <v>#REF!</v>
      </c>
      <c r="AZ66" s="127" t="e">
        <f t="shared" si="8"/>
        <v>#REF!</v>
      </c>
      <c r="BA66" s="144"/>
      <c r="BB66" s="127" t="e">
        <f t="shared" si="9"/>
        <v>#REF!</v>
      </c>
      <c r="BC66" s="128" t="e">
        <f t="shared" si="13"/>
        <v>#REF!</v>
      </c>
      <c r="BD66" s="129" t="e">
        <f t="shared" si="14"/>
        <v>#REF!</v>
      </c>
      <c r="BE66" s="130" t="e">
        <f t="shared" si="15"/>
        <v>#REF!</v>
      </c>
      <c r="BF66" s="145">
        <v>5.2649230526785974E-2</v>
      </c>
      <c r="BG66" s="143">
        <v>0.28631622713017491</v>
      </c>
    </row>
    <row r="67" spans="1:59">
      <c r="A67" s="113" t="s">
        <v>113</v>
      </c>
      <c r="B67" s="113" t="s">
        <v>107</v>
      </c>
      <c r="C67" s="113" t="s">
        <v>112</v>
      </c>
      <c r="D67" s="114" t="e">
        <f>'October''20'!#REF!+'Nov''20'!D65+'Dec''20'!D65</f>
        <v>#REF!</v>
      </c>
      <c r="E67" s="114" t="e">
        <f>'October''20'!#REF!+'Nov''20'!E65+'Dec''20'!E65</f>
        <v>#REF!</v>
      </c>
      <c r="F67" s="114" t="e">
        <f>'October''20'!#REF!+'Nov''20'!F65+'Dec''20'!F65</f>
        <v>#REF!</v>
      </c>
      <c r="G67" s="114" t="e">
        <f>'October''20'!#REF!+'Nov''20'!G65+'Dec''20'!G65</f>
        <v>#REF!</v>
      </c>
      <c r="H67" s="114" t="e">
        <f>'October''20'!#REF!+'Nov''20'!H65+'Dec''20'!H65</f>
        <v>#REF!</v>
      </c>
      <c r="I67" s="114" t="e">
        <f>'October''20'!#REF!+'Nov''20'!I65+'Dec''20'!I65</f>
        <v>#REF!</v>
      </c>
      <c r="J67" s="114" t="e">
        <f>'October''20'!#REF!+'Nov''20'!J65+'Dec''20'!J65</f>
        <v>#REF!</v>
      </c>
      <c r="K67" s="114" t="e">
        <f>'October''20'!#REF!+'Nov''20'!K65+'Dec''20'!K65</f>
        <v>#REF!</v>
      </c>
      <c r="L67" s="114" t="e">
        <f>'October''20'!#REF!+'Nov''20'!L65+'Dec''20'!L65</f>
        <v>#REF!</v>
      </c>
      <c r="M67" s="114" t="e">
        <f>'October''20'!#REF!+'Nov''20'!M65+'Dec''20'!M65</f>
        <v>#REF!</v>
      </c>
      <c r="N67" s="114" t="e">
        <f>'October''20'!#REF!+'Nov''20'!N65+'Dec''20'!N65</f>
        <v>#REF!</v>
      </c>
      <c r="O67" s="114" t="e">
        <f>'October''20'!#REF!+'Nov''20'!O65+'Dec''20'!O65</f>
        <v>#REF!</v>
      </c>
      <c r="P67" s="114" t="e">
        <f>'October''20'!#REF!+'Nov''20'!P65+'Dec''20'!P65</f>
        <v>#REF!</v>
      </c>
      <c r="Q67" s="114" t="e">
        <f>'October''20'!#REF!+'Nov''20'!Q65+'Dec''20'!Q65</f>
        <v>#REF!</v>
      </c>
      <c r="R67" s="114" t="e">
        <f>'October''20'!#REF!+'Nov''20'!R65+'Dec''20'!R65</f>
        <v>#REF!</v>
      </c>
      <c r="S67" s="114" t="e">
        <f>'October''20'!#REF!+'Nov''20'!S65+'Dec''20'!S65</f>
        <v>#REF!</v>
      </c>
      <c r="T67" s="106" t="e">
        <f t="shared" si="6"/>
        <v>#REF!</v>
      </c>
      <c r="U67" s="114" t="e">
        <f>'October''20'!#REF!+'Nov''20'!U65+'Dec''20'!U65</f>
        <v>#REF!</v>
      </c>
      <c r="V67" s="114" t="e">
        <f>'October''20'!#REF!+'Nov''20'!V65+'Dec''20'!V65</f>
        <v>#REF!</v>
      </c>
      <c r="W67" s="114" t="e">
        <f>'October''20'!#REF!+'Nov''20'!W65+'Dec''20'!W65</f>
        <v>#REF!</v>
      </c>
      <c r="X67" s="114" t="e">
        <f>'October''20'!#REF!+'Nov''20'!X65+'Dec''20'!X65</f>
        <v>#REF!</v>
      </c>
      <c r="Y67" s="114" t="e">
        <f>'October''20'!#REF!+'Nov''20'!Y65+'Dec''20'!Y65</f>
        <v>#REF!</v>
      </c>
      <c r="Z67" s="114" t="e">
        <f>'October''20'!#REF!+'Nov''20'!Z65+'Dec''20'!Z65</f>
        <v>#REF!</v>
      </c>
      <c r="AA67" s="114" t="e">
        <f>'October''20'!#REF!+'Nov''20'!AA65+'Dec''20'!AA65</f>
        <v>#REF!</v>
      </c>
      <c r="AB67" s="114" t="e">
        <f>'October''20'!#REF!+'Nov''20'!AB65+'Dec''20'!AB65</f>
        <v>#REF!</v>
      </c>
      <c r="AC67" s="116"/>
      <c r="AD67" s="116"/>
      <c r="AE67" s="116"/>
      <c r="AF67" s="116"/>
      <c r="AG67" s="116"/>
      <c r="AH67" s="116"/>
      <c r="AI67" s="116"/>
      <c r="AJ67" s="116"/>
      <c r="AK67" s="107" t="e">
        <f t="shared" si="10"/>
        <v>#REF!</v>
      </c>
      <c r="AL67" s="114" t="e">
        <f>'October''20'!#REF!+'Nov''20'!AL65+'Dec''20'!AL65</f>
        <v>#REF!</v>
      </c>
      <c r="AM67" s="114" t="e">
        <f>'October''20'!#REF!+'Nov''20'!AM65+'Dec''20'!AM65</f>
        <v>#REF!</v>
      </c>
      <c r="AN67" s="114" t="e">
        <f>'October''20'!#REF!+'Nov''20'!AN65+'Dec''20'!AN65</f>
        <v>#REF!</v>
      </c>
      <c r="AO67" s="107" t="e">
        <f t="shared" si="11"/>
        <v>#REF!</v>
      </c>
      <c r="AP67" s="114" t="e">
        <f>'October''20'!#REF!+'Nov''20'!AP65+'Dec''20'!AP65</f>
        <v>#REF!</v>
      </c>
      <c r="AQ67" s="114" t="e">
        <f>'October''20'!#REF!+'Nov''20'!AQ65+'Dec''20'!AQ65</f>
        <v>#REF!</v>
      </c>
      <c r="AR67" s="114" t="e">
        <f>'October''20'!#REF!+'Nov''20'!AR65+'Dec''20'!AR65</f>
        <v>#REF!</v>
      </c>
      <c r="AS67" s="114" t="e">
        <f>'October''20'!#REF!+'Nov''20'!AS65+'Dec''20'!AS65</f>
        <v>#REF!</v>
      </c>
      <c r="AT67" s="114" t="e">
        <f>'October''20'!#REF!+'Nov''20'!AT65+'Dec''20'!AT65</f>
        <v>#REF!</v>
      </c>
      <c r="AU67" s="125">
        <v>4133420</v>
      </c>
      <c r="AV67" s="107" t="e">
        <f t="shared" si="12"/>
        <v>#REF!</v>
      </c>
      <c r="AW67" s="107" t="e">
        <f t="shared" si="7"/>
        <v>#REF!</v>
      </c>
      <c r="AX67" s="131" t="e">
        <f>'October''20'!#REF!+'Nov''20'!AX65+'Dec''20'!AX65</f>
        <v>#REF!</v>
      </c>
      <c r="AY67" s="115" t="e">
        <f>'October''20'!#REF!+'Nov''20'!AY65+'Dec''20'!AY65</f>
        <v>#REF!</v>
      </c>
      <c r="AZ67" s="127" t="e">
        <f t="shared" si="8"/>
        <v>#REF!</v>
      </c>
      <c r="BA67" s="144"/>
      <c r="BB67" s="127" t="e">
        <f t="shared" si="9"/>
        <v>#REF!</v>
      </c>
      <c r="BC67" s="128" t="e">
        <f t="shared" si="13"/>
        <v>#REF!</v>
      </c>
      <c r="BD67" s="129" t="e">
        <f t="shared" si="14"/>
        <v>#REF!</v>
      </c>
      <c r="BE67" s="130" t="e">
        <f t="shared" si="15"/>
        <v>#REF!</v>
      </c>
      <c r="BF67" s="145">
        <v>2.9745975741144431E-2</v>
      </c>
      <c r="BG67" s="143">
        <v>0.29289436012803421</v>
      </c>
    </row>
    <row r="68" spans="1:59">
      <c r="A68" s="113" t="s">
        <v>111</v>
      </c>
      <c r="B68" s="113" t="s">
        <v>107</v>
      </c>
      <c r="C68" s="113" t="s">
        <v>106</v>
      </c>
      <c r="D68" s="114" t="e">
        <f>'October''20'!#REF!+'Nov''20'!D66+'Dec''20'!D66</f>
        <v>#REF!</v>
      </c>
      <c r="E68" s="114" t="e">
        <f>'October''20'!#REF!+'Nov''20'!E66+'Dec''20'!E66</f>
        <v>#REF!</v>
      </c>
      <c r="F68" s="114" t="e">
        <f>'October''20'!#REF!+'Nov''20'!F66+'Dec''20'!F66</f>
        <v>#REF!</v>
      </c>
      <c r="G68" s="114" t="e">
        <f>'October''20'!#REF!+'Nov''20'!G66+'Dec''20'!G66</f>
        <v>#REF!</v>
      </c>
      <c r="H68" s="114" t="e">
        <f>'October''20'!#REF!+'Nov''20'!H66+'Dec''20'!H66</f>
        <v>#REF!</v>
      </c>
      <c r="I68" s="114" t="e">
        <f>'October''20'!#REF!+'Nov''20'!I66+'Dec''20'!I66</f>
        <v>#REF!</v>
      </c>
      <c r="J68" s="114" t="e">
        <f>'October''20'!#REF!+'Nov''20'!J66+'Dec''20'!J66</f>
        <v>#REF!</v>
      </c>
      <c r="K68" s="114" t="e">
        <f>'October''20'!#REF!+'Nov''20'!K66+'Dec''20'!K66</f>
        <v>#REF!</v>
      </c>
      <c r="L68" s="114" t="e">
        <f>'October''20'!#REF!+'Nov''20'!L66+'Dec''20'!L66</f>
        <v>#REF!</v>
      </c>
      <c r="M68" s="114" t="e">
        <f>'October''20'!#REF!+'Nov''20'!M66+'Dec''20'!M66</f>
        <v>#REF!</v>
      </c>
      <c r="N68" s="114" t="e">
        <f>'October''20'!#REF!+'Nov''20'!N66+'Dec''20'!N66</f>
        <v>#REF!</v>
      </c>
      <c r="O68" s="114" t="e">
        <f>'October''20'!#REF!+'Nov''20'!O66+'Dec''20'!O66</f>
        <v>#REF!</v>
      </c>
      <c r="P68" s="114" t="e">
        <f>'October''20'!#REF!+'Nov''20'!P66+'Dec''20'!P66</f>
        <v>#REF!</v>
      </c>
      <c r="Q68" s="114" t="e">
        <f>'October''20'!#REF!+'Nov''20'!Q66+'Dec''20'!Q66</f>
        <v>#REF!</v>
      </c>
      <c r="R68" s="114" t="e">
        <f>'October''20'!#REF!+'Nov''20'!R66+'Dec''20'!R66</f>
        <v>#REF!</v>
      </c>
      <c r="S68" s="114" t="e">
        <f>'October''20'!#REF!+'Nov''20'!S66+'Dec''20'!S66</f>
        <v>#REF!</v>
      </c>
      <c r="T68" s="106" t="e">
        <f t="shared" si="6"/>
        <v>#REF!</v>
      </c>
      <c r="U68" s="114" t="e">
        <f>'October''20'!#REF!+'Nov''20'!U66+'Dec''20'!U66</f>
        <v>#REF!</v>
      </c>
      <c r="V68" s="114" t="e">
        <f>'October''20'!#REF!+'Nov''20'!V66+'Dec''20'!V66</f>
        <v>#REF!</v>
      </c>
      <c r="W68" s="114" t="e">
        <f>'October''20'!#REF!+'Nov''20'!W66+'Dec''20'!W66</f>
        <v>#REF!</v>
      </c>
      <c r="X68" s="114" t="e">
        <f>'October''20'!#REF!+'Nov''20'!X66+'Dec''20'!X66</f>
        <v>#REF!</v>
      </c>
      <c r="Y68" s="114" t="e">
        <f>'October''20'!#REF!+'Nov''20'!Y66+'Dec''20'!Y66</f>
        <v>#REF!</v>
      </c>
      <c r="Z68" s="114" t="e">
        <f>'October''20'!#REF!+'Nov''20'!Z66+'Dec''20'!Z66</f>
        <v>#REF!</v>
      </c>
      <c r="AA68" s="114" t="e">
        <f>'October''20'!#REF!+'Nov''20'!AA66+'Dec''20'!AA66</f>
        <v>#REF!</v>
      </c>
      <c r="AB68" s="114" t="e">
        <f>'October''20'!#REF!+'Nov''20'!AB66+'Dec''20'!AB66</f>
        <v>#REF!</v>
      </c>
      <c r="AC68" s="116"/>
      <c r="AD68" s="116"/>
      <c r="AE68" s="116"/>
      <c r="AF68" s="116"/>
      <c r="AG68" s="116"/>
      <c r="AH68" s="116"/>
      <c r="AI68" s="116"/>
      <c r="AJ68" s="116"/>
      <c r="AK68" s="107" t="e">
        <f t="shared" si="10"/>
        <v>#REF!</v>
      </c>
      <c r="AL68" s="114" t="e">
        <f>'October''20'!#REF!+'Nov''20'!AL66+'Dec''20'!AL66</f>
        <v>#REF!</v>
      </c>
      <c r="AM68" s="114" t="e">
        <f>'October''20'!#REF!+'Nov''20'!AM66+'Dec''20'!AM66</f>
        <v>#REF!</v>
      </c>
      <c r="AN68" s="114" t="e">
        <f>'October''20'!#REF!+'Nov''20'!AN66+'Dec''20'!AN66</f>
        <v>#REF!</v>
      </c>
      <c r="AO68" s="107" t="e">
        <f t="shared" si="11"/>
        <v>#REF!</v>
      </c>
      <c r="AP68" s="114" t="e">
        <f>'October''20'!#REF!+'Nov''20'!AP66+'Dec''20'!AP66</f>
        <v>#REF!</v>
      </c>
      <c r="AQ68" s="114" t="e">
        <f>'October''20'!#REF!+'Nov''20'!AQ66+'Dec''20'!AQ66</f>
        <v>#REF!</v>
      </c>
      <c r="AR68" s="114" t="e">
        <f>'October''20'!#REF!+'Nov''20'!AR66+'Dec''20'!AR66</f>
        <v>#REF!</v>
      </c>
      <c r="AS68" s="114" t="e">
        <f>'October''20'!#REF!+'Nov''20'!AS66+'Dec''20'!AS66</f>
        <v>#REF!</v>
      </c>
      <c r="AT68" s="114" t="e">
        <f>'October''20'!#REF!+'Nov''20'!AT66+'Dec''20'!AT66</f>
        <v>#REF!</v>
      </c>
      <c r="AU68" s="125">
        <v>0</v>
      </c>
      <c r="AV68" s="107" t="e">
        <f t="shared" si="12"/>
        <v>#REF!</v>
      </c>
      <c r="AW68" s="107" t="e">
        <f t="shared" si="7"/>
        <v>#REF!</v>
      </c>
      <c r="AX68" s="131" t="e">
        <f>'October''20'!#REF!+'Nov''20'!AX66+'Dec''20'!AX66</f>
        <v>#REF!</v>
      </c>
      <c r="AY68" s="115" t="e">
        <f>'October''20'!#REF!+'Nov''20'!AY66+'Dec''20'!AY66</f>
        <v>#REF!</v>
      </c>
      <c r="AZ68" s="127" t="e">
        <f t="shared" si="8"/>
        <v>#REF!</v>
      </c>
      <c r="BA68" s="144"/>
      <c r="BB68" s="127" t="e">
        <f t="shared" si="9"/>
        <v>#REF!</v>
      </c>
      <c r="BC68" s="128" t="e">
        <f t="shared" si="13"/>
        <v>#REF!</v>
      </c>
      <c r="BD68" s="129" t="e">
        <f t="shared" si="14"/>
        <v>#REF!</v>
      </c>
      <c r="BE68" s="130" t="e">
        <f t="shared" si="15"/>
        <v>#REF!</v>
      </c>
      <c r="BF68" s="145">
        <v>2.8304123392817584E-2</v>
      </c>
      <c r="BG68" s="143">
        <v>0.35410390642068013</v>
      </c>
    </row>
    <row r="69" spans="1:59">
      <c r="A69" s="113" t="s">
        <v>110</v>
      </c>
      <c r="B69" s="113" t="s">
        <v>107</v>
      </c>
      <c r="C69" s="113" t="s">
        <v>106</v>
      </c>
      <c r="D69" s="114" t="e">
        <f>'October''20'!#REF!+'Nov''20'!D67+'Dec''20'!D67</f>
        <v>#REF!</v>
      </c>
      <c r="E69" s="114" t="e">
        <f>'October''20'!#REF!+'Nov''20'!E67+'Dec''20'!E67</f>
        <v>#REF!</v>
      </c>
      <c r="F69" s="114" t="e">
        <f>'October''20'!#REF!+'Nov''20'!F67+'Dec''20'!F67</f>
        <v>#REF!</v>
      </c>
      <c r="G69" s="114" t="e">
        <f>'October''20'!#REF!+'Nov''20'!G67+'Dec''20'!G67</f>
        <v>#REF!</v>
      </c>
      <c r="H69" s="114" t="e">
        <f>'October''20'!#REF!+'Nov''20'!H67+'Dec''20'!H67</f>
        <v>#REF!</v>
      </c>
      <c r="I69" s="114" t="e">
        <f>'October''20'!#REF!+'Nov''20'!I67+'Dec''20'!I67</f>
        <v>#REF!</v>
      </c>
      <c r="J69" s="114" t="e">
        <f>'October''20'!#REF!+'Nov''20'!J67+'Dec''20'!J67</f>
        <v>#REF!</v>
      </c>
      <c r="K69" s="114" t="e">
        <f>'October''20'!#REF!+'Nov''20'!K67+'Dec''20'!K67</f>
        <v>#REF!</v>
      </c>
      <c r="L69" s="114" t="e">
        <f>'October''20'!#REF!+'Nov''20'!L67+'Dec''20'!L67</f>
        <v>#REF!</v>
      </c>
      <c r="M69" s="114" t="e">
        <f>'October''20'!#REF!+'Nov''20'!M67+'Dec''20'!M67</f>
        <v>#REF!</v>
      </c>
      <c r="N69" s="114" t="e">
        <f>'October''20'!#REF!+'Nov''20'!N67+'Dec''20'!N67</f>
        <v>#REF!</v>
      </c>
      <c r="O69" s="114" t="e">
        <f>'October''20'!#REF!+'Nov''20'!O67+'Dec''20'!O67</f>
        <v>#REF!</v>
      </c>
      <c r="P69" s="114" t="e">
        <f>'October''20'!#REF!+'Nov''20'!P67+'Dec''20'!P67</f>
        <v>#REF!</v>
      </c>
      <c r="Q69" s="114" t="e">
        <f>'October''20'!#REF!+'Nov''20'!Q67+'Dec''20'!Q67</f>
        <v>#REF!</v>
      </c>
      <c r="R69" s="114" t="e">
        <f>'October''20'!#REF!+'Nov''20'!R67+'Dec''20'!R67</f>
        <v>#REF!</v>
      </c>
      <c r="S69" s="114" t="e">
        <f>'October''20'!#REF!+'Nov''20'!S67+'Dec''20'!S67</f>
        <v>#REF!</v>
      </c>
      <c r="T69" s="106" t="e">
        <f t="shared" ref="T69:T123" si="16">SUM(D69:S69)</f>
        <v>#REF!</v>
      </c>
      <c r="U69" s="114" t="e">
        <f>'October''20'!#REF!+'Nov''20'!U67+'Dec''20'!U67</f>
        <v>#REF!</v>
      </c>
      <c r="V69" s="114" t="e">
        <f>'October''20'!#REF!+'Nov''20'!V67+'Dec''20'!V67</f>
        <v>#REF!</v>
      </c>
      <c r="W69" s="114" t="e">
        <f>'October''20'!#REF!+'Nov''20'!W67+'Dec''20'!W67</f>
        <v>#REF!</v>
      </c>
      <c r="X69" s="114" t="e">
        <f>'October''20'!#REF!+'Nov''20'!X67+'Dec''20'!X67</f>
        <v>#REF!</v>
      </c>
      <c r="Y69" s="114" t="e">
        <f>'October''20'!#REF!+'Nov''20'!Y67+'Dec''20'!Y67</f>
        <v>#REF!</v>
      </c>
      <c r="Z69" s="114" t="e">
        <f>'October''20'!#REF!+'Nov''20'!Z67+'Dec''20'!Z67</f>
        <v>#REF!</v>
      </c>
      <c r="AA69" s="114" t="e">
        <f>'October''20'!#REF!+'Nov''20'!AA67+'Dec''20'!AA67</f>
        <v>#REF!</v>
      </c>
      <c r="AB69" s="114" t="e">
        <f>'October''20'!#REF!+'Nov''20'!AB67+'Dec''20'!AB67</f>
        <v>#REF!</v>
      </c>
      <c r="AC69" s="116"/>
      <c r="AD69" s="116"/>
      <c r="AE69" s="116"/>
      <c r="AF69" s="116"/>
      <c r="AG69" s="116"/>
      <c r="AH69" s="116"/>
      <c r="AI69" s="116"/>
      <c r="AJ69" s="116"/>
      <c r="AK69" s="107" t="e">
        <f t="shared" si="10"/>
        <v>#REF!</v>
      </c>
      <c r="AL69" s="114" t="e">
        <f>'October''20'!#REF!+'Nov''20'!AL67+'Dec''20'!AL67</f>
        <v>#REF!</v>
      </c>
      <c r="AM69" s="114" t="e">
        <f>'October''20'!#REF!+'Nov''20'!AM67+'Dec''20'!AM67</f>
        <v>#REF!</v>
      </c>
      <c r="AN69" s="114" t="e">
        <f>'October''20'!#REF!+'Nov''20'!AN67+'Dec''20'!AN67</f>
        <v>#REF!</v>
      </c>
      <c r="AO69" s="107" t="e">
        <f t="shared" si="11"/>
        <v>#REF!</v>
      </c>
      <c r="AP69" s="114" t="e">
        <f>'October''20'!#REF!+'Nov''20'!AP67+'Dec''20'!AP67</f>
        <v>#REF!</v>
      </c>
      <c r="AQ69" s="114" t="e">
        <f>'October''20'!#REF!+'Nov''20'!AQ67+'Dec''20'!AQ67</f>
        <v>#REF!</v>
      </c>
      <c r="AR69" s="114" t="e">
        <f>'October''20'!#REF!+'Nov''20'!AR67+'Dec''20'!AR67</f>
        <v>#REF!</v>
      </c>
      <c r="AS69" s="114" t="e">
        <f>'October''20'!#REF!+'Nov''20'!AS67+'Dec''20'!AS67</f>
        <v>#REF!</v>
      </c>
      <c r="AT69" s="114" t="e">
        <f>'October''20'!#REF!+'Nov''20'!AT67+'Dec''20'!AT67</f>
        <v>#REF!</v>
      </c>
      <c r="AU69" s="125">
        <v>0</v>
      </c>
      <c r="AV69" s="107" t="e">
        <f t="shared" si="12"/>
        <v>#REF!</v>
      </c>
      <c r="AW69" s="107" t="e">
        <f t="shared" ref="AW69:AW123" si="17">T69+AK69+AO69</f>
        <v>#REF!</v>
      </c>
      <c r="AX69" s="131" t="e">
        <f>'October''20'!#REF!+'Nov''20'!AX67+'Dec''20'!AX67</f>
        <v>#REF!</v>
      </c>
      <c r="AY69" s="115" t="e">
        <f>'October''20'!#REF!+'Nov''20'!AY67+'Dec''20'!AY67</f>
        <v>#REF!</v>
      </c>
      <c r="AZ69" s="127" t="e">
        <f t="shared" ref="AZ69:AZ123" si="18">AX69*2.5%+AY69</f>
        <v>#REF!</v>
      </c>
      <c r="BA69" s="144"/>
      <c r="BB69" s="127" t="e">
        <f t="shared" ref="BB69:BB100" si="19">AZ69+BA69</f>
        <v>#REF!</v>
      </c>
      <c r="BC69" s="128" t="e">
        <f t="shared" si="13"/>
        <v>#REF!</v>
      </c>
      <c r="BD69" s="129" t="e">
        <f t="shared" si="14"/>
        <v>#REF!</v>
      </c>
      <c r="BE69" s="130" t="e">
        <f t="shared" si="15"/>
        <v>#REF!</v>
      </c>
      <c r="BF69" s="145">
        <v>2.5557708761244712E-2</v>
      </c>
      <c r="BG69" s="143">
        <v>0.25116785438680983</v>
      </c>
    </row>
    <row r="70" spans="1:59">
      <c r="A70" s="113" t="s">
        <v>109</v>
      </c>
      <c r="B70" s="113" t="s">
        <v>107</v>
      </c>
      <c r="C70" s="113" t="s">
        <v>106</v>
      </c>
      <c r="D70" s="114" t="e">
        <f>'October''20'!#REF!+'Nov''20'!D68+'Dec''20'!D68</f>
        <v>#REF!</v>
      </c>
      <c r="E70" s="114" t="e">
        <f>'October''20'!#REF!+'Nov''20'!E68+'Dec''20'!E68</f>
        <v>#REF!</v>
      </c>
      <c r="F70" s="114" t="e">
        <f>'October''20'!#REF!+'Nov''20'!F68+'Dec''20'!F68</f>
        <v>#REF!</v>
      </c>
      <c r="G70" s="114" t="e">
        <f>'October''20'!#REF!+'Nov''20'!G68+'Dec''20'!G68</f>
        <v>#REF!</v>
      </c>
      <c r="H70" s="114" t="e">
        <f>'October''20'!#REF!+'Nov''20'!H68+'Dec''20'!H68</f>
        <v>#REF!</v>
      </c>
      <c r="I70" s="114" t="e">
        <f>'October''20'!#REF!+'Nov''20'!I68+'Dec''20'!I68</f>
        <v>#REF!</v>
      </c>
      <c r="J70" s="114" t="e">
        <f>'October''20'!#REF!+'Nov''20'!J68+'Dec''20'!J68</f>
        <v>#REF!</v>
      </c>
      <c r="K70" s="114" t="e">
        <f>'October''20'!#REF!+'Nov''20'!K68+'Dec''20'!K68</f>
        <v>#REF!</v>
      </c>
      <c r="L70" s="114" t="e">
        <f>'October''20'!#REF!+'Nov''20'!L68+'Dec''20'!L68</f>
        <v>#REF!</v>
      </c>
      <c r="M70" s="114" t="e">
        <f>'October''20'!#REF!+'Nov''20'!M68+'Dec''20'!M68</f>
        <v>#REF!</v>
      </c>
      <c r="N70" s="114" t="e">
        <f>'October''20'!#REF!+'Nov''20'!N68+'Dec''20'!N68</f>
        <v>#REF!</v>
      </c>
      <c r="O70" s="114" t="e">
        <f>'October''20'!#REF!+'Nov''20'!O68+'Dec''20'!O68</f>
        <v>#REF!</v>
      </c>
      <c r="P70" s="114" t="e">
        <f>'October''20'!#REF!+'Nov''20'!P68+'Dec''20'!P68</f>
        <v>#REF!</v>
      </c>
      <c r="Q70" s="114" t="e">
        <f>'October''20'!#REF!+'Nov''20'!Q68+'Dec''20'!Q68</f>
        <v>#REF!</v>
      </c>
      <c r="R70" s="114" t="e">
        <f>'October''20'!#REF!+'Nov''20'!R68+'Dec''20'!R68</f>
        <v>#REF!</v>
      </c>
      <c r="S70" s="114" t="e">
        <f>'October''20'!#REF!+'Nov''20'!S68+'Dec''20'!S68</f>
        <v>#REF!</v>
      </c>
      <c r="T70" s="106" t="e">
        <f t="shared" si="16"/>
        <v>#REF!</v>
      </c>
      <c r="U70" s="114" t="e">
        <f>'October''20'!#REF!+'Nov''20'!U68+'Dec''20'!U68</f>
        <v>#REF!</v>
      </c>
      <c r="V70" s="114" t="e">
        <f>'October''20'!#REF!+'Nov''20'!V68+'Dec''20'!V68</f>
        <v>#REF!</v>
      </c>
      <c r="W70" s="114" t="e">
        <f>'October''20'!#REF!+'Nov''20'!W68+'Dec''20'!W68</f>
        <v>#REF!</v>
      </c>
      <c r="X70" s="114" t="e">
        <f>'October''20'!#REF!+'Nov''20'!X68+'Dec''20'!X68</f>
        <v>#REF!</v>
      </c>
      <c r="Y70" s="114" t="e">
        <f>'October''20'!#REF!+'Nov''20'!Y68+'Dec''20'!Y68</f>
        <v>#REF!</v>
      </c>
      <c r="Z70" s="114" t="e">
        <f>'October''20'!#REF!+'Nov''20'!Z68+'Dec''20'!Z68</f>
        <v>#REF!</v>
      </c>
      <c r="AA70" s="114" t="e">
        <f>'October''20'!#REF!+'Nov''20'!AA68+'Dec''20'!AA68</f>
        <v>#REF!</v>
      </c>
      <c r="AB70" s="114" t="e">
        <f>'October''20'!#REF!+'Nov''20'!AB68+'Dec''20'!AB68</f>
        <v>#REF!</v>
      </c>
      <c r="AC70" s="116"/>
      <c r="AD70" s="116"/>
      <c r="AE70" s="116"/>
      <c r="AF70" s="116"/>
      <c r="AG70" s="116"/>
      <c r="AH70" s="116"/>
      <c r="AI70" s="116"/>
      <c r="AJ70" s="116"/>
      <c r="AK70" s="107" t="e">
        <f t="shared" ref="AK70:AK123" si="20">SUM(U70:AB70)*0.016667</f>
        <v>#REF!</v>
      </c>
      <c r="AL70" s="114" t="e">
        <f>'October''20'!#REF!+'Nov''20'!AL68+'Dec''20'!AL68</f>
        <v>#REF!</v>
      </c>
      <c r="AM70" s="114" t="e">
        <f>'October''20'!#REF!+'Nov''20'!AM68+'Dec''20'!AM68</f>
        <v>#REF!</v>
      </c>
      <c r="AN70" s="114" t="e">
        <f>'October''20'!#REF!+'Nov''20'!AN68+'Dec''20'!AN68</f>
        <v>#REF!</v>
      </c>
      <c r="AO70" s="107" t="e">
        <f t="shared" ref="AO70:AO123" si="21">SUM(AL70:AN70)</f>
        <v>#REF!</v>
      </c>
      <c r="AP70" s="114" t="e">
        <f>'October''20'!#REF!+'Nov''20'!AP68+'Dec''20'!AP68</f>
        <v>#REF!</v>
      </c>
      <c r="AQ70" s="114" t="e">
        <f>'October''20'!#REF!+'Nov''20'!AQ68+'Dec''20'!AQ68</f>
        <v>#REF!</v>
      </c>
      <c r="AR70" s="114" t="e">
        <f>'October''20'!#REF!+'Nov''20'!AR68+'Dec''20'!AR68</f>
        <v>#REF!</v>
      </c>
      <c r="AS70" s="114" t="e">
        <f>'October''20'!#REF!+'Nov''20'!AS68+'Dec''20'!AS68</f>
        <v>#REF!</v>
      </c>
      <c r="AT70" s="114" t="e">
        <f>'October''20'!#REF!+'Nov''20'!AT68+'Dec''20'!AT68</f>
        <v>#REF!</v>
      </c>
      <c r="AU70" s="125">
        <v>0</v>
      </c>
      <c r="AV70" s="107" t="e">
        <f t="shared" ref="AV70:AV123" si="22">SUM(AP70:AT70)+SUM(U70:AB70)</f>
        <v>#REF!</v>
      </c>
      <c r="AW70" s="107" t="e">
        <f t="shared" si="17"/>
        <v>#REF!</v>
      </c>
      <c r="AX70" s="131" t="e">
        <f>'October''20'!#REF!+'Nov''20'!AX68+'Dec''20'!AX68</f>
        <v>#REF!</v>
      </c>
      <c r="AY70" s="115" t="e">
        <f>'October''20'!#REF!+'Nov''20'!AY68+'Dec''20'!AY68</f>
        <v>#REF!</v>
      </c>
      <c r="AZ70" s="127" t="e">
        <f t="shared" si="18"/>
        <v>#REF!</v>
      </c>
      <c r="BA70" s="144"/>
      <c r="BB70" s="127" t="e">
        <f t="shared" si="19"/>
        <v>#REF!</v>
      </c>
      <c r="BC70" s="128" t="e">
        <f t="shared" ref="BC70:BC123" si="23">BB70-AW70</f>
        <v>#REF!</v>
      </c>
      <c r="BD70" s="129" t="e">
        <f t="shared" ref="BD70:BD123" si="24">BC70/AV70</f>
        <v>#REF!</v>
      </c>
      <c r="BE70" s="130" t="e">
        <f t="shared" ref="BE70:BE123" si="25">AW70/BB70</f>
        <v>#REF!</v>
      </c>
      <c r="BF70" s="145">
        <v>2.7172384142279776E-2</v>
      </c>
      <c r="BG70" s="143">
        <v>0.26618623359439775</v>
      </c>
    </row>
    <row r="71" spans="1:59">
      <c r="A71" s="113" t="s">
        <v>108</v>
      </c>
      <c r="B71" s="113" t="s">
        <v>107</v>
      </c>
      <c r="C71" s="113" t="s">
        <v>106</v>
      </c>
      <c r="D71" s="114" t="e">
        <f>'October''20'!#REF!+'Nov''20'!D69+'Dec''20'!D69</f>
        <v>#REF!</v>
      </c>
      <c r="E71" s="114" t="e">
        <f>'October''20'!#REF!+'Nov''20'!E69+'Dec''20'!E69</f>
        <v>#REF!</v>
      </c>
      <c r="F71" s="114" t="e">
        <f>'October''20'!#REF!+'Nov''20'!F69+'Dec''20'!F69</f>
        <v>#REF!</v>
      </c>
      <c r="G71" s="114" t="e">
        <f>'October''20'!#REF!+'Nov''20'!G69+'Dec''20'!G69</f>
        <v>#REF!</v>
      </c>
      <c r="H71" s="114" t="e">
        <f>'October''20'!#REF!+'Nov''20'!H69+'Dec''20'!H69</f>
        <v>#REF!</v>
      </c>
      <c r="I71" s="114" t="e">
        <f>'October''20'!#REF!+'Nov''20'!I69+'Dec''20'!I69</f>
        <v>#REF!</v>
      </c>
      <c r="J71" s="114" t="e">
        <f>'October''20'!#REF!+'Nov''20'!J69+'Dec''20'!J69</f>
        <v>#REF!</v>
      </c>
      <c r="K71" s="114" t="e">
        <f>'October''20'!#REF!+'Nov''20'!K69+'Dec''20'!K69</f>
        <v>#REF!</v>
      </c>
      <c r="L71" s="114" t="e">
        <f>'October''20'!#REF!+'Nov''20'!L69+'Dec''20'!L69</f>
        <v>#REF!</v>
      </c>
      <c r="M71" s="114" t="e">
        <f>'October''20'!#REF!+'Nov''20'!M69+'Dec''20'!M69</f>
        <v>#REF!</v>
      </c>
      <c r="N71" s="114" t="e">
        <f>'October''20'!#REF!+'Nov''20'!N69+'Dec''20'!N69</f>
        <v>#REF!</v>
      </c>
      <c r="O71" s="114" t="e">
        <f>'October''20'!#REF!+'Nov''20'!O69+'Dec''20'!O69</f>
        <v>#REF!</v>
      </c>
      <c r="P71" s="114" t="e">
        <f>'October''20'!#REF!+'Nov''20'!P69+'Dec''20'!P69</f>
        <v>#REF!</v>
      </c>
      <c r="Q71" s="114" t="e">
        <f>'October''20'!#REF!+'Nov''20'!Q69+'Dec''20'!Q69</f>
        <v>#REF!</v>
      </c>
      <c r="R71" s="114" t="e">
        <f>'October''20'!#REF!+'Nov''20'!R69+'Dec''20'!R69</f>
        <v>#REF!</v>
      </c>
      <c r="S71" s="114" t="e">
        <f>'October''20'!#REF!+'Nov''20'!S69+'Dec''20'!S69</f>
        <v>#REF!</v>
      </c>
      <c r="T71" s="106" t="e">
        <f t="shared" si="16"/>
        <v>#REF!</v>
      </c>
      <c r="U71" s="114" t="e">
        <f>'October''20'!#REF!+'Nov''20'!U69+'Dec''20'!U69</f>
        <v>#REF!</v>
      </c>
      <c r="V71" s="114" t="e">
        <f>'October''20'!#REF!+'Nov''20'!V69+'Dec''20'!V69</f>
        <v>#REF!</v>
      </c>
      <c r="W71" s="114" t="e">
        <f>'October''20'!#REF!+'Nov''20'!W69+'Dec''20'!W69</f>
        <v>#REF!</v>
      </c>
      <c r="X71" s="114" t="e">
        <f>'October''20'!#REF!+'Nov''20'!X69+'Dec''20'!X69</f>
        <v>#REF!</v>
      </c>
      <c r="Y71" s="114" t="e">
        <f>'October''20'!#REF!+'Nov''20'!Y69+'Dec''20'!Y69</f>
        <v>#REF!</v>
      </c>
      <c r="Z71" s="114" t="e">
        <f>'October''20'!#REF!+'Nov''20'!Z69+'Dec''20'!Z69</f>
        <v>#REF!</v>
      </c>
      <c r="AA71" s="114" t="e">
        <f>'October''20'!#REF!+'Nov''20'!AA69+'Dec''20'!AA69</f>
        <v>#REF!</v>
      </c>
      <c r="AB71" s="114" t="e">
        <f>'October''20'!#REF!+'Nov''20'!AB69+'Dec''20'!AB69</f>
        <v>#REF!</v>
      </c>
      <c r="AC71" s="116"/>
      <c r="AD71" s="116"/>
      <c r="AE71" s="116"/>
      <c r="AF71" s="116"/>
      <c r="AG71" s="116"/>
      <c r="AH71" s="116"/>
      <c r="AI71" s="116"/>
      <c r="AJ71" s="116"/>
      <c r="AK71" s="107" t="e">
        <f t="shared" si="20"/>
        <v>#REF!</v>
      </c>
      <c r="AL71" s="114" t="e">
        <f>'October''20'!#REF!+'Nov''20'!AL69+'Dec''20'!AL69</f>
        <v>#REF!</v>
      </c>
      <c r="AM71" s="114" t="e">
        <f>'October''20'!#REF!+'Nov''20'!AM69+'Dec''20'!AM69</f>
        <v>#REF!</v>
      </c>
      <c r="AN71" s="114" t="e">
        <f>'October''20'!#REF!+'Nov''20'!AN69+'Dec''20'!AN69</f>
        <v>#REF!</v>
      </c>
      <c r="AO71" s="107" t="e">
        <f t="shared" si="21"/>
        <v>#REF!</v>
      </c>
      <c r="AP71" s="114" t="e">
        <f>'October''20'!#REF!+'Nov''20'!AP69+'Dec''20'!AP69</f>
        <v>#REF!</v>
      </c>
      <c r="AQ71" s="114" t="e">
        <f>'October''20'!#REF!+'Nov''20'!AQ69+'Dec''20'!AQ69</f>
        <v>#REF!</v>
      </c>
      <c r="AR71" s="114" t="e">
        <f>'October''20'!#REF!+'Nov''20'!AR69+'Dec''20'!AR69</f>
        <v>#REF!</v>
      </c>
      <c r="AS71" s="114" t="e">
        <f>'October''20'!#REF!+'Nov''20'!AS69+'Dec''20'!AS69</f>
        <v>#REF!</v>
      </c>
      <c r="AT71" s="114" t="e">
        <f>'October''20'!#REF!+'Nov''20'!AT69+'Dec''20'!AT69</f>
        <v>#REF!</v>
      </c>
      <c r="AU71" s="125">
        <v>0</v>
      </c>
      <c r="AV71" s="107" t="e">
        <f t="shared" si="22"/>
        <v>#REF!</v>
      </c>
      <c r="AW71" s="107" t="e">
        <f t="shared" si="17"/>
        <v>#REF!</v>
      </c>
      <c r="AX71" s="131" t="e">
        <f>'October''20'!#REF!+'Nov''20'!AX69+'Dec''20'!AX69</f>
        <v>#REF!</v>
      </c>
      <c r="AY71" s="115" t="e">
        <f>'October''20'!#REF!+'Nov''20'!AY69+'Dec''20'!AY69</f>
        <v>#REF!</v>
      </c>
      <c r="AZ71" s="127" t="e">
        <f t="shared" si="18"/>
        <v>#REF!</v>
      </c>
      <c r="BA71" s="144"/>
      <c r="BB71" s="127" t="e">
        <f t="shared" si="19"/>
        <v>#REF!</v>
      </c>
      <c r="BC71" s="128" t="e">
        <f t="shared" si="23"/>
        <v>#REF!</v>
      </c>
      <c r="BD71" s="129" t="e">
        <f t="shared" si="24"/>
        <v>#REF!</v>
      </c>
      <c r="BE71" s="130" t="e">
        <f t="shared" si="25"/>
        <v>#REF!</v>
      </c>
      <c r="BF71" s="145">
        <v>3.5225215663782158E-2</v>
      </c>
      <c r="BG71" s="143">
        <v>0.28560750473013979</v>
      </c>
    </row>
    <row r="72" spans="1:59">
      <c r="A72" s="113" t="s">
        <v>158</v>
      </c>
      <c r="B72" s="113" t="s">
        <v>137</v>
      </c>
      <c r="C72" s="113" t="s">
        <v>156</v>
      </c>
      <c r="D72" s="114">
        <f>'October''20'!D3+'Nov''20'!D70+'Dec''20'!D70</f>
        <v>4000</v>
      </c>
      <c r="E72" s="114">
        <f>'October''20'!E3+'Nov''20'!E70+'Dec''20'!E70</f>
        <v>0</v>
      </c>
      <c r="F72" s="114">
        <f>'October''20'!F3+'Nov''20'!F70+'Dec''20'!F70</f>
        <v>0</v>
      </c>
      <c r="G72" s="114">
        <f>'October''20'!G3+'Nov''20'!G70+'Dec''20'!G70</f>
        <v>500</v>
      </c>
      <c r="H72" s="114">
        <f>'October''20'!H3+'Nov''20'!H70+'Dec''20'!H70</f>
        <v>0</v>
      </c>
      <c r="I72" s="114">
        <f>'October''20'!I3+'Nov''20'!I70+'Dec''20'!I70</f>
        <v>5940</v>
      </c>
      <c r="J72" s="114">
        <f>'October''20'!J3+'Nov''20'!J70+'Dec''20'!J70</f>
        <v>13500</v>
      </c>
      <c r="K72" s="114">
        <f>'October''20'!K3+'Nov''20'!K70+'Dec''20'!K70</f>
        <v>2600</v>
      </c>
      <c r="L72" s="114">
        <f>'October''20'!L3+'Nov''20'!L70+'Dec''20'!L70</f>
        <v>0</v>
      </c>
      <c r="M72" s="114">
        <f>'October''20'!M3+'Nov''20'!M70+'Dec''20'!M70</f>
        <v>450</v>
      </c>
      <c r="N72" s="114">
        <f>'October''20'!N3+'Nov''20'!N70+'Dec''20'!N70</f>
        <v>8000</v>
      </c>
      <c r="O72" s="114">
        <f>'October''20'!O3+'Nov''20'!O70+'Dec''20'!O70</f>
        <v>2500</v>
      </c>
      <c r="P72" s="114">
        <f>'October''20'!P3+'Nov''20'!P70+'Dec''20'!P70</f>
        <v>1000</v>
      </c>
      <c r="Q72" s="114">
        <f>'October''20'!Q3+'Nov''20'!Q70+'Dec''20'!Q70</f>
        <v>3000</v>
      </c>
      <c r="R72" s="114">
        <f>'October''20'!R3+'Nov''20'!R70+'Dec''20'!R70</f>
        <v>800</v>
      </c>
      <c r="S72" s="114">
        <f>'October''20'!S3+'Nov''20'!S70+'Dec''20'!S70</f>
        <v>500</v>
      </c>
      <c r="T72" s="106">
        <f t="shared" si="16"/>
        <v>42790</v>
      </c>
      <c r="U72" s="114">
        <f>'October''20'!U3+'Nov''20'!U70+'Dec''20'!U70</f>
        <v>0</v>
      </c>
      <c r="V72" s="114">
        <f>'October''20'!V3+'Nov''20'!V70+'Dec''20'!V70</f>
        <v>0</v>
      </c>
      <c r="W72" s="114">
        <f>'October''20'!W3+'Nov''20'!W70+'Dec''20'!W70</f>
        <v>0</v>
      </c>
      <c r="X72" s="114">
        <f>'October''20'!X3+'Nov''20'!X70+'Dec''20'!X70</f>
        <v>0</v>
      </c>
      <c r="Y72" s="114">
        <f>'October''20'!Y3+'Nov''20'!Y70+'Dec''20'!Y70</f>
        <v>0</v>
      </c>
      <c r="Z72" s="114">
        <f>'October''20'!Z3+'Nov''20'!Z70+'Dec''20'!Z70</f>
        <v>0</v>
      </c>
      <c r="AA72" s="114">
        <f>'October''20'!AA3+'Nov''20'!AA70+'Dec''20'!AA70</f>
        <v>0</v>
      </c>
      <c r="AB72" s="114">
        <f>'October''20'!AB3+'Nov''20'!AB70+'Dec''20'!AB70</f>
        <v>0</v>
      </c>
      <c r="AC72" s="116"/>
      <c r="AD72" s="116"/>
      <c r="AE72" s="116"/>
      <c r="AF72" s="116"/>
      <c r="AG72" s="116"/>
      <c r="AH72" s="116"/>
      <c r="AI72" s="116"/>
      <c r="AJ72" s="116"/>
      <c r="AK72" s="107">
        <f t="shared" si="20"/>
        <v>0</v>
      </c>
      <c r="AL72" s="114">
        <f>'October''20'!AL3+'Nov''20'!AL70+'Dec''20'!AL70</f>
        <v>0</v>
      </c>
      <c r="AM72" s="114">
        <f>'October''20'!AM3+'Nov''20'!AM70+'Dec''20'!AM70</f>
        <v>550</v>
      </c>
      <c r="AN72" s="114">
        <f>'October''20'!AN3+'Nov''20'!AN70+'Dec''20'!AN70</f>
        <v>3000</v>
      </c>
      <c r="AO72" s="107">
        <f t="shared" si="21"/>
        <v>3550</v>
      </c>
      <c r="AP72" s="114">
        <f>'October''20'!AP3+'Nov''20'!AP70+'Dec''20'!AP70</f>
        <v>1955498</v>
      </c>
      <c r="AQ72" s="114">
        <f>'October''20'!AQ3+'Nov''20'!AQ70+'Dec''20'!AQ70</f>
        <v>350000</v>
      </c>
      <c r="AR72" s="114">
        <f>'October''20'!AR3+'Nov''20'!AR70+'Dec''20'!AR70</f>
        <v>1655570</v>
      </c>
      <c r="AS72" s="114">
        <f>'October''20'!AS3+'Nov''20'!AS70+'Dec''20'!AS70</f>
        <v>50000</v>
      </c>
      <c r="AT72" s="114">
        <f>'October''20'!AT3+'Nov''20'!AT70+'Dec''20'!AT70</f>
        <v>500000</v>
      </c>
      <c r="AU72" s="125">
        <v>0</v>
      </c>
      <c r="AV72" s="107">
        <f t="shared" si="22"/>
        <v>4511068</v>
      </c>
      <c r="AW72" s="107">
        <f t="shared" si="17"/>
        <v>46340</v>
      </c>
      <c r="AX72" s="131">
        <f>'October''20'!AX3+'Nov''20'!AX70+'Dec''20'!AX70</f>
        <v>4753641</v>
      </c>
      <c r="AY72" s="115">
        <f>'October''20'!AY3+'Nov''20'!AY70+'Dec''20'!AY70</f>
        <v>14260</v>
      </c>
      <c r="AZ72" s="127">
        <f t="shared" si="18"/>
        <v>133101.02500000002</v>
      </c>
      <c r="BA72" s="144"/>
      <c r="BB72" s="127">
        <f t="shared" si="19"/>
        <v>133101.02500000002</v>
      </c>
      <c r="BC72" s="128">
        <f t="shared" si="23"/>
        <v>86761.025000000023</v>
      </c>
      <c r="BD72" s="129">
        <f t="shared" si="24"/>
        <v>1.9232923334341231E-2</v>
      </c>
      <c r="BE72" s="130">
        <f t="shared" si="25"/>
        <v>0.34815659759194184</v>
      </c>
      <c r="BF72" s="145">
        <v>2.3419970650262214E-2</v>
      </c>
      <c r="BG72" s="143">
        <v>0.32090559154263376</v>
      </c>
    </row>
    <row r="73" spans="1:59">
      <c r="A73" s="113" t="s">
        <v>157</v>
      </c>
      <c r="B73" s="113" t="s">
        <v>137</v>
      </c>
      <c r="C73" s="113" t="s">
        <v>156</v>
      </c>
      <c r="D73" s="114">
        <f>'October''20'!D4+'Nov''20'!D71+'Dec''20'!D71</f>
        <v>7500</v>
      </c>
      <c r="E73" s="114">
        <f>'October''20'!E4+'Nov''20'!E71+'Dec''20'!E71</f>
        <v>0</v>
      </c>
      <c r="F73" s="114">
        <f>'October''20'!F4+'Nov''20'!F71+'Dec''20'!F71</f>
        <v>0</v>
      </c>
      <c r="G73" s="114">
        <f>'October''20'!G4+'Nov''20'!G71+'Dec''20'!G71</f>
        <v>6000</v>
      </c>
      <c r="H73" s="114">
        <f>'October''20'!H4+'Nov''20'!H71+'Dec''20'!H71</f>
        <v>0</v>
      </c>
      <c r="I73" s="114">
        <f>'October''20'!I4+'Nov''20'!I71+'Dec''20'!I71</f>
        <v>82550</v>
      </c>
      <c r="J73" s="114">
        <f>'October''20'!J4+'Nov''20'!J71+'Dec''20'!J71</f>
        <v>89000</v>
      </c>
      <c r="K73" s="114">
        <f>'October''20'!K4+'Nov''20'!K71+'Dec''20'!K71</f>
        <v>15600</v>
      </c>
      <c r="L73" s="114">
        <f>'October''20'!L4+'Nov''20'!L71+'Dec''20'!L71</f>
        <v>0</v>
      </c>
      <c r="M73" s="114">
        <f>'October''20'!M4+'Nov''20'!M71+'Dec''20'!M71</f>
        <v>4200</v>
      </c>
      <c r="N73" s="114">
        <f>'October''20'!N4+'Nov''20'!N71+'Dec''20'!N71</f>
        <v>6000</v>
      </c>
      <c r="O73" s="114">
        <f>'October''20'!O4+'Nov''20'!O71+'Dec''20'!O71</f>
        <v>4500</v>
      </c>
      <c r="P73" s="114">
        <f>'October''20'!P4+'Nov''20'!P71+'Dec''20'!P71</f>
        <v>1500</v>
      </c>
      <c r="Q73" s="114">
        <f>'October''20'!Q4+'Nov''20'!Q71+'Dec''20'!Q71</f>
        <v>2500</v>
      </c>
      <c r="R73" s="114">
        <f>'October''20'!R4+'Nov''20'!R71+'Dec''20'!R71</f>
        <v>1040</v>
      </c>
      <c r="S73" s="114">
        <f>'October''20'!S4+'Nov''20'!S71+'Dec''20'!S71</f>
        <v>1250</v>
      </c>
      <c r="T73" s="106">
        <f t="shared" si="16"/>
        <v>221640</v>
      </c>
      <c r="U73" s="114">
        <f>'October''20'!U4+'Nov''20'!U71+'Dec''20'!U71</f>
        <v>0</v>
      </c>
      <c r="V73" s="114">
        <f>'October''20'!V4+'Nov''20'!V71+'Dec''20'!V71</f>
        <v>0</v>
      </c>
      <c r="W73" s="114">
        <f>'October''20'!W4+'Nov''20'!W71+'Dec''20'!W71</f>
        <v>0</v>
      </c>
      <c r="X73" s="114">
        <f>'October''20'!X4+'Nov''20'!X71+'Dec''20'!X71</f>
        <v>0</v>
      </c>
      <c r="Y73" s="114">
        <f>'October''20'!Y4+'Nov''20'!Y71+'Dec''20'!Y71</f>
        <v>0</v>
      </c>
      <c r="Z73" s="114">
        <f>'October''20'!Z4+'Nov''20'!Z71+'Dec''20'!Z71</f>
        <v>0</v>
      </c>
      <c r="AA73" s="114">
        <f>'October''20'!AA4+'Nov''20'!AA71+'Dec''20'!AA71</f>
        <v>0</v>
      </c>
      <c r="AB73" s="114">
        <f>'October''20'!AB4+'Nov''20'!AB71+'Dec''20'!AB71</f>
        <v>0</v>
      </c>
      <c r="AC73" s="116"/>
      <c r="AD73" s="116"/>
      <c r="AE73" s="116"/>
      <c r="AF73" s="116"/>
      <c r="AG73" s="116"/>
      <c r="AH73" s="116"/>
      <c r="AI73" s="116"/>
      <c r="AJ73" s="116"/>
      <c r="AK73" s="107">
        <f t="shared" si="20"/>
        <v>0</v>
      </c>
      <c r="AL73" s="114">
        <f>'October''20'!AL4+'Nov''20'!AL71+'Dec''20'!AL71</f>
        <v>0</v>
      </c>
      <c r="AM73" s="114">
        <f>'October''20'!AM4+'Nov''20'!AM71+'Dec''20'!AM71</f>
        <v>1500</v>
      </c>
      <c r="AN73" s="114">
        <f>'October''20'!AN4+'Nov''20'!AN71+'Dec''20'!AN71</f>
        <v>19500</v>
      </c>
      <c r="AO73" s="107">
        <f t="shared" si="21"/>
        <v>21000</v>
      </c>
      <c r="AP73" s="114">
        <f>'October''20'!AP4+'Nov''20'!AP71+'Dec''20'!AP71</f>
        <v>7289170</v>
      </c>
      <c r="AQ73" s="114">
        <f>'October''20'!AQ4+'Nov''20'!AQ71+'Dec''20'!AQ71</f>
        <v>0</v>
      </c>
      <c r="AR73" s="114">
        <f>'October''20'!AR4+'Nov''20'!AR71+'Dec''20'!AR71</f>
        <v>2856790</v>
      </c>
      <c r="AS73" s="114">
        <f>'October''20'!AS4+'Nov''20'!AS71+'Dec''20'!AS71</f>
        <v>100000</v>
      </c>
      <c r="AT73" s="114">
        <f>'October''20'!AT4+'Nov''20'!AT71+'Dec''20'!AT71</f>
        <v>0</v>
      </c>
      <c r="AU73" s="125">
        <v>4500000</v>
      </c>
      <c r="AV73" s="107">
        <f t="shared" si="22"/>
        <v>10245960</v>
      </c>
      <c r="AW73" s="107">
        <f t="shared" si="17"/>
        <v>242640</v>
      </c>
      <c r="AX73" s="131">
        <f>'October''20'!AX4+'Nov''20'!AX71+'Dec''20'!AX71</f>
        <v>19120533</v>
      </c>
      <c r="AY73" s="115">
        <f>'October''20'!AY4+'Nov''20'!AY71+'Dec''20'!AY71</f>
        <v>95602</v>
      </c>
      <c r="AZ73" s="127">
        <f t="shared" si="18"/>
        <v>573615.32499999995</v>
      </c>
      <c r="BA73" s="144"/>
      <c r="BB73" s="127">
        <f t="shared" si="19"/>
        <v>573615.32499999995</v>
      </c>
      <c r="BC73" s="128">
        <f t="shared" si="23"/>
        <v>330975.32499999995</v>
      </c>
      <c r="BD73" s="129">
        <f t="shared" si="24"/>
        <v>3.2303007722068011E-2</v>
      </c>
      <c r="BE73" s="130">
        <f t="shared" si="25"/>
        <v>0.42300125088185192</v>
      </c>
      <c r="BF73" s="145">
        <v>4.1249125451899057E-2</v>
      </c>
      <c r="BG73" s="143">
        <v>0.4046753390018844</v>
      </c>
    </row>
    <row r="74" spans="1:59">
      <c r="A74" s="113" t="s">
        <v>155</v>
      </c>
      <c r="B74" s="113" t="s">
        <v>137</v>
      </c>
      <c r="C74" s="113" t="s">
        <v>152</v>
      </c>
      <c r="D74" s="114">
        <f>'October''20'!D5+'Nov''20'!D72+'Dec''20'!D72</f>
        <v>0</v>
      </c>
      <c r="E74" s="114">
        <f>'October''20'!E5+'Nov''20'!E72+'Dec''20'!E72</f>
        <v>0</v>
      </c>
      <c r="F74" s="114">
        <f>'October''20'!F5+'Nov''20'!F72+'Dec''20'!F72</f>
        <v>0</v>
      </c>
      <c r="G74" s="114">
        <f>'October''20'!G5+'Nov''20'!G72+'Dec''20'!G72</f>
        <v>0</v>
      </c>
      <c r="H74" s="114">
        <f>'October''20'!H5+'Nov''20'!H72+'Dec''20'!H72</f>
        <v>0</v>
      </c>
      <c r="I74" s="114">
        <f>'October''20'!I5+'Nov''20'!I72+'Dec''20'!I72</f>
        <v>0</v>
      </c>
      <c r="J74" s="114">
        <f>'October''20'!J5+'Nov''20'!J72+'Dec''20'!J72</f>
        <v>23000</v>
      </c>
      <c r="K74" s="114">
        <f>'October''20'!K5+'Nov''20'!K72+'Dec''20'!K72</f>
        <v>15860</v>
      </c>
      <c r="L74" s="114">
        <f>'October''20'!L5+'Nov''20'!L72+'Dec''20'!L72</f>
        <v>3500</v>
      </c>
      <c r="M74" s="114">
        <f>'October''20'!M5+'Nov''20'!M72+'Dec''20'!M72</f>
        <v>0</v>
      </c>
      <c r="N74" s="114">
        <f>'October''20'!N5+'Nov''20'!N72+'Dec''20'!N72</f>
        <v>5000</v>
      </c>
      <c r="O74" s="114">
        <f>'October''20'!O5+'Nov''20'!O72+'Dec''20'!O72</f>
        <v>720</v>
      </c>
      <c r="P74" s="114">
        <f>'October''20'!P5+'Nov''20'!P72+'Dec''20'!P72</f>
        <v>1000</v>
      </c>
      <c r="Q74" s="114">
        <f>'October''20'!Q5+'Nov''20'!Q72+'Dec''20'!Q72</f>
        <v>1264</v>
      </c>
      <c r="R74" s="114">
        <f>'October''20'!R5+'Nov''20'!R72+'Dec''20'!R72</f>
        <v>0</v>
      </c>
      <c r="S74" s="114">
        <f>'October''20'!S5+'Nov''20'!S72+'Dec''20'!S72</f>
        <v>0</v>
      </c>
      <c r="T74" s="106">
        <f t="shared" si="16"/>
        <v>50344</v>
      </c>
      <c r="U74" s="114">
        <f>'October''20'!U5+'Nov''20'!U72+'Dec''20'!U72</f>
        <v>0</v>
      </c>
      <c r="V74" s="114">
        <f>'October''20'!V5+'Nov''20'!V72+'Dec''20'!V72</f>
        <v>0</v>
      </c>
      <c r="W74" s="114">
        <f>'October''20'!W5+'Nov''20'!W72+'Dec''20'!W72</f>
        <v>0</v>
      </c>
      <c r="X74" s="114">
        <f>'October''20'!X5+'Nov''20'!X72+'Dec''20'!X72</f>
        <v>0</v>
      </c>
      <c r="Y74" s="114">
        <f>'October''20'!Y5+'Nov''20'!Y72+'Dec''20'!Y72</f>
        <v>0</v>
      </c>
      <c r="Z74" s="114">
        <f>'October''20'!Z5+'Nov''20'!Z72+'Dec''20'!Z72</f>
        <v>0</v>
      </c>
      <c r="AA74" s="114">
        <f>'October''20'!AA5+'Nov''20'!AA72+'Dec''20'!AA72</f>
        <v>0</v>
      </c>
      <c r="AB74" s="114">
        <f>'October''20'!AB5+'Nov''20'!AB72+'Dec''20'!AB72</f>
        <v>0</v>
      </c>
      <c r="AC74" s="116"/>
      <c r="AD74" s="116"/>
      <c r="AE74" s="116"/>
      <c r="AF74" s="116"/>
      <c r="AG74" s="116"/>
      <c r="AH74" s="116"/>
      <c r="AI74" s="116"/>
      <c r="AJ74" s="116"/>
      <c r="AK74" s="107">
        <f t="shared" si="20"/>
        <v>0</v>
      </c>
      <c r="AL74" s="114">
        <f>'October''20'!AL5+'Nov''20'!AL72+'Dec''20'!AL72</f>
        <v>0</v>
      </c>
      <c r="AM74" s="114">
        <f>'October''20'!AM5+'Nov''20'!AM72+'Dec''20'!AM72</f>
        <v>640</v>
      </c>
      <c r="AN74" s="114">
        <f>'October''20'!AN5+'Nov''20'!AN72+'Dec''20'!AN72</f>
        <v>0</v>
      </c>
      <c r="AO74" s="107">
        <f t="shared" si="21"/>
        <v>640</v>
      </c>
      <c r="AP74" s="114">
        <f>'October''20'!AP5+'Nov''20'!AP72+'Dec''20'!AP72</f>
        <v>2446318</v>
      </c>
      <c r="AQ74" s="114">
        <f>'October''20'!AQ5+'Nov''20'!AQ72+'Dec''20'!AQ72</f>
        <v>700000</v>
      </c>
      <c r="AR74" s="114">
        <f>'October''20'!AR5+'Nov''20'!AR72+'Dec''20'!AR72</f>
        <v>1724820</v>
      </c>
      <c r="AS74" s="114">
        <f>'October''20'!AS5+'Nov''20'!AS72+'Dec''20'!AS72</f>
        <v>50000</v>
      </c>
      <c r="AT74" s="114">
        <f>'October''20'!AT5+'Nov''20'!AT72+'Dec''20'!AT72</f>
        <v>0</v>
      </c>
      <c r="AU74" s="125">
        <v>650000</v>
      </c>
      <c r="AV74" s="107">
        <f t="shared" si="22"/>
        <v>4921138</v>
      </c>
      <c r="AW74" s="107">
        <f t="shared" si="17"/>
        <v>50984</v>
      </c>
      <c r="AX74" s="131">
        <f>'October''20'!AX5+'Nov''20'!AX72+'Dec''20'!AX72</f>
        <v>5946305.9524999997</v>
      </c>
      <c r="AY74" s="115">
        <f>'October''20'!AY5+'Nov''20'!AY72+'Dec''20'!AY72</f>
        <v>28237.15</v>
      </c>
      <c r="AZ74" s="127">
        <f t="shared" si="18"/>
        <v>176894.7988125</v>
      </c>
      <c r="BA74" s="144"/>
      <c r="BB74" s="127">
        <f t="shared" si="19"/>
        <v>176894.7988125</v>
      </c>
      <c r="BC74" s="128">
        <f t="shared" si="23"/>
        <v>125910.7988125</v>
      </c>
      <c r="BD74" s="129">
        <f t="shared" si="24"/>
        <v>2.5585707779887498E-2</v>
      </c>
      <c r="BE74" s="130">
        <f t="shared" si="25"/>
        <v>0.28821650123269366</v>
      </c>
      <c r="BF74" s="145">
        <v>3.3772659051477416E-2</v>
      </c>
      <c r="BG74" s="143">
        <v>0.28356062317994651</v>
      </c>
    </row>
    <row r="75" spans="1:59">
      <c r="A75" s="113" t="s">
        <v>154</v>
      </c>
      <c r="B75" s="113" t="s">
        <v>137</v>
      </c>
      <c r="C75" s="113" t="s">
        <v>152</v>
      </c>
      <c r="D75" s="114">
        <f>'October''20'!D6+'Nov''20'!D73+'Dec''20'!D73</f>
        <v>10000</v>
      </c>
      <c r="E75" s="114">
        <f>'October''20'!E6+'Nov''20'!E73+'Dec''20'!E73</f>
        <v>7500</v>
      </c>
      <c r="F75" s="114">
        <f>'October''20'!F6+'Nov''20'!F73+'Dec''20'!F73</f>
        <v>3000</v>
      </c>
      <c r="G75" s="114">
        <f>'October''20'!G6+'Nov''20'!G73+'Dec''20'!G73</f>
        <v>5000</v>
      </c>
      <c r="H75" s="114">
        <f>'October''20'!H6+'Nov''20'!H73+'Dec''20'!H73</f>
        <v>0</v>
      </c>
      <c r="I75" s="114">
        <f>'October''20'!I6+'Nov''20'!I73+'Dec''20'!I73</f>
        <v>0</v>
      </c>
      <c r="J75" s="114">
        <f>'October''20'!J6+'Nov''20'!J73+'Dec''20'!J73</f>
        <v>40175</v>
      </c>
      <c r="K75" s="114">
        <f>'October''20'!K6+'Nov''20'!K73+'Dec''20'!K73</f>
        <v>30810</v>
      </c>
      <c r="L75" s="114">
        <f>'October''20'!L6+'Nov''20'!L73+'Dec''20'!L73</f>
        <v>0</v>
      </c>
      <c r="M75" s="114">
        <f>'October''20'!M6+'Nov''20'!M73+'Dec''20'!M73</f>
        <v>0</v>
      </c>
      <c r="N75" s="114">
        <f>'October''20'!N6+'Nov''20'!N73+'Dec''20'!N73</f>
        <v>10000</v>
      </c>
      <c r="O75" s="114">
        <f>'October''20'!O6+'Nov''20'!O73+'Dec''20'!O73</f>
        <v>1780</v>
      </c>
      <c r="P75" s="114">
        <f>'October''20'!P6+'Nov''20'!P73+'Dec''20'!P73</f>
        <v>1000</v>
      </c>
      <c r="Q75" s="114">
        <f>'October''20'!Q6+'Nov''20'!Q73+'Dec''20'!Q73</f>
        <v>2246</v>
      </c>
      <c r="R75" s="114">
        <f>'October''20'!R6+'Nov''20'!R73+'Dec''20'!R73</f>
        <v>0</v>
      </c>
      <c r="S75" s="114">
        <f>'October''20'!S6+'Nov''20'!S73+'Dec''20'!S73</f>
        <v>0</v>
      </c>
      <c r="T75" s="106">
        <f t="shared" si="16"/>
        <v>111511</v>
      </c>
      <c r="U75" s="114">
        <f>'October''20'!U6+'Nov''20'!U73+'Dec''20'!U73</f>
        <v>0</v>
      </c>
      <c r="V75" s="114">
        <f>'October''20'!V6+'Nov''20'!V73+'Dec''20'!V73</f>
        <v>0</v>
      </c>
      <c r="W75" s="114">
        <f>'October''20'!W6+'Nov''20'!W73+'Dec''20'!W73</f>
        <v>0</v>
      </c>
      <c r="X75" s="114">
        <f>'October''20'!X6+'Nov''20'!X73+'Dec''20'!X73</f>
        <v>0</v>
      </c>
      <c r="Y75" s="114">
        <f>'October''20'!Y6+'Nov''20'!Y73+'Dec''20'!Y73</f>
        <v>0</v>
      </c>
      <c r="Z75" s="114">
        <f>'October''20'!Z6+'Nov''20'!Z73+'Dec''20'!Z73</f>
        <v>0</v>
      </c>
      <c r="AA75" s="114">
        <f>'October''20'!AA6+'Nov''20'!AA73+'Dec''20'!AA73</f>
        <v>0</v>
      </c>
      <c r="AB75" s="114">
        <f>'October''20'!AB6+'Nov''20'!AB73+'Dec''20'!AB73</f>
        <v>0</v>
      </c>
      <c r="AC75" s="116"/>
      <c r="AD75" s="116"/>
      <c r="AE75" s="116"/>
      <c r="AF75" s="116"/>
      <c r="AG75" s="116"/>
      <c r="AH75" s="116"/>
      <c r="AI75" s="116"/>
      <c r="AJ75" s="116"/>
      <c r="AK75" s="107">
        <f t="shared" si="20"/>
        <v>0</v>
      </c>
      <c r="AL75" s="114">
        <f>'October''20'!AL6+'Nov''20'!AL73+'Dec''20'!AL73</f>
        <v>0</v>
      </c>
      <c r="AM75" s="114">
        <f>'October''20'!AM6+'Nov''20'!AM73+'Dec''20'!AM73</f>
        <v>1860</v>
      </c>
      <c r="AN75" s="114">
        <f>'October''20'!AN6+'Nov''20'!AN73+'Dec''20'!AN73</f>
        <v>0</v>
      </c>
      <c r="AO75" s="107">
        <f t="shared" si="21"/>
        <v>1860</v>
      </c>
      <c r="AP75" s="114">
        <f>'October''20'!AP6+'Nov''20'!AP73+'Dec''20'!AP73</f>
        <v>6677691</v>
      </c>
      <c r="AQ75" s="114">
        <f>'October''20'!AQ6+'Nov''20'!AQ73+'Dec''20'!AQ73</f>
        <v>1500000</v>
      </c>
      <c r="AR75" s="114">
        <f>'October''20'!AR6+'Nov''20'!AR73+'Dec''20'!AR73</f>
        <v>3265304</v>
      </c>
      <c r="AS75" s="114">
        <f>'October''20'!AS6+'Nov''20'!AS73+'Dec''20'!AS73</f>
        <v>50000</v>
      </c>
      <c r="AT75" s="114">
        <f>'October''20'!AT6+'Nov''20'!AT73+'Dec''20'!AT73</f>
        <v>0</v>
      </c>
      <c r="AU75" s="125">
        <v>2000000</v>
      </c>
      <c r="AV75" s="107">
        <f t="shared" si="22"/>
        <v>11492995</v>
      </c>
      <c r="AW75" s="107">
        <f t="shared" si="17"/>
        <v>113371</v>
      </c>
      <c r="AX75" s="131">
        <f>'October''20'!AX6+'Nov''20'!AX73+'Dec''20'!AX73</f>
        <v>13171016.668200003</v>
      </c>
      <c r="AY75" s="115">
        <f>'October''20'!AY6+'Nov''20'!AY73+'Dec''20'!AY73</f>
        <v>64550.400000000001</v>
      </c>
      <c r="AZ75" s="127">
        <f t="shared" si="18"/>
        <v>393825.81670500012</v>
      </c>
      <c r="BA75" s="144"/>
      <c r="BB75" s="127">
        <f t="shared" si="19"/>
        <v>393825.81670500012</v>
      </c>
      <c r="BC75" s="128">
        <f t="shared" si="23"/>
        <v>280454.81670500012</v>
      </c>
      <c r="BD75" s="129">
        <f t="shared" si="24"/>
        <v>2.4402239512416053E-2</v>
      </c>
      <c r="BE75" s="130">
        <f t="shared" si="25"/>
        <v>0.28787091955660665</v>
      </c>
      <c r="BF75" s="145">
        <v>3.8770896789873166E-2</v>
      </c>
      <c r="BG75" s="143">
        <v>0.28290793968606665</v>
      </c>
    </row>
    <row r="76" spans="1:59">
      <c r="A76" s="113" t="s">
        <v>153</v>
      </c>
      <c r="B76" s="113" t="s">
        <v>137</v>
      </c>
      <c r="C76" s="113" t="s">
        <v>152</v>
      </c>
      <c r="D76" s="114">
        <f>'October''20'!D7+'Nov''20'!D74+'Dec''20'!D74</f>
        <v>7500</v>
      </c>
      <c r="E76" s="114">
        <f>'October''20'!E7+'Nov''20'!E74+'Dec''20'!E74</f>
        <v>0</v>
      </c>
      <c r="F76" s="114">
        <f>'October''20'!F7+'Nov''20'!F74+'Dec''20'!F74</f>
        <v>0</v>
      </c>
      <c r="G76" s="114">
        <f>'October''20'!G7+'Nov''20'!G74+'Dec''20'!G74</f>
        <v>2500</v>
      </c>
      <c r="H76" s="114">
        <f>'October''20'!H7+'Nov''20'!H74+'Dec''20'!H74</f>
        <v>0</v>
      </c>
      <c r="I76" s="114">
        <f>'October''20'!I7+'Nov''20'!I74+'Dec''20'!I74</f>
        <v>0</v>
      </c>
      <c r="J76" s="114">
        <f>'October''20'!J7+'Nov''20'!J74+'Dec''20'!J74</f>
        <v>33400</v>
      </c>
      <c r="K76" s="114">
        <f>'October''20'!K7+'Nov''20'!K74+'Dec''20'!K74</f>
        <v>28860</v>
      </c>
      <c r="L76" s="114">
        <f>'October''20'!L7+'Nov''20'!L74+'Dec''20'!L74</f>
        <v>10890</v>
      </c>
      <c r="M76" s="114">
        <f>'October''20'!M7+'Nov''20'!M74+'Dec''20'!M74</f>
        <v>0</v>
      </c>
      <c r="N76" s="114">
        <f>'October''20'!N7+'Nov''20'!N74+'Dec''20'!N74</f>
        <v>5000</v>
      </c>
      <c r="O76" s="114">
        <f>'October''20'!O7+'Nov''20'!O74+'Dec''20'!O74</f>
        <v>1340</v>
      </c>
      <c r="P76" s="114">
        <f>'October''20'!P7+'Nov''20'!P74+'Dec''20'!P74</f>
        <v>1000</v>
      </c>
      <c r="Q76" s="114">
        <f>'October''20'!Q7+'Nov''20'!Q74+'Dec''20'!Q74</f>
        <v>1864</v>
      </c>
      <c r="R76" s="114">
        <f>'October''20'!R7+'Nov''20'!R74+'Dec''20'!R74</f>
        <v>0</v>
      </c>
      <c r="S76" s="114">
        <f>'October''20'!S7+'Nov''20'!S74+'Dec''20'!S74</f>
        <v>1800</v>
      </c>
      <c r="T76" s="106">
        <f t="shared" si="16"/>
        <v>94154</v>
      </c>
      <c r="U76" s="114">
        <f>'October''20'!U7+'Nov''20'!U74+'Dec''20'!U74</f>
        <v>0</v>
      </c>
      <c r="V76" s="114">
        <f>'October''20'!V7+'Nov''20'!V74+'Dec''20'!V74</f>
        <v>0</v>
      </c>
      <c r="W76" s="114">
        <f>'October''20'!W7+'Nov''20'!W74+'Dec''20'!W74</f>
        <v>0</v>
      </c>
      <c r="X76" s="114">
        <f>'October''20'!X7+'Nov''20'!X74+'Dec''20'!X74</f>
        <v>0</v>
      </c>
      <c r="Y76" s="114">
        <f>'October''20'!Y7+'Nov''20'!Y74+'Dec''20'!Y74</f>
        <v>0</v>
      </c>
      <c r="Z76" s="114">
        <f>'October''20'!Z7+'Nov''20'!Z74+'Dec''20'!Z74</f>
        <v>0</v>
      </c>
      <c r="AA76" s="114">
        <f>'October''20'!AA7+'Nov''20'!AA74+'Dec''20'!AA74</f>
        <v>0</v>
      </c>
      <c r="AB76" s="114">
        <f>'October''20'!AB7+'Nov''20'!AB74+'Dec''20'!AB74</f>
        <v>0</v>
      </c>
      <c r="AC76" s="116"/>
      <c r="AD76" s="116"/>
      <c r="AE76" s="116"/>
      <c r="AF76" s="116"/>
      <c r="AG76" s="116"/>
      <c r="AH76" s="116"/>
      <c r="AI76" s="116"/>
      <c r="AJ76" s="116"/>
      <c r="AK76" s="107">
        <f t="shared" si="20"/>
        <v>0</v>
      </c>
      <c r="AL76" s="114">
        <f>'October''20'!AL7+'Nov''20'!AL74+'Dec''20'!AL74</f>
        <v>0</v>
      </c>
      <c r="AM76" s="114">
        <f>'October''20'!AM7+'Nov''20'!AM74+'Dec''20'!AM74</f>
        <v>1430</v>
      </c>
      <c r="AN76" s="114">
        <f>'October''20'!AN7+'Nov''20'!AN74+'Dec''20'!AN74</f>
        <v>0</v>
      </c>
      <c r="AO76" s="107">
        <f t="shared" si="21"/>
        <v>1430</v>
      </c>
      <c r="AP76" s="114">
        <f>'October''20'!AP7+'Nov''20'!AP74+'Dec''20'!AP74</f>
        <v>2473865</v>
      </c>
      <c r="AQ76" s="114">
        <f>'October''20'!AQ7+'Nov''20'!AQ74+'Dec''20'!AQ74</f>
        <v>1200000</v>
      </c>
      <c r="AR76" s="114">
        <f>'October''20'!AR7+'Nov''20'!AR74+'Dec''20'!AR74</f>
        <v>2391420</v>
      </c>
      <c r="AS76" s="114">
        <f>'October''20'!AS7+'Nov''20'!AS74+'Dec''20'!AS74</f>
        <v>50000</v>
      </c>
      <c r="AT76" s="114">
        <f>'October''20'!AT7+'Nov''20'!AT74+'Dec''20'!AT74</f>
        <v>200000</v>
      </c>
      <c r="AU76" s="125">
        <v>2200000</v>
      </c>
      <c r="AV76" s="107">
        <f t="shared" si="22"/>
        <v>6315285</v>
      </c>
      <c r="AW76" s="107">
        <f t="shared" si="17"/>
        <v>95584</v>
      </c>
      <c r="AX76" s="131">
        <f>'October''20'!AX7+'Nov''20'!AX74+'Dec''20'!AX74</f>
        <v>10325564.969799997</v>
      </c>
      <c r="AY76" s="115">
        <f>'October''20'!AY7+'Nov''20'!AY74+'Dec''20'!AY74</f>
        <v>41931.379999999997</v>
      </c>
      <c r="AZ76" s="127">
        <f t="shared" si="18"/>
        <v>300070.50424499996</v>
      </c>
      <c r="BA76" s="144"/>
      <c r="BB76" s="127">
        <f t="shared" si="19"/>
        <v>300070.50424499996</v>
      </c>
      <c r="BC76" s="128">
        <f t="shared" si="23"/>
        <v>204486.50424499996</v>
      </c>
      <c r="BD76" s="129">
        <f t="shared" si="24"/>
        <v>3.2379616160632493E-2</v>
      </c>
      <c r="BE76" s="130">
        <f t="shared" si="25"/>
        <v>0.31853847228502702</v>
      </c>
      <c r="BF76" s="145">
        <v>4.0242866828653946E-2</v>
      </c>
      <c r="BG76" s="143">
        <v>0.33618118118711837</v>
      </c>
    </row>
    <row r="77" spans="1:59">
      <c r="A77" s="113" t="s">
        <v>151</v>
      </c>
      <c r="B77" s="113" t="s">
        <v>137</v>
      </c>
      <c r="C77" s="113" t="s">
        <v>149</v>
      </c>
      <c r="D77" s="114">
        <f>'October''20'!D8+'Nov''20'!D75+'Dec''20'!D75</f>
        <v>11000</v>
      </c>
      <c r="E77" s="114">
        <f>'October''20'!E8+'Nov''20'!E75+'Dec''20'!E75</f>
        <v>0</v>
      </c>
      <c r="F77" s="114">
        <f>'October''20'!F8+'Nov''20'!F75+'Dec''20'!F75</f>
        <v>1000</v>
      </c>
      <c r="G77" s="114">
        <f>'October''20'!G8+'Nov''20'!G75+'Dec''20'!G75</f>
        <v>250</v>
      </c>
      <c r="H77" s="114">
        <f>'October''20'!H8+'Nov''20'!H75+'Dec''20'!H75</f>
        <v>0</v>
      </c>
      <c r="I77" s="114">
        <f>'October''20'!I8+'Nov''20'!I75+'Dec''20'!I75</f>
        <v>1000</v>
      </c>
      <c r="J77" s="114">
        <f>'October''20'!J8+'Nov''20'!J75+'Dec''20'!J75</f>
        <v>42000</v>
      </c>
      <c r="K77" s="114">
        <f>'October''20'!K8+'Nov''20'!K75+'Dec''20'!K75</f>
        <v>12740</v>
      </c>
      <c r="L77" s="114">
        <f>'October''20'!L8+'Nov''20'!L75+'Dec''20'!L75</f>
        <v>0</v>
      </c>
      <c r="M77" s="114">
        <f>'October''20'!M8+'Nov''20'!M75+'Dec''20'!M75</f>
        <v>0</v>
      </c>
      <c r="N77" s="114">
        <f>'October''20'!N8+'Nov''20'!N75+'Dec''20'!N75</f>
        <v>8220</v>
      </c>
      <c r="O77" s="114">
        <f>'October''20'!O8+'Nov''20'!O75+'Dec''20'!O75</f>
        <v>4000</v>
      </c>
      <c r="P77" s="114">
        <f>'October''20'!P8+'Nov''20'!P75+'Dec''20'!P75</f>
        <v>600</v>
      </c>
      <c r="Q77" s="114">
        <f>'October''20'!Q8+'Nov''20'!Q75+'Dec''20'!Q75</f>
        <v>2800</v>
      </c>
      <c r="R77" s="114">
        <f>'October''20'!R8+'Nov''20'!R75+'Dec''20'!R75</f>
        <v>300</v>
      </c>
      <c r="S77" s="114">
        <f>'October''20'!S8+'Nov''20'!S75+'Dec''20'!S75</f>
        <v>400</v>
      </c>
      <c r="T77" s="106">
        <f t="shared" si="16"/>
        <v>84310</v>
      </c>
      <c r="U77" s="114">
        <f>'October''20'!U8+'Nov''20'!U75+'Dec''20'!U75</f>
        <v>0</v>
      </c>
      <c r="V77" s="114">
        <f>'October''20'!V8+'Nov''20'!V75+'Dec''20'!V75</f>
        <v>0</v>
      </c>
      <c r="W77" s="114">
        <f>'October''20'!W8+'Nov''20'!W75+'Dec''20'!W75</f>
        <v>0</v>
      </c>
      <c r="X77" s="114">
        <f>'October''20'!X8+'Nov''20'!X75+'Dec''20'!X75</f>
        <v>0</v>
      </c>
      <c r="Y77" s="114">
        <f>'October''20'!Y8+'Nov''20'!Y75+'Dec''20'!Y75</f>
        <v>0</v>
      </c>
      <c r="Z77" s="114">
        <f>'October''20'!Z8+'Nov''20'!Z75+'Dec''20'!Z75</f>
        <v>0</v>
      </c>
      <c r="AA77" s="114">
        <f>'October''20'!AA8+'Nov''20'!AA75+'Dec''20'!AA75</f>
        <v>0</v>
      </c>
      <c r="AB77" s="114">
        <f>'October''20'!AB8+'Nov''20'!AB75+'Dec''20'!AB75</f>
        <v>0</v>
      </c>
      <c r="AC77" s="116"/>
      <c r="AD77" s="116"/>
      <c r="AE77" s="116"/>
      <c r="AF77" s="116"/>
      <c r="AG77" s="116"/>
      <c r="AH77" s="116"/>
      <c r="AI77" s="116"/>
      <c r="AJ77" s="116"/>
      <c r="AK77" s="107">
        <f t="shared" si="20"/>
        <v>0</v>
      </c>
      <c r="AL77" s="114">
        <f>'October''20'!AL8+'Nov''20'!AL75+'Dec''20'!AL75</f>
        <v>0</v>
      </c>
      <c r="AM77" s="114">
        <f>'October''20'!AM8+'Nov''20'!AM75+'Dec''20'!AM75</f>
        <v>0</v>
      </c>
      <c r="AN77" s="114">
        <f>'October''20'!AN8+'Nov''20'!AN75+'Dec''20'!AN75</f>
        <v>0</v>
      </c>
      <c r="AO77" s="107">
        <f t="shared" si="21"/>
        <v>0</v>
      </c>
      <c r="AP77" s="114">
        <f>'October''20'!AP8+'Nov''20'!AP75+'Dec''20'!AP75</f>
        <v>2716451</v>
      </c>
      <c r="AQ77" s="114">
        <f>'October''20'!AQ8+'Nov''20'!AQ75+'Dec''20'!AQ75</f>
        <v>650000</v>
      </c>
      <c r="AR77" s="114">
        <f>'October''20'!AR8+'Nov''20'!AR75+'Dec''20'!AR75</f>
        <v>1450760</v>
      </c>
      <c r="AS77" s="114">
        <f>'October''20'!AS8+'Nov''20'!AS75+'Dec''20'!AS75</f>
        <v>50000</v>
      </c>
      <c r="AT77" s="114">
        <f>'October''20'!AT8+'Nov''20'!AT75+'Dec''20'!AT75</f>
        <v>5000</v>
      </c>
      <c r="AU77" s="125">
        <v>0</v>
      </c>
      <c r="AV77" s="107">
        <f t="shared" si="22"/>
        <v>4872211</v>
      </c>
      <c r="AW77" s="107">
        <f t="shared" si="17"/>
        <v>84310</v>
      </c>
      <c r="AX77" s="131">
        <f>'October''20'!AX8+'Nov''20'!AX75+'Dec''20'!AX75</f>
        <v>7780831</v>
      </c>
      <c r="AY77" s="115">
        <f>'October''20'!AY8+'Nov''20'!AY75+'Dec''20'!AY75</f>
        <v>0</v>
      </c>
      <c r="AZ77" s="127">
        <f t="shared" si="18"/>
        <v>194520.77500000002</v>
      </c>
      <c r="BA77" s="144"/>
      <c r="BB77" s="127">
        <f t="shared" si="19"/>
        <v>194520.77500000002</v>
      </c>
      <c r="BC77" s="128">
        <f t="shared" si="23"/>
        <v>110210.77500000002</v>
      </c>
      <c r="BD77" s="129">
        <f t="shared" si="24"/>
        <v>2.2620279581487754E-2</v>
      </c>
      <c r="BE77" s="130">
        <f t="shared" si="25"/>
        <v>0.43342414197146806</v>
      </c>
      <c r="BF77" s="145">
        <v>4.5745282951675716E-2</v>
      </c>
      <c r="BG77" s="143">
        <v>0.31812962929371996</v>
      </c>
    </row>
    <row r="78" spans="1:59">
      <c r="A78" s="113" t="s">
        <v>150</v>
      </c>
      <c r="B78" s="113" t="s">
        <v>137</v>
      </c>
      <c r="C78" s="113" t="s">
        <v>149</v>
      </c>
      <c r="D78" s="114">
        <f>'October''20'!D9+'Nov''20'!D76+'Dec''20'!D76</f>
        <v>8000</v>
      </c>
      <c r="E78" s="114">
        <f>'October''20'!E9+'Nov''20'!E76+'Dec''20'!E76</f>
        <v>0</v>
      </c>
      <c r="F78" s="114">
        <f>'October''20'!F9+'Nov''20'!F76+'Dec''20'!F76</f>
        <v>2000</v>
      </c>
      <c r="G78" s="114">
        <f>'October''20'!G9+'Nov''20'!G76+'Dec''20'!G76</f>
        <v>1000</v>
      </c>
      <c r="H78" s="114">
        <f>'October''20'!H9+'Nov''20'!H76+'Dec''20'!H76</f>
        <v>0</v>
      </c>
      <c r="I78" s="114">
        <f>'October''20'!I9+'Nov''20'!I76+'Dec''20'!I76</f>
        <v>2000</v>
      </c>
      <c r="J78" s="114">
        <f>'October''20'!J9+'Nov''20'!J76+'Dec''20'!J76</f>
        <v>42000</v>
      </c>
      <c r="K78" s="114">
        <f>'October''20'!K9+'Nov''20'!K76+'Dec''20'!K76</f>
        <v>12480</v>
      </c>
      <c r="L78" s="114">
        <f>'October''20'!L9+'Nov''20'!L76+'Dec''20'!L76</f>
        <v>0</v>
      </c>
      <c r="M78" s="114">
        <f>'October''20'!M9+'Nov''20'!M76+'Dec''20'!M76</f>
        <v>0</v>
      </c>
      <c r="N78" s="114">
        <f>'October''20'!N9+'Nov''20'!N76+'Dec''20'!N76</f>
        <v>7000</v>
      </c>
      <c r="O78" s="114">
        <f>'October''20'!O9+'Nov''20'!O76+'Dec''20'!O76</f>
        <v>3500</v>
      </c>
      <c r="P78" s="114">
        <f>'October''20'!P9+'Nov''20'!P76+'Dec''20'!P76</f>
        <v>1000</v>
      </c>
      <c r="Q78" s="114">
        <f>'October''20'!Q9+'Nov''20'!Q76+'Dec''20'!Q76</f>
        <v>2500</v>
      </c>
      <c r="R78" s="114">
        <f>'October''20'!R9+'Nov''20'!R76+'Dec''20'!R76</f>
        <v>300</v>
      </c>
      <c r="S78" s="114">
        <f>'October''20'!S9+'Nov''20'!S76+'Dec''20'!S76</f>
        <v>2600</v>
      </c>
      <c r="T78" s="106">
        <f t="shared" si="16"/>
        <v>84380</v>
      </c>
      <c r="U78" s="114">
        <f>'October''20'!U9+'Nov''20'!U76+'Dec''20'!U76</f>
        <v>110000</v>
      </c>
      <c r="V78" s="114">
        <f>'October''20'!V9+'Nov''20'!V76+'Dec''20'!V76</f>
        <v>110000</v>
      </c>
      <c r="W78" s="114">
        <f>'October''20'!W9+'Nov''20'!W76+'Dec''20'!W76</f>
        <v>110000</v>
      </c>
      <c r="X78" s="114">
        <f>'October''20'!X9+'Nov''20'!X76+'Dec''20'!X76</f>
        <v>0</v>
      </c>
      <c r="Y78" s="114">
        <f>'October''20'!Y9+'Nov''20'!Y76+'Dec''20'!Y76</f>
        <v>0</v>
      </c>
      <c r="Z78" s="114">
        <f>'October''20'!Z9+'Nov''20'!Z76+'Dec''20'!Z76</f>
        <v>0</v>
      </c>
      <c r="AA78" s="114">
        <f>'October''20'!AA9+'Nov''20'!AA76+'Dec''20'!AA76</f>
        <v>0</v>
      </c>
      <c r="AB78" s="114">
        <f>'October''20'!AB9+'Nov''20'!AB76+'Dec''20'!AB76</f>
        <v>0</v>
      </c>
      <c r="AC78" s="116"/>
      <c r="AD78" s="116"/>
      <c r="AE78" s="116"/>
      <c r="AF78" s="116"/>
      <c r="AG78" s="116"/>
      <c r="AH78" s="116"/>
      <c r="AI78" s="116"/>
      <c r="AJ78" s="116"/>
      <c r="AK78" s="107">
        <f t="shared" si="20"/>
        <v>5500.1100000000006</v>
      </c>
      <c r="AL78" s="114">
        <f>'October''20'!AL9+'Nov''20'!AL76+'Dec''20'!AL76</f>
        <v>6700</v>
      </c>
      <c r="AM78" s="114">
        <f>'October''20'!AM9+'Nov''20'!AM76+'Dec''20'!AM76</f>
        <v>2500</v>
      </c>
      <c r="AN78" s="114">
        <f>'October''20'!AN9+'Nov''20'!AN76+'Dec''20'!AN76</f>
        <v>2856</v>
      </c>
      <c r="AO78" s="107">
        <f t="shared" si="21"/>
        <v>12056</v>
      </c>
      <c r="AP78" s="114">
        <f>'October''20'!AP9+'Nov''20'!AP76+'Dec''20'!AP76</f>
        <v>2855429</v>
      </c>
      <c r="AQ78" s="114">
        <f>'October''20'!AQ9+'Nov''20'!AQ76+'Dec''20'!AQ76</f>
        <v>560000</v>
      </c>
      <c r="AR78" s="114">
        <f>'October''20'!AR9+'Nov''20'!AR76+'Dec''20'!AR76</f>
        <v>1708723</v>
      </c>
      <c r="AS78" s="114">
        <f>'October''20'!AS9+'Nov''20'!AS76+'Dec''20'!AS76</f>
        <v>100000</v>
      </c>
      <c r="AT78" s="114">
        <f>'October''20'!AT9+'Nov''20'!AT76+'Dec''20'!AT76</f>
        <v>10000</v>
      </c>
      <c r="AU78" s="125">
        <v>0</v>
      </c>
      <c r="AV78" s="107">
        <f t="shared" si="22"/>
        <v>5564152</v>
      </c>
      <c r="AW78" s="107">
        <f t="shared" si="17"/>
        <v>101936.11</v>
      </c>
      <c r="AX78" s="131">
        <f>'October''20'!AX9+'Nov''20'!AX76+'Dec''20'!AX76</f>
        <v>7547746</v>
      </c>
      <c r="AY78" s="115">
        <f>'October''20'!AY9+'Nov''20'!AY76+'Dec''20'!AY76</f>
        <v>37738</v>
      </c>
      <c r="AZ78" s="127">
        <f t="shared" si="18"/>
        <v>226431.65000000002</v>
      </c>
      <c r="BA78" s="144"/>
      <c r="BB78" s="127">
        <f t="shared" si="19"/>
        <v>226431.65000000002</v>
      </c>
      <c r="BC78" s="128">
        <f t="shared" si="23"/>
        <v>124495.54000000002</v>
      </c>
      <c r="BD78" s="129">
        <f t="shared" si="24"/>
        <v>2.237457567658109E-2</v>
      </c>
      <c r="BE78" s="130">
        <f t="shared" si="25"/>
        <v>0.45018490127153155</v>
      </c>
      <c r="BF78" s="145">
        <v>2.7501736760412478E-2</v>
      </c>
      <c r="BG78" s="143">
        <v>0.43996729349350261</v>
      </c>
    </row>
    <row r="79" spans="1:59">
      <c r="A79" s="113" t="s">
        <v>148</v>
      </c>
      <c r="B79" s="113" t="s">
        <v>137</v>
      </c>
      <c r="C79" s="113" t="s">
        <v>144</v>
      </c>
      <c r="D79" s="114">
        <f>'October''20'!D10+'Nov''20'!D77+'Dec''20'!D77</f>
        <v>10000</v>
      </c>
      <c r="E79" s="114">
        <f>'October''20'!E10+'Nov''20'!E77+'Dec''20'!E77</f>
        <v>7000</v>
      </c>
      <c r="F79" s="114">
        <f>'October''20'!F10+'Nov''20'!F77+'Dec''20'!F77</f>
        <v>0</v>
      </c>
      <c r="G79" s="114">
        <f>'October''20'!G10+'Nov''20'!G77+'Dec''20'!G77</f>
        <v>3000</v>
      </c>
      <c r="H79" s="114">
        <f>'October''20'!H10+'Nov''20'!H77+'Dec''20'!H77</f>
        <v>0</v>
      </c>
      <c r="I79" s="114">
        <f>'October''20'!I10+'Nov''20'!I77+'Dec''20'!I77</f>
        <v>1000</v>
      </c>
      <c r="J79" s="114">
        <f>'October''20'!J10+'Nov''20'!J77+'Dec''20'!J77</f>
        <v>40000</v>
      </c>
      <c r="K79" s="114">
        <f>'October''20'!K10+'Nov''20'!K77+'Dec''20'!K77</f>
        <v>21340</v>
      </c>
      <c r="L79" s="114">
        <f>'October''20'!L10+'Nov''20'!L77+'Dec''20'!L77</f>
        <v>0</v>
      </c>
      <c r="M79" s="114">
        <f>'October''20'!M10+'Nov''20'!M77+'Dec''20'!M77</f>
        <v>0</v>
      </c>
      <c r="N79" s="114">
        <f>'October''20'!N10+'Nov''20'!N77+'Dec''20'!N77</f>
        <v>15000</v>
      </c>
      <c r="O79" s="114">
        <f>'October''20'!O10+'Nov''20'!O77+'Dec''20'!O77</f>
        <v>805</v>
      </c>
      <c r="P79" s="114">
        <f>'October''20'!P10+'Nov''20'!P77+'Dec''20'!P77</f>
        <v>1200</v>
      </c>
      <c r="Q79" s="114">
        <f>'October''20'!Q10+'Nov''20'!Q77+'Dec''20'!Q77</f>
        <v>0</v>
      </c>
      <c r="R79" s="114">
        <f>'October''20'!R10+'Nov''20'!R77+'Dec''20'!R77</f>
        <v>500</v>
      </c>
      <c r="S79" s="114">
        <f>'October''20'!S10+'Nov''20'!S77+'Dec''20'!S77</f>
        <v>2300</v>
      </c>
      <c r="T79" s="106">
        <f t="shared" si="16"/>
        <v>102145</v>
      </c>
      <c r="U79" s="114">
        <f>'October''20'!U10+'Nov''20'!U77+'Dec''20'!U77</f>
        <v>105000</v>
      </c>
      <c r="V79" s="114">
        <f>'October''20'!V10+'Nov''20'!V77+'Dec''20'!V77</f>
        <v>95000</v>
      </c>
      <c r="W79" s="114">
        <f>'October''20'!W10+'Nov''20'!W77+'Dec''20'!W77</f>
        <v>0</v>
      </c>
      <c r="X79" s="114">
        <f>'October''20'!X10+'Nov''20'!X77+'Dec''20'!X77</f>
        <v>0</v>
      </c>
      <c r="Y79" s="114">
        <f>'October''20'!Y10+'Nov''20'!Y77+'Dec''20'!Y77</f>
        <v>0</v>
      </c>
      <c r="Z79" s="114">
        <f>'October''20'!Z10+'Nov''20'!Z77+'Dec''20'!Z77</f>
        <v>0</v>
      </c>
      <c r="AA79" s="114">
        <f>'October''20'!AA10+'Nov''20'!AA77+'Dec''20'!AA77</f>
        <v>0</v>
      </c>
      <c r="AB79" s="114">
        <f>'October''20'!AB10+'Nov''20'!AB77+'Dec''20'!AB77</f>
        <v>0</v>
      </c>
      <c r="AC79" s="116"/>
      <c r="AD79" s="116"/>
      <c r="AE79" s="116"/>
      <c r="AF79" s="116"/>
      <c r="AG79" s="116"/>
      <c r="AH79" s="116"/>
      <c r="AI79" s="116"/>
      <c r="AJ79" s="116"/>
      <c r="AK79" s="107">
        <f t="shared" si="20"/>
        <v>3333.4</v>
      </c>
      <c r="AL79" s="114">
        <f>'October''20'!AL10+'Nov''20'!AL77+'Dec''20'!AL77</f>
        <v>8640</v>
      </c>
      <c r="AM79" s="114">
        <f>'October''20'!AM10+'Nov''20'!AM77+'Dec''20'!AM77</f>
        <v>2000</v>
      </c>
      <c r="AN79" s="114">
        <f>'October''20'!AN10+'Nov''20'!AN77+'Dec''20'!AN77</f>
        <v>0</v>
      </c>
      <c r="AO79" s="107">
        <f t="shared" si="21"/>
        <v>10640</v>
      </c>
      <c r="AP79" s="114">
        <f>'October''20'!AP10+'Nov''20'!AP77+'Dec''20'!AP77</f>
        <v>4340303.0860000001</v>
      </c>
      <c r="AQ79" s="114">
        <f>'October''20'!AQ10+'Nov''20'!AQ77+'Dec''20'!AQ77</f>
        <v>500000</v>
      </c>
      <c r="AR79" s="114">
        <f>'October''20'!AR10+'Nov''20'!AR77+'Dec''20'!AR77</f>
        <v>2676651</v>
      </c>
      <c r="AS79" s="114">
        <f>'October''20'!AS10+'Nov''20'!AS77+'Dec''20'!AS77</f>
        <v>75000</v>
      </c>
      <c r="AT79" s="114">
        <f>'October''20'!AT10+'Nov''20'!AT77+'Dec''20'!AT77</f>
        <v>0</v>
      </c>
      <c r="AU79" s="125">
        <v>0</v>
      </c>
      <c r="AV79" s="107">
        <f t="shared" si="22"/>
        <v>7791954.0860000001</v>
      </c>
      <c r="AW79" s="107">
        <f t="shared" si="17"/>
        <v>116118.39999999999</v>
      </c>
      <c r="AX79" s="131">
        <f>'October''20'!AX10+'Nov''20'!AX77+'Dec''20'!AX77</f>
        <v>10352045.182600001</v>
      </c>
      <c r="AY79" s="115">
        <f>'October''20'!AY10+'Nov''20'!AY77+'Dec''20'!AY77</f>
        <v>51760.225913000002</v>
      </c>
      <c r="AZ79" s="127">
        <f t="shared" si="18"/>
        <v>310561.35547800001</v>
      </c>
      <c r="BA79" s="144"/>
      <c r="BB79" s="127">
        <f t="shared" si="19"/>
        <v>310561.35547800001</v>
      </c>
      <c r="BC79" s="128">
        <f t="shared" si="23"/>
        <v>194442.95547800002</v>
      </c>
      <c r="BD79" s="129">
        <f t="shared" si="24"/>
        <v>2.4954325106632824E-2</v>
      </c>
      <c r="BE79" s="130">
        <f t="shared" si="25"/>
        <v>0.37389841959337322</v>
      </c>
      <c r="BF79" s="145">
        <v>2.6041359693258798E-2</v>
      </c>
      <c r="BG79" s="143">
        <v>0.40679879168193195</v>
      </c>
    </row>
    <row r="80" spans="1:59">
      <c r="A80" s="113" t="s">
        <v>147</v>
      </c>
      <c r="B80" s="113" t="s">
        <v>137</v>
      </c>
      <c r="C80" s="113" t="s">
        <v>144</v>
      </c>
      <c r="D80" s="114">
        <f>'October''20'!D11+'Nov''20'!D78+'Dec''20'!D78</f>
        <v>13000</v>
      </c>
      <c r="E80" s="114">
        <f>'October''20'!E11+'Nov''20'!E78+'Dec''20'!E78</f>
        <v>8000</v>
      </c>
      <c r="F80" s="114">
        <f>'October''20'!F11+'Nov''20'!F78+'Dec''20'!F78</f>
        <v>0</v>
      </c>
      <c r="G80" s="114">
        <f>'October''20'!G11+'Nov''20'!G78+'Dec''20'!G78</f>
        <v>1000</v>
      </c>
      <c r="H80" s="114">
        <f>'October''20'!H11+'Nov''20'!H78+'Dec''20'!H78</f>
        <v>0</v>
      </c>
      <c r="I80" s="114">
        <f>'October''20'!I11+'Nov''20'!I78+'Dec''20'!I78</f>
        <v>1000</v>
      </c>
      <c r="J80" s="114">
        <f>'October''20'!J11+'Nov''20'!J78+'Dec''20'!J78</f>
        <v>26000</v>
      </c>
      <c r="K80" s="114">
        <f>'October''20'!K11+'Nov''20'!K78+'Dec''20'!K78</f>
        <v>30300</v>
      </c>
      <c r="L80" s="114">
        <f>'October''20'!L11+'Nov''20'!L78+'Dec''20'!L78</f>
        <v>9277</v>
      </c>
      <c r="M80" s="114">
        <f>'October''20'!M11+'Nov''20'!M78+'Dec''20'!M78</f>
        <v>0</v>
      </c>
      <c r="N80" s="114">
        <f>'October''20'!N11+'Nov''20'!N78+'Dec''20'!N78</f>
        <v>11500</v>
      </c>
      <c r="O80" s="114">
        <f>'October''20'!O11+'Nov''20'!O78+'Dec''20'!O78</f>
        <v>1580</v>
      </c>
      <c r="P80" s="114">
        <f>'October''20'!P11+'Nov''20'!P78+'Dec''20'!P78</f>
        <v>1000</v>
      </c>
      <c r="Q80" s="114">
        <f>'October''20'!Q11+'Nov''20'!Q78+'Dec''20'!Q78</f>
        <v>1824</v>
      </c>
      <c r="R80" s="114">
        <f>'October''20'!R11+'Nov''20'!R78+'Dec''20'!R78</f>
        <v>500</v>
      </c>
      <c r="S80" s="114">
        <f>'October''20'!S11+'Nov''20'!S78+'Dec''20'!S78</f>
        <v>0</v>
      </c>
      <c r="T80" s="106">
        <f t="shared" si="16"/>
        <v>104981</v>
      </c>
      <c r="U80" s="114">
        <f>'October''20'!U11+'Nov''20'!U78+'Dec''20'!U78</f>
        <v>0</v>
      </c>
      <c r="V80" s="114">
        <f>'October''20'!V11+'Nov''20'!V78+'Dec''20'!V78</f>
        <v>0</v>
      </c>
      <c r="W80" s="114">
        <f>'October''20'!W11+'Nov''20'!W78+'Dec''20'!W78</f>
        <v>0</v>
      </c>
      <c r="X80" s="114">
        <f>'October''20'!X11+'Nov''20'!X78+'Dec''20'!X78</f>
        <v>0</v>
      </c>
      <c r="Y80" s="114">
        <f>'October''20'!Y11+'Nov''20'!Y78+'Dec''20'!Y78</f>
        <v>0</v>
      </c>
      <c r="Z80" s="114">
        <f>'October''20'!Z11+'Nov''20'!Z78+'Dec''20'!Z78</f>
        <v>0</v>
      </c>
      <c r="AA80" s="114">
        <f>'October''20'!AA11+'Nov''20'!AA78+'Dec''20'!AA78</f>
        <v>0</v>
      </c>
      <c r="AB80" s="114">
        <f>'October''20'!AB11+'Nov''20'!AB78+'Dec''20'!AB78</f>
        <v>0</v>
      </c>
      <c r="AC80" s="116"/>
      <c r="AD80" s="116"/>
      <c r="AE80" s="116"/>
      <c r="AF80" s="116"/>
      <c r="AG80" s="116"/>
      <c r="AH80" s="116"/>
      <c r="AI80" s="116"/>
      <c r="AJ80" s="116"/>
      <c r="AK80" s="107">
        <f t="shared" si="20"/>
        <v>0</v>
      </c>
      <c r="AL80" s="114">
        <f>'October''20'!AL11+'Nov''20'!AL78+'Dec''20'!AL78</f>
        <v>0</v>
      </c>
      <c r="AM80" s="114">
        <f>'October''20'!AM11+'Nov''20'!AM78+'Dec''20'!AM78</f>
        <v>2000</v>
      </c>
      <c r="AN80" s="114">
        <f>'October''20'!AN11+'Nov''20'!AN78+'Dec''20'!AN78</f>
        <v>11250</v>
      </c>
      <c r="AO80" s="107">
        <f t="shared" si="21"/>
        <v>13250</v>
      </c>
      <c r="AP80" s="114">
        <f>'October''20'!AP11+'Nov''20'!AP78+'Dec''20'!AP78</f>
        <v>3052199.25</v>
      </c>
      <c r="AQ80" s="114">
        <f>'October''20'!AQ11+'Nov''20'!AQ78+'Dec''20'!AQ78</f>
        <v>200000</v>
      </c>
      <c r="AR80" s="114">
        <f>'October''20'!AR11+'Nov''20'!AR78+'Dec''20'!AR78</f>
        <v>1420820</v>
      </c>
      <c r="AS80" s="114">
        <f>'October''20'!AS11+'Nov''20'!AS78+'Dec''20'!AS78</f>
        <v>75000</v>
      </c>
      <c r="AT80" s="114">
        <f>'October''20'!AT11+'Nov''20'!AT78+'Dec''20'!AT78</f>
        <v>200000</v>
      </c>
      <c r="AU80" s="125">
        <v>0</v>
      </c>
      <c r="AV80" s="107">
        <f t="shared" si="22"/>
        <v>4948019.25</v>
      </c>
      <c r="AW80" s="107">
        <f t="shared" si="17"/>
        <v>118231</v>
      </c>
      <c r="AX80" s="131">
        <f>'October''20'!AX11+'Nov''20'!AX78+'Dec''20'!AX78</f>
        <v>8063145.8307999996</v>
      </c>
      <c r="AY80" s="115">
        <f>'October''20'!AY11+'Nov''20'!AY78+'Dec''20'!AY78</f>
        <v>40315.729154000001</v>
      </c>
      <c r="AZ80" s="127">
        <f t="shared" si="18"/>
        <v>241894.374924</v>
      </c>
      <c r="BA80" s="144"/>
      <c r="BB80" s="127">
        <f t="shared" si="19"/>
        <v>241894.374924</v>
      </c>
      <c r="BC80" s="128">
        <f t="shared" si="23"/>
        <v>123663.374924</v>
      </c>
      <c r="BD80" s="129">
        <f t="shared" si="24"/>
        <v>2.4992500771697686E-2</v>
      </c>
      <c r="BE80" s="130">
        <f t="shared" si="25"/>
        <v>0.48877118385719637</v>
      </c>
      <c r="BF80" s="145">
        <v>3.1493086549135262E-2</v>
      </c>
      <c r="BG80" s="143">
        <v>0.51161630280890102</v>
      </c>
    </row>
    <row r="81" spans="1:59">
      <c r="A81" s="113" t="s">
        <v>146</v>
      </c>
      <c r="B81" s="113" t="s">
        <v>137</v>
      </c>
      <c r="C81" s="113" t="s">
        <v>144</v>
      </c>
      <c r="D81" s="114">
        <f>'October''20'!D12+'Nov''20'!D79+'Dec''20'!D79</f>
        <v>11000</v>
      </c>
      <c r="E81" s="114">
        <f>'October''20'!E12+'Nov''20'!E79+'Dec''20'!E79</f>
        <v>5000</v>
      </c>
      <c r="F81" s="114">
        <f>'October''20'!F12+'Nov''20'!F79+'Dec''20'!F79</f>
        <v>0</v>
      </c>
      <c r="G81" s="114">
        <f>'October''20'!G12+'Nov''20'!G79+'Dec''20'!G79</f>
        <v>700</v>
      </c>
      <c r="H81" s="114">
        <f>'October''20'!H12+'Nov''20'!H79+'Dec''20'!H79</f>
        <v>0</v>
      </c>
      <c r="I81" s="114">
        <f>'October''20'!I12+'Nov''20'!I79+'Dec''20'!I79</f>
        <v>1500</v>
      </c>
      <c r="J81" s="114">
        <f>'October''20'!J12+'Nov''20'!J79+'Dec''20'!J79</f>
        <v>29000</v>
      </c>
      <c r="K81" s="114">
        <f>'October''20'!K12+'Nov''20'!K79+'Dec''20'!K79</f>
        <v>16800</v>
      </c>
      <c r="L81" s="114">
        <f>'October''20'!L12+'Nov''20'!L79+'Dec''20'!L79</f>
        <v>7250</v>
      </c>
      <c r="M81" s="114">
        <f>'October''20'!M12+'Nov''20'!M79+'Dec''20'!M79</f>
        <v>1200</v>
      </c>
      <c r="N81" s="114">
        <f>'October''20'!N12+'Nov''20'!N79+'Dec''20'!N79</f>
        <v>8500</v>
      </c>
      <c r="O81" s="114">
        <f>'October''20'!O12+'Nov''20'!O79+'Dec''20'!O79</f>
        <v>500</v>
      </c>
      <c r="P81" s="114">
        <f>'October''20'!P12+'Nov''20'!P79+'Dec''20'!P79</f>
        <v>1000</v>
      </c>
      <c r="Q81" s="114">
        <f>'October''20'!Q12+'Nov''20'!Q79+'Dec''20'!Q79</f>
        <v>1542</v>
      </c>
      <c r="R81" s="114">
        <f>'October''20'!R12+'Nov''20'!R79+'Dec''20'!R79</f>
        <v>500</v>
      </c>
      <c r="S81" s="114">
        <f>'October''20'!S12+'Nov''20'!S79+'Dec''20'!S79</f>
        <v>500</v>
      </c>
      <c r="T81" s="106">
        <f t="shared" si="16"/>
        <v>84992</v>
      </c>
      <c r="U81" s="114">
        <f>'October''20'!U12+'Nov''20'!U79+'Dec''20'!U79</f>
        <v>110000</v>
      </c>
      <c r="V81" s="114">
        <f>'October''20'!V12+'Nov''20'!V79+'Dec''20'!V79</f>
        <v>130000</v>
      </c>
      <c r="W81" s="114">
        <f>'October''20'!W12+'Nov''20'!W79+'Dec''20'!W79</f>
        <v>0</v>
      </c>
      <c r="X81" s="114">
        <f>'October''20'!X12+'Nov''20'!X79+'Dec''20'!X79</f>
        <v>0</v>
      </c>
      <c r="Y81" s="114">
        <f>'October''20'!Y12+'Nov''20'!Y79+'Dec''20'!Y79</f>
        <v>0</v>
      </c>
      <c r="Z81" s="114">
        <f>'October''20'!Z12+'Nov''20'!Z79+'Dec''20'!Z79</f>
        <v>0</v>
      </c>
      <c r="AA81" s="114">
        <f>'October''20'!AA12+'Nov''20'!AA79+'Dec''20'!AA79</f>
        <v>0</v>
      </c>
      <c r="AB81" s="114">
        <f>'October''20'!AB12+'Nov''20'!AB79+'Dec''20'!AB79</f>
        <v>0</v>
      </c>
      <c r="AC81" s="116"/>
      <c r="AD81" s="116"/>
      <c r="AE81" s="116"/>
      <c r="AF81" s="116"/>
      <c r="AG81" s="116"/>
      <c r="AH81" s="116"/>
      <c r="AI81" s="116"/>
      <c r="AJ81" s="116"/>
      <c r="AK81" s="107">
        <f t="shared" si="20"/>
        <v>4000.0800000000004</v>
      </c>
      <c r="AL81" s="114">
        <f>'October''20'!AL12+'Nov''20'!AL79+'Dec''20'!AL79</f>
        <v>11480</v>
      </c>
      <c r="AM81" s="114">
        <f>'October''20'!AM12+'Nov''20'!AM79+'Dec''20'!AM79</f>
        <v>2000</v>
      </c>
      <c r="AN81" s="114">
        <f>'October''20'!AN12+'Nov''20'!AN79+'Dec''20'!AN79</f>
        <v>8460</v>
      </c>
      <c r="AO81" s="107">
        <f t="shared" si="21"/>
        <v>21940</v>
      </c>
      <c r="AP81" s="114">
        <f>'October''20'!AP12+'Nov''20'!AP79+'Dec''20'!AP79</f>
        <v>3967482.8339999998</v>
      </c>
      <c r="AQ81" s="114">
        <f>'October''20'!AQ12+'Nov''20'!AQ79+'Dec''20'!AQ79</f>
        <v>1200000</v>
      </c>
      <c r="AR81" s="114">
        <f>'October''20'!AR12+'Nov''20'!AR79+'Dec''20'!AR79</f>
        <v>2876473</v>
      </c>
      <c r="AS81" s="114">
        <f>'October''20'!AS12+'Nov''20'!AS79+'Dec''20'!AS79</f>
        <v>75000</v>
      </c>
      <c r="AT81" s="114">
        <f>'October''20'!AT12+'Nov''20'!AT79+'Dec''20'!AT79</f>
        <v>50000</v>
      </c>
      <c r="AU81" s="125">
        <v>0</v>
      </c>
      <c r="AV81" s="107">
        <f t="shared" si="22"/>
        <v>8408955.8339999989</v>
      </c>
      <c r="AW81" s="107">
        <f t="shared" si="17"/>
        <v>110932.08</v>
      </c>
      <c r="AX81" s="131">
        <f>'October''20'!AX12+'Nov''20'!AX79+'Dec''20'!AX79</f>
        <v>6159440.7122999998</v>
      </c>
      <c r="AY81" s="115">
        <f>'October''20'!AY12+'Nov''20'!AY79+'Dec''20'!AY79</f>
        <v>0</v>
      </c>
      <c r="AZ81" s="127">
        <f t="shared" si="18"/>
        <v>153986.0178075</v>
      </c>
      <c r="BA81" s="144"/>
      <c r="BB81" s="127">
        <f t="shared" si="19"/>
        <v>153986.0178075</v>
      </c>
      <c r="BC81" s="128">
        <f t="shared" si="23"/>
        <v>43053.937807499999</v>
      </c>
      <c r="BD81" s="129">
        <f t="shared" si="24"/>
        <v>5.120009981907583E-3</v>
      </c>
      <c r="BE81" s="130">
        <f t="shared" si="25"/>
        <v>0.7204035897511013</v>
      </c>
      <c r="BF81" s="145">
        <v>2.6487587475318555E-2</v>
      </c>
      <c r="BG81" s="143">
        <v>0.3519275208083677</v>
      </c>
    </row>
    <row r="82" spans="1:59">
      <c r="A82" s="113" t="s">
        <v>145</v>
      </c>
      <c r="B82" s="113" t="s">
        <v>137</v>
      </c>
      <c r="C82" s="113" t="s">
        <v>144</v>
      </c>
      <c r="D82" s="114">
        <f>'October''20'!D13+'Nov''20'!D80+'Dec''20'!D80</f>
        <v>8500</v>
      </c>
      <c r="E82" s="114">
        <f>'October''20'!E13+'Nov''20'!E80+'Dec''20'!E80</f>
        <v>5000</v>
      </c>
      <c r="F82" s="114">
        <f>'October''20'!F13+'Nov''20'!F80+'Dec''20'!F80</f>
        <v>3000</v>
      </c>
      <c r="G82" s="114">
        <f>'October''20'!G13+'Nov''20'!G80+'Dec''20'!G80</f>
        <v>800</v>
      </c>
      <c r="H82" s="114">
        <f>'October''20'!H13+'Nov''20'!H80+'Dec''20'!H80</f>
        <v>0</v>
      </c>
      <c r="I82" s="114">
        <f>'October''20'!I13+'Nov''20'!I80+'Dec''20'!I80</f>
        <v>1500</v>
      </c>
      <c r="J82" s="114">
        <f>'October''20'!J13+'Nov''20'!J80+'Dec''20'!J80</f>
        <v>12000</v>
      </c>
      <c r="K82" s="114">
        <f>'October''20'!K13+'Nov''20'!K80+'Dec''20'!K80</f>
        <v>21650</v>
      </c>
      <c r="L82" s="114">
        <f>'October''20'!L13+'Nov''20'!L80+'Dec''20'!L80</f>
        <v>18230</v>
      </c>
      <c r="M82" s="114">
        <f>'October''20'!M13+'Nov''20'!M80+'Dec''20'!M80</f>
        <v>1000</v>
      </c>
      <c r="N82" s="114">
        <f>'October''20'!N13+'Nov''20'!N80+'Dec''20'!N80</f>
        <v>6500</v>
      </c>
      <c r="O82" s="114">
        <f>'October''20'!O13+'Nov''20'!O80+'Dec''20'!O80</f>
        <v>800</v>
      </c>
      <c r="P82" s="114">
        <f>'October''20'!P13+'Nov''20'!P80+'Dec''20'!P80</f>
        <v>1000</v>
      </c>
      <c r="Q82" s="114">
        <f>'October''20'!Q13+'Nov''20'!Q80+'Dec''20'!Q80</f>
        <v>1670</v>
      </c>
      <c r="R82" s="114">
        <f>'October''20'!R13+'Nov''20'!R80+'Dec''20'!R80</f>
        <v>500</v>
      </c>
      <c r="S82" s="114">
        <f>'October''20'!S13+'Nov''20'!S80+'Dec''20'!S80</f>
        <v>500</v>
      </c>
      <c r="T82" s="106">
        <f t="shared" si="16"/>
        <v>82650</v>
      </c>
      <c r="U82" s="114">
        <f>'October''20'!U13+'Nov''20'!U80+'Dec''20'!U80</f>
        <v>0</v>
      </c>
      <c r="V82" s="114">
        <f>'October''20'!V13+'Nov''20'!V80+'Dec''20'!V80</f>
        <v>0</v>
      </c>
      <c r="W82" s="114">
        <f>'October''20'!W13+'Nov''20'!W80+'Dec''20'!W80</f>
        <v>0</v>
      </c>
      <c r="X82" s="114">
        <f>'October''20'!X13+'Nov''20'!X80+'Dec''20'!X80</f>
        <v>0</v>
      </c>
      <c r="Y82" s="114">
        <f>'October''20'!Y13+'Nov''20'!Y80+'Dec''20'!Y80</f>
        <v>0</v>
      </c>
      <c r="Z82" s="114">
        <f>'October''20'!Z13+'Nov''20'!Z80+'Dec''20'!Z80</f>
        <v>0</v>
      </c>
      <c r="AA82" s="114">
        <f>'October''20'!AA13+'Nov''20'!AA80+'Dec''20'!AA80</f>
        <v>0</v>
      </c>
      <c r="AB82" s="114">
        <f>'October''20'!AB13+'Nov''20'!AB80+'Dec''20'!AB80</f>
        <v>0</v>
      </c>
      <c r="AC82" s="116"/>
      <c r="AD82" s="116"/>
      <c r="AE82" s="116"/>
      <c r="AF82" s="116"/>
      <c r="AG82" s="116"/>
      <c r="AH82" s="116"/>
      <c r="AI82" s="116"/>
      <c r="AJ82" s="116"/>
      <c r="AK82" s="107">
        <f t="shared" si="20"/>
        <v>0</v>
      </c>
      <c r="AL82" s="114">
        <f>'October''20'!AL13+'Nov''20'!AL80+'Dec''20'!AL80</f>
        <v>0</v>
      </c>
      <c r="AM82" s="114">
        <f>'October''20'!AM13+'Nov''20'!AM80+'Dec''20'!AM80</f>
        <v>2000</v>
      </c>
      <c r="AN82" s="114">
        <f>'October''20'!AN13+'Nov''20'!AN80+'Dec''20'!AN80</f>
        <v>2000</v>
      </c>
      <c r="AO82" s="107">
        <f t="shared" si="21"/>
        <v>4000</v>
      </c>
      <c r="AP82" s="114">
        <f>'October''20'!AP13+'Nov''20'!AP80+'Dec''20'!AP80</f>
        <v>3373989.0079999999</v>
      </c>
      <c r="AQ82" s="114">
        <f>'October''20'!AQ13+'Nov''20'!AQ80+'Dec''20'!AQ80</f>
        <v>1000000</v>
      </c>
      <c r="AR82" s="114">
        <f>'October''20'!AR13+'Nov''20'!AR80+'Dec''20'!AR80</f>
        <v>2618746</v>
      </c>
      <c r="AS82" s="114">
        <f>'October''20'!AS13+'Nov''20'!AS80+'Dec''20'!AS80</f>
        <v>50000</v>
      </c>
      <c r="AT82" s="114">
        <f>'October''20'!AT13+'Nov''20'!AT80+'Dec''20'!AT80</f>
        <v>350000</v>
      </c>
      <c r="AU82" s="125">
        <v>0</v>
      </c>
      <c r="AV82" s="107">
        <f t="shared" si="22"/>
        <v>7392735.0079999994</v>
      </c>
      <c r="AW82" s="107">
        <f t="shared" si="17"/>
        <v>86650</v>
      </c>
      <c r="AX82" s="131">
        <f>'October''20'!AX13+'Nov''20'!AX80+'Dec''20'!AX80</f>
        <v>7649692.4847999997</v>
      </c>
      <c r="AY82" s="115">
        <f>'October''20'!AY13+'Nov''20'!AY80+'Dec''20'!AY80</f>
        <v>22949.077454400001</v>
      </c>
      <c r="AZ82" s="127">
        <f t="shared" si="18"/>
        <v>214191.38957440003</v>
      </c>
      <c r="BA82" s="144"/>
      <c r="BB82" s="127">
        <f t="shared" si="19"/>
        <v>214191.38957440003</v>
      </c>
      <c r="BC82" s="128">
        <f t="shared" si="23"/>
        <v>127541.38957440003</v>
      </c>
      <c r="BD82" s="129">
        <f t="shared" si="24"/>
        <v>1.725226042004508E-2</v>
      </c>
      <c r="BE82" s="130">
        <f t="shared" si="25"/>
        <v>0.40454473997378804</v>
      </c>
      <c r="BF82" s="145">
        <v>2.9315901217870546E-2</v>
      </c>
      <c r="BG82" s="143">
        <v>0.33358330992267177</v>
      </c>
    </row>
    <row r="83" spans="1:59">
      <c r="A83" s="113" t="s">
        <v>143</v>
      </c>
      <c r="B83" s="113" t="s">
        <v>137</v>
      </c>
      <c r="C83" s="113" t="s">
        <v>137</v>
      </c>
      <c r="D83" s="114">
        <f>'October''20'!D14+'Nov''20'!D81+'Dec''20'!D81</f>
        <v>10000</v>
      </c>
      <c r="E83" s="114">
        <f>'October''20'!E14+'Nov''20'!E81+'Dec''20'!E81</f>
        <v>9000</v>
      </c>
      <c r="F83" s="114">
        <f>'October''20'!F14+'Nov''20'!F81+'Dec''20'!F81</f>
        <v>0</v>
      </c>
      <c r="G83" s="114">
        <f>'October''20'!G14+'Nov''20'!G81+'Dec''20'!G81</f>
        <v>1500</v>
      </c>
      <c r="H83" s="114">
        <f>'October''20'!H14+'Nov''20'!H81+'Dec''20'!H81</f>
        <v>0</v>
      </c>
      <c r="I83" s="114">
        <f>'October''20'!I14+'Nov''20'!I81+'Dec''20'!I81</f>
        <v>0</v>
      </c>
      <c r="J83" s="114">
        <f>'October''20'!J14+'Nov''20'!J81+'Dec''20'!J81</f>
        <v>49500</v>
      </c>
      <c r="K83" s="114">
        <f>'October''20'!K14+'Nov''20'!K81+'Dec''20'!K81</f>
        <v>12220</v>
      </c>
      <c r="L83" s="114">
        <f>'October''20'!L14+'Nov''20'!L81+'Dec''20'!L81</f>
        <v>0</v>
      </c>
      <c r="M83" s="114">
        <f>'October''20'!M14+'Nov''20'!M81+'Dec''20'!M81</f>
        <v>0</v>
      </c>
      <c r="N83" s="114">
        <f>'October''20'!N14+'Nov''20'!N81+'Dec''20'!N81</f>
        <v>10000</v>
      </c>
      <c r="O83" s="114">
        <f>'October''20'!O14+'Nov''20'!O81+'Dec''20'!O81</f>
        <v>1640</v>
      </c>
      <c r="P83" s="114">
        <f>'October''20'!P14+'Nov''20'!P81+'Dec''20'!P81</f>
        <v>800</v>
      </c>
      <c r="Q83" s="114">
        <f>'October''20'!Q14+'Nov''20'!Q81+'Dec''20'!Q81</f>
        <v>1976</v>
      </c>
      <c r="R83" s="114">
        <f>'October''20'!R14+'Nov''20'!R81+'Dec''20'!R81</f>
        <v>3220</v>
      </c>
      <c r="S83" s="114">
        <f>'October''20'!S14+'Nov''20'!S81+'Dec''20'!S81</f>
        <v>3100</v>
      </c>
      <c r="T83" s="106">
        <f t="shared" si="16"/>
        <v>102956</v>
      </c>
      <c r="U83" s="114">
        <f>'October''20'!U14+'Nov''20'!U81+'Dec''20'!U81</f>
        <v>100000</v>
      </c>
      <c r="V83" s="114">
        <f>'October''20'!V14+'Nov''20'!V81+'Dec''20'!V81</f>
        <v>100000</v>
      </c>
      <c r="W83" s="114">
        <f>'October''20'!W14+'Nov''20'!W81+'Dec''20'!W81</f>
        <v>95000</v>
      </c>
      <c r="X83" s="114">
        <f>'October''20'!X14+'Nov''20'!X81+'Dec''20'!X81</f>
        <v>70500</v>
      </c>
      <c r="Y83" s="114">
        <f>'October''20'!Y14+'Nov''20'!Y81+'Dec''20'!Y81</f>
        <v>0</v>
      </c>
      <c r="Z83" s="114">
        <f>'October''20'!Z14+'Nov''20'!Z81+'Dec''20'!Z81</f>
        <v>0</v>
      </c>
      <c r="AA83" s="114">
        <f>'October''20'!AA14+'Nov''20'!AA81+'Dec''20'!AA81</f>
        <v>0</v>
      </c>
      <c r="AB83" s="114">
        <f>'October''20'!AB14+'Nov''20'!AB81+'Dec''20'!AB81</f>
        <v>0</v>
      </c>
      <c r="AC83" s="116"/>
      <c r="AD83" s="116"/>
      <c r="AE83" s="116"/>
      <c r="AF83" s="116"/>
      <c r="AG83" s="116"/>
      <c r="AH83" s="116"/>
      <c r="AI83" s="116"/>
      <c r="AJ83" s="116"/>
      <c r="AK83" s="107">
        <f t="shared" si="20"/>
        <v>6091.7885000000006</v>
      </c>
      <c r="AL83" s="114">
        <f>'October''20'!AL14+'Nov''20'!AL81+'Dec''20'!AL81</f>
        <v>32260</v>
      </c>
      <c r="AM83" s="114">
        <f>'October''20'!AM14+'Nov''20'!AM81+'Dec''20'!AM81</f>
        <v>2050</v>
      </c>
      <c r="AN83" s="114">
        <f>'October''20'!AN14+'Nov''20'!AN81+'Dec''20'!AN81</f>
        <v>2450</v>
      </c>
      <c r="AO83" s="107">
        <f t="shared" si="21"/>
        <v>36760</v>
      </c>
      <c r="AP83" s="114">
        <f>'October''20'!AP14+'Nov''20'!AP81+'Dec''20'!AP81</f>
        <v>4101709</v>
      </c>
      <c r="AQ83" s="114">
        <f>'October''20'!AQ14+'Nov''20'!AQ81+'Dec''20'!AQ81</f>
        <v>1492300</v>
      </c>
      <c r="AR83" s="114">
        <f>'October''20'!AR14+'Nov''20'!AR81+'Dec''20'!AR81</f>
        <v>2599477</v>
      </c>
      <c r="AS83" s="114">
        <f>'October''20'!AS14+'Nov''20'!AS81+'Dec''20'!AS81</f>
        <v>150000</v>
      </c>
      <c r="AT83" s="114">
        <f>'October''20'!AT14+'Nov''20'!AT81+'Dec''20'!AT81</f>
        <v>0</v>
      </c>
      <c r="AU83" s="125">
        <v>0</v>
      </c>
      <c r="AV83" s="107">
        <f t="shared" si="22"/>
        <v>8708986</v>
      </c>
      <c r="AW83" s="107">
        <f t="shared" si="17"/>
        <v>145807.7885</v>
      </c>
      <c r="AX83" s="131">
        <f>'October''20'!AX14+'Nov''20'!AX81+'Dec''20'!AX81</f>
        <v>17177866.791999999</v>
      </c>
      <c r="AY83" s="115">
        <f>'October''20'!AY14+'Nov''20'!AY81+'Dec''20'!AY81</f>
        <v>94478.267355999997</v>
      </c>
      <c r="AZ83" s="127">
        <f t="shared" si="18"/>
        <v>523924.93715600006</v>
      </c>
      <c r="BA83" s="144"/>
      <c r="BB83" s="127">
        <f t="shared" si="19"/>
        <v>523924.93715600006</v>
      </c>
      <c r="BC83" s="128">
        <f t="shared" si="23"/>
        <v>378117.14865600003</v>
      </c>
      <c r="BD83" s="129">
        <f t="shared" si="24"/>
        <v>4.3416897059657698E-2</v>
      </c>
      <c r="BE83" s="130">
        <f t="shared" si="25"/>
        <v>0.27829900460833634</v>
      </c>
      <c r="BF83" s="145">
        <v>4.3749821021415433E-2</v>
      </c>
      <c r="BG83" s="143">
        <v>0.28771987210913708</v>
      </c>
    </row>
    <row r="84" spans="1:59">
      <c r="A84" s="113" t="s">
        <v>142</v>
      </c>
      <c r="B84" s="113" t="s">
        <v>137</v>
      </c>
      <c r="C84" s="113" t="s">
        <v>137</v>
      </c>
      <c r="D84" s="114">
        <f>'October''20'!D15+'Nov''20'!D82+'Dec''20'!D82</f>
        <v>8000</v>
      </c>
      <c r="E84" s="114">
        <f>'October''20'!E15+'Nov''20'!E82+'Dec''20'!E82</f>
        <v>0</v>
      </c>
      <c r="F84" s="114">
        <f>'October''20'!F15+'Nov''20'!F82+'Dec''20'!F82</f>
        <v>0</v>
      </c>
      <c r="G84" s="114">
        <f>'October''20'!G15+'Nov''20'!G82+'Dec''20'!G82</f>
        <v>5500</v>
      </c>
      <c r="H84" s="114">
        <f>'October''20'!H15+'Nov''20'!H82+'Dec''20'!H82</f>
        <v>0</v>
      </c>
      <c r="I84" s="114">
        <f>'October''20'!I15+'Nov''20'!I82+'Dec''20'!I82</f>
        <v>0</v>
      </c>
      <c r="J84" s="114">
        <f>'October''20'!J15+'Nov''20'!J82+'Dec''20'!J82</f>
        <v>31500</v>
      </c>
      <c r="K84" s="114">
        <f>'October''20'!K15+'Nov''20'!K82+'Dec''20'!K82</f>
        <v>0</v>
      </c>
      <c r="L84" s="114">
        <f>'October''20'!L15+'Nov''20'!L82+'Dec''20'!L82</f>
        <v>17580</v>
      </c>
      <c r="M84" s="114">
        <f>'October''20'!M15+'Nov''20'!M82+'Dec''20'!M82</f>
        <v>0</v>
      </c>
      <c r="N84" s="114">
        <f>'October''20'!N15+'Nov''20'!N82+'Dec''20'!N82</f>
        <v>14000</v>
      </c>
      <c r="O84" s="114">
        <f>'October''20'!O15+'Nov''20'!O82+'Dec''20'!O82</f>
        <v>1500</v>
      </c>
      <c r="P84" s="114">
        <f>'October''20'!P15+'Nov''20'!P82+'Dec''20'!P82</f>
        <v>1000</v>
      </c>
      <c r="Q84" s="114">
        <f>'October''20'!Q15+'Nov''20'!Q82+'Dec''20'!Q82</f>
        <v>800</v>
      </c>
      <c r="R84" s="114">
        <f>'October''20'!R15+'Nov''20'!R82+'Dec''20'!R82</f>
        <v>0</v>
      </c>
      <c r="S84" s="114">
        <f>'October''20'!S15+'Nov''20'!S82+'Dec''20'!S82</f>
        <v>1750</v>
      </c>
      <c r="T84" s="106">
        <f t="shared" si="16"/>
        <v>81630</v>
      </c>
      <c r="U84" s="114">
        <f>'October''20'!U15+'Nov''20'!U82+'Dec''20'!U82</f>
        <v>120000</v>
      </c>
      <c r="V84" s="114">
        <f>'October''20'!V15+'Nov''20'!V82+'Dec''20'!V82</f>
        <v>120000</v>
      </c>
      <c r="W84" s="114">
        <f>'October''20'!W15+'Nov''20'!W82+'Dec''20'!W82</f>
        <v>120000</v>
      </c>
      <c r="X84" s="114">
        <f>'October''20'!X15+'Nov''20'!X82+'Dec''20'!X82</f>
        <v>0</v>
      </c>
      <c r="Y84" s="114">
        <f>'October''20'!Y15+'Nov''20'!Y82+'Dec''20'!Y82</f>
        <v>0</v>
      </c>
      <c r="Z84" s="114">
        <f>'October''20'!Z15+'Nov''20'!Z82+'Dec''20'!Z82</f>
        <v>0</v>
      </c>
      <c r="AA84" s="114">
        <f>'October''20'!AA15+'Nov''20'!AA82+'Dec''20'!AA82</f>
        <v>0</v>
      </c>
      <c r="AB84" s="114">
        <f>'October''20'!AB15+'Nov''20'!AB82+'Dec''20'!AB82</f>
        <v>0</v>
      </c>
      <c r="AC84" s="116"/>
      <c r="AD84" s="116"/>
      <c r="AE84" s="116"/>
      <c r="AF84" s="116"/>
      <c r="AG84" s="116"/>
      <c r="AH84" s="116"/>
      <c r="AI84" s="116"/>
      <c r="AJ84" s="116"/>
      <c r="AK84" s="107">
        <f t="shared" si="20"/>
        <v>6000.1200000000008</v>
      </c>
      <c r="AL84" s="114">
        <f>'October''20'!AL15+'Nov''20'!AL82+'Dec''20'!AL82</f>
        <v>21600</v>
      </c>
      <c r="AM84" s="114">
        <f>'October''20'!AM15+'Nov''20'!AM82+'Dec''20'!AM82</f>
        <v>1450</v>
      </c>
      <c r="AN84" s="114">
        <f>'October''20'!AN15+'Nov''20'!AN82+'Dec''20'!AN82</f>
        <v>0</v>
      </c>
      <c r="AO84" s="107">
        <f t="shared" si="21"/>
        <v>23050</v>
      </c>
      <c r="AP84" s="114">
        <f>'October''20'!AP15+'Nov''20'!AP82+'Dec''20'!AP82</f>
        <v>3669800</v>
      </c>
      <c r="AQ84" s="114">
        <f>'October''20'!AQ15+'Nov''20'!AQ82+'Dec''20'!AQ82</f>
        <v>678104</v>
      </c>
      <c r="AR84" s="114">
        <f>'October''20'!AR15+'Nov''20'!AR82+'Dec''20'!AR82</f>
        <v>6778932</v>
      </c>
      <c r="AS84" s="114">
        <f>'October''20'!AS15+'Nov''20'!AS82+'Dec''20'!AS82</f>
        <v>0</v>
      </c>
      <c r="AT84" s="114">
        <f>'October''20'!AT15+'Nov''20'!AT82+'Dec''20'!AT82</f>
        <v>100000</v>
      </c>
      <c r="AU84" s="125">
        <v>2500000</v>
      </c>
      <c r="AV84" s="107">
        <f t="shared" si="22"/>
        <v>11586836</v>
      </c>
      <c r="AW84" s="107">
        <f t="shared" si="17"/>
        <v>110680.12</v>
      </c>
      <c r="AX84" s="131">
        <f>'October''20'!AX15+'Nov''20'!AX82+'Dec''20'!AX82</f>
        <v>8007083.4634000044</v>
      </c>
      <c r="AY84" s="115">
        <f>'October''20'!AY15+'Nov''20'!AY82+'Dec''20'!AY82</f>
        <v>24021.250390200013</v>
      </c>
      <c r="AZ84" s="127">
        <f t="shared" si="18"/>
        <v>224198.33697520013</v>
      </c>
      <c r="BA84" s="144"/>
      <c r="BB84" s="127">
        <f t="shared" si="19"/>
        <v>224198.33697520013</v>
      </c>
      <c r="BC84" s="128">
        <f t="shared" si="23"/>
        <v>113518.21697520014</v>
      </c>
      <c r="BD84" s="129">
        <f t="shared" si="24"/>
        <v>9.7971712877613984E-3</v>
      </c>
      <c r="BE84" s="130">
        <f t="shared" si="25"/>
        <v>0.49367056639783624</v>
      </c>
      <c r="BF84" s="145">
        <v>1.8846523149604551E-2</v>
      </c>
      <c r="BG84" s="143">
        <v>0.40650311733429739</v>
      </c>
    </row>
    <row r="85" spans="1:59">
      <c r="A85" s="113" t="s">
        <v>141</v>
      </c>
      <c r="B85" s="113" t="s">
        <v>137</v>
      </c>
      <c r="C85" s="113" t="s">
        <v>137</v>
      </c>
      <c r="D85" s="114">
        <f>'October''20'!D16+'Nov''20'!D83+'Dec''20'!D83</f>
        <v>10000</v>
      </c>
      <c r="E85" s="114">
        <f>'October''20'!E16+'Nov''20'!E83+'Dec''20'!E83</f>
        <v>0</v>
      </c>
      <c r="F85" s="114">
        <f>'October''20'!F16+'Nov''20'!F83+'Dec''20'!F83</f>
        <v>0</v>
      </c>
      <c r="G85" s="114">
        <f>'October''20'!G16+'Nov''20'!G83+'Dec''20'!G83</f>
        <v>1700</v>
      </c>
      <c r="H85" s="114">
        <f>'October''20'!H16+'Nov''20'!H83+'Dec''20'!H83</f>
        <v>0</v>
      </c>
      <c r="I85" s="114">
        <f>'October''20'!I16+'Nov''20'!I83+'Dec''20'!I83</f>
        <v>1050</v>
      </c>
      <c r="J85" s="114">
        <f>'October''20'!J16+'Nov''20'!J83+'Dec''20'!J83</f>
        <v>12000</v>
      </c>
      <c r="K85" s="114">
        <f>'October''20'!K16+'Nov''20'!K83+'Dec''20'!K83</f>
        <v>15080</v>
      </c>
      <c r="L85" s="114">
        <f>'October''20'!L16+'Nov''20'!L83+'Dec''20'!L83</f>
        <v>12000</v>
      </c>
      <c r="M85" s="114">
        <f>'October''20'!M16+'Nov''20'!M83+'Dec''20'!M83</f>
        <v>1080</v>
      </c>
      <c r="N85" s="114">
        <f>'October''20'!N16+'Nov''20'!N83+'Dec''20'!N83</f>
        <v>10000</v>
      </c>
      <c r="O85" s="114">
        <f>'October''20'!O16+'Nov''20'!O83+'Dec''20'!O83</f>
        <v>1000</v>
      </c>
      <c r="P85" s="114">
        <f>'October''20'!P16+'Nov''20'!P83+'Dec''20'!P83</f>
        <v>1000</v>
      </c>
      <c r="Q85" s="114">
        <f>'October''20'!Q16+'Nov''20'!Q83+'Dec''20'!Q83</f>
        <v>850</v>
      </c>
      <c r="R85" s="114">
        <f>'October''20'!R16+'Nov''20'!R83+'Dec''20'!R83</f>
        <v>0</v>
      </c>
      <c r="S85" s="114">
        <f>'October''20'!S16+'Nov''20'!S83+'Dec''20'!S83</f>
        <v>0</v>
      </c>
      <c r="T85" s="106">
        <f t="shared" si="16"/>
        <v>65760</v>
      </c>
      <c r="U85" s="114">
        <f>'October''20'!U16+'Nov''20'!U83+'Dec''20'!U83</f>
        <v>110000</v>
      </c>
      <c r="V85" s="114">
        <f>'October''20'!V16+'Nov''20'!V83+'Dec''20'!V83</f>
        <v>110000</v>
      </c>
      <c r="W85" s="114">
        <f>'October''20'!W16+'Nov''20'!W83+'Dec''20'!W83</f>
        <v>0</v>
      </c>
      <c r="X85" s="114">
        <f>'October''20'!X16+'Nov''20'!X83+'Dec''20'!X83</f>
        <v>0</v>
      </c>
      <c r="Y85" s="114">
        <f>'October''20'!Y16+'Nov''20'!Y83+'Dec''20'!Y83</f>
        <v>0</v>
      </c>
      <c r="Z85" s="114">
        <f>'October''20'!Z16+'Nov''20'!Z83+'Dec''20'!Z83</f>
        <v>0</v>
      </c>
      <c r="AA85" s="114">
        <f>'October''20'!AA16+'Nov''20'!AA83+'Dec''20'!AA83</f>
        <v>0</v>
      </c>
      <c r="AB85" s="114">
        <f>'October''20'!AB16+'Nov''20'!AB83+'Dec''20'!AB83</f>
        <v>0</v>
      </c>
      <c r="AC85" s="116"/>
      <c r="AD85" s="116"/>
      <c r="AE85" s="116"/>
      <c r="AF85" s="116"/>
      <c r="AG85" s="116"/>
      <c r="AH85" s="116"/>
      <c r="AI85" s="116"/>
      <c r="AJ85" s="116"/>
      <c r="AK85" s="107">
        <f t="shared" si="20"/>
        <v>3666.7400000000002</v>
      </c>
      <c r="AL85" s="114">
        <f>'October''20'!AL16+'Nov''20'!AL83+'Dec''20'!AL83</f>
        <v>0</v>
      </c>
      <c r="AM85" s="114">
        <f>'October''20'!AM16+'Nov''20'!AM83+'Dec''20'!AM83</f>
        <v>800</v>
      </c>
      <c r="AN85" s="114">
        <f>'October''20'!AN16+'Nov''20'!AN83+'Dec''20'!AN83</f>
        <v>0</v>
      </c>
      <c r="AO85" s="107">
        <f t="shared" si="21"/>
        <v>800</v>
      </c>
      <c r="AP85" s="114">
        <f>'October''20'!AP16+'Nov''20'!AP83+'Dec''20'!AP83</f>
        <v>421252</v>
      </c>
      <c r="AQ85" s="114">
        <f>'October''20'!AQ16+'Nov''20'!AQ83+'Dec''20'!AQ83</f>
        <v>60000</v>
      </c>
      <c r="AR85" s="114">
        <f>'October''20'!AR16+'Nov''20'!AR83+'Dec''20'!AR83</f>
        <v>553514</v>
      </c>
      <c r="AS85" s="114">
        <f>'October''20'!AS16+'Nov''20'!AS83+'Dec''20'!AS83</f>
        <v>0</v>
      </c>
      <c r="AT85" s="114">
        <f>'October''20'!AT16+'Nov''20'!AT83+'Dec''20'!AT83</f>
        <v>20000</v>
      </c>
      <c r="AU85" s="125">
        <v>0</v>
      </c>
      <c r="AV85" s="107">
        <f t="shared" si="22"/>
        <v>1274766</v>
      </c>
      <c r="AW85" s="107">
        <f t="shared" si="17"/>
        <v>70226.740000000005</v>
      </c>
      <c r="AX85" s="131">
        <f>'October''20'!AX16+'Nov''20'!AX83+'Dec''20'!AX83</f>
        <v>2066481.2946999995</v>
      </c>
      <c r="AY85" s="115">
        <f>'October''20'!AY16+'Nov''20'!AY83+'Dec''20'!AY83</f>
        <v>0</v>
      </c>
      <c r="AZ85" s="127">
        <f t="shared" si="18"/>
        <v>51662.032367499989</v>
      </c>
      <c r="BA85" s="144"/>
      <c r="BB85" s="127">
        <f t="shared" si="19"/>
        <v>51662.032367499989</v>
      </c>
      <c r="BC85" s="128">
        <f t="shared" si="23"/>
        <v>-18564.707632500016</v>
      </c>
      <c r="BD85" s="129">
        <f t="shared" si="24"/>
        <v>-1.456322778651142E-2</v>
      </c>
      <c r="BE85" s="130">
        <f t="shared" si="25"/>
        <v>1.3593491541416567</v>
      </c>
      <c r="BF85" s="145">
        <v>9.882668503869119E-3</v>
      </c>
      <c r="BG85" s="143">
        <v>0.83108629746339102</v>
      </c>
    </row>
    <row r="86" spans="1:59">
      <c r="A86" s="113" t="s">
        <v>140</v>
      </c>
      <c r="B86" s="113" t="s">
        <v>137</v>
      </c>
      <c r="C86" s="113" t="s">
        <v>136</v>
      </c>
      <c r="D86" s="114">
        <f>'October''20'!D17+'Nov''20'!D84+'Dec''20'!D84</f>
        <v>9800</v>
      </c>
      <c r="E86" s="114">
        <f>'October''20'!E17+'Nov''20'!E84+'Dec''20'!E84</f>
        <v>0</v>
      </c>
      <c r="F86" s="114">
        <f>'October''20'!F17+'Nov''20'!F84+'Dec''20'!F84</f>
        <v>1000</v>
      </c>
      <c r="G86" s="114">
        <f>'October''20'!G17+'Nov''20'!G84+'Dec''20'!G84</f>
        <v>3000</v>
      </c>
      <c r="H86" s="114">
        <f>'October''20'!H17+'Nov''20'!H84+'Dec''20'!H84</f>
        <v>0</v>
      </c>
      <c r="I86" s="114">
        <f>'October''20'!I17+'Nov''20'!I84+'Dec''20'!I84</f>
        <v>1000</v>
      </c>
      <c r="J86" s="114">
        <f>'October''20'!J17+'Nov''20'!J84+'Dec''20'!J84</f>
        <v>28000</v>
      </c>
      <c r="K86" s="114">
        <f>'October''20'!K17+'Nov''20'!K84+'Dec''20'!K84</f>
        <v>520</v>
      </c>
      <c r="L86" s="114">
        <f>'October''20'!L17+'Nov''20'!L84+'Dec''20'!L84</f>
        <v>3000</v>
      </c>
      <c r="M86" s="114">
        <f>'October''20'!M17+'Nov''20'!M84+'Dec''20'!M84</f>
        <v>6846</v>
      </c>
      <c r="N86" s="114">
        <f>'October''20'!N17+'Nov''20'!N84+'Dec''20'!N84</f>
        <v>8000</v>
      </c>
      <c r="O86" s="114">
        <f>'October''20'!O17+'Nov''20'!O84+'Dec''20'!O84</f>
        <v>3400</v>
      </c>
      <c r="P86" s="114">
        <f>'October''20'!P17+'Nov''20'!P84+'Dec''20'!P84</f>
        <v>1000</v>
      </c>
      <c r="Q86" s="114">
        <f>'October''20'!Q17+'Nov''20'!Q84+'Dec''20'!Q84</f>
        <v>2500</v>
      </c>
      <c r="R86" s="114">
        <f>'October''20'!R17+'Nov''20'!R84+'Dec''20'!R84</f>
        <v>300</v>
      </c>
      <c r="S86" s="114">
        <f>'October''20'!S17+'Nov''20'!S84+'Dec''20'!S84</f>
        <v>300</v>
      </c>
      <c r="T86" s="106">
        <f t="shared" si="16"/>
        <v>68666</v>
      </c>
      <c r="U86" s="114">
        <f>'October''20'!U17+'Nov''20'!U84+'Dec''20'!U84</f>
        <v>110000</v>
      </c>
      <c r="V86" s="114">
        <f>'October''20'!V17+'Nov''20'!V84+'Dec''20'!V84</f>
        <v>110000</v>
      </c>
      <c r="W86" s="114">
        <f>'October''20'!W17+'Nov''20'!W84+'Dec''20'!W84</f>
        <v>110000</v>
      </c>
      <c r="X86" s="114">
        <f>'October''20'!X17+'Nov''20'!X84+'Dec''20'!X84</f>
        <v>0</v>
      </c>
      <c r="Y86" s="114">
        <f>'October''20'!Y17+'Nov''20'!Y84+'Dec''20'!Y84</f>
        <v>0</v>
      </c>
      <c r="Z86" s="114">
        <f>'October''20'!Z17+'Nov''20'!Z84+'Dec''20'!Z84</f>
        <v>0</v>
      </c>
      <c r="AA86" s="114">
        <f>'October''20'!AA17+'Nov''20'!AA84+'Dec''20'!AA84</f>
        <v>0</v>
      </c>
      <c r="AB86" s="114">
        <f>'October''20'!AB17+'Nov''20'!AB84+'Dec''20'!AB84</f>
        <v>0</v>
      </c>
      <c r="AC86" s="116"/>
      <c r="AD86" s="116"/>
      <c r="AE86" s="116"/>
      <c r="AF86" s="116"/>
      <c r="AG86" s="116"/>
      <c r="AH86" s="116"/>
      <c r="AI86" s="116"/>
      <c r="AJ86" s="116"/>
      <c r="AK86" s="107">
        <f t="shared" si="20"/>
        <v>5500.1100000000006</v>
      </c>
      <c r="AL86" s="114">
        <f>'October''20'!AL17+'Nov''20'!AL84+'Dec''20'!AL84</f>
        <v>11700</v>
      </c>
      <c r="AM86" s="114">
        <f>'October''20'!AM17+'Nov''20'!AM84+'Dec''20'!AM84</f>
        <v>4000</v>
      </c>
      <c r="AN86" s="114">
        <f>'October''20'!AN17+'Nov''20'!AN84+'Dec''20'!AN84</f>
        <v>10000</v>
      </c>
      <c r="AO86" s="107">
        <f t="shared" si="21"/>
        <v>25700</v>
      </c>
      <c r="AP86" s="114">
        <f>'October''20'!AP17+'Nov''20'!AP84+'Dec''20'!AP84</f>
        <v>2965908</v>
      </c>
      <c r="AQ86" s="114">
        <f>'October''20'!AQ17+'Nov''20'!AQ84+'Dec''20'!AQ84</f>
        <v>200000</v>
      </c>
      <c r="AR86" s="114">
        <f>'October''20'!AR17+'Nov''20'!AR84+'Dec''20'!AR84</f>
        <v>875000</v>
      </c>
      <c r="AS86" s="114">
        <f>'October''20'!AS17+'Nov''20'!AS84+'Dec''20'!AS84</f>
        <v>50000</v>
      </c>
      <c r="AT86" s="114">
        <f>'October''20'!AT17+'Nov''20'!AT84+'Dec''20'!AT84</f>
        <v>200000</v>
      </c>
      <c r="AU86" s="125">
        <v>0</v>
      </c>
      <c r="AV86" s="107">
        <f t="shared" si="22"/>
        <v>4620908</v>
      </c>
      <c r="AW86" s="107">
        <f t="shared" si="17"/>
        <v>99866.11</v>
      </c>
      <c r="AX86" s="131">
        <f>'October''20'!AX17+'Nov''20'!AX84+'Dec''20'!AX84</f>
        <v>6846337</v>
      </c>
      <c r="AY86" s="115">
        <f>'October''20'!AY17+'Nov''20'!AY84+'Dec''20'!AY84</f>
        <v>20539.011000000002</v>
      </c>
      <c r="AZ86" s="127">
        <f t="shared" si="18"/>
        <v>191697.43600000002</v>
      </c>
      <c r="BA86" s="144"/>
      <c r="BB86" s="127">
        <f t="shared" si="19"/>
        <v>191697.43600000002</v>
      </c>
      <c r="BC86" s="128">
        <f t="shared" si="23"/>
        <v>91831.326000000015</v>
      </c>
      <c r="BD86" s="129">
        <f t="shared" si="24"/>
        <v>1.9873004612946204E-2</v>
      </c>
      <c r="BE86" s="130">
        <f t="shared" si="25"/>
        <v>0.520956941750645</v>
      </c>
      <c r="BF86" s="145">
        <v>4.8284370454284686E-2</v>
      </c>
      <c r="BG86" s="143">
        <v>0.32203533954006625</v>
      </c>
    </row>
    <row r="87" spans="1:59">
      <c r="A87" s="113" t="s">
        <v>139</v>
      </c>
      <c r="B87" s="113" t="s">
        <v>137</v>
      </c>
      <c r="C87" s="113" t="s">
        <v>136</v>
      </c>
      <c r="D87" s="114">
        <f>'October''20'!D18+'Nov''20'!D85+'Dec''20'!D85</f>
        <v>8000</v>
      </c>
      <c r="E87" s="114">
        <f>'October''20'!E18+'Nov''20'!E85+'Dec''20'!E85</f>
        <v>0</v>
      </c>
      <c r="F87" s="114">
        <f>'October''20'!F18+'Nov''20'!F85+'Dec''20'!F85</f>
        <v>2000</v>
      </c>
      <c r="G87" s="114">
        <f>'October''20'!G18+'Nov''20'!G85+'Dec''20'!G85</f>
        <v>300</v>
      </c>
      <c r="H87" s="114">
        <f>'October''20'!H18+'Nov''20'!H85+'Dec''20'!H85</f>
        <v>0</v>
      </c>
      <c r="I87" s="114">
        <f>'October''20'!I18+'Nov''20'!I85+'Dec''20'!I85</f>
        <v>3000</v>
      </c>
      <c r="J87" s="114">
        <f>'October''20'!J18+'Nov''20'!J85+'Dec''20'!J85</f>
        <v>24000</v>
      </c>
      <c r="K87" s="114">
        <f>'October''20'!K18+'Nov''20'!K85+'Dec''20'!K85</f>
        <v>18200</v>
      </c>
      <c r="L87" s="114">
        <f>'October''20'!L18+'Nov''20'!L85+'Dec''20'!L85</f>
        <v>12500</v>
      </c>
      <c r="M87" s="114">
        <f>'October''20'!M18+'Nov''20'!M85+'Dec''20'!M85</f>
        <v>5033</v>
      </c>
      <c r="N87" s="114">
        <f>'October''20'!N18+'Nov''20'!N85+'Dec''20'!N85</f>
        <v>5300</v>
      </c>
      <c r="O87" s="114">
        <f>'October''20'!O18+'Nov''20'!O85+'Dec''20'!O85</f>
        <v>3500</v>
      </c>
      <c r="P87" s="114">
        <f>'October''20'!P18+'Nov''20'!P85+'Dec''20'!P85</f>
        <v>1000</v>
      </c>
      <c r="Q87" s="114">
        <f>'October''20'!Q18+'Nov''20'!Q85+'Dec''20'!Q85</f>
        <v>2300</v>
      </c>
      <c r="R87" s="114">
        <f>'October''20'!R18+'Nov''20'!R85+'Dec''20'!R85</f>
        <v>300</v>
      </c>
      <c r="S87" s="114">
        <f>'October''20'!S18+'Nov''20'!S85+'Dec''20'!S85</f>
        <v>300</v>
      </c>
      <c r="T87" s="106">
        <f t="shared" si="16"/>
        <v>85733</v>
      </c>
      <c r="U87" s="114">
        <f>'October''20'!U18+'Nov''20'!U85+'Dec''20'!U85</f>
        <v>0</v>
      </c>
      <c r="V87" s="114">
        <f>'October''20'!V18+'Nov''20'!V85+'Dec''20'!V85</f>
        <v>0</v>
      </c>
      <c r="W87" s="114">
        <f>'October''20'!W18+'Nov''20'!W85+'Dec''20'!W85</f>
        <v>0</v>
      </c>
      <c r="X87" s="114">
        <f>'October''20'!X18+'Nov''20'!X85+'Dec''20'!X85</f>
        <v>0</v>
      </c>
      <c r="Y87" s="114">
        <f>'October''20'!Y18+'Nov''20'!Y85+'Dec''20'!Y85</f>
        <v>0</v>
      </c>
      <c r="Z87" s="114">
        <f>'October''20'!Z18+'Nov''20'!Z85+'Dec''20'!Z85</f>
        <v>0</v>
      </c>
      <c r="AA87" s="114">
        <f>'October''20'!AA18+'Nov''20'!AA85+'Dec''20'!AA85</f>
        <v>0</v>
      </c>
      <c r="AB87" s="114">
        <f>'October''20'!AB18+'Nov''20'!AB85+'Dec''20'!AB85</f>
        <v>0</v>
      </c>
      <c r="AC87" s="116"/>
      <c r="AD87" s="116"/>
      <c r="AE87" s="116"/>
      <c r="AF87" s="116"/>
      <c r="AG87" s="116"/>
      <c r="AH87" s="116"/>
      <c r="AI87" s="116"/>
      <c r="AJ87" s="116"/>
      <c r="AK87" s="107">
        <f t="shared" si="20"/>
        <v>0</v>
      </c>
      <c r="AL87" s="114">
        <f>'October''20'!AL18+'Nov''20'!AL85+'Dec''20'!AL85</f>
        <v>0</v>
      </c>
      <c r="AM87" s="114">
        <f>'October''20'!AM18+'Nov''20'!AM85+'Dec''20'!AM85</f>
        <v>1500</v>
      </c>
      <c r="AN87" s="114">
        <f>'October''20'!AN18+'Nov''20'!AN85+'Dec''20'!AN85</f>
        <v>0</v>
      </c>
      <c r="AO87" s="107">
        <f t="shared" si="21"/>
        <v>1500</v>
      </c>
      <c r="AP87" s="114">
        <f>'October''20'!AP18+'Nov''20'!AP85+'Dec''20'!AP85</f>
        <v>1782734</v>
      </c>
      <c r="AQ87" s="114">
        <f>'October''20'!AQ18+'Nov''20'!AQ85+'Dec''20'!AQ85</f>
        <v>200000</v>
      </c>
      <c r="AR87" s="114">
        <f>'October''20'!AR18+'Nov''20'!AR85+'Dec''20'!AR85</f>
        <v>745000</v>
      </c>
      <c r="AS87" s="114">
        <f>'October''20'!AS18+'Nov''20'!AS85+'Dec''20'!AS85</f>
        <v>50000</v>
      </c>
      <c r="AT87" s="114">
        <f>'October''20'!AT18+'Nov''20'!AT85+'Dec''20'!AT85</f>
        <v>200000</v>
      </c>
      <c r="AU87" s="125">
        <v>0</v>
      </c>
      <c r="AV87" s="107">
        <f t="shared" si="22"/>
        <v>2977734</v>
      </c>
      <c r="AW87" s="107">
        <f t="shared" si="17"/>
        <v>87233</v>
      </c>
      <c r="AX87" s="131">
        <f>'October''20'!AX18+'Nov''20'!AX85+'Dec''20'!AX85</f>
        <v>5033268</v>
      </c>
      <c r="AY87" s="115">
        <f>'October''20'!AY18+'Nov''20'!AY85+'Dec''20'!AY85</f>
        <v>0</v>
      </c>
      <c r="AZ87" s="127">
        <f t="shared" si="18"/>
        <v>125831.70000000001</v>
      </c>
      <c r="BA87" s="144"/>
      <c r="BB87" s="127">
        <f t="shared" si="19"/>
        <v>125831.70000000001</v>
      </c>
      <c r="BC87" s="128">
        <f t="shared" si="23"/>
        <v>38598.700000000012</v>
      </c>
      <c r="BD87" s="129">
        <f t="shared" si="24"/>
        <v>1.2962440567223269E-2</v>
      </c>
      <c r="BE87" s="130">
        <f t="shared" si="25"/>
        <v>0.69325138260072772</v>
      </c>
      <c r="BF87" s="145">
        <v>4.1538456965731295E-2</v>
      </c>
      <c r="BG87" s="143">
        <v>0.43945307399544248</v>
      </c>
    </row>
    <row r="88" spans="1:59">
      <c r="A88" s="113" t="s">
        <v>138</v>
      </c>
      <c r="B88" s="113" t="s">
        <v>137</v>
      </c>
      <c r="C88" s="113" t="s">
        <v>136</v>
      </c>
      <c r="D88" s="114">
        <f>'October''20'!D19+'Nov''20'!D86+'Dec''20'!D86</f>
        <v>13000</v>
      </c>
      <c r="E88" s="114">
        <f>'October''20'!E19+'Nov''20'!E86+'Dec''20'!E86</f>
        <v>8000</v>
      </c>
      <c r="F88" s="114">
        <f>'October''20'!F19+'Nov''20'!F86+'Dec''20'!F86</f>
        <v>4000</v>
      </c>
      <c r="G88" s="114">
        <f>'October''20'!G19+'Nov''20'!G86+'Dec''20'!G86</f>
        <v>400</v>
      </c>
      <c r="H88" s="114">
        <f>'October''20'!H19+'Nov''20'!H86+'Dec''20'!H86</f>
        <v>0</v>
      </c>
      <c r="I88" s="114">
        <f>'October''20'!I19+'Nov''20'!I86+'Dec''20'!I86</f>
        <v>3000</v>
      </c>
      <c r="J88" s="114">
        <f>'October''20'!J19+'Nov''20'!J86+'Dec''20'!J86</f>
        <v>66500</v>
      </c>
      <c r="K88" s="114">
        <f>'October''20'!K19+'Nov''20'!K86+'Dec''20'!K86</f>
        <v>15600</v>
      </c>
      <c r="L88" s="114">
        <f>'October''20'!L19+'Nov''20'!L86+'Dec''20'!L86</f>
        <v>2000</v>
      </c>
      <c r="M88" s="114">
        <f>'October''20'!M19+'Nov''20'!M86+'Dec''20'!M86</f>
        <v>19878</v>
      </c>
      <c r="N88" s="114">
        <f>'October''20'!N19+'Nov''20'!N86+'Dec''20'!N86</f>
        <v>12000</v>
      </c>
      <c r="O88" s="114">
        <f>'October''20'!O19+'Nov''20'!O86+'Dec''20'!O86</f>
        <v>6500</v>
      </c>
      <c r="P88" s="114">
        <f>'October''20'!P19+'Nov''20'!P86+'Dec''20'!P86</f>
        <v>1500</v>
      </c>
      <c r="Q88" s="114">
        <f>'October''20'!Q19+'Nov''20'!Q86+'Dec''20'!Q86</f>
        <v>3500</v>
      </c>
      <c r="R88" s="114">
        <f>'October''20'!R19+'Nov''20'!R86+'Dec''20'!R86</f>
        <v>300</v>
      </c>
      <c r="S88" s="114">
        <f>'October''20'!S19+'Nov''20'!S86+'Dec''20'!S86</f>
        <v>300</v>
      </c>
      <c r="T88" s="106">
        <f t="shared" si="16"/>
        <v>156478</v>
      </c>
      <c r="U88" s="114">
        <f>'October''20'!U19+'Nov''20'!U86+'Dec''20'!U86</f>
        <v>110000</v>
      </c>
      <c r="V88" s="114">
        <f>'October''20'!V19+'Nov''20'!V86+'Dec''20'!V86</f>
        <v>110000</v>
      </c>
      <c r="W88" s="114">
        <f>'October''20'!W19+'Nov''20'!W86+'Dec''20'!W86</f>
        <v>70000</v>
      </c>
      <c r="X88" s="114">
        <f>'October''20'!X19+'Nov''20'!X86+'Dec''20'!X86</f>
        <v>108000</v>
      </c>
      <c r="Y88" s="114">
        <f>'October''20'!Y19+'Nov''20'!Y86+'Dec''20'!Y86</f>
        <v>0</v>
      </c>
      <c r="Z88" s="114">
        <f>'October''20'!Z19+'Nov''20'!Z86+'Dec''20'!Z86</f>
        <v>0</v>
      </c>
      <c r="AA88" s="114">
        <f>'October''20'!AA19+'Nov''20'!AA86+'Dec''20'!AA86</f>
        <v>0</v>
      </c>
      <c r="AB88" s="114">
        <f>'October''20'!AB19+'Nov''20'!AB86+'Dec''20'!AB86</f>
        <v>0</v>
      </c>
      <c r="AC88" s="116"/>
      <c r="AD88" s="116"/>
      <c r="AE88" s="116"/>
      <c r="AF88" s="116"/>
      <c r="AG88" s="116"/>
      <c r="AH88" s="116"/>
      <c r="AI88" s="116"/>
      <c r="AJ88" s="116"/>
      <c r="AK88" s="107">
        <f t="shared" si="20"/>
        <v>6633.4660000000003</v>
      </c>
      <c r="AL88" s="114">
        <f>'October''20'!AL19+'Nov''20'!AL86+'Dec''20'!AL86</f>
        <v>15600</v>
      </c>
      <c r="AM88" s="114">
        <f>'October''20'!AM19+'Nov''20'!AM86+'Dec''20'!AM86</f>
        <v>7500</v>
      </c>
      <c r="AN88" s="114">
        <f>'October''20'!AN19+'Nov''20'!AN86+'Dec''20'!AN86</f>
        <v>12000</v>
      </c>
      <c r="AO88" s="107">
        <f t="shared" si="21"/>
        <v>35100</v>
      </c>
      <c r="AP88" s="114">
        <f>'October''20'!AP19+'Nov''20'!AP86+'Dec''20'!AP86</f>
        <v>8163074</v>
      </c>
      <c r="AQ88" s="114">
        <f>'October''20'!AQ19+'Nov''20'!AQ86+'Dec''20'!AQ86</f>
        <v>1000000</v>
      </c>
      <c r="AR88" s="114">
        <f>'October''20'!AR19+'Nov''20'!AR86+'Dec''20'!AR86</f>
        <v>4308918</v>
      </c>
      <c r="AS88" s="114">
        <f>'October''20'!AS19+'Nov''20'!AS86+'Dec''20'!AS86</f>
        <v>100000</v>
      </c>
      <c r="AT88" s="114">
        <f>'October''20'!AT19+'Nov''20'!AT86+'Dec''20'!AT86</f>
        <v>500000</v>
      </c>
      <c r="AU88" s="125">
        <v>3410000</v>
      </c>
      <c r="AV88" s="107">
        <f t="shared" si="22"/>
        <v>14469992</v>
      </c>
      <c r="AW88" s="107">
        <f t="shared" si="17"/>
        <v>198211.46600000001</v>
      </c>
      <c r="AX88" s="131">
        <f>'October''20'!AX19+'Nov''20'!AX86+'Dec''20'!AX86</f>
        <v>19878293</v>
      </c>
      <c r="AY88" s="115">
        <f>'October''20'!AY19+'Nov''20'!AY86+'Dec''20'!AY86</f>
        <v>99391.464999999997</v>
      </c>
      <c r="AZ88" s="127">
        <f t="shared" si="18"/>
        <v>596348.79</v>
      </c>
      <c r="BA88" s="144"/>
      <c r="BB88" s="127">
        <f t="shared" si="19"/>
        <v>596348.79</v>
      </c>
      <c r="BC88" s="128">
        <f t="shared" si="23"/>
        <v>398137.32400000002</v>
      </c>
      <c r="BD88" s="129">
        <f t="shared" si="24"/>
        <v>2.7514688605218305E-2</v>
      </c>
      <c r="BE88" s="130">
        <f t="shared" si="25"/>
        <v>0.33237506191636612</v>
      </c>
      <c r="BF88" s="145">
        <v>3.3913212456294931E-2</v>
      </c>
      <c r="BG88" s="143">
        <v>0.29760409994630777</v>
      </c>
    </row>
    <row r="89" spans="1:59">
      <c r="A89" s="113" t="s">
        <v>159</v>
      </c>
      <c r="B89" s="113" t="s">
        <v>160</v>
      </c>
      <c r="C89" s="113" t="s">
        <v>161</v>
      </c>
      <c r="D89" s="114" t="e">
        <f>'October''20'!#REF!+'Nov''20'!D87+'Dec''20'!D87</f>
        <v>#REF!</v>
      </c>
      <c r="E89" s="114" t="e">
        <f>'October''20'!#REF!+'Nov''20'!E87+'Dec''20'!E87</f>
        <v>#REF!</v>
      </c>
      <c r="F89" s="114" t="e">
        <f>'October''20'!#REF!+'Nov''20'!F87+'Dec''20'!F87</f>
        <v>#REF!</v>
      </c>
      <c r="G89" s="114" t="e">
        <f>'October''20'!#REF!+'Nov''20'!G87+'Dec''20'!G87</f>
        <v>#REF!</v>
      </c>
      <c r="H89" s="114" t="e">
        <f>'October''20'!#REF!+'Nov''20'!H87+'Dec''20'!H87</f>
        <v>#REF!</v>
      </c>
      <c r="I89" s="114" t="e">
        <f>'October''20'!#REF!+'Nov''20'!I87+'Dec''20'!I87</f>
        <v>#REF!</v>
      </c>
      <c r="J89" s="114" t="e">
        <f>'October''20'!#REF!+'Nov''20'!J87+'Dec''20'!J87</f>
        <v>#REF!</v>
      </c>
      <c r="K89" s="114" t="e">
        <f>'October''20'!#REF!+'Nov''20'!K87+'Dec''20'!K87</f>
        <v>#REF!</v>
      </c>
      <c r="L89" s="114" t="e">
        <f>'October''20'!#REF!+'Nov''20'!L87+'Dec''20'!L87</f>
        <v>#REF!</v>
      </c>
      <c r="M89" s="114" t="e">
        <f>'October''20'!#REF!+'Nov''20'!M87+'Dec''20'!M87</f>
        <v>#REF!</v>
      </c>
      <c r="N89" s="114" t="e">
        <f>'October''20'!#REF!+'Nov''20'!N87+'Dec''20'!N87</f>
        <v>#REF!</v>
      </c>
      <c r="O89" s="114" t="e">
        <f>'October''20'!#REF!+'Nov''20'!O87+'Dec''20'!O87</f>
        <v>#REF!</v>
      </c>
      <c r="P89" s="114" t="e">
        <f>'October''20'!#REF!+'Nov''20'!P87+'Dec''20'!P87</f>
        <v>#REF!</v>
      </c>
      <c r="Q89" s="114" t="e">
        <f>'October''20'!#REF!+'Nov''20'!Q87+'Dec''20'!Q87</f>
        <v>#REF!</v>
      </c>
      <c r="R89" s="114" t="e">
        <f>'October''20'!#REF!+'Nov''20'!R87+'Dec''20'!R87</f>
        <v>#REF!</v>
      </c>
      <c r="S89" s="114" t="e">
        <f>'October''20'!#REF!+'Nov''20'!S87+'Dec''20'!S87</f>
        <v>#REF!</v>
      </c>
      <c r="T89" s="106" t="e">
        <f t="shared" si="16"/>
        <v>#REF!</v>
      </c>
      <c r="U89" s="114" t="e">
        <f>'October''20'!#REF!+'Nov''20'!U87+'Dec''20'!U87</f>
        <v>#REF!</v>
      </c>
      <c r="V89" s="114" t="e">
        <f>'October''20'!#REF!+'Nov''20'!V87+'Dec''20'!V87</f>
        <v>#REF!</v>
      </c>
      <c r="W89" s="114" t="e">
        <f>'October''20'!#REF!+'Nov''20'!W87+'Dec''20'!W87</f>
        <v>#REF!</v>
      </c>
      <c r="X89" s="114" t="e">
        <f>'October''20'!#REF!+'Nov''20'!X87+'Dec''20'!X87</f>
        <v>#REF!</v>
      </c>
      <c r="Y89" s="114" t="e">
        <f>'October''20'!#REF!+'Nov''20'!Y87+'Dec''20'!Y87</f>
        <v>#REF!</v>
      </c>
      <c r="Z89" s="114" t="e">
        <f>'October''20'!#REF!+'Nov''20'!Z87+'Dec''20'!Z87</f>
        <v>#REF!</v>
      </c>
      <c r="AA89" s="114" t="e">
        <f>'October''20'!#REF!+'Nov''20'!AA87+'Dec''20'!AA87</f>
        <v>#REF!</v>
      </c>
      <c r="AB89" s="114" t="e">
        <f>'October''20'!#REF!+'Nov''20'!AB87+'Dec''20'!AB87</f>
        <v>#REF!</v>
      </c>
      <c r="AC89" s="116"/>
      <c r="AD89" s="116"/>
      <c r="AE89" s="116"/>
      <c r="AF89" s="116"/>
      <c r="AG89" s="116"/>
      <c r="AH89" s="116"/>
      <c r="AI89" s="116"/>
      <c r="AJ89" s="116"/>
      <c r="AK89" s="107" t="e">
        <f t="shared" si="20"/>
        <v>#REF!</v>
      </c>
      <c r="AL89" s="114" t="e">
        <f>'October''20'!#REF!+'Nov''20'!AL87+'Dec''20'!AL87</f>
        <v>#REF!</v>
      </c>
      <c r="AM89" s="114" t="e">
        <f>'October''20'!#REF!+'Nov''20'!AM87+'Dec''20'!AM87</f>
        <v>#REF!</v>
      </c>
      <c r="AN89" s="114" t="e">
        <f>'October''20'!#REF!+'Nov''20'!AN87+'Dec''20'!AN87</f>
        <v>#REF!</v>
      </c>
      <c r="AO89" s="107" t="e">
        <f t="shared" si="21"/>
        <v>#REF!</v>
      </c>
      <c r="AP89" s="114" t="e">
        <f>'October''20'!#REF!+'Nov''20'!AP87+'Dec''20'!AP87</f>
        <v>#REF!</v>
      </c>
      <c r="AQ89" s="114" t="e">
        <f>'October''20'!#REF!+'Nov''20'!AQ87+'Dec''20'!AQ87</f>
        <v>#REF!</v>
      </c>
      <c r="AR89" s="114" t="e">
        <f>'October''20'!#REF!+'Nov''20'!AR87+'Dec''20'!AR87</f>
        <v>#REF!</v>
      </c>
      <c r="AS89" s="114" t="e">
        <f>'October''20'!#REF!+'Nov''20'!AS87+'Dec''20'!AS87</f>
        <v>#REF!</v>
      </c>
      <c r="AT89" s="114" t="e">
        <f>'October''20'!#REF!+'Nov''20'!AT87+'Dec''20'!AT87</f>
        <v>#REF!</v>
      </c>
      <c r="AU89" s="125">
        <v>0</v>
      </c>
      <c r="AV89" s="107" t="e">
        <f t="shared" si="22"/>
        <v>#REF!</v>
      </c>
      <c r="AW89" s="107" t="e">
        <f t="shared" si="17"/>
        <v>#REF!</v>
      </c>
      <c r="AX89" s="131" t="e">
        <f>'October''20'!#REF!+'Nov''20'!AX87+'Dec''20'!AX87</f>
        <v>#REF!</v>
      </c>
      <c r="AY89" s="115" t="e">
        <f>'October''20'!#REF!+'Nov''20'!AY87+'Dec''20'!AY87</f>
        <v>#REF!</v>
      </c>
      <c r="AZ89" s="127" t="e">
        <f t="shared" si="18"/>
        <v>#REF!</v>
      </c>
      <c r="BA89" s="144"/>
      <c r="BB89" s="127" t="e">
        <f t="shared" si="19"/>
        <v>#REF!</v>
      </c>
      <c r="BC89" s="128" t="e">
        <f t="shared" si="23"/>
        <v>#REF!</v>
      </c>
      <c r="BD89" s="129" t="e">
        <f t="shared" si="24"/>
        <v>#REF!</v>
      </c>
      <c r="BE89" s="130" t="e">
        <f t="shared" si="25"/>
        <v>#REF!</v>
      </c>
      <c r="BF89" s="145">
        <v>3.1093792334854289E-2</v>
      </c>
      <c r="BG89" s="143">
        <v>0.31871207946672819</v>
      </c>
    </row>
    <row r="90" spans="1:59">
      <c r="A90" s="113" t="s">
        <v>162</v>
      </c>
      <c r="B90" s="113" t="s">
        <v>160</v>
      </c>
      <c r="C90" s="113" t="s">
        <v>161</v>
      </c>
      <c r="D90" s="114" t="e">
        <f>'October''20'!#REF!+'Nov''20'!D88+'Dec''20'!D88</f>
        <v>#REF!</v>
      </c>
      <c r="E90" s="114" t="e">
        <f>'October''20'!#REF!+'Nov''20'!E88+'Dec''20'!E88</f>
        <v>#REF!</v>
      </c>
      <c r="F90" s="114" t="e">
        <f>'October''20'!#REF!+'Nov''20'!F88+'Dec''20'!F88</f>
        <v>#REF!</v>
      </c>
      <c r="G90" s="114" t="e">
        <f>'October''20'!#REF!+'Nov''20'!G88+'Dec''20'!G88</f>
        <v>#REF!</v>
      </c>
      <c r="H90" s="114" t="e">
        <f>'October''20'!#REF!+'Nov''20'!H88+'Dec''20'!H88</f>
        <v>#REF!</v>
      </c>
      <c r="I90" s="114" t="e">
        <f>'October''20'!#REF!+'Nov''20'!I88+'Dec''20'!I88</f>
        <v>#REF!</v>
      </c>
      <c r="J90" s="114" t="e">
        <f>'October''20'!#REF!+'Nov''20'!J88+'Dec''20'!J88</f>
        <v>#REF!</v>
      </c>
      <c r="K90" s="114" t="e">
        <f>'October''20'!#REF!+'Nov''20'!K88+'Dec''20'!K88</f>
        <v>#REF!</v>
      </c>
      <c r="L90" s="114" t="e">
        <f>'October''20'!#REF!+'Nov''20'!L88+'Dec''20'!L88</f>
        <v>#REF!</v>
      </c>
      <c r="M90" s="114" t="e">
        <f>'October''20'!#REF!+'Nov''20'!M88+'Dec''20'!M88</f>
        <v>#REF!</v>
      </c>
      <c r="N90" s="114" t="e">
        <f>'October''20'!#REF!+'Nov''20'!N88+'Dec''20'!N88</f>
        <v>#REF!</v>
      </c>
      <c r="O90" s="114" t="e">
        <f>'October''20'!#REF!+'Nov''20'!O88+'Dec''20'!O88</f>
        <v>#REF!</v>
      </c>
      <c r="P90" s="114" t="e">
        <f>'October''20'!#REF!+'Nov''20'!P88+'Dec''20'!P88</f>
        <v>#REF!</v>
      </c>
      <c r="Q90" s="114" t="e">
        <f>'October''20'!#REF!+'Nov''20'!Q88+'Dec''20'!Q88</f>
        <v>#REF!</v>
      </c>
      <c r="R90" s="114" t="e">
        <f>'October''20'!#REF!+'Nov''20'!R88+'Dec''20'!R88</f>
        <v>#REF!</v>
      </c>
      <c r="S90" s="114" t="e">
        <f>'October''20'!#REF!+'Nov''20'!S88+'Dec''20'!S88</f>
        <v>#REF!</v>
      </c>
      <c r="T90" s="106" t="e">
        <f t="shared" si="16"/>
        <v>#REF!</v>
      </c>
      <c r="U90" s="114" t="e">
        <f>'October''20'!#REF!+'Nov''20'!U88+'Dec''20'!U88</f>
        <v>#REF!</v>
      </c>
      <c r="V90" s="114" t="e">
        <f>'October''20'!#REF!+'Nov''20'!V88+'Dec''20'!V88</f>
        <v>#REF!</v>
      </c>
      <c r="W90" s="114" t="e">
        <f>'October''20'!#REF!+'Nov''20'!W88+'Dec''20'!W88</f>
        <v>#REF!</v>
      </c>
      <c r="X90" s="114" t="e">
        <f>'October''20'!#REF!+'Nov''20'!X88+'Dec''20'!X88</f>
        <v>#REF!</v>
      </c>
      <c r="Y90" s="114" t="e">
        <f>'October''20'!#REF!+'Nov''20'!Y88+'Dec''20'!Y88</f>
        <v>#REF!</v>
      </c>
      <c r="Z90" s="114" t="e">
        <f>'October''20'!#REF!+'Nov''20'!Z88+'Dec''20'!Z88</f>
        <v>#REF!</v>
      </c>
      <c r="AA90" s="114" t="e">
        <f>'October''20'!#REF!+'Nov''20'!AA88+'Dec''20'!AA88</f>
        <v>#REF!</v>
      </c>
      <c r="AB90" s="114" t="e">
        <f>'October''20'!#REF!+'Nov''20'!AB88+'Dec''20'!AB88</f>
        <v>#REF!</v>
      </c>
      <c r="AC90" s="116"/>
      <c r="AD90" s="116"/>
      <c r="AE90" s="116"/>
      <c r="AF90" s="116"/>
      <c r="AG90" s="116"/>
      <c r="AH90" s="116"/>
      <c r="AI90" s="116"/>
      <c r="AJ90" s="116"/>
      <c r="AK90" s="107" t="e">
        <f t="shared" si="20"/>
        <v>#REF!</v>
      </c>
      <c r="AL90" s="114" t="e">
        <f>'October''20'!#REF!+'Nov''20'!AL88+'Dec''20'!AL88</f>
        <v>#REF!</v>
      </c>
      <c r="AM90" s="114" t="e">
        <f>'October''20'!#REF!+'Nov''20'!AM88+'Dec''20'!AM88</f>
        <v>#REF!</v>
      </c>
      <c r="AN90" s="114" t="e">
        <f>'October''20'!#REF!+'Nov''20'!AN88+'Dec''20'!AN88</f>
        <v>#REF!</v>
      </c>
      <c r="AO90" s="107" t="e">
        <f t="shared" si="21"/>
        <v>#REF!</v>
      </c>
      <c r="AP90" s="114" t="e">
        <f>'October''20'!#REF!+'Nov''20'!AP88+'Dec''20'!AP88</f>
        <v>#REF!</v>
      </c>
      <c r="AQ90" s="114" t="e">
        <f>'October''20'!#REF!+'Nov''20'!AQ88+'Dec''20'!AQ88</f>
        <v>#REF!</v>
      </c>
      <c r="AR90" s="114" t="e">
        <f>'October''20'!#REF!+'Nov''20'!AR88+'Dec''20'!AR88</f>
        <v>#REF!</v>
      </c>
      <c r="AS90" s="114" t="e">
        <f>'October''20'!#REF!+'Nov''20'!AS88+'Dec''20'!AS88</f>
        <v>#REF!</v>
      </c>
      <c r="AT90" s="114" t="e">
        <f>'October''20'!#REF!+'Nov''20'!AT88+'Dec''20'!AT88</f>
        <v>#REF!</v>
      </c>
      <c r="AU90" s="125">
        <v>0</v>
      </c>
      <c r="AV90" s="107" t="e">
        <f t="shared" si="22"/>
        <v>#REF!</v>
      </c>
      <c r="AW90" s="107" t="e">
        <f t="shared" si="17"/>
        <v>#REF!</v>
      </c>
      <c r="AX90" s="131" t="e">
        <f>'October''20'!#REF!+'Nov''20'!AX88+'Dec''20'!AX88</f>
        <v>#REF!</v>
      </c>
      <c r="AY90" s="115" t="e">
        <f>'October''20'!#REF!+'Nov''20'!AY88+'Dec''20'!AY88</f>
        <v>#REF!</v>
      </c>
      <c r="AZ90" s="127" t="e">
        <f t="shared" si="18"/>
        <v>#REF!</v>
      </c>
      <c r="BA90" s="144"/>
      <c r="BB90" s="127" t="e">
        <f t="shared" si="19"/>
        <v>#REF!</v>
      </c>
      <c r="BC90" s="128" t="e">
        <f t="shared" si="23"/>
        <v>#REF!</v>
      </c>
      <c r="BD90" s="129" t="e">
        <f t="shared" si="24"/>
        <v>#REF!</v>
      </c>
      <c r="BE90" s="130" t="e">
        <f t="shared" si="25"/>
        <v>#REF!</v>
      </c>
      <c r="BF90" s="145">
        <v>4.3443868690222646E-2</v>
      </c>
      <c r="BG90" s="143">
        <v>0.3535811274158393</v>
      </c>
    </row>
    <row r="91" spans="1:59">
      <c r="A91" s="113" t="s">
        <v>163</v>
      </c>
      <c r="B91" s="113" t="s">
        <v>160</v>
      </c>
      <c r="C91" s="113" t="s">
        <v>161</v>
      </c>
      <c r="D91" s="114" t="e">
        <f>'October''20'!#REF!+'Nov''20'!D89+'Dec''20'!D89</f>
        <v>#REF!</v>
      </c>
      <c r="E91" s="114" t="e">
        <f>'October''20'!#REF!+'Nov''20'!E89+'Dec''20'!E89</f>
        <v>#REF!</v>
      </c>
      <c r="F91" s="114" t="e">
        <f>'October''20'!#REF!+'Nov''20'!F89+'Dec''20'!F89</f>
        <v>#REF!</v>
      </c>
      <c r="G91" s="114" t="e">
        <f>'October''20'!#REF!+'Nov''20'!G89+'Dec''20'!G89</f>
        <v>#REF!</v>
      </c>
      <c r="H91" s="114" t="e">
        <f>'October''20'!#REF!+'Nov''20'!H89+'Dec''20'!H89</f>
        <v>#REF!</v>
      </c>
      <c r="I91" s="114" t="e">
        <f>'October''20'!#REF!+'Nov''20'!I89+'Dec''20'!I89</f>
        <v>#REF!</v>
      </c>
      <c r="J91" s="114" t="e">
        <f>'October''20'!#REF!+'Nov''20'!J89+'Dec''20'!J89</f>
        <v>#REF!</v>
      </c>
      <c r="K91" s="114" t="e">
        <f>'October''20'!#REF!+'Nov''20'!K89+'Dec''20'!K89</f>
        <v>#REF!</v>
      </c>
      <c r="L91" s="114" t="e">
        <f>'October''20'!#REF!+'Nov''20'!L89+'Dec''20'!L89</f>
        <v>#REF!</v>
      </c>
      <c r="M91" s="114" t="e">
        <f>'October''20'!#REF!+'Nov''20'!M89+'Dec''20'!M89</f>
        <v>#REF!</v>
      </c>
      <c r="N91" s="114" t="e">
        <f>'October''20'!#REF!+'Nov''20'!N89+'Dec''20'!N89</f>
        <v>#REF!</v>
      </c>
      <c r="O91" s="114" t="e">
        <f>'October''20'!#REF!+'Nov''20'!O89+'Dec''20'!O89</f>
        <v>#REF!</v>
      </c>
      <c r="P91" s="114" t="e">
        <f>'October''20'!#REF!+'Nov''20'!P89+'Dec''20'!P89</f>
        <v>#REF!</v>
      </c>
      <c r="Q91" s="114" t="e">
        <f>'October''20'!#REF!+'Nov''20'!Q89+'Dec''20'!Q89</f>
        <v>#REF!</v>
      </c>
      <c r="R91" s="114" t="e">
        <f>'October''20'!#REF!+'Nov''20'!R89+'Dec''20'!R89</f>
        <v>#REF!</v>
      </c>
      <c r="S91" s="114" t="e">
        <f>'October''20'!#REF!+'Nov''20'!S89+'Dec''20'!S89</f>
        <v>#REF!</v>
      </c>
      <c r="T91" s="106" t="e">
        <f t="shared" si="16"/>
        <v>#REF!</v>
      </c>
      <c r="U91" s="114" t="e">
        <f>'October''20'!#REF!+'Nov''20'!U89+'Dec''20'!U89</f>
        <v>#REF!</v>
      </c>
      <c r="V91" s="114" t="e">
        <f>'October''20'!#REF!+'Nov''20'!V89+'Dec''20'!V89</f>
        <v>#REF!</v>
      </c>
      <c r="W91" s="114" t="e">
        <f>'October''20'!#REF!+'Nov''20'!W89+'Dec''20'!W89</f>
        <v>#REF!</v>
      </c>
      <c r="X91" s="114" t="e">
        <f>'October''20'!#REF!+'Nov''20'!X89+'Dec''20'!X89</f>
        <v>#REF!</v>
      </c>
      <c r="Y91" s="114" t="e">
        <f>'October''20'!#REF!+'Nov''20'!Y89+'Dec''20'!Y89</f>
        <v>#REF!</v>
      </c>
      <c r="Z91" s="114" t="e">
        <f>'October''20'!#REF!+'Nov''20'!Z89+'Dec''20'!Z89</f>
        <v>#REF!</v>
      </c>
      <c r="AA91" s="114" t="e">
        <f>'October''20'!#REF!+'Nov''20'!AA89+'Dec''20'!AA89</f>
        <v>#REF!</v>
      </c>
      <c r="AB91" s="114" t="e">
        <f>'October''20'!#REF!+'Nov''20'!AB89+'Dec''20'!AB89</f>
        <v>#REF!</v>
      </c>
      <c r="AC91" s="116"/>
      <c r="AD91" s="116"/>
      <c r="AE91" s="116"/>
      <c r="AF91" s="116"/>
      <c r="AG91" s="116"/>
      <c r="AH91" s="116"/>
      <c r="AI91" s="116"/>
      <c r="AJ91" s="116"/>
      <c r="AK91" s="107" t="e">
        <f t="shared" si="20"/>
        <v>#REF!</v>
      </c>
      <c r="AL91" s="114" t="e">
        <f>'October''20'!#REF!+'Nov''20'!AL89+'Dec''20'!AL89</f>
        <v>#REF!</v>
      </c>
      <c r="AM91" s="114" t="e">
        <f>'October''20'!#REF!+'Nov''20'!AM89+'Dec''20'!AM89</f>
        <v>#REF!</v>
      </c>
      <c r="AN91" s="114" t="e">
        <f>'October''20'!#REF!+'Nov''20'!AN89+'Dec''20'!AN89</f>
        <v>#REF!</v>
      </c>
      <c r="AO91" s="107" t="e">
        <f t="shared" si="21"/>
        <v>#REF!</v>
      </c>
      <c r="AP91" s="114" t="e">
        <f>'October''20'!#REF!+'Nov''20'!AP89+'Dec''20'!AP89</f>
        <v>#REF!</v>
      </c>
      <c r="AQ91" s="114" t="e">
        <f>'October''20'!#REF!+'Nov''20'!AQ89+'Dec''20'!AQ89</f>
        <v>#REF!</v>
      </c>
      <c r="AR91" s="114" t="e">
        <f>'October''20'!#REF!+'Nov''20'!AR89+'Dec''20'!AR89</f>
        <v>#REF!</v>
      </c>
      <c r="AS91" s="114" t="e">
        <f>'October''20'!#REF!+'Nov''20'!AS89+'Dec''20'!AS89</f>
        <v>#REF!</v>
      </c>
      <c r="AT91" s="114" t="e">
        <f>'October''20'!#REF!+'Nov''20'!AT89+'Dec''20'!AT89</f>
        <v>#REF!</v>
      </c>
      <c r="AU91" s="125">
        <v>0</v>
      </c>
      <c r="AV91" s="107" t="e">
        <f t="shared" si="22"/>
        <v>#REF!</v>
      </c>
      <c r="AW91" s="107" t="e">
        <f t="shared" si="17"/>
        <v>#REF!</v>
      </c>
      <c r="AX91" s="131" t="e">
        <f>'October''20'!#REF!+'Nov''20'!AX89+'Dec''20'!AX89</f>
        <v>#REF!</v>
      </c>
      <c r="AY91" s="115" t="e">
        <f>'October''20'!#REF!+'Nov''20'!AY89+'Dec''20'!AY89</f>
        <v>#REF!</v>
      </c>
      <c r="AZ91" s="127" t="e">
        <f t="shared" si="18"/>
        <v>#REF!</v>
      </c>
      <c r="BA91" s="144"/>
      <c r="BB91" s="127" t="e">
        <f t="shared" si="19"/>
        <v>#REF!</v>
      </c>
      <c r="BC91" s="128" t="e">
        <f t="shared" si="23"/>
        <v>#REF!</v>
      </c>
      <c r="BD91" s="129" t="e">
        <f t="shared" si="24"/>
        <v>#REF!</v>
      </c>
      <c r="BE91" s="130" t="e">
        <f t="shared" si="25"/>
        <v>#REF!</v>
      </c>
      <c r="BF91" s="145">
        <v>5.5378631487195754E-2</v>
      </c>
      <c r="BG91" s="143">
        <v>0.3613130330901565</v>
      </c>
    </row>
    <row r="92" spans="1:59">
      <c r="A92" s="113" t="s">
        <v>164</v>
      </c>
      <c r="B92" s="113" t="s">
        <v>160</v>
      </c>
      <c r="C92" s="113" t="s">
        <v>165</v>
      </c>
      <c r="D92" s="114" t="e">
        <f>'October''20'!#REF!+'Nov''20'!D90+'Dec''20'!D90</f>
        <v>#REF!</v>
      </c>
      <c r="E92" s="114" t="e">
        <f>'October''20'!#REF!+'Nov''20'!E90+'Dec''20'!E90</f>
        <v>#REF!</v>
      </c>
      <c r="F92" s="114" t="e">
        <f>'October''20'!#REF!+'Nov''20'!F90+'Dec''20'!F90</f>
        <v>#REF!</v>
      </c>
      <c r="G92" s="114" t="e">
        <f>'October''20'!#REF!+'Nov''20'!G90+'Dec''20'!G90</f>
        <v>#REF!</v>
      </c>
      <c r="H92" s="114" t="e">
        <f>'October''20'!#REF!+'Nov''20'!H90+'Dec''20'!H90</f>
        <v>#REF!</v>
      </c>
      <c r="I92" s="114" t="e">
        <f>'October''20'!#REF!+'Nov''20'!I90+'Dec''20'!I90</f>
        <v>#REF!</v>
      </c>
      <c r="J92" s="114" t="e">
        <f>'October''20'!#REF!+'Nov''20'!J90+'Dec''20'!J90</f>
        <v>#REF!</v>
      </c>
      <c r="K92" s="114" t="e">
        <f>'October''20'!#REF!+'Nov''20'!K90+'Dec''20'!K90</f>
        <v>#REF!</v>
      </c>
      <c r="L92" s="114" t="e">
        <f>'October''20'!#REF!+'Nov''20'!L90+'Dec''20'!L90</f>
        <v>#REF!</v>
      </c>
      <c r="M92" s="114" t="e">
        <f>'October''20'!#REF!+'Nov''20'!M90+'Dec''20'!M90</f>
        <v>#REF!</v>
      </c>
      <c r="N92" s="114" t="e">
        <f>'October''20'!#REF!+'Nov''20'!N90+'Dec''20'!N90</f>
        <v>#REF!</v>
      </c>
      <c r="O92" s="114" t="e">
        <f>'October''20'!#REF!+'Nov''20'!O90+'Dec''20'!O90</f>
        <v>#REF!</v>
      </c>
      <c r="P92" s="114" t="e">
        <f>'October''20'!#REF!+'Nov''20'!P90+'Dec''20'!P90</f>
        <v>#REF!</v>
      </c>
      <c r="Q92" s="114" t="e">
        <f>'October''20'!#REF!+'Nov''20'!Q90+'Dec''20'!Q90</f>
        <v>#REF!</v>
      </c>
      <c r="R92" s="114" t="e">
        <f>'October''20'!#REF!+'Nov''20'!R90+'Dec''20'!R90</f>
        <v>#REF!</v>
      </c>
      <c r="S92" s="114" t="e">
        <f>'October''20'!#REF!+'Nov''20'!S90+'Dec''20'!S90</f>
        <v>#REF!</v>
      </c>
      <c r="T92" s="106" t="e">
        <f t="shared" si="16"/>
        <v>#REF!</v>
      </c>
      <c r="U92" s="114" t="e">
        <f>'October''20'!#REF!+'Nov''20'!U90+'Dec''20'!U90</f>
        <v>#REF!</v>
      </c>
      <c r="V92" s="114" t="e">
        <f>'October''20'!#REF!+'Nov''20'!V90+'Dec''20'!V90</f>
        <v>#REF!</v>
      </c>
      <c r="W92" s="114" t="e">
        <f>'October''20'!#REF!+'Nov''20'!W90+'Dec''20'!W90</f>
        <v>#REF!</v>
      </c>
      <c r="X92" s="114" t="e">
        <f>'October''20'!#REF!+'Nov''20'!X90+'Dec''20'!X90</f>
        <v>#REF!</v>
      </c>
      <c r="Y92" s="114" t="e">
        <f>'October''20'!#REF!+'Nov''20'!Y90+'Dec''20'!Y90</f>
        <v>#REF!</v>
      </c>
      <c r="Z92" s="114" t="e">
        <f>'October''20'!#REF!+'Nov''20'!Z90+'Dec''20'!Z90</f>
        <v>#REF!</v>
      </c>
      <c r="AA92" s="114" t="e">
        <f>'October''20'!#REF!+'Nov''20'!AA90+'Dec''20'!AA90</f>
        <v>#REF!</v>
      </c>
      <c r="AB92" s="114" t="e">
        <f>'October''20'!#REF!+'Nov''20'!AB90+'Dec''20'!AB90</f>
        <v>#REF!</v>
      </c>
      <c r="AC92" s="116"/>
      <c r="AD92" s="116"/>
      <c r="AE92" s="116"/>
      <c r="AF92" s="116"/>
      <c r="AG92" s="116"/>
      <c r="AH92" s="116"/>
      <c r="AI92" s="116"/>
      <c r="AJ92" s="116"/>
      <c r="AK92" s="107" t="e">
        <f t="shared" si="20"/>
        <v>#REF!</v>
      </c>
      <c r="AL92" s="114" t="e">
        <f>'October''20'!#REF!+'Nov''20'!AL90+'Dec''20'!AL90</f>
        <v>#REF!</v>
      </c>
      <c r="AM92" s="114" t="e">
        <f>'October''20'!#REF!+'Nov''20'!AM90+'Dec''20'!AM90</f>
        <v>#REF!</v>
      </c>
      <c r="AN92" s="114" t="e">
        <f>'October''20'!#REF!+'Nov''20'!AN90+'Dec''20'!AN90</f>
        <v>#REF!</v>
      </c>
      <c r="AO92" s="107" t="e">
        <f t="shared" si="21"/>
        <v>#REF!</v>
      </c>
      <c r="AP92" s="114" t="e">
        <f>'October''20'!#REF!+'Nov''20'!AP90+'Dec''20'!AP90</f>
        <v>#REF!</v>
      </c>
      <c r="AQ92" s="114" t="e">
        <f>'October''20'!#REF!+'Nov''20'!AQ90+'Dec''20'!AQ90</f>
        <v>#REF!</v>
      </c>
      <c r="AR92" s="114" t="e">
        <f>'October''20'!#REF!+'Nov''20'!AR90+'Dec''20'!AR90</f>
        <v>#REF!</v>
      </c>
      <c r="AS92" s="114" t="e">
        <f>'October''20'!#REF!+'Nov''20'!AS90+'Dec''20'!AS90</f>
        <v>#REF!</v>
      </c>
      <c r="AT92" s="114" t="e">
        <f>'October''20'!#REF!+'Nov''20'!AT90+'Dec''20'!AT90</f>
        <v>#REF!</v>
      </c>
      <c r="AU92" s="125">
        <v>1300000</v>
      </c>
      <c r="AV92" s="107" t="e">
        <f t="shared" si="22"/>
        <v>#REF!</v>
      </c>
      <c r="AW92" s="107" t="e">
        <f t="shared" si="17"/>
        <v>#REF!</v>
      </c>
      <c r="AX92" s="131" t="e">
        <f>'October''20'!#REF!+'Nov''20'!AX90+'Dec''20'!AX90</f>
        <v>#REF!</v>
      </c>
      <c r="AY92" s="115" t="e">
        <f>'October''20'!#REF!+'Nov''20'!AY90+'Dec''20'!AY90</f>
        <v>#REF!</v>
      </c>
      <c r="AZ92" s="127" t="e">
        <f t="shared" si="18"/>
        <v>#REF!</v>
      </c>
      <c r="BA92" s="144"/>
      <c r="BB92" s="127" t="e">
        <f t="shared" si="19"/>
        <v>#REF!</v>
      </c>
      <c r="BC92" s="128" t="e">
        <f t="shared" si="23"/>
        <v>#REF!</v>
      </c>
      <c r="BD92" s="129" t="e">
        <f t="shared" si="24"/>
        <v>#REF!</v>
      </c>
      <c r="BE92" s="130" t="e">
        <f t="shared" si="25"/>
        <v>#REF!</v>
      </c>
      <c r="BF92" s="145">
        <v>3.7399564937176326E-2</v>
      </c>
      <c r="BG92" s="143">
        <v>0.24330114995604199</v>
      </c>
    </row>
    <row r="93" spans="1:59">
      <c r="A93" s="113" t="s">
        <v>217</v>
      </c>
      <c r="B93" s="113" t="s">
        <v>160</v>
      </c>
      <c r="C93" s="113" t="s">
        <v>165</v>
      </c>
      <c r="D93" s="114" t="e">
        <f>'October''20'!#REF!+'Nov''20'!D91+'Dec''20'!D91</f>
        <v>#REF!</v>
      </c>
      <c r="E93" s="114" t="e">
        <f>'October''20'!#REF!+'Nov''20'!E91+'Dec''20'!E91</f>
        <v>#REF!</v>
      </c>
      <c r="F93" s="114" t="e">
        <f>'October''20'!#REF!+'Nov''20'!F91+'Dec''20'!F91</f>
        <v>#REF!</v>
      </c>
      <c r="G93" s="114" t="e">
        <f>'October''20'!#REF!+'Nov''20'!G91+'Dec''20'!G91</f>
        <v>#REF!</v>
      </c>
      <c r="H93" s="114" t="e">
        <f>'October''20'!#REF!+'Nov''20'!H91+'Dec''20'!H91</f>
        <v>#REF!</v>
      </c>
      <c r="I93" s="114" t="e">
        <f>'October''20'!#REF!+'Nov''20'!I91+'Dec''20'!I91</f>
        <v>#REF!</v>
      </c>
      <c r="J93" s="114" t="e">
        <f>'October''20'!#REF!+'Nov''20'!J91+'Dec''20'!J91</f>
        <v>#REF!</v>
      </c>
      <c r="K93" s="114" t="e">
        <f>'October''20'!#REF!+'Nov''20'!K91+'Dec''20'!K91</f>
        <v>#REF!</v>
      </c>
      <c r="L93" s="114" t="e">
        <f>'October''20'!#REF!+'Nov''20'!L91+'Dec''20'!L91</f>
        <v>#REF!</v>
      </c>
      <c r="M93" s="114" t="e">
        <f>'October''20'!#REF!+'Nov''20'!M91+'Dec''20'!M91</f>
        <v>#REF!</v>
      </c>
      <c r="N93" s="114" t="e">
        <f>'October''20'!#REF!+'Nov''20'!N91+'Dec''20'!N91</f>
        <v>#REF!</v>
      </c>
      <c r="O93" s="114" t="e">
        <f>'October''20'!#REF!+'Nov''20'!O91+'Dec''20'!O91</f>
        <v>#REF!</v>
      </c>
      <c r="P93" s="114" t="e">
        <f>'October''20'!#REF!+'Nov''20'!P91+'Dec''20'!P91</f>
        <v>#REF!</v>
      </c>
      <c r="Q93" s="114" t="e">
        <f>'October''20'!#REF!+'Nov''20'!Q91+'Dec''20'!Q91</f>
        <v>#REF!</v>
      </c>
      <c r="R93" s="114" t="e">
        <f>'October''20'!#REF!+'Nov''20'!R91+'Dec''20'!R91</f>
        <v>#REF!</v>
      </c>
      <c r="S93" s="114" t="e">
        <f>'October''20'!#REF!+'Nov''20'!S91+'Dec''20'!S91</f>
        <v>#REF!</v>
      </c>
      <c r="T93" s="106" t="e">
        <f t="shared" si="16"/>
        <v>#REF!</v>
      </c>
      <c r="U93" s="114" t="e">
        <f>'October''20'!#REF!+'Nov''20'!U91+'Dec''20'!U91</f>
        <v>#REF!</v>
      </c>
      <c r="V93" s="114" t="e">
        <f>'October''20'!#REF!+'Nov''20'!V91+'Dec''20'!V91</f>
        <v>#REF!</v>
      </c>
      <c r="W93" s="114" t="e">
        <f>'October''20'!#REF!+'Nov''20'!W91+'Dec''20'!W91</f>
        <v>#REF!</v>
      </c>
      <c r="X93" s="114" t="e">
        <f>'October''20'!#REF!+'Nov''20'!X91+'Dec''20'!X91</f>
        <v>#REF!</v>
      </c>
      <c r="Y93" s="114" t="e">
        <f>'October''20'!#REF!+'Nov''20'!Y91+'Dec''20'!Y91</f>
        <v>#REF!</v>
      </c>
      <c r="Z93" s="114" t="e">
        <f>'October''20'!#REF!+'Nov''20'!Z91+'Dec''20'!Z91</f>
        <v>#REF!</v>
      </c>
      <c r="AA93" s="114" t="e">
        <f>'October''20'!#REF!+'Nov''20'!AA91+'Dec''20'!AA91</f>
        <v>#REF!</v>
      </c>
      <c r="AB93" s="114" t="e">
        <f>'October''20'!#REF!+'Nov''20'!AB91+'Dec''20'!AB91</f>
        <v>#REF!</v>
      </c>
      <c r="AC93" s="116"/>
      <c r="AD93" s="116"/>
      <c r="AE93" s="116"/>
      <c r="AF93" s="116"/>
      <c r="AG93" s="116"/>
      <c r="AH93" s="116"/>
      <c r="AI93" s="116"/>
      <c r="AJ93" s="116"/>
      <c r="AK93" s="107" t="e">
        <f t="shared" si="20"/>
        <v>#REF!</v>
      </c>
      <c r="AL93" s="114" t="e">
        <f>'October''20'!#REF!+'Nov''20'!AL91+'Dec''20'!AL91</f>
        <v>#REF!</v>
      </c>
      <c r="AM93" s="114" t="e">
        <f>'October''20'!#REF!+'Nov''20'!AM91+'Dec''20'!AM91</f>
        <v>#REF!</v>
      </c>
      <c r="AN93" s="114" t="e">
        <f>'October''20'!#REF!+'Nov''20'!AN91+'Dec''20'!AN91</f>
        <v>#REF!</v>
      </c>
      <c r="AO93" s="107" t="e">
        <f t="shared" si="21"/>
        <v>#REF!</v>
      </c>
      <c r="AP93" s="114" t="e">
        <f>'October''20'!#REF!+'Nov''20'!AP91+'Dec''20'!AP91</f>
        <v>#REF!</v>
      </c>
      <c r="AQ93" s="114" t="e">
        <f>'October''20'!#REF!+'Nov''20'!AQ91+'Dec''20'!AQ91</f>
        <v>#REF!</v>
      </c>
      <c r="AR93" s="114" t="e">
        <f>'October''20'!#REF!+'Nov''20'!AR91+'Dec''20'!AR91</f>
        <v>#REF!</v>
      </c>
      <c r="AS93" s="114" t="e">
        <f>'October''20'!#REF!+'Nov''20'!AS91+'Dec''20'!AS91</f>
        <v>#REF!</v>
      </c>
      <c r="AT93" s="114" t="e">
        <f>'October''20'!#REF!+'Nov''20'!AT91+'Dec''20'!AT91</f>
        <v>#REF!</v>
      </c>
      <c r="AU93" s="125">
        <v>1000000</v>
      </c>
      <c r="AV93" s="107" t="e">
        <f t="shared" si="22"/>
        <v>#REF!</v>
      </c>
      <c r="AW93" s="107" t="e">
        <f t="shared" si="17"/>
        <v>#REF!</v>
      </c>
      <c r="AX93" s="131" t="e">
        <f>'October''20'!#REF!+'Nov''20'!AX91+'Dec''20'!AX91</f>
        <v>#REF!</v>
      </c>
      <c r="AY93" s="115" t="e">
        <f>'October''20'!#REF!+'Nov''20'!AY91+'Dec''20'!AY91</f>
        <v>#REF!</v>
      </c>
      <c r="AZ93" s="127" t="e">
        <f t="shared" si="18"/>
        <v>#REF!</v>
      </c>
      <c r="BA93" s="144"/>
      <c r="BB93" s="127" t="e">
        <f t="shared" si="19"/>
        <v>#REF!</v>
      </c>
      <c r="BC93" s="128" t="e">
        <f t="shared" si="23"/>
        <v>#REF!</v>
      </c>
      <c r="BD93" s="129" t="e">
        <f t="shared" si="24"/>
        <v>#REF!</v>
      </c>
      <c r="BE93" s="130" t="e">
        <f t="shared" si="25"/>
        <v>#REF!</v>
      </c>
      <c r="BF93" s="145">
        <v>3.9343096291063931E-2</v>
      </c>
      <c r="BG93" s="143">
        <v>0.22178096742317135</v>
      </c>
    </row>
    <row r="94" spans="1:59">
      <c r="A94" s="113" t="s">
        <v>167</v>
      </c>
      <c r="B94" s="113" t="s">
        <v>160</v>
      </c>
      <c r="C94" s="113" t="s">
        <v>160</v>
      </c>
      <c r="D94" s="114" t="e">
        <f>'October''20'!#REF!+'Nov''20'!D92+'Dec''20'!D92</f>
        <v>#REF!</v>
      </c>
      <c r="E94" s="114" t="e">
        <f>'October''20'!#REF!+'Nov''20'!E92+'Dec''20'!E92</f>
        <v>#REF!</v>
      </c>
      <c r="F94" s="114" t="e">
        <f>'October''20'!#REF!+'Nov''20'!F92+'Dec''20'!F92</f>
        <v>#REF!</v>
      </c>
      <c r="G94" s="114" t="e">
        <f>'October''20'!#REF!+'Nov''20'!G92+'Dec''20'!G92</f>
        <v>#REF!</v>
      </c>
      <c r="H94" s="114" t="e">
        <f>'October''20'!#REF!+'Nov''20'!H92+'Dec''20'!H92</f>
        <v>#REF!</v>
      </c>
      <c r="I94" s="114" t="e">
        <f>'October''20'!#REF!+'Nov''20'!I92+'Dec''20'!I92</f>
        <v>#REF!</v>
      </c>
      <c r="J94" s="114" t="e">
        <f>'October''20'!#REF!+'Nov''20'!J92+'Dec''20'!J92</f>
        <v>#REF!</v>
      </c>
      <c r="K94" s="114" t="e">
        <f>'October''20'!#REF!+'Nov''20'!K92+'Dec''20'!K92</f>
        <v>#REF!</v>
      </c>
      <c r="L94" s="114" t="e">
        <f>'October''20'!#REF!+'Nov''20'!L92+'Dec''20'!L92</f>
        <v>#REF!</v>
      </c>
      <c r="M94" s="114" t="e">
        <f>'October''20'!#REF!+'Nov''20'!M92+'Dec''20'!M92</f>
        <v>#REF!</v>
      </c>
      <c r="N94" s="114" t="e">
        <f>'October''20'!#REF!+'Nov''20'!N92+'Dec''20'!N92</f>
        <v>#REF!</v>
      </c>
      <c r="O94" s="114" t="e">
        <f>'October''20'!#REF!+'Nov''20'!O92+'Dec''20'!O92</f>
        <v>#REF!</v>
      </c>
      <c r="P94" s="114" t="e">
        <f>'October''20'!#REF!+'Nov''20'!P92+'Dec''20'!P92</f>
        <v>#REF!</v>
      </c>
      <c r="Q94" s="114" t="e">
        <f>'October''20'!#REF!+'Nov''20'!Q92+'Dec''20'!Q92</f>
        <v>#REF!</v>
      </c>
      <c r="R94" s="114" t="e">
        <f>'October''20'!#REF!+'Nov''20'!R92+'Dec''20'!R92</f>
        <v>#REF!</v>
      </c>
      <c r="S94" s="114" t="e">
        <f>'October''20'!#REF!+'Nov''20'!S92+'Dec''20'!S92</f>
        <v>#REF!</v>
      </c>
      <c r="T94" s="106" t="e">
        <f t="shared" si="16"/>
        <v>#REF!</v>
      </c>
      <c r="U94" s="114" t="e">
        <f>'October''20'!#REF!+'Nov''20'!U92+'Dec''20'!U92</f>
        <v>#REF!</v>
      </c>
      <c r="V94" s="114" t="e">
        <f>'October''20'!#REF!+'Nov''20'!V92+'Dec''20'!V92</f>
        <v>#REF!</v>
      </c>
      <c r="W94" s="114" t="e">
        <f>'October''20'!#REF!+'Nov''20'!W92+'Dec''20'!W92</f>
        <v>#REF!</v>
      </c>
      <c r="X94" s="114" t="e">
        <f>'October''20'!#REF!+'Nov''20'!X92+'Dec''20'!X92</f>
        <v>#REF!</v>
      </c>
      <c r="Y94" s="114" t="e">
        <f>'October''20'!#REF!+'Nov''20'!Y92+'Dec''20'!Y92</f>
        <v>#REF!</v>
      </c>
      <c r="Z94" s="114" t="e">
        <f>'October''20'!#REF!+'Nov''20'!Z92+'Dec''20'!Z92</f>
        <v>#REF!</v>
      </c>
      <c r="AA94" s="114" t="e">
        <f>'October''20'!#REF!+'Nov''20'!AA92+'Dec''20'!AA92</f>
        <v>#REF!</v>
      </c>
      <c r="AB94" s="114" t="e">
        <f>'October''20'!#REF!+'Nov''20'!AB92+'Dec''20'!AB92</f>
        <v>#REF!</v>
      </c>
      <c r="AC94" s="116"/>
      <c r="AD94" s="116"/>
      <c r="AE94" s="116"/>
      <c r="AF94" s="116"/>
      <c r="AG94" s="116"/>
      <c r="AH94" s="116"/>
      <c r="AI94" s="116"/>
      <c r="AJ94" s="116"/>
      <c r="AK94" s="107" t="e">
        <f t="shared" si="20"/>
        <v>#REF!</v>
      </c>
      <c r="AL94" s="114" t="e">
        <f>'October''20'!#REF!+'Nov''20'!AL92+'Dec''20'!AL92</f>
        <v>#REF!</v>
      </c>
      <c r="AM94" s="114" t="e">
        <f>'October''20'!#REF!+'Nov''20'!AM92+'Dec''20'!AM92</f>
        <v>#REF!</v>
      </c>
      <c r="AN94" s="114" t="e">
        <f>'October''20'!#REF!+'Nov''20'!AN92+'Dec''20'!AN92</f>
        <v>#REF!</v>
      </c>
      <c r="AO94" s="107" t="e">
        <f t="shared" si="21"/>
        <v>#REF!</v>
      </c>
      <c r="AP94" s="114" t="e">
        <f>'October''20'!#REF!+'Nov''20'!AP92+'Dec''20'!AP92</f>
        <v>#REF!</v>
      </c>
      <c r="AQ94" s="114" t="e">
        <f>'October''20'!#REF!+'Nov''20'!AQ92+'Dec''20'!AQ92</f>
        <v>#REF!</v>
      </c>
      <c r="AR94" s="114" t="e">
        <f>'October''20'!#REF!+'Nov''20'!AR92+'Dec''20'!AR92</f>
        <v>#REF!</v>
      </c>
      <c r="AS94" s="114" t="e">
        <f>'October''20'!#REF!+'Nov''20'!AS92+'Dec''20'!AS92</f>
        <v>#REF!</v>
      </c>
      <c r="AT94" s="114" t="e">
        <f>'October''20'!#REF!+'Nov''20'!AT92+'Dec''20'!AT92</f>
        <v>#REF!</v>
      </c>
      <c r="AU94" s="125">
        <v>0</v>
      </c>
      <c r="AV94" s="107" t="e">
        <f t="shared" si="22"/>
        <v>#REF!</v>
      </c>
      <c r="AW94" s="107" t="e">
        <f t="shared" si="17"/>
        <v>#REF!</v>
      </c>
      <c r="AX94" s="131" t="e">
        <f>'October''20'!#REF!+'Nov''20'!AX92+'Dec''20'!AX92</f>
        <v>#REF!</v>
      </c>
      <c r="AY94" s="115" t="e">
        <f>'October''20'!#REF!+'Nov''20'!AY92+'Dec''20'!AY92</f>
        <v>#REF!</v>
      </c>
      <c r="AZ94" s="127" t="e">
        <f t="shared" si="18"/>
        <v>#REF!</v>
      </c>
      <c r="BA94" s="144"/>
      <c r="BB94" s="127" t="e">
        <f t="shared" si="19"/>
        <v>#REF!</v>
      </c>
      <c r="BC94" s="128" t="e">
        <f t="shared" si="23"/>
        <v>#REF!</v>
      </c>
      <c r="BD94" s="129" t="e">
        <f t="shared" si="24"/>
        <v>#REF!</v>
      </c>
      <c r="BE94" s="130" t="e">
        <f t="shared" si="25"/>
        <v>#REF!</v>
      </c>
      <c r="BF94" s="145">
        <v>3.9800350345039683E-2</v>
      </c>
      <c r="BG94" s="143">
        <v>0.33046231639631507</v>
      </c>
    </row>
    <row r="95" spans="1:59">
      <c r="A95" s="113" t="s">
        <v>168</v>
      </c>
      <c r="B95" s="113" t="s">
        <v>160</v>
      </c>
      <c r="C95" s="113" t="s">
        <v>160</v>
      </c>
      <c r="D95" s="114" t="e">
        <f>'October''20'!#REF!+'Nov''20'!D93+'Dec''20'!D93</f>
        <v>#REF!</v>
      </c>
      <c r="E95" s="114" t="e">
        <f>'October''20'!#REF!+'Nov''20'!E93+'Dec''20'!E93</f>
        <v>#REF!</v>
      </c>
      <c r="F95" s="114" t="e">
        <f>'October''20'!#REF!+'Nov''20'!F93+'Dec''20'!F93</f>
        <v>#REF!</v>
      </c>
      <c r="G95" s="114" t="e">
        <f>'October''20'!#REF!+'Nov''20'!G93+'Dec''20'!G93</f>
        <v>#REF!</v>
      </c>
      <c r="H95" s="114" t="e">
        <f>'October''20'!#REF!+'Nov''20'!H93+'Dec''20'!H93</f>
        <v>#REF!</v>
      </c>
      <c r="I95" s="114" t="e">
        <f>'October''20'!#REF!+'Nov''20'!I93+'Dec''20'!I93</f>
        <v>#REF!</v>
      </c>
      <c r="J95" s="114" t="e">
        <f>'October''20'!#REF!+'Nov''20'!J93+'Dec''20'!J93</f>
        <v>#REF!</v>
      </c>
      <c r="K95" s="114" t="e">
        <f>'October''20'!#REF!+'Nov''20'!K93+'Dec''20'!K93</f>
        <v>#REF!</v>
      </c>
      <c r="L95" s="114" t="e">
        <f>'October''20'!#REF!+'Nov''20'!L93+'Dec''20'!L93</f>
        <v>#REF!</v>
      </c>
      <c r="M95" s="114" t="e">
        <f>'October''20'!#REF!+'Nov''20'!M93+'Dec''20'!M93</f>
        <v>#REF!</v>
      </c>
      <c r="N95" s="114" t="e">
        <f>'October''20'!#REF!+'Nov''20'!N93+'Dec''20'!N93</f>
        <v>#REF!</v>
      </c>
      <c r="O95" s="114" t="e">
        <f>'October''20'!#REF!+'Nov''20'!O93+'Dec''20'!O93</f>
        <v>#REF!</v>
      </c>
      <c r="P95" s="114" t="e">
        <f>'October''20'!#REF!+'Nov''20'!P93+'Dec''20'!P93</f>
        <v>#REF!</v>
      </c>
      <c r="Q95" s="114" t="e">
        <f>'October''20'!#REF!+'Nov''20'!Q93+'Dec''20'!Q93</f>
        <v>#REF!</v>
      </c>
      <c r="R95" s="114" t="e">
        <f>'October''20'!#REF!+'Nov''20'!R93+'Dec''20'!R93</f>
        <v>#REF!</v>
      </c>
      <c r="S95" s="114" t="e">
        <f>'October''20'!#REF!+'Nov''20'!S93+'Dec''20'!S93</f>
        <v>#REF!</v>
      </c>
      <c r="T95" s="106" t="e">
        <f t="shared" si="16"/>
        <v>#REF!</v>
      </c>
      <c r="U95" s="114" t="e">
        <f>'October''20'!#REF!+'Nov''20'!U93+'Dec''20'!U93</f>
        <v>#REF!</v>
      </c>
      <c r="V95" s="114" t="e">
        <f>'October''20'!#REF!+'Nov''20'!V93+'Dec''20'!V93</f>
        <v>#REF!</v>
      </c>
      <c r="W95" s="114" t="e">
        <f>'October''20'!#REF!+'Nov''20'!W93+'Dec''20'!W93</f>
        <v>#REF!</v>
      </c>
      <c r="X95" s="114" t="e">
        <f>'October''20'!#REF!+'Nov''20'!X93+'Dec''20'!X93</f>
        <v>#REF!</v>
      </c>
      <c r="Y95" s="114" t="e">
        <f>'October''20'!#REF!+'Nov''20'!Y93+'Dec''20'!Y93</f>
        <v>#REF!</v>
      </c>
      <c r="Z95" s="114" t="e">
        <f>'October''20'!#REF!+'Nov''20'!Z93+'Dec''20'!Z93</f>
        <v>#REF!</v>
      </c>
      <c r="AA95" s="114" t="e">
        <f>'October''20'!#REF!+'Nov''20'!AA93+'Dec''20'!AA93</f>
        <v>#REF!</v>
      </c>
      <c r="AB95" s="114" t="e">
        <f>'October''20'!#REF!+'Nov''20'!AB93+'Dec''20'!AB93</f>
        <v>#REF!</v>
      </c>
      <c r="AC95" s="116"/>
      <c r="AD95" s="116"/>
      <c r="AE95" s="116"/>
      <c r="AF95" s="116"/>
      <c r="AG95" s="116"/>
      <c r="AH95" s="116"/>
      <c r="AI95" s="116"/>
      <c r="AJ95" s="116"/>
      <c r="AK95" s="107" t="e">
        <f t="shared" si="20"/>
        <v>#REF!</v>
      </c>
      <c r="AL95" s="114" t="e">
        <f>'October''20'!#REF!+'Nov''20'!AL93+'Dec''20'!AL93</f>
        <v>#REF!</v>
      </c>
      <c r="AM95" s="114" t="e">
        <f>'October''20'!#REF!+'Nov''20'!AM93+'Dec''20'!AM93</f>
        <v>#REF!</v>
      </c>
      <c r="AN95" s="114" t="e">
        <f>'October''20'!#REF!+'Nov''20'!AN93+'Dec''20'!AN93</f>
        <v>#REF!</v>
      </c>
      <c r="AO95" s="107" t="e">
        <f t="shared" si="21"/>
        <v>#REF!</v>
      </c>
      <c r="AP95" s="114" t="e">
        <f>'October''20'!#REF!+'Nov''20'!AP93+'Dec''20'!AP93</f>
        <v>#REF!</v>
      </c>
      <c r="AQ95" s="114" t="e">
        <f>'October''20'!#REF!+'Nov''20'!AQ93+'Dec''20'!AQ93</f>
        <v>#REF!</v>
      </c>
      <c r="AR95" s="114" t="e">
        <f>'October''20'!#REF!+'Nov''20'!AR93+'Dec''20'!AR93</f>
        <v>#REF!</v>
      </c>
      <c r="AS95" s="114" t="e">
        <f>'October''20'!#REF!+'Nov''20'!AS93+'Dec''20'!AS93</f>
        <v>#REF!</v>
      </c>
      <c r="AT95" s="114" t="e">
        <f>'October''20'!#REF!+'Nov''20'!AT93+'Dec''20'!AT93</f>
        <v>#REF!</v>
      </c>
      <c r="AU95" s="125">
        <v>2300000</v>
      </c>
      <c r="AV95" s="107" t="e">
        <f t="shared" si="22"/>
        <v>#REF!</v>
      </c>
      <c r="AW95" s="107" t="e">
        <f t="shared" si="17"/>
        <v>#REF!</v>
      </c>
      <c r="AX95" s="131" t="e">
        <f>'October''20'!#REF!+'Nov''20'!AX93+'Dec''20'!AX93</f>
        <v>#REF!</v>
      </c>
      <c r="AY95" s="115" t="e">
        <f>'October''20'!#REF!+'Nov''20'!AY93+'Dec''20'!AY93</f>
        <v>#REF!</v>
      </c>
      <c r="AZ95" s="127" t="e">
        <f t="shared" si="18"/>
        <v>#REF!</v>
      </c>
      <c r="BA95" s="144"/>
      <c r="BB95" s="127" t="e">
        <f t="shared" si="19"/>
        <v>#REF!</v>
      </c>
      <c r="BC95" s="128" t="e">
        <f t="shared" si="23"/>
        <v>#REF!</v>
      </c>
      <c r="BD95" s="129" t="e">
        <f t="shared" si="24"/>
        <v>#REF!</v>
      </c>
      <c r="BE95" s="130" t="e">
        <f t="shared" si="25"/>
        <v>#REF!</v>
      </c>
      <c r="BF95" s="145">
        <v>4.4524219235314383E-2</v>
      </c>
      <c r="BG95" s="143">
        <v>0.17994021990992776</v>
      </c>
    </row>
    <row r="96" spans="1:59">
      <c r="A96" s="113" t="s">
        <v>169</v>
      </c>
      <c r="B96" s="113" t="s">
        <v>160</v>
      </c>
      <c r="C96" s="113" t="s">
        <v>160</v>
      </c>
      <c r="D96" s="114" t="e">
        <f>'October''20'!#REF!+'Nov''20'!D94+'Dec''20'!D94</f>
        <v>#REF!</v>
      </c>
      <c r="E96" s="114" t="e">
        <f>'October''20'!#REF!+'Nov''20'!E94+'Dec''20'!E94</f>
        <v>#REF!</v>
      </c>
      <c r="F96" s="114" t="e">
        <f>'October''20'!#REF!+'Nov''20'!F94+'Dec''20'!F94</f>
        <v>#REF!</v>
      </c>
      <c r="G96" s="114" t="e">
        <f>'October''20'!#REF!+'Nov''20'!G94+'Dec''20'!G94</f>
        <v>#REF!</v>
      </c>
      <c r="H96" s="114" t="e">
        <f>'October''20'!#REF!+'Nov''20'!H94+'Dec''20'!H94</f>
        <v>#REF!</v>
      </c>
      <c r="I96" s="114" t="e">
        <f>'October''20'!#REF!+'Nov''20'!I94+'Dec''20'!I94</f>
        <v>#REF!</v>
      </c>
      <c r="J96" s="114" t="e">
        <f>'October''20'!#REF!+'Nov''20'!J94+'Dec''20'!J94</f>
        <v>#REF!</v>
      </c>
      <c r="K96" s="114" t="e">
        <f>'October''20'!#REF!+'Nov''20'!K94+'Dec''20'!K94</f>
        <v>#REF!</v>
      </c>
      <c r="L96" s="114" t="e">
        <f>'October''20'!#REF!+'Nov''20'!L94+'Dec''20'!L94</f>
        <v>#REF!</v>
      </c>
      <c r="M96" s="114" t="e">
        <f>'October''20'!#REF!+'Nov''20'!M94+'Dec''20'!M94</f>
        <v>#REF!</v>
      </c>
      <c r="N96" s="114" t="e">
        <f>'October''20'!#REF!+'Nov''20'!N94+'Dec''20'!N94</f>
        <v>#REF!</v>
      </c>
      <c r="O96" s="114" t="e">
        <f>'October''20'!#REF!+'Nov''20'!O94+'Dec''20'!O94</f>
        <v>#REF!</v>
      </c>
      <c r="P96" s="114" t="e">
        <f>'October''20'!#REF!+'Nov''20'!P94+'Dec''20'!P94</f>
        <v>#REF!</v>
      </c>
      <c r="Q96" s="114" t="e">
        <f>'October''20'!#REF!+'Nov''20'!Q94+'Dec''20'!Q94</f>
        <v>#REF!</v>
      </c>
      <c r="R96" s="114" t="e">
        <f>'October''20'!#REF!+'Nov''20'!R94+'Dec''20'!R94</f>
        <v>#REF!</v>
      </c>
      <c r="S96" s="114" t="e">
        <f>'October''20'!#REF!+'Nov''20'!S94+'Dec''20'!S94</f>
        <v>#REF!</v>
      </c>
      <c r="T96" s="106" t="e">
        <f t="shared" si="16"/>
        <v>#REF!</v>
      </c>
      <c r="U96" s="114" t="e">
        <f>'October''20'!#REF!+'Nov''20'!U94+'Dec''20'!U94</f>
        <v>#REF!</v>
      </c>
      <c r="V96" s="114" t="e">
        <f>'October''20'!#REF!+'Nov''20'!V94+'Dec''20'!V94</f>
        <v>#REF!</v>
      </c>
      <c r="W96" s="114" t="e">
        <f>'October''20'!#REF!+'Nov''20'!W94+'Dec''20'!W94</f>
        <v>#REF!</v>
      </c>
      <c r="X96" s="114" t="e">
        <f>'October''20'!#REF!+'Nov''20'!X94+'Dec''20'!X94</f>
        <v>#REF!</v>
      </c>
      <c r="Y96" s="114" t="e">
        <f>'October''20'!#REF!+'Nov''20'!Y94+'Dec''20'!Y94</f>
        <v>#REF!</v>
      </c>
      <c r="Z96" s="114" t="e">
        <f>'October''20'!#REF!+'Nov''20'!Z94+'Dec''20'!Z94</f>
        <v>#REF!</v>
      </c>
      <c r="AA96" s="114" t="e">
        <f>'October''20'!#REF!+'Nov''20'!AA94+'Dec''20'!AA94</f>
        <v>#REF!</v>
      </c>
      <c r="AB96" s="114" t="e">
        <f>'October''20'!#REF!+'Nov''20'!AB94+'Dec''20'!AB94</f>
        <v>#REF!</v>
      </c>
      <c r="AC96" s="116"/>
      <c r="AD96" s="116"/>
      <c r="AE96" s="116"/>
      <c r="AF96" s="116"/>
      <c r="AG96" s="116"/>
      <c r="AH96" s="116"/>
      <c r="AI96" s="116"/>
      <c r="AJ96" s="116"/>
      <c r="AK96" s="107" t="e">
        <f t="shared" si="20"/>
        <v>#REF!</v>
      </c>
      <c r="AL96" s="114" t="e">
        <f>'October''20'!#REF!+'Nov''20'!AL94+'Dec''20'!AL94</f>
        <v>#REF!</v>
      </c>
      <c r="AM96" s="114" t="e">
        <f>'October''20'!#REF!+'Nov''20'!AM94+'Dec''20'!AM94</f>
        <v>#REF!</v>
      </c>
      <c r="AN96" s="114" t="e">
        <f>'October''20'!#REF!+'Nov''20'!AN94+'Dec''20'!AN94</f>
        <v>#REF!</v>
      </c>
      <c r="AO96" s="107" t="e">
        <f t="shared" si="21"/>
        <v>#REF!</v>
      </c>
      <c r="AP96" s="114" t="e">
        <f>'October''20'!#REF!+'Nov''20'!AP94+'Dec''20'!AP94</f>
        <v>#REF!</v>
      </c>
      <c r="AQ96" s="114" t="e">
        <f>'October''20'!#REF!+'Nov''20'!AQ94+'Dec''20'!AQ94</f>
        <v>#REF!</v>
      </c>
      <c r="AR96" s="114" t="e">
        <f>'October''20'!#REF!+'Nov''20'!AR94+'Dec''20'!AR94</f>
        <v>#REF!</v>
      </c>
      <c r="AS96" s="114" t="e">
        <f>'October''20'!#REF!+'Nov''20'!AS94+'Dec''20'!AS94</f>
        <v>#REF!</v>
      </c>
      <c r="AT96" s="114" t="e">
        <f>'October''20'!#REF!+'Nov''20'!AT94+'Dec''20'!AT94</f>
        <v>#REF!</v>
      </c>
      <c r="AU96" s="125">
        <v>2300000</v>
      </c>
      <c r="AV96" s="107" t="e">
        <f t="shared" si="22"/>
        <v>#REF!</v>
      </c>
      <c r="AW96" s="107" t="e">
        <f t="shared" si="17"/>
        <v>#REF!</v>
      </c>
      <c r="AX96" s="131" t="e">
        <f>'October''20'!#REF!+'Nov''20'!AX94+'Dec''20'!AX94</f>
        <v>#REF!</v>
      </c>
      <c r="AY96" s="115" t="e">
        <f>'October''20'!#REF!+'Nov''20'!AY94+'Dec''20'!AY94</f>
        <v>#REF!</v>
      </c>
      <c r="AZ96" s="127" t="e">
        <f t="shared" si="18"/>
        <v>#REF!</v>
      </c>
      <c r="BA96" s="144"/>
      <c r="BB96" s="127" t="e">
        <f t="shared" si="19"/>
        <v>#REF!</v>
      </c>
      <c r="BC96" s="128" t="e">
        <f t="shared" si="23"/>
        <v>#REF!</v>
      </c>
      <c r="BD96" s="129" t="e">
        <f t="shared" si="24"/>
        <v>#REF!</v>
      </c>
      <c r="BE96" s="130" t="e">
        <f t="shared" si="25"/>
        <v>#REF!</v>
      </c>
      <c r="BF96" s="145">
        <v>4.4785809466511055E-2</v>
      </c>
      <c r="BG96" s="143">
        <v>0.20433124507411943</v>
      </c>
    </row>
    <row r="97" spans="1:59">
      <c r="A97" s="113" t="s">
        <v>170</v>
      </c>
      <c r="B97" s="113" t="s">
        <v>160</v>
      </c>
      <c r="C97" s="113" t="s">
        <v>160</v>
      </c>
      <c r="D97" s="114" t="e">
        <f>'October''20'!#REF!+'Nov''20'!D95+'Dec''20'!D95</f>
        <v>#REF!</v>
      </c>
      <c r="E97" s="114" t="e">
        <f>'October''20'!#REF!+'Nov''20'!E95+'Dec''20'!E95</f>
        <v>#REF!</v>
      </c>
      <c r="F97" s="114" t="e">
        <f>'October''20'!#REF!+'Nov''20'!F95+'Dec''20'!F95</f>
        <v>#REF!</v>
      </c>
      <c r="G97" s="114" t="e">
        <f>'October''20'!#REF!+'Nov''20'!G95+'Dec''20'!G95</f>
        <v>#REF!</v>
      </c>
      <c r="H97" s="114" t="e">
        <f>'October''20'!#REF!+'Nov''20'!H95+'Dec''20'!H95</f>
        <v>#REF!</v>
      </c>
      <c r="I97" s="114" t="e">
        <f>'October''20'!#REF!+'Nov''20'!I95+'Dec''20'!I95</f>
        <v>#REF!</v>
      </c>
      <c r="J97" s="114" t="e">
        <f>'October''20'!#REF!+'Nov''20'!J95+'Dec''20'!J95</f>
        <v>#REF!</v>
      </c>
      <c r="K97" s="114" t="e">
        <f>'October''20'!#REF!+'Nov''20'!K95+'Dec''20'!K95</f>
        <v>#REF!</v>
      </c>
      <c r="L97" s="114" t="e">
        <f>'October''20'!#REF!+'Nov''20'!L95+'Dec''20'!L95</f>
        <v>#REF!</v>
      </c>
      <c r="M97" s="114" t="e">
        <f>'October''20'!#REF!+'Nov''20'!M95+'Dec''20'!M95</f>
        <v>#REF!</v>
      </c>
      <c r="N97" s="114" t="e">
        <f>'October''20'!#REF!+'Nov''20'!N95+'Dec''20'!N95</f>
        <v>#REF!</v>
      </c>
      <c r="O97" s="114" t="e">
        <f>'October''20'!#REF!+'Nov''20'!O95+'Dec''20'!O95</f>
        <v>#REF!</v>
      </c>
      <c r="P97" s="114" t="e">
        <f>'October''20'!#REF!+'Nov''20'!P95+'Dec''20'!P95</f>
        <v>#REF!</v>
      </c>
      <c r="Q97" s="114" t="e">
        <f>'October''20'!#REF!+'Nov''20'!Q95+'Dec''20'!Q95</f>
        <v>#REF!</v>
      </c>
      <c r="R97" s="114" t="e">
        <f>'October''20'!#REF!+'Nov''20'!R95+'Dec''20'!R95</f>
        <v>#REF!</v>
      </c>
      <c r="S97" s="114" t="e">
        <f>'October''20'!#REF!+'Nov''20'!S95+'Dec''20'!S95</f>
        <v>#REF!</v>
      </c>
      <c r="T97" s="106" t="e">
        <f t="shared" si="16"/>
        <v>#REF!</v>
      </c>
      <c r="U97" s="114" t="e">
        <f>'October''20'!#REF!+'Nov''20'!U95+'Dec''20'!U95</f>
        <v>#REF!</v>
      </c>
      <c r="V97" s="114" t="e">
        <f>'October''20'!#REF!+'Nov''20'!V95+'Dec''20'!V95</f>
        <v>#REF!</v>
      </c>
      <c r="W97" s="114" t="e">
        <f>'October''20'!#REF!+'Nov''20'!W95+'Dec''20'!W95</f>
        <v>#REF!</v>
      </c>
      <c r="X97" s="114" t="e">
        <f>'October''20'!#REF!+'Nov''20'!X95+'Dec''20'!X95</f>
        <v>#REF!</v>
      </c>
      <c r="Y97" s="114" t="e">
        <f>'October''20'!#REF!+'Nov''20'!Y95+'Dec''20'!Y95</f>
        <v>#REF!</v>
      </c>
      <c r="Z97" s="114" t="e">
        <f>'October''20'!#REF!+'Nov''20'!Z95+'Dec''20'!Z95</f>
        <v>#REF!</v>
      </c>
      <c r="AA97" s="114" t="e">
        <f>'October''20'!#REF!+'Nov''20'!AA95+'Dec''20'!AA95</f>
        <v>#REF!</v>
      </c>
      <c r="AB97" s="114" t="e">
        <f>'October''20'!#REF!+'Nov''20'!AB95+'Dec''20'!AB95</f>
        <v>#REF!</v>
      </c>
      <c r="AC97" s="116"/>
      <c r="AD97" s="116"/>
      <c r="AE97" s="116"/>
      <c r="AF97" s="116"/>
      <c r="AG97" s="116"/>
      <c r="AH97" s="116"/>
      <c r="AI97" s="116"/>
      <c r="AJ97" s="116"/>
      <c r="AK97" s="107" t="e">
        <f t="shared" si="20"/>
        <v>#REF!</v>
      </c>
      <c r="AL97" s="114" t="e">
        <f>'October''20'!#REF!+'Nov''20'!AL95+'Dec''20'!AL95</f>
        <v>#REF!</v>
      </c>
      <c r="AM97" s="114" t="e">
        <f>'October''20'!#REF!+'Nov''20'!AM95+'Dec''20'!AM95</f>
        <v>#REF!</v>
      </c>
      <c r="AN97" s="114" t="e">
        <f>'October''20'!#REF!+'Nov''20'!AN95+'Dec''20'!AN95</f>
        <v>#REF!</v>
      </c>
      <c r="AO97" s="107" t="e">
        <f t="shared" si="21"/>
        <v>#REF!</v>
      </c>
      <c r="AP97" s="114" t="e">
        <f>'October''20'!#REF!+'Nov''20'!AP95+'Dec''20'!AP95</f>
        <v>#REF!</v>
      </c>
      <c r="AQ97" s="114" t="e">
        <f>'October''20'!#REF!+'Nov''20'!AQ95+'Dec''20'!AQ95</f>
        <v>#REF!</v>
      </c>
      <c r="AR97" s="114" t="e">
        <f>'October''20'!#REF!+'Nov''20'!AR95+'Dec''20'!AR95</f>
        <v>#REF!</v>
      </c>
      <c r="AS97" s="114" t="e">
        <f>'October''20'!#REF!+'Nov''20'!AS95+'Dec''20'!AS95</f>
        <v>#REF!</v>
      </c>
      <c r="AT97" s="114" t="e">
        <f>'October''20'!#REF!+'Nov''20'!AT95+'Dec''20'!AT95</f>
        <v>#REF!</v>
      </c>
      <c r="AU97" s="125">
        <v>0</v>
      </c>
      <c r="AV97" s="107" t="e">
        <f t="shared" si="22"/>
        <v>#REF!</v>
      </c>
      <c r="AW97" s="107" t="e">
        <f t="shared" si="17"/>
        <v>#REF!</v>
      </c>
      <c r="AX97" s="131" t="e">
        <f>'October''20'!#REF!+'Nov''20'!AX95+'Dec''20'!AX95</f>
        <v>#REF!</v>
      </c>
      <c r="AY97" s="115" t="e">
        <f>'October''20'!#REF!+'Nov''20'!AY95+'Dec''20'!AY95</f>
        <v>#REF!</v>
      </c>
      <c r="AZ97" s="127" t="e">
        <f t="shared" si="18"/>
        <v>#REF!</v>
      </c>
      <c r="BA97" s="144"/>
      <c r="BB97" s="127" t="e">
        <f t="shared" si="19"/>
        <v>#REF!</v>
      </c>
      <c r="BC97" s="128" t="e">
        <f t="shared" si="23"/>
        <v>#REF!</v>
      </c>
      <c r="BD97" s="129" t="e">
        <f t="shared" si="24"/>
        <v>#REF!</v>
      </c>
      <c r="BE97" s="130" t="e">
        <f t="shared" si="25"/>
        <v>#REF!</v>
      </c>
      <c r="BF97" s="145">
        <v>3.3975446379678212E-2</v>
      </c>
      <c r="BG97" s="143">
        <v>0.25024529078963076</v>
      </c>
    </row>
    <row r="98" spans="1:59">
      <c r="A98" s="113" t="s">
        <v>171</v>
      </c>
      <c r="B98" s="113" t="s">
        <v>160</v>
      </c>
      <c r="C98" s="113" t="s">
        <v>161</v>
      </c>
      <c r="D98" s="114" t="e">
        <f>'October''20'!#REF!+'Nov''20'!D96+'Dec''20'!D96</f>
        <v>#REF!</v>
      </c>
      <c r="E98" s="114" t="e">
        <f>'October''20'!#REF!+'Nov''20'!E96+'Dec''20'!E96</f>
        <v>#REF!</v>
      </c>
      <c r="F98" s="114" t="e">
        <f>'October''20'!#REF!+'Nov''20'!F96+'Dec''20'!F96</f>
        <v>#REF!</v>
      </c>
      <c r="G98" s="114" t="e">
        <f>'October''20'!#REF!+'Nov''20'!G96+'Dec''20'!G96</f>
        <v>#REF!</v>
      </c>
      <c r="H98" s="114" t="e">
        <f>'October''20'!#REF!+'Nov''20'!H96+'Dec''20'!H96</f>
        <v>#REF!</v>
      </c>
      <c r="I98" s="114" t="e">
        <f>'October''20'!#REF!+'Nov''20'!I96+'Dec''20'!I96</f>
        <v>#REF!</v>
      </c>
      <c r="J98" s="114" t="e">
        <f>'October''20'!#REF!+'Nov''20'!J96+'Dec''20'!J96</f>
        <v>#REF!</v>
      </c>
      <c r="K98" s="114" t="e">
        <f>'October''20'!#REF!+'Nov''20'!K96+'Dec''20'!K96</f>
        <v>#REF!</v>
      </c>
      <c r="L98" s="114" t="e">
        <f>'October''20'!#REF!+'Nov''20'!L96+'Dec''20'!L96</f>
        <v>#REF!</v>
      </c>
      <c r="M98" s="114" t="e">
        <f>'October''20'!#REF!+'Nov''20'!M96+'Dec''20'!M96</f>
        <v>#REF!</v>
      </c>
      <c r="N98" s="114" t="e">
        <f>'October''20'!#REF!+'Nov''20'!N96+'Dec''20'!N96</f>
        <v>#REF!</v>
      </c>
      <c r="O98" s="114" t="e">
        <f>'October''20'!#REF!+'Nov''20'!O96+'Dec''20'!O96</f>
        <v>#REF!</v>
      </c>
      <c r="P98" s="114" t="e">
        <f>'October''20'!#REF!+'Nov''20'!P96+'Dec''20'!P96</f>
        <v>#REF!</v>
      </c>
      <c r="Q98" s="114" t="e">
        <f>'October''20'!#REF!+'Nov''20'!Q96+'Dec''20'!Q96</f>
        <v>#REF!</v>
      </c>
      <c r="R98" s="114" t="e">
        <f>'October''20'!#REF!+'Nov''20'!R96+'Dec''20'!R96</f>
        <v>#REF!</v>
      </c>
      <c r="S98" s="114" t="e">
        <f>'October''20'!#REF!+'Nov''20'!S96+'Dec''20'!S96</f>
        <v>#REF!</v>
      </c>
      <c r="T98" s="106" t="e">
        <f t="shared" si="16"/>
        <v>#REF!</v>
      </c>
      <c r="U98" s="114" t="e">
        <f>'October''20'!#REF!+'Nov''20'!U96+'Dec''20'!U96</f>
        <v>#REF!</v>
      </c>
      <c r="V98" s="114" t="e">
        <f>'October''20'!#REF!+'Nov''20'!V96+'Dec''20'!V96</f>
        <v>#REF!</v>
      </c>
      <c r="W98" s="114" t="e">
        <f>'October''20'!#REF!+'Nov''20'!W96+'Dec''20'!W96</f>
        <v>#REF!</v>
      </c>
      <c r="X98" s="114" t="e">
        <f>'October''20'!#REF!+'Nov''20'!X96+'Dec''20'!X96</f>
        <v>#REF!</v>
      </c>
      <c r="Y98" s="114" t="e">
        <f>'October''20'!#REF!+'Nov''20'!Y96+'Dec''20'!Y96</f>
        <v>#REF!</v>
      </c>
      <c r="Z98" s="114" t="e">
        <f>'October''20'!#REF!+'Nov''20'!Z96+'Dec''20'!Z96</f>
        <v>#REF!</v>
      </c>
      <c r="AA98" s="114" t="e">
        <f>'October''20'!#REF!+'Nov''20'!AA96+'Dec''20'!AA96</f>
        <v>#REF!</v>
      </c>
      <c r="AB98" s="114" t="e">
        <f>'October''20'!#REF!+'Nov''20'!AB96+'Dec''20'!AB96</f>
        <v>#REF!</v>
      </c>
      <c r="AC98" s="116"/>
      <c r="AD98" s="116"/>
      <c r="AE98" s="116"/>
      <c r="AF98" s="116"/>
      <c r="AG98" s="116"/>
      <c r="AH98" s="116"/>
      <c r="AI98" s="116"/>
      <c r="AJ98" s="116"/>
      <c r="AK98" s="107" t="e">
        <f t="shared" si="20"/>
        <v>#REF!</v>
      </c>
      <c r="AL98" s="114" t="e">
        <f>'October''20'!#REF!+'Nov''20'!AL96+'Dec''20'!AL96</f>
        <v>#REF!</v>
      </c>
      <c r="AM98" s="114" t="e">
        <f>'October''20'!#REF!+'Nov''20'!AM96+'Dec''20'!AM96</f>
        <v>#REF!</v>
      </c>
      <c r="AN98" s="114" t="e">
        <f>'October''20'!#REF!+'Nov''20'!AN96+'Dec''20'!AN96</f>
        <v>#REF!</v>
      </c>
      <c r="AO98" s="107" t="e">
        <f t="shared" si="21"/>
        <v>#REF!</v>
      </c>
      <c r="AP98" s="114" t="e">
        <f>'October''20'!#REF!+'Nov''20'!AP96+'Dec''20'!AP96</f>
        <v>#REF!</v>
      </c>
      <c r="AQ98" s="114" t="e">
        <f>'October''20'!#REF!+'Nov''20'!AQ96+'Dec''20'!AQ96</f>
        <v>#REF!</v>
      </c>
      <c r="AR98" s="114" t="e">
        <f>'October''20'!#REF!+'Nov''20'!AR96+'Dec''20'!AR96</f>
        <v>#REF!</v>
      </c>
      <c r="AS98" s="114" t="e">
        <f>'October''20'!#REF!+'Nov''20'!AS96+'Dec''20'!AS96</f>
        <v>#REF!</v>
      </c>
      <c r="AT98" s="114" t="e">
        <f>'October''20'!#REF!+'Nov''20'!AT96+'Dec''20'!AT96</f>
        <v>#REF!</v>
      </c>
      <c r="AU98" s="125">
        <v>0</v>
      </c>
      <c r="AV98" s="107" t="e">
        <f t="shared" si="22"/>
        <v>#REF!</v>
      </c>
      <c r="AW98" s="107" t="e">
        <f t="shared" si="17"/>
        <v>#REF!</v>
      </c>
      <c r="AX98" s="131" t="e">
        <f>'October''20'!#REF!+'Nov''20'!AX96+'Dec''20'!AX96</f>
        <v>#REF!</v>
      </c>
      <c r="AY98" s="115" t="e">
        <f>'October''20'!#REF!+'Nov''20'!AY96+'Dec''20'!AY96</f>
        <v>#REF!</v>
      </c>
      <c r="AZ98" s="127" t="e">
        <f t="shared" si="18"/>
        <v>#REF!</v>
      </c>
      <c r="BA98" s="144"/>
      <c r="BB98" s="127" t="e">
        <f t="shared" si="19"/>
        <v>#REF!</v>
      </c>
      <c r="BC98" s="128" t="e">
        <f t="shared" si="23"/>
        <v>#REF!</v>
      </c>
      <c r="BD98" s="129" t="e">
        <f t="shared" si="24"/>
        <v>#REF!</v>
      </c>
      <c r="BE98" s="130" t="e">
        <f t="shared" si="25"/>
        <v>#REF!</v>
      </c>
      <c r="BF98" s="145">
        <v>3.1325768048102859E-2</v>
      </c>
      <c r="BG98" s="143">
        <v>0.25734560441384247</v>
      </c>
    </row>
    <row r="99" spans="1:59">
      <c r="A99" s="113" t="s">
        <v>172</v>
      </c>
      <c r="B99" s="113" t="s">
        <v>160</v>
      </c>
      <c r="C99" s="113" t="s">
        <v>173</v>
      </c>
      <c r="D99" s="114" t="e">
        <f>'October''20'!#REF!+'Nov''20'!D97+'Dec''20'!D97</f>
        <v>#REF!</v>
      </c>
      <c r="E99" s="114" t="e">
        <f>'October''20'!#REF!+'Nov''20'!E97+'Dec''20'!E97</f>
        <v>#REF!</v>
      </c>
      <c r="F99" s="114" t="e">
        <f>'October''20'!#REF!+'Nov''20'!F97+'Dec''20'!F97</f>
        <v>#REF!</v>
      </c>
      <c r="G99" s="114" t="e">
        <f>'October''20'!#REF!+'Nov''20'!G97+'Dec''20'!G97</f>
        <v>#REF!</v>
      </c>
      <c r="H99" s="114" t="e">
        <f>'October''20'!#REF!+'Nov''20'!H97+'Dec''20'!H97</f>
        <v>#REF!</v>
      </c>
      <c r="I99" s="114" t="e">
        <f>'October''20'!#REF!+'Nov''20'!I97+'Dec''20'!I97</f>
        <v>#REF!</v>
      </c>
      <c r="J99" s="114" t="e">
        <f>'October''20'!#REF!+'Nov''20'!J97+'Dec''20'!J97</f>
        <v>#REF!</v>
      </c>
      <c r="K99" s="114" t="e">
        <f>'October''20'!#REF!+'Nov''20'!K97+'Dec''20'!K97</f>
        <v>#REF!</v>
      </c>
      <c r="L99" s="114" t="e">
        <f>'October''20'!#REF!+'Nov''20'!L97+'Dec''20'!L97</f>
        <v>#REF!</v>
      </c>
      <c r="M99" s="114" t="e">
        <f>'October''20'!#REF!+'Nov''20'!M97+'Dec''20'!M97</f>
        <v>#REF!</v>
      </c>
      <c r="N99" s="114" t="e">
        <f>'October''20'!#REF!+'Nov''20'!N97+'Dec''20'!N97</f>
        <v>#REF!</v>
      </c>
      <c r="O99" s="114" t="e">
        <f>'October''20'!#REF!+'Nov''20'!O97+'Dec''20'!O97</f>
        <v>#REF!</v>
      </c>
      <c r="P99" s="114" t="e">
        <f>'October''20'!#REF!+'Nov''20'!P97+'Dec''20'!P97</f>
        <v>#REF!</v>
      </c>
      <c r="Q99" s="114" t="e">
        <f>'October''20'!#REF!+'Nov''20'!Q97+'Dec''20'!Q97</f>
        <v>#REF!</v>
      </c>
      <c r="R99" s="114" t="e">
        <f>'October''20'!#REF!+'Nov''20'!R97+'Dec''20'!R97</f>
        <v>#REF!</v>
      </c>
      <c r="S99" s="114" t="e">
        <f>'October''20'!#REF!+'Nov''20'!S97+'Dec''20'!S97</f>
        <v>#REF!</v>
      </c>
      <c r="T99" s="106" t="e">
        <f t="shared" si="16"/>
        <v>#REF!</v>
      </c>
      <c r="U99" s="114" t="e">
        <f>'October''20'!#REF!+'Nov''20'!U97+'Dec''20'!U97</f>
        <v>#REF!</v>
      </c>
      <c r="V99" s="114" t="e">
        <f>'October''20'!#REF!+'Nov''20'!V97+'Dec''20'!V97</f>
        <v>#REF!</v>
      </c>
      <c r="W99" s="114" t="e">
        <f>'October''20'!#REF!+'Nov''20'!W97+'Dec''20'!W97</f>
        <v>#REF!</v>
      </c>
      <c r="X99" s="114" t="e">
        <f>'October''20'!#REF!+'Nov''20'!X97+'Dec''20'!X97</f>
        <v>#REF!</v>
      </c>
      <c r="Y99" s="114" t="e">
        <f>'October''20'!#REF!+'Nov''20'!Y97+'Dec''20'!Y97</f>
        <v>#REF!</v>
      </c>
      <c r="Z99" s="114" t="e">
        <f>'October''20'!#REF!+'Nov''20'!Z97+'Dec''20'!Z97</f>
        <v>#REF!</v>
      </c>
      <c r="AA99" s="114" t="e">
        <f>'October''20'!#REF!+'Nov''20'!AA97+'Dec''20'!AA97</f>
        <v>#REF!</v>
      </c>
      <c r="AB99" s="114" t="e">
        <f>'October''20'!#REF!+'Nov''20'!AB97+'Dec''20'!AB97</f>
        <v>#REF!</v>
      </c>
      <c r="AC99" s="116"/>
      <c r="AD99" s="116"/>
      <c r="AE99" s="116"/>
      <c r="AF99" s="116"/>
      <c r="AG99" s="116"/>
      <c r="AH99" s="116"/>
      <c r="AI99" s="116"/>
      <c r="AJ99" s="116"/>
      <c r="AK99" s="107" t="e">
        <f t="shared" si="20"/>
        <v>#REF!</v>
      </c>
      <c r="AL99" s="114" t="e">
        <f>'October''20'!#REF!+'Nov''20'!AL97+'Dec''20'!AL97</f>
        <v>#REF!</v>
      </c>
      <c r="AM99" s="114" t="e">
        <f>'October''20'!#REF!+'Nov''20'!AM97+'Dec''20'!AM97</f>
        <v>#REF!</v>
      </c>
      <c r="AN99" s="114" t="e">
        <f>'October''20'!#REF!+'Nov''20'!AN97+'Dec''20'!AN97</f>
        <v>#REF!</v>
      </c>
      <c r="AO99" s="107" t="e">
        <f t="shared" si="21"/>
        <v>#REF!</v>
      </c>
      <c r="AP99" s="114" t="e">
        <f>'October''20'!#REF!+'Nov''20'!AP97+'Dec''20'!AP97</f>
        <v>#REF!</v>
      </c>
      <c r="AQ99" s="114" t="e">
        <f>'October''20'!#REF!+'Nov''20'!AQ97+'Dec''20'!AQ97</f>
        <v>#REF!</v>
      </c>
      <c r="AR99" s="114" t="e">
        <f>'October''20'!#REF!+'Nov''20'!AR97+'Dec''20'!AR97</f>
        <v>#REF!</v>
      </c>
      <c r="AS99" s="114" t="e">
        <f>'October''20'!#REF!+'Nov''20'!AS97+'Dec''20'!AS97</f>
        <v>#REF!</v>
      </c>
      <c r="AT99" s="114" t="e">
        <f>'October''20'!#REF!+'Nov''20'!AT97+'Dec''20'!AT97</f>
        <v>#REF!</v>
      </c>
      <c r="AU99" s="125">
        <v>0</v>
      </c>
      <c r="AV99" s="107" t="e">
        <f t="shared" si="22"/>
        <v>#REF!</v>
      </c>
      <c r="AW99" s="107" t="e">
        <f t="shared" si="17"/>
        <v>#REF!</v>
      </c>
      <c r="AX99" s="131" t="e">
        <f>'October''20'!#REF!+'Nov''20'!AX97+'Dec''20'!AX97</f>
        <v>#REF!</v>
      </c>
      <c r="AY99" s="115" t="e">
        <f>'October''20'!#REF!+'Nov''20'!AY97+'Dec''20'!AY97</f>
        <v>#REF!</v>
      </c>
      <c r="AZ99" s="127" t="e">
        <f t="shared" si="18"/>
        <v>#REF!</v>
      </c>
      <c r="BA99" s="144"/>
      <c r="BB99" s="127" t="e">
        <f t="shared" si="19"/>
        <v>#REF!</v>
      </c>
      <c r="BC99" s="128" t="e">
        <f t="shared" si="23"/>
        <v>#REF!</v>
      </c>
      <c r="BD99" s="129" t="e">
        <f t="shared" si="24"/>
        <v>#REF!</v>
      </c>
      <c r="BE99" s="130" t="e">
        <f t="shared" si="25"/>
        <v>#REF!</v>
      </c>
      <c r="BF99" s="145">
        <v>3.9415610614123242E-2</v>
      </c>
      <c r="BG99" s="143">
        <v>0.26579605584169497</v>
      </c>
    </row>
    <row r="100" spans="1:59">
      <c r="A100" s="113" t="s">
        <v>174</v>
      </c>
      <c r="B100" s="113" t="s">
        <v>160</v>
      </c>
      <c r="C100" s="113" t="s">
        <v>173</v>
      </c>
      <c r="D100" s="114" t="e">
        <f>'October''20'!#REF!+'Nov''20'!D98+'Dec''20'!D98</f>
        <v>#REF!</v>
      </c>
      <c r="E100" s="114" t="e">
        <f>'October''20'!#REF!+'Nov''20'!E98+'Dec''20'!E98</f>
        <v>#REF!</v>
      </c>
      <c r="F100" s="114" t="e">
        <f>'October''20'!#REF!+'Nov''20'!F98+'Dec''20'!F98</f>
        <v>#REF!</v>
      </c>
      <c r="G100" s="114" t="e">
        <f>'October''20'!#REF!+'Nov''20'!G98+'Dec''20'!G98</f>
        <v>#REF!</v>
      </c>
      <c r="H100" s="114" t="e">
        <f>'October''20'!#REF!+'Nov''20'!H98+'Dec''20'!H98</f>
        <v>#REF!</v>
      </c>
      <c r="I100" s="114" t="e">
        <f>'October''20'!#REF!+'Nov''20'!I98+'Dec''20'!I98</f>
        <v>#REF!</v>
      </c>
      <c r="J100" s="114" t="e">
        <f>'October''20'!#REF!+'Nov''20'!J98+'Dec''20'!J98</f>
        <v>#REF!</v>
      </c>
      <c r="K100" s="114" t="e">
        <f>'October''20'!#REF!+'Nov''20'!K98+'Dec''20'!K98</f>
        <v>#REF!</v>
      </c>
      <c r="L100" s="114" t="e">
        <f>'October''20'!#REF!+'Nov''20'!L98+'Dec''20'!L98</f>
        <v>#REF!</v>
      </c>
      <c r="M100" s="114" t="e">
        <f>'October''20'!#REF!+'Nov''20'!M98+'Dec''20'!M98</f>
        <v>#REF!</v>
      </c>
      <c r="N100" s="114" t="e">
        <f>'October''20'!#REF!+'Nov''20'!N98+'Dec''20'!N98</f>
        <v>#REF!</v>
      </c>
      <c r="O100" s="114" t="e">
        <f>'October''20'!#REF!+'Nov''20'!O98+'Dec''20'!O98</f>
        <v>#REF!</v>
      </c>
      <c r="P100" s="114" t="e">
        <f>'October''20'!#REF!+'Nov''20'!P98+'Dec''20'!P98</f>
        <v>#REF!</v>
      </c>
      <c r="Q100" s="114" t="e">
        <f>'October''20'!#REF!+'Nov''20'!Q98+'Dec''20'!Q98</f>
        <v>#REF!</v>
      </c>
      <c r="R100" s="114" t="e">
        <f>'October''20'!#REF!+'Nov''20'!R98+'Dec''20'!R98</f>
        <v>#REF!</v>
      </c>
      <c r="S100" s="114" t="e">
        <f>'October''20'!#REF!+'Nov''20'!S98+'Dec''20'!S98</f>
        <v>#REF!</v>
      </c>
      <c r="T100" s="106" t="e">
        <f t="shared" si="16"/>
        <v>#REF!</v>
      </c>
      <c r="U100" s="114" t="e">
        <f>'October''20'!#REF!+'Nov''20'!U98+'Dec''20'!U98</f>
        <v>#REF!</v>
      </c>
      <c r="V100" s="114" t="e">
        <f>'October''20'!#REF!+'Nov''20'!V98+'Dec''20'!V98</f>
        <v>#REF!</v>
      </c>
      <c r="W100" s="114" t="e">
        <f>'October''20'!#REF!+'Nov''20'!W98+'Dec''20'!W98</f>
        <v>#REF!</v>
      </c>
      <c r="X100" s="114" t="e">
        <f>'October''20'!#REF!+'Nov''20'!X98+'Dec''20'!X98</f>
        <v>#REF!</v>
      </c>
      <c r="Y100" s="114" t="e">
        <f>'October''20'!#REF!+'Nov''20'!Y98+'Dec''20'!Y98</f>
        <v>#REF!</v>
      </c>
      <c r="Z100" s="114" t="e">
        <f>'October''20'!#REF!+'Nov''20'!Z98+'Dec''20'!Z98</f>
        <v>#REF!</v>
      </c>
      <c r="AA100" s="114" t="e">
        <f>'October''20'!#REF!+'Nov''20'!AA98+'Dec''20'!AA98</f>
        <v>#REF!</v>
      </c>
      <c r="AB100" s="114" t="e">
        <f>'October''20'!#REF!+'Nov''20'!AB98+'Dec''20'!AB98</f>
        <v>#REF!</v>
      </c>
      <c r="AC100" s="116"/>
      <c r="AD100" s="116"/>
      <c r="AE100" s="116"/>
      <c r="AF100" s="116"/>
      <c r="AG100" s="116"/>
      <c r="AH100" s="116"/>
      <c r="AI100" s="116"/>
      <c r="AJ100" s="116"/>
      <c r="AK100" s="107" t="e">
        <f t="shared" si="20"/>
        <v>#REF!</v>
      </c>
      <c r="AL100" s="114" t="e">
        <f>'October''20'!#REF!+'Nov''20'!AL98+'Dec''20'!AL98</f>
        <v>#REF!</v>
      </c>
      <c r="AM100" s="114" t="e">
        <f>'October''20'!#REF!+'Nov''20'!AM98+'Dec''20'!AM98</f>
        <v>#REF!</v>
      </c>
      <c r="AN100" s="114" t="e">
        <f>'October''20'!#REF!+'Nov''20'!AN98+'Dec''20'!AN98</f>
        <v>#REF!</v>
      </c>
      <c r="AO100" s="107" t="e">
        <f t="shared" si="21"/>
        <v>#REF!</v>
      </c>
      <c r="AP100" s="114" t="e">
        <f>'October''20'!#REF!+'Nov''20'!AP98+'Dec''20'!AP98</f>
        <v>#REF!</v>
      </c>
      <c r="AQ100" s="114" t="e">
        <f>'October''20'!#REF!+'Nov''20'!AQ98+'Dec''20'!AQ98</f>
        <v>#REF!</v>
      </c>
      <c r="AR100" s="114" t="e">
        <f>'October''20'!#REF!+'Nov''20'!AR98+'Dec''20'!AR98</f>
        <v>#REF!</v>
      </c>
      <c r="AS100" s="114" t="e">
        <f>'October''20'!#REF!+'Nov''20'!AS98+'Dec''20'!AS98</f>
        <v>#REF!</v>
      </c>
      <c r="AT100" s="114" t="e">
        <f>'October''20'!#REF!+'Nov''20'!AT98+'Dec''20'!AT98</f>
        <v>#REF!</v>
      </c>
      <c r="AU100" s="125">
        <v>0</v>
      </c>
      <c r="AV100" s="107" t="e">
        <f t="shared" si="22"/>
        <v>#REF!</v>
      </c>
      <c r="AW100" s="107" t="e">
        <f t="shared" si="17"/>
        <v>#REF!</v>
      </c>
      <c r="AX100" s="131" t="e">
        <f>'October''20'!#REF!+'Nov''20'!AX98+'Dec''20'!AX98</f>
        <v>#REF!</v>
      </c>
      <c r="AY100" s="115" t="e">
        <f>'October''20'!#REF!+'Nov''20'!AY98+'Dec''20'!AY98</f>
        <v>#REF!</v>
      </c>
      <c r="AZ100" s="127" t="e">
        <f t="shared" si="18"/>
        <v>#REF!</v>
      </c>
      <c r="BA100" s="144"/>
      <c r="BB100" s="127" t="e">
        <f t="shared" si="19"/>
        <v>#REF!</v>
      </c>
      <c r="BC100" s="128" t="e">
        <f t="shared" si="23"/>
        <v>#REF!</v>
      </c>
      <c r="BD100" s="129" t="e">
        <f t="shared" si="24"/>
        <v>#REF!</v>
      </c>
      <c r="BE100" s="130" t="e">
        <f t="shared" si="25"/>
        <v>#REF!</v>
      </c>
      <c r="BF100" s="145">
        <v>3.9053918266275509E-2</v>
      </c>
      <c r="BG100" s="143">
        <v>0.25482466329685982</v>
      </c>
    </row>
    <row r="101" spans="1:59">
      <c r="A101" s="113" t="s">
        <v>175</v>
      </c>
      <c r="B101" s="113" t="s">
        <v>176</v>
      </c>
      <c r="C101" s="113" t="s">
        <v>176</v>
      </c>
      <c r="D101" s="114" t="e">
        <f>'October''20'!#REF!+'Nov''20'!D99+'Dec''20'!D99</f>
        <v>#REF!</v>
      </c>
      <c r="E101" s="114" t="e">
        <f>'October''20'!#REF!+'Nov''20'!E99+'Dec''20'!E99</f>
        <v>#REF!</v>
      </c>
      <c r="F101" s="114" t="e">
        <f>'October''20'!#REF!+'Nov''20'!F99+'Dec''20'!F99</f>
        <v>#REF!</v>
      </c>
      <c r="G101" s="114" t="e">
        <f>'October''20'!#REF!+'Nov''20'!G99+'Dec''20'!G99</f>
        <v>#REF!</v>
      </c>
      <c r="H101" s="114" t="e">
        <f>'October''20'!#REF!+'Nov''20'!H99+'Dec''20'!H99</f>
        <v>#REF!</v>
      </c>
      <c r="I101" s="114" t="e">
        <f>'October''20'!#REF!+'Nov''20'!I99+'Dec''20'!I99</f>
        <v>#REF!</v>
      </c>
      <c r="J101" s="114" t="e">
        <f>'October''20'!#REF!+'Nov''20'!J99+'Dec''20'!J99</f>
        <v>#REF!</v>
      </c>
      <c r="K101" s="114" t="e">
        <f>'October''20'!#REF!+'Nov''20'!K99+'Dec''20'!K99</f>
        <v>#REF!</v>
      </c>
      <c r="L101" s="114" t="e">
        <f>'October''20'!#REF!+'Nov''20'!L99+'Dec''20'!L99</f>
        <v>#REF!</v>
      </c>
      <c r="M101" s="114" t="e">
        <f>'October''20'!#REF!+'Nov''20'!M99+'Dec''20'!M99</f>
        <v>#REF!</v>
      </c>
      <c r="N101" s="114" t="e">
        <f>'October''20'!#REF!+'Nov''20'!N99+'Dec''20'!N99</f>
        <v>#REF!</v>
      </c>
      <c r="O101" s="114" t="e">
        <f>'October''20'!#REF!+'Nov''20'!O99+'Dec''20'!O99</f>
        <v>#REF!</v>
      </c>
      <c r="P101" s="114" t="e">
        <f>'October''20'!#REF!+'Nov''20'!P99+'Dec''20'!P99</f>
        <v>#REF!</v>
      </c>
      <c r="Q101" s="114" t="e">
        <f>'October''20'!#REF!+'Nov''20'!Q99+'Dec''20'!Q99</f>
        <v>#REF!</v>
      </c>
      <c r="R101" s="114" t="e">
        <f>'October''20'!#REF!+'Nov''20'!R99+'Dec''20'!R99</f>
        <v>#REF!</v>
      </c>
      <c r="S101" s="114" t="e">
        <f>'October''20'!#REF!+'Nov''20'!S99+'Dec''20'!S99</f>
        <v>#REF!</v>
      </c>
      <c r="T101" s="106" t="e">
        <f t="shared" si="16"/>
        <v>#REF!</v>
      </c>
      <c r="U101" s="114" t="e">
        <f>'October''20'!#REF!+'Nov''20'!U99+'Dec''20'!U99</f>
        <v>#REF!</v>
      </c>
      <c r="V101" s="114" t="e">
        <f>'October''20'!#REF!+'Nov''20'!V99+'Dec''20'!V99</f>
        <v>#REF!</v>
      </c>
      <c r="W101" s="114" t="e">
        <f>'October''20'!#REF!+'Nov''20'!W99+'Dec''20'!W99</f>
        <v>#REF!</v>
      </c>
      <c r="X101" s="114" t="e">
        <f>'October''20'!#REF!+'Nov''20'!X99+'Dec''20'!X99</f>
        <v>#REF!</v>
      </c>
      <c r="Y101" s="114" t="e">
        <f>'October''20'!#REF!+'Nov''20'!Y99+'Dec''20'!Y99</f>
        <v>#REF!</v>
      </c>
      <c r="Z101" s="114" t="e">
        <f>'October''20'!#REF!+'Nov''20'!Z99+'Dec''20'!Z99</f>
        <v>#REF!</v>
      </c>
      <c r="AA101" s="114" t="e">
        <f>'October''20'!#REF!+'Nov''20'!AA99+'Dec''20'!AA99</f>
        <v>#REF!</v>
      </c>
      <c r="AB101" s="114" t="e">
        <f>'October''20'!#REF!+'Nov''20'!AB99+'Dec''20'!AB99</f>
        <v>#REF!</v>
      </c>
      <c r="AC101" s="114"/>
      <c r="AD101" s="114"/>
      <c r="AE101" s="114"/>
      <c r="AF101" s="114"/>
      <c r="AG101" s="114"/>
      <c r="AH101" s="114"/>
      <c r="AI101" s="114"/>
      <c r="AJ101" s="114"/>
      <c r="AK101" s="107" t="e">
        <f t="shared" si="20"/>
        <v>#REF!</v>
      </c>
      <c r="AL101" s="114" t="e">
        <f>'October''20'!#REF!+'Nov''20'!AL99+'Dec''20'!AL99</f>
        <v>#REF!</v>
      </c>
      <c r="AM101" s="114" t="e">
        <f>'October''20'!#REF!+'Nov''20'!AM99+'Dec''20'!AM99</f>
        <v>#REF!</v>
      </c>
      <c r="AN101" s="114" t="e">
        <f>'October''20'!#REF!+'Nov''20'!AN99+'Dec''20'!AN99</f>
        <v>#REF!</v>
      </c>
      <c r="AO101" s="107" t="e">
        <f t="shared" si="21"/>
        <v>#REF!</v>
      </c>
      <c r="AP101" s="114" t="e">
        <f>'October''20'!#REF!+'Nov''20'!AP99+'Dec''20'!AP99</f>
        <v>#REF!</v>
      </c>
      <c r="AQ101" s="114" t="e">
        <f>'October''20'!#REF!+'Nov''20'!AQ99+'Dec''20'!AQ99</f>
        <v>#REF!</v>
      </c>
      <c r="AR101" s="114" t="e">
        <f>'October''20'!#REF!+'Nov''20'!AR99+'Dec''20'!AR99</f>
        <v>#REF!</v>
      </c>
      <c r="AS101" s="114" t="e">
        <f>'October''20'!#REF!+'Nov''20'!AS99+'Dec''20'!AS99</f>
        <v>#REF!</v>
      </c>
      <c r="AT101" s="114" t="e">
        <f>'October''20'!#REF!+'Nov''20'!AT99+'Dec''20'!AT99</f>
        <v>#REF!</v>
      </c>
      <c r="AU101" s="125">
        <v>0</v>
      </c>
      <c r="AV101" s="107" t="e">
        <f t="shared" si="22"/>
        <v>#REF!</v>
      </c>
      <c r="AW101" s="107" t="e">
        <f t="shared" si="17"/>
        <v>#REF!</v>
      </c>
      <c r="AX101" s="131" t="e">
        <f>'October''20'!#REF!+'Nov''20'!AX99+'Dec''20'!AX99</f>
        <v>#REF!</v>
      </c>
      <c r="AY101" s="115" t="e">
        <f>'October''20'!#REF!+'Nov''20'!AY99+'Dec''20'!AY99</f>
        <v>#REF!</v>
      </c>
      <c r="AZ101" s="127" t="e">
        <f t="shared" si="18"/>
        <v>#REF!</v>
      </c>
      <c r="BA101" s="144"/>
      <c r="BB101" s="127" t="e">
        <f>AZ101+BA101</f>
        <v>#REF!</v>
      </c>
      <c r="BC101" s="128" t="e">
        <f t="shared" si="23"/>
        <v>#REF!</v>
      </c>
      <c r="BD101" s="129" t="e">
        <f t="shared" si="24"/>
        <v>#REF!</v>
      </c>
      <c r="BE101" s="130" t="e">
        <f t="shared" si="25"/>
        <v>#REF!</v>
      </c>
      <c r="BF101" s="145">
        <v>3.9778426505501702E-2</v>
      </c>
      <c r="BG101" s="143">
        <v>0.48816718662141789</v>
      </c>
    </row>
    <row r="102" spans="1:59">
      <c r="A102" s="113" t="s">
        <v>177</v>
      </c>
      <c r="B102" s="113" t="s">
        <v>176</v>
      </c>
      <c r="C102" s="113" t="s">
        <v>176</v>
      </c>
      <c r="D102" s="114" t="e">
        <f>'October''20'!#REF!+'Nov''20'!D100+'Dec''20'!D100</f>
        <v>#REF!</v>
      </c>
      <c r="E102" s="114" t="e">
        <f>'October''20'!#REF!+'Nov''20'!E100+'Dec''20'!E100</f>
        <v>#REF!</v>
      </c>
      <c r="F102" s="114" t="e">
        <f>'October''20'!#REF!+'Nov''20'!F100+'Dec''20'!F100</f>
        <v>#REF!</v>
      </c>
      <c r="G102" s="114" t="e">
        <f>'October''20'!#REF!+'Nov''20'!G100+'Dec''20'!G100</f>
        <v>#REF!</v>
      </c>
      <c r="H102" s="114" t="e">
        <f>'October''20'!#REF!+'Nov''20'!H100+'Dec''20'!H100</f>
        <v>#REF!</v>
      </c>
      <c r="I102" s="114" t="e">
        <f>'October''20'!#REF!+'Nov''20'!I100+'Dec''20'!I100</f>
        <v>#REF!</v>
      </c>
      <c r="J102" s="114" t="e">
        <f>'October''20'!#REF!+'Nov''20'!J100+'Dec''20'!J100</f>
        <v>#REF!</v>
      </c>
      <c r="K102" s="114" t="e">
        <f>'October''20'!#REF!+'Nov''20'!K100+'Dec''20'!K100</f>
        <v>#REF!</v>
      </c>
      <c r="L102" s="114" t="e">
        <f>'October''20'!#REF!+'Nov''20'!L100+'Dec''20'!L100</f>
        <v>#REF!</v>
      </c>
      <c r="M102" s="114" t="e">
        <f>'October''20'!#REF!+'Nov''20'!M100+'Dec''20'!M100</f>
        <v>#REF!</v>
      </c>
      <c r="N102" s="114" t="e">
        <f>'October''20'!#REF!+'Nov''20'!N100+'Dec''20'!N100</f>
        <v>#REF!</v>
      </c>
      <c r="O102" s="114" t="e">
        <f>'October''20'!#REF!+'Nov''20'!O100+'Dec''20'!O100</f>
        <v>#REF!</v>
      </c>
      <c r="P102" s="114" t="e">
        <f>'October''20'!#REF!+'Nov''20'!P100+'Dec''20'!P100</f>
        <v>#REF!</v>
      </c>
      <c r="Q102" s="114" t="e">
        <f>'October''20'!#REF!+'Nov''20'!Q100+'Dec''20'!Q100</f>
        <v>#REF!</v>
      </c>
      <c r="R102" s="114" t="e">
        <f>'October''20'!#REF!+'Nov''20'!R100+'Dec''20'!R100</f>
        <v>#REF!</v>
      </c>
      <c r="S102" s="114" t="e">
        <f>'October''20'!#REF!+'Nov''20'!S100+'Dec''20'!S100</f>
        <v>#REF!</v>
      </c>
      <c r="T102" s="106" t="e">
        <f t="shared" si="16"/>
        <v>#REF!</v>
      </c>
      <c r="U102" s="114" t="e">
        <f>'October''20'!#REF!+'Nov''20'!U100+'Dec''20'!U100</f>
        <v>#REF!</v>
      </c>
      <c r="V102" s="114" t="e">
        <f>'October''20'!#REF!+'Nov''20'!V100+'Dec''20'!V100</f>
        <v>#REF!</v>
      </c>
      <c r="W102" s="114" t="e">
        <f>'October''20'!#REF!+'Nov''20'!W100+'Dec''20'!W100</f>
        <v>#REF!</v>
      </c>
      <c r="X102" s="114" t="e">
        <f>'October''20'!#REF!+'Nov''20'!X100+'Dec''20'!X100</f>
        <v>#REF!</v>
      </c>
      <c r="Y102" s="114" t="e">
        <f>'October''20'!#REF!+'Nov''20'!Y100+'Dec''20'!Y100</f>
        <v>#REF!</v>
      </c>
      <c r="Z102" s="114" t="e">
        <f>'October''20'!#REF!+'Nov''20'!Z100+'Dec''20'!Z100</f>
        <v>#REF!</v>
      </c>
      <c r="AA102" s="114" t="e">
        <f>'October''20'!#REF!+'Nov''20'!AA100+'Dec''20'!AA100</f>
        <v>#REF!</v>
      </c>
      <c r="AB102" s="114" t="e">
        <f>'October''20'!#REF!+'Nov''20'!AB100+'Dec''20'!AB100</f>
        <v>#REF!</v>
      </c>
      <c r="AC102" s="114"/>
      <c r="AD102" s="114"/>
      <c r="AE102" s="114"/>
      <c r="AF102" s="114"/>
      <c r="AG102" s="114"/>
      <c r="AH102" s="114"/>
      <c r="AI102" s="114"/>
      <c r="AJ102" s="114"/>
      <c r="AK102" s="107" t="e">
        <f t="shared" si="20"/>
        <v>#REF!</v>
      </c>
      <c r="AL102" s="114" t="e">
        <f>'October''20'!#REF!+'Nov''20'!AL100+'Dec''20'!AL100</f>
        <v>#REF!</v>
      </c>
      <c r="AM102" s="114" t="e">
        <f>'October''20'!#REF!+'Nov''20'!AM100+'Dec''20'!AM100</f>
        <v>#REF!</v>
      </c>
      <c r="AN102" s="114" t="e">
        <f>'October''20'!#REF!+'Nov''20'!AN100+'Dec''20'!AN100</f>
        <v>#REF!</v>
      </c>
      <c r="AO102" s="107" t="e">
        <f t="shared" si="21"/>
        <v>#REF!</v>
      </c>
      <c r="AP102" s="114" t="e">
        <f>'October''20'!#REF!+'Nov''20'!AP100+'Dec''20'!AP100</f>
        <v>#REF!</v>
      </c>
      <c r="AQ102" s="114" t="e">
        <f>'October''20'!#REF!+'Nov''20'!AQ100+'Dec''20'!AQ100</f>
        <v>#REF!</v>
      </c>
      <c r="AR102" s="114" t="e">
        <f>'October''20'!#REF!+'Nov''20'!AR100+'Dec''20'!AR100</f>
        <v>#REF!</v>
      </c>
      <c r="AS102" s="114" t="e">
        <f>'October''20'!#REF!+'Nov''20'!AS100+'Dec''20'!AS100</f>
        <v>#REF!</v>
      </c>
      <c r="AT102" s="114" t="e">
        <f>'October''20'!#REF!+'Nov''20'!AT100+'Dec''20'!AT100</f>
        <v>#REF!</v>
      </c>
      <c r="AU102" s="125">
        <v>0</v>
      </c>
      <c r="AV102" s="107" t="e">
        <f t="shared" si="22"/>
        <v>#REF!</v>
      </c>
      <c r="AW102" s="107" t="e">
        <f t="shared" si="17"/>
        <v>#REF!</v>
      </c>
      <c r="AX102" s="131" t="e">
        <f>'October''20'!#REF!+'Nov''20'!AX100+'Dec''20'!AX100</f>
        <v>#REF!</v>
      </c>
      <c r="AY102" s="115" t="e">
        <f>'October''20'!#REF!+'Nov''20'!AY100+'Dec''20'!AY100</f>
        <v>#REF!</v>
      </c>
      <c r="AZ102" s="127" t="e">
        <f t="shared" si="18"/>
        <v>#REF!</v>
      </c>
      <c r="BA102" s="144"/>
      <c r="BB102" s="127" t="e">
        <f t="shared" ref="BB102:BB123" si="26">AZ102+BA102</f>
        <v>#REF!</v>
      </c>
      <c r="BC102" s="128" t="e">
        <f t="shared" si="23"/>
        <v>#REF!</v>
      </c>
      <c r="BD102" s="129" t="e">
        <f t="shared" si="24"/>
        <v>#REF!</v>
      </c>
      <c r="BE102" s="130" t="e">
        <f t="shared" si="25"/>
        <v>#REF!</v>
      </c>
      <c r="BF102" s="145">
        <v>3.3911734061799988E-2</v>
      </c>
      <c r="BG102" s="143">
        <v>0.392364522119792</v>
      </c>
    </row>
    <row r="103" spans="1:59">
      <c r="A103" s="113" t="s">
        <v>178</v>
      </c>
      <c r="B103" s="113" t="s">
        <v>176</v>
      </c>
      <c r="C103" s="113" t="s">
        <v>176</v>
      </c>
      <c r="D103" s="114" t="e">
        <f>'October''20'!#REF!+'Nov''20'!D101+'Dec''20'!D101</f>
        <v>#REF!</v>
      </c>
      <c r="E103" s="114" t="e">
        <f>'October''20'!#REF!+'Nov''20'!E101+'Dec''20'!E101</f>
        <v>#REF!</v>
      </c>
      <c r="F103" s="114" t="e">
        <f>'October''20'!#REF!+'Nov''20'!F101+'Dec''20'!F101</f>
        <v>#REF!</v>
      </c>
      <c r="G103" s="114" t="e">
        <f>'October''20'!#REF!+'Nov''20'!G101+'Dec''20'!G101</f>
        <v>#REF!</v>
      </c>
      <c r="H103" s="114" t="e">
        <f>'October''20'!#REF!+'Nov''20'!H101+'Dec''20'!H101</f>
        <v>#REF!</v>
      </c>
      <c r="I103" s="114" t="e">
        <f>'October''20'!#REF!+'Nov''20'!I101+'Dec''20'!I101</f>
        <v>#REF!</v>
      </c>
      <c r="J103" s="114" t="e">
        <f>'October''20'!#REF!+'Nov''20'!J101+'Dec''20'!J101</f>
        <v>#REF!</v>
      </c>
      <c r="K103" s="114" t="e">
        <f>'October''20'!#REF!+'Nov''20'!K101+'Dec''20'!K101</f>
        <v>#REF!</v>
      </c>
      <c r="L103" s="114" t="e">
        <f>'October''20'!#REF!+'Nov''20'!L101+'Dec''20'!L101</f>
        <v>#REF!</v>
      </c>
      <c r="M103" s="114" t="e">
        <f>'October''20'!#REF!+'Nov''20'!M101+'Dec''20'!M101</f>
        <v>#REF!</v>
      </c>
      <c r="N103" s="114" t="e">
        <f>'October''20'!#REF!+'Nov''20'!N101+'Dec''20'!N101</f>
        <v>#REF!</v>
      </c>
      <c r="O103" s="114" t="e">
        <f>'October''20'!#REF!+'Nov''20'!O101+'Dec''20'!O101</f>
        <v>#REF!</v>
      </c>
      <c r="P103" s="114" t="e">
        <f>'October''20'!#REF!+'Nov''20'!P101+'Dec''20'!P101</f>
        <v>#REF!</v>
      </c>
      <c r="Q103" s="114" t="e">
        <f>'October''20'!#REF!+'Nov''20'!Q101+'Dec''20'!Q101</f>
        <v>#REF!</v>
      </c>
      <c r="R103" s="114" t="e">
        <f>'October''20'!#REF!+'Nov''20'!R101+'Dec''20'!R101</f>
        <v>#REF!</v>
      </c>
      <c r="S103" s="114" t="e">
        <f>'October''20'!#REF!+'Nov''20'!S101+'Dec''20'!S101</f>
        <v>#REF!</v>
      </c>
      <c r="T103" s="106" t="e">
        <f t="shared" si="16"/>
        <v>#REF!</v>
      </c>
      <c r="U103" s="114" t="e">
        <f>'October''20'!#REF!+'Nov''20'!U101+'Dec''20'!U101</f>
        <v>#REF!</v>
      </c>
      <c r="V103" s="114" t="e">
        <f>'October''20'!#REF!+'Nov''20'!V101+'Dec''20'!V101</f>
        <v>#REF!</v>
      </c>
      <c r="W103" s="114" t="e">
        <f>'October''20'!#REF!+'Nov''20'!W101+'Dec''20'!W101</f>
        <v>#REF!</v>
      </c>
      <c r="X103" s="114" t="e">
        <f>'October''20'!#REF!+'Nov''20'!X101+'Dec''20'!X101</f>
        <v>#REF!</v>
      </c>
      <c r="Y103" s="114" t="e">
        <f>'October''20'!#REF!+'Nov''20'!Y101+'Dec''20'!Y101</f>
        <v>#REF!</v>
      </c>
      <c r="Z103" s="114" t="e">
        <f>'October''20'!#REF!+'Nov''20'!Z101+'Dec''20'!Z101</f>
        <v>#REF!</v>
      </c>
      <c r="AA103" s="114" t="e">
        <f>'October''20'!#REF!+'Nov''20'!AA101+'Dec''20'!AA101</f>
        <v>#REF!</v>
      </c>
      <c r="AB103" s="114" t="e">
        <f>'October''20'!#REF!+'Nov''20'!AB101+'Dec''20'!AB101</f>
        <v>#REF!</v>
      </c>
      <c r="AC103" s="114"/>
      <c r="AD103" s="114"/>
      <c r="AE103" s="114"/>
      <c r="AF103" s="114"/>
      <c r="AG103" s="114"/>
      <c r="AH103" s="114"/>
      <c r="AI103" s="114"/>
      <c r="AJ103" s="114"/>
      <c r="AK103" s="107" t="e">
        <f t="shared" si="20"/>
        <v>#REF!</v>
      </c>
      <c r="AL103" s="114" t="e">
        <f>'October''20'!#REF!+'Nov''20'!AL101+'Dec''20'!AL101</f>
        <v>#REF!</v>
      </c>
      <c r="AM103" s="114" t="e">
        <f>'October''20'!#REF!+'Nov''20'!AM101+'Dec''20'!AM101</f>
        <v>#REF!</v>
      </c>
      <c r="AN103" s="114" t="e">
        <f>'October''20'!#REF!+'Nov''20'!AN101+'Dec''20'!AN101</f>
        <v>#REF!</v>
      </c>
      <c r="AO103" s="107" t="e">
        <f t="shared" si="21"/>
        <v>#REF!</v>
      </c>
      <c r="AP103" s="114" t="e">
        <f>'October''20'!#REF!+'Nov''20'!AP101+'Dec''20'!AP101</f>
        <v>#REF!</v>
      </c>
      <c r="AQ103" s="114" t="e">
        <f>'October''20'!#REF!+'Nov''20'!AQ101+'Dec''20'!AQ101</f>
        <v>#REF!</v>
      </c>
      <c r="AR103" s="114" t="e">
        <f>'October''20'!#REF!+'Nov''20'!AR101+'Dec''20'!AR101</f>
        <v>#REF!</v>
      </c>
      <c r="AS103" s="114" t="e">
        <f>'October''20'!#REF!+'Nov''20'!AS101+'Dec''20'!AS101</f>
        <v>#REF!</v>
      </c>
      <c r="AT103" s="114" t="e">
        <f>'October''20'!#REF!+'Nov''20'!AT101+'Dec''20'!AT101</f>
        <v>#REF!</v>
      </c>
      <c r="AU103" s="125">
        <v>1074520</v>
      </c>
      <c r="AV103" s="107" t="e">
        <f t="shared" si="22"/>
        <v>#REF!</v>
      </c>
      <c r="AW103" s="107" t="e">
        <f t="shared" si="17"/>
        <v>#REF!</v>
      </c>
      <c r="AX103" s="131" t="e">
        <f>'October''20'!#REF!+'Nov''20'!AX101+'Dec''20'!AX101</f>
        <v>#REF!</v>
      </c>
      <c r="AY103" s="115" t="e">
        <f>'October''20'!#REF!+'Nov''20'!AY101+'Dec''20'!AY101</f>
        <v>#REF!</v>
      </c>
      <c r="AZ103" s="127" t="e">
        <f t="shared" si="18"/>
        <v>#REF!</v>
      </c>
      <c r="BA103" s="144"/>
      <c r="BB103" s="127" t="e">
        <f t="shared" si="26"/>
        <v>#REF!</v>
      </c>
      <c r="BC103" s="128" t="e">
        <f t="shared" si="23"/>
        <v>#REF!</v>
      </c>
      <c r="BD103" s="129" t="e">
        <f t="shared" si="24"/>
        <v>#REF!</v>
      </c>
      <c r="BE103" s="130" t="e">
        <f t="shared" si="25"/>
        <v>#REF!</v>
      </c>
      <c r="BF103" s="145">
        <v>1.9759354049041392E-2</v>
      </c>
      <c r="BG103" s="143">
        <v>0.45286955600452267</v>
      </c>
    </row>
    <row r="104" spans="1:59">
      <c r="A104" s="113" t="s">
        <v>179</v>
      </c>
      <c r="B104" s="113" t="s">
        <v>176</v>
      </c>
      <c r="C104" s="113" t="s">
        <v>180</v>
      </c>
      <c r="D104" s="114" t="e">
        <f>'October''20'!#REF!+'Nov''20'!D102+'Dec''20'!D102</f>
        <v>#REF!</v>
      </c>
      <c r="E104" s="114" t="e">
        <f>'October''20'!#REF!+'Nov''20'!E102+'Dec''20'!E102</f>
        <v>#REF!</v>
      </c>
      <c r="F104" s="114" t="e">
        <f>'October''20'!#REF!+'Nov''20'!F102+'Dec''20'!F102</f>
        <v>#REF!</v>
      </c>
      <c r="G104" s="114" t="e">
        <f>'October''20'!#REF!+'Nov''20'!G102+'Dec''20'!G102</f>
        <v>#REF!</v>
      </c>
      <c r="H104" s="114" t="e">
        <f>'October''20'!#REF!+'Nov''20'!H102+'Dec''20'!H102</f>
        <v>#REF!</v>
      </c>
      <c r="I104" s="114" t="e">
        <f>'October''20'!#REF!+'Nov''20'!I102+'Dec''20'!I102</f>
        <v>#REF!</v>
      </c>
      <c r="J104" s="114" t="e">
        <f>'October''20'!#REF!+'Nov''20'!J102+'Dec''20'!J102</f>
        <v>#REF!</v>
      </c>
      <c r="K104" s="114" t="e">
        <f>'October''20'!#REF!+'Nov''20'!K102+'Dec''20'!K102</f>
        <v>#REF!</v>
      </c>
      <c r="L104" s="114" t="e">
        <f>'October''20'!#REF!+'Nov''20'!L102+'Dec''20'!L102</f>
        <v>#REF!</v>
      </c>
      <c r="M104" s="114" t="e">
        <f>'October''20'!#REF!+'Nov''20'!M102+'Dec''20'!M102</f>
        <v>#REF!</v>
      </c>
      <c r="N104" s="114" t="e">
        <f>'October''20'!#REF!+'Nov''20'!N102+'Dec''20'!N102</f>
        <v>#REF!</v>
      </c>
      <c r="O104" s="114" t="e">
        <f>'October''20'!#REF!+'Nov''20'!O102+'Dec''20'!O102</f>
        <v>#REF!</v>
      </c>
      <c r="P104" s="114" t="e">
        <f>'October''20'!#REF!+'Nov''20'!P102+'Dec''20'!P102</f>
        <v>#REF!</v>
      </c>
      <c r="Q104" s="114" t="e">
        <f>'October''20'!#REF!+'Nov''20'!Q102+'Dec''20'!Q102</f>
        <v>#REF!</v>
      </c>
      <c r="R104" s="114" t="e">
        <f>'October''20'!#REF!+'Nov''20'!R102+'Dec''20'!R102</f>
        <v>#REF!</v>
      </c>
      <c r="S104" s="114" t="e">
        <f>'October''20'!#REF!+'Nov''20'!S102+'Dec''20'!S102</f>
        <v>#REF!</v>
      </c>
      <c r="T104" s="106" t="e">
        <f t="shared" si="16"/>
        <v>#REF!</v>
      </c>
      <c r="U104" s="114" t="e">
        <f>'October''20'!#REF!+'Nov''20'!U102+'Dec''20'!U102</f>
        <v>#REF!</v>
      </c>
      <c r="V104" s="114" t="e">
        <f>'October''20'!#REF!+'Nov''20'!V102+'Dec''20'!V102</f>
        <v>#REF!</v>
      </c>
      <c r="W104" s="114" t="e">
        <f>'October''20'!#REF!+'Nov''20'!W102+'Dec''20'!W102</f>
        <v>#REF!</v>
      </c>
      <c r="X104" s="114" t="e">
        <f>'October''20'!#REF!+'Nov''20'!X102+'Dec''20'!X102</f>
        <v>#REF!</v>
      </c>
      <c r="Y104" s="114" t="e">
        <f>'October''20'!#REF!+'Nov''20'!Y102+'Dec''20'!Y102</f>
        <v>#REF!</v>
      </c>
      <c r="Z104" s="114" t="e">
        <f>'October''20'!#REF!+'Nov''20'!Z102+'Dec''20'!Z102</f>
        <v>#REF!</v>
      </c>
      <c r="AA104" s="114" t="e">
        <f>'October''20'!#REF!+'Nov''20'!AA102+'Dec''20'!AA102</f>
        <v>#REF!</v>
      </c>
      <c r="AB104" s="114" t="e">
        <f>'October''20'!#REF!+'Nov''20'!AB102+'Dec''20'!AB102</f>
        <v>#REF!</v>
      </c>
      <c r="AC104" s="114"/>
      <c r="AD104" s="114"/>
      <c r="AE104" s="114"/>
      <c r="AF104" s="114"/>
      <c r="AG104" s="114"/>
      <c r="AH104" s="114"/>
      <c r="AI104" s="114"/>
      <c r="AJ104" s="114"/>
      <c r="AK104" s="107" t="e">
        <f t="shared" si="20"/>
        <v>#REF!</v>
      </c>
      <c r="AL104" s="114" t="e">
        <f>'October''20'!#REF!+'Nov''20'!AL102+'Dec''20'!AL102</f>
        <v>#REF!</v>
      </c>
      <c r="AM104" s="114" t="e">
        <f>'October''20'!#REF!+'Nov''20'!AM102+'Dec''20'!AM102</f>
        <v>#REF!</v>
      </c>
      <c r="AN104" s="114" t="e">
        <f>'October''20'!#REF!+'Nov''20'!AN102+'Dec''20'!AN102</f>
        <v>#REF!</v>
      </c>
      <c r="AO104" s="107" t="e">
        <f t="shared" si="21"/>
        <v>#REF!</v>
      </c>
      <c r="AP104" s="114" t="e">
        <f>'October''20'!#REF!+'Nov''20'!AP102+'Dec''20'!AP102</f>
        <v>#REF!</v>
      </c>
      <c r="AQ104" s="114" t="e">
        <f>'October''20'!#REF!+'Nov''20'!AQ102+'Dec''20'!AQ102</f>
        <v>#REF!</v>
      </c>
      <c r="AR104" s="114" t="e">
        <f>'October''20'!#REF!+'Nov''20'!AR102+'Dec''20'!AR102</f>
        <v>#REF!</v>
      </c>
      <c r="AS104" s="114" t="e">
        <f>'October''20'!#REF!+'Nov''20'!AS102+'Dec''20'!AS102</f>
        <v>#REF!</v>
      </c>
      <c r="AT104" s="114" t="e">
        <f>'October''20'!#REF!+'Nov''20'!AT102+'Dec''20'!AT102</f>
        <v>#REF!</v>
      </c>
      <c r="AU104" s="125">
        <v>0</v>
      </c>
      <c r="AV104" s="107" t="e">
        <f t="shared" si="22"/>
        <v>#REF!</v>
      </c>
      <c r="AW104" s="107" t="e">
        <f t="shared" si="17"/>
        <v>#REF!</v>
      </c>
      <c r="AX104" s="131" t="e">
        <f>'October''20'!#REF!+'Nov''20'!AX102+'Dec''20'!AX102</f>
        <v>#REF!</v>
      </c>
      <c r="AY104" s="115" t="e">
        <f>'October''20'!#REF!+'Nov''20'!AY102+'Dec''20'!AY102</f>
        <v>#REF!</v>
      </c>
      <c r="AZ104" s="127" t="e">
        <f t="shared" si="18"/>
        <v>#REF!</v>
      </c>
      <c r="BA104" s="144"/>
      <c r="BB104" s="127" t="e">
        <f t="shared" si="26"/>
        <v>#REF!</v>
      </c>
      <c r="BC104" s="128" t="e">
        <f t="shared" si="23"/>
        <v>#REF!</v>
      </c>
      <c r="BD104" s="129" t="e">
        <f t="shared" si="24"/>
        <v>#REF!</v>
      </c>
      <c r="BE104" s="130" t="e">
        <f t="shared" si="25"/>
        <v>#REF!</v>
      </c>
      <c r="BF104" s="145">
        <v>9.6983348280389875E-3</v>
      </c>
      <c r="BG104" s="143">
        <v>0.6953110148495768</v>
      </c>
    </row>
    <row r="105" spans="1:59">
      <c r="A105" s="113" t="s">
        <v>181</v>
      </c>
      <c r="B105" s="113" t="s">
        <v>176</v>
      </c>
      <c r="C105" s="113" t="s">
        <v>180</v>
      </c>
      <c r="D105" s="114" t="e">
        <f>'October''20'!#REF!+'Nov''20'!D103+'Dec''20'!D103</f>
        <v>#REF!</v>
      </c>
      <c r="E105" s="114" t="e">
        <f>'October''20'!#REF!+'Nov''20'!E103+'Dec''20'!E103</f>
        <v>#REF!</v>
      </c>
      <c r="F105" s="114" t="e">
        <f>'October''20'!#REF!+'Nov''20'!F103+'Dec''20'!F103</f>
        <v>#REF!</v>
      </c>
      <c r="G105" s="114" t="e">
        <f>'October''20'!#REF!+'Nov''20'!G103+'Dec''20'!G103</f>
        <v>#REF!</v>
      </c>
      <c r="H105" s="114" t="e">
        <f>'October''20'!#REF!+'Nov''20'!H103+'Dec''20'!H103</f>
        <v>#REF!</v>
      </c>
      <c r="I105" s="114" t="e">
        <f>'October''20'!#REF!+'Nov''20'!I103+'Dec''20'!I103</f>
        <v>#REF!</v>
      </c>
      <c r="J105" s="114" t="e">
        <f>'October''20'!#REF!+'Nov''20'!J103+'Dec''20'!J103</f>
        <v>#REF!</v>
      </c>
      <c r="K105" s="114" t="e">
        <f>'October''20'!#REF!+'Nov''20'!K103+'Dec''20'!K103</f>
        <v>#REF!</v>
      </c>
      <c r="L105" s="114" t="e">
        <f>'October''20'!#REF!+'Nov''20'!L103+'Dec''20'!L103</f>
        <v>#REF!</v>
      </c>
      <c r="M105" s="114" t="e">
        <f>'October''20'!#REF!+'Nov''20'!M103+'Dec''20'!M103</f>
        <v>#REF!</v>
      </c>
      <c r="N105" s="114" t="e">
        <f>'October''20'!#REF!+'Nov''20'!N103+'Dec''20'!N103</f>
        <v>#REF!</v>
      </c>
      <c r="O105" s="114" t="e">
        <f>'October''20'!#REF!+'Nov''20'!O103+'Dec''20'!O103</f>
        <v>#REF!</v>
      </c>
      <c r="P105" s="114" t="e">
        <f>'October''20'!#REF!+'Nov''20'!P103+'Dec''20'!P103</f>
        <v>#REF!</v>
      </c>
      <c r="Q105" s="114" t="e">
        <f>'October''20'!#REF!+'Nov''20'!Q103+'Dec''20'!Q103</f>
        <v>#REF!</v>
      </c>
      <c r="R105" s="114" t="e">
        <f>'October''20'!#REF!+'Nov''20'!R103+'Dec''20'!R103</f>
        <v>#REF!</v>
      </c>
      <c r="S105" s="114" t="e">
        <f>'October''20'!#REF!+'Nov''20'!S103+'Dec''20'!S103</f>
        <v>#REF!</v>
      </c>
      <c r="T105" s="106" t="e">
        <f t="shared" si="16"/>
        <v>#REF!</v>
      </c>
      <c r="U105" s="114" t="e">
        <f>'October''20'!#REF!+'Nov''20'!U103+'Dec''20'!U103</f>
        <v>#REF!</v>
      </c>
      <c r="V105" s="114" t="e">
        <f>'October''20'!#REF!+'Nov''20'!V103+'Dec''20'!V103</f>
        <v>#REF!</v>
      </c>
      <c r="W105" s="114" t="e">
        <f>'October''20'!#REF!+'Nov''20'!W103+'Dec''20'!W103</f>
        <v>#REF!</v>
      </c>
      <c r="X105" s="114" t="e">
        <f>'October''20'!#REF!+'Nov''20'!X103+'Dec''20'!X103</f>
        <v>#REF!</v>
      </c>
      <c r="Y105" s="114" t="e">
        <f>'October''20'!#REF!+'Nov''20'!Y103+'Dec''20'!Y103</f>
        <v>#REF!</v>
      </c>
      <c r="Z105" s="114" t="e">
        <f>'October''20'!#REF!+'Nov''20'!Z103+'Dec''20'!Z103</f>
        <v>#REF!</v>
      </c>
      <c r="AA105" s="114" t="e">
        <f>'October''20'!#REF!+'Nov''20'!AA103+'Dec''20'!AA103</f>
        <v>#REF!</v>
      </c>
      <c r="AB105" s="114" t="e">
        <f>'October''20'!#REF!+'Nov''20'!AB103+'Dec''20'!AB103</f>
        <v>#REF!</v>
      </c>
      <c r="AC105" s="114"/>
      <c r="AD105" s="114"/>
      <c r="AE105" s="114"/>
      <c r="AF105" s="114"/>
      <c r="AG105" s="114"/>
      <c r="AH105" s="114"/>
      <c r="AI105" s="114"/>
      <c r="AJ105" s="114"/>
      <c r="AK105" s="107" t="e">
        <f t="shared" si="20"/>
        <v>#REF!</v>
      </c>
      <c r="AL105" s="114" t="e">
        <f>'October''20'!#REF!+'Nov''20'!AL103+'Dec''20'!AL103</f>
        <v>#REF!</v>
      </c>
      <c r="AM105" s="114" t="e">
        <f>'October''20'!#REF!+'Nov''20'!AM103+'Dec''20'!AM103</f>
        <v>#REF!</v>
      </c>
      <c r="AN105" s="114" t="e">
        <f>'October''20'!#REF!+'Nov''20'!AN103+'Dec''20'!AN103</f>
        <v>#REF!</v>
      </c>
      <c r="AO105" s="107" t="e">
        <f t="shared" si="21"/>
        <v>#REF!</v>
      </c>
      <c r="AP105" s="114" t="e">
        <f>'October''20'!#REF!+'Nov''20'!AP103+'Dec''20'!AP103</f>
        <v>#REF!</v>
      </c>
      <c r="AQ105" s="114" t="e">
        <f>'October''20'!#REF!+'Nov''20'!AQ103+'Dec''20'!AQ103</f>
        <v>#REF!</v>
      </c>
      <c r="AR105" s="114" t="e">
        <f>'October''20'!#REF!+'Nov''20'!AR103+'Dec''20'!AR103</f>
        <v>#REF!</v>
      </c>
      <c r="AS105" s="114" t="e">
        <f>'October''20'!#REF!+'Nov''20'!AS103+'Dec''20'!AS103</f>
        <v>#REF!</v>
      </c>
      <c r="AT105" s="114" t="e">
        <f>'October''20'!#REF!+'Nov''20'!AT103+'Dec''20'!AT103</f>
        <v>#REF!</v>
      </c>
      <c r="AU105" s="125">
        <v>0</v>
      </c>
      <c r="AV105" s="107" t="e">
        <f t="shared" si="22"/>
        <v>#REF!</v>
      </c>
      <c r="AW105" s="107" t="e">
        <f t="shared" si="17"/>
        <v>#REF!</v>
      </c>
      <c r="AX105" s="131" t="e">
        <f>'October''20'!#REF!+'Nov''20'!AX103+'Dec''20'!AX103</f>
        <v>#REF!</v>
      </c>
      <c r="AY105" s="115" t="e">
        <f>'October''20'!#REF!+'Nov''20'!AY103+'Dec''20'!AY103</f>
        <v>#REF!</v>
      </c>
      <c r="AZ105" s="127" t="e">
        <f t="shared" si="18"/>
        <v>#REF!</v>
      </c>
      <c r="BA105" s="144"/>
      <c r="BB105" s="127" t="e">
        <f t="shared" si="26"/>
        <v>#REF!</v>
      </c>
      <c r="BC105" s="128" t="e">
        <f t="shared" si="23"/>
        <v>#REF!</v>
      </c>
      <c r="BD105" s="129" t="e">
        <f t="shared" si="24"/>
        <v>#REF!</v>
      </c>
      <c r="BE105" s="130" t="e">
        <f t="shared" si="25"/>
        <v>#REF!</v>
      </c>
      <c r="BF105" s="145">
        <v>2.6786423942696098E-2</v>
      </c>
      <c r="BG105" s="143">
        <v>0.5328359518848057</v>
      </c>
    </row>
    <row r="106" spans="1:59">
      <c r="A106" s="113" t="s">
        <v>182</v>
      </c>
      <c r="B106" s="113" t="s">
        <v>176</v>
      </c>
      <c r="C106" s="113" t="s">
        <v>180</v>
      </c>
      <c r="D106" s="114" t="e">
        <f>'October''20'!#REF!+'Nov''20'!D104+'Dec''20'!D104</f>
        <v>#REF!</v>
      </c>
      <c r="E106" s="114" t="e">
        <f>'October''20'!#REF!+'Nov''20'!E104+'Dec''20'!E104</f>
        <v>#REF!</v>
      </c>
      <c r="F106" s="114" t="e">
        <f>'October''20'!#REF!+'Nov''20'!F104+'Dec''20'!F104</f>
        <v>#REF!</v>
      </c>
      <c r="G106" s="114" t="e">
        <f>'October''20'!#REF!+'Nov''20'!G104+'Dec''20'!G104</f>
        <v>#REF!</v>
      </c>
      <c r="H106" s="114" t="e">
        <f>'October''20'!#REF!+'Nov''20'!H104+'Dec''20'!H104</f>
        <v>#REF!</v>
      </c>
      <c r="I106" s="114" t="e">
        <f>'October''20'!#REF!+'Nov''20'!I104+'Dec''20'!I104</f>
        <v>#REF!</v>
      </c>
      <c r="J106" s="114" t="e">
        <f>'October''20'!#REF!+'Nov''20'!J104+'Dec''20'!J104</f>
        <v>#REF!</v>
      </c>
      <c r="K106" s="114" t="e">
        <f>'October''20'!#REF!+'Nov''20'!K104+'Dec''20'!K104</f>
        <v>#REF!</v>
      </c>
      <c r="L106" s="114" t="e">
        <f>'October''20'!#REF!+'Nov''20'!L104+'Dec''20'!L104</f>
        <v>#REF!</v>
      </c>
      <c r="M106" s="114" t="e">
        <f>'October''20'!#REF!+'Nov''20'!M104+'Dec''20'!M104</f>
        <v>#REF!</v>
      </c>
      <c r="N106" s="114" t="e">
        <f>'October''20'!#REF!+'Nov''20'!N104+'Dec''20'!N104</f>
        <v>#REF!</v>
      </c>
      <c r="O106" s="114" t="e">
        <f>'October''20'!#REF!+'Nov''20'!O104+'Dec''20'!O104</f>
        <v>#REF!</v>
      </c>
      <c r="P106" s="114" t="e">
        <f>'October''20'!#REF!+'Nov''20'!P104+'Dec''20'!P104</f>
        <v>#REF!</v>
      </c>
      <c r="Q106" s="114" t="e">
        <f>'October''20'!#REF!+'Nov''20'!Q104+'Dec''20'!Q104</f>
        <v>#REF!</v>
      </c>
      <c r="R106" s="114" t="e">
        <f>'October''20'!#REF!+'Nov''20'!R104+'Dec''20'!R104</f>
        <v>#REF!</v>
      </c>
      <c r="S106" s="114" t="e">
        <f>'October''20'!#REF!+'Nov''20'!S104+'Dec''20'!S104</f>
        <v>#REF!</v>
      </c>
      <c r="T106" s="106" t="e">
        <f t="shared" si="16"/>
        <v>#REF!</v>
      </c>
      <c r="U106" s="114" t="e">
        <f>'October''20'!#REF!+'Nov''20'!U104+'Dec''20'!U104</f>
        <v>#REF!</v>
      </c>
      <c r="V106" s="114" t="e">
        <f>'October''20'!#REF!+'Nov''20'!V104+'Dec''20'!V104</f>
        <v>#REF!</v>
      </c>
      <c r="W106" s="114" t="e">
        <f>'October''20'!#REF!+'Nov''20'!W104+'Dec''20'!W104</f>
        <v>#REF!</v>
      </c>
      <c r="X106" s="114" t="e">
        <f>'October''20'!#REF!+'Nov''20'!X104+'Dec''20'!X104</f>
        <v>#REF!</v>
      </c>
      <c r="Y106" s="114" t="e">
        <f>'October''20'!#REF!+'Nov''20'!Y104+'Dec''20'!Y104</f>
        <v>#REF!</v>
      </c>
      <c r="Z106" s="114" t="e">
        <f>'October''20'!#REF!+'Nov''20'!Z104+'Dec''20'!Z104</f>
        <v>#REF!</v>
      </c>
      <c r="AA106" s="114" t="e">
        <f>'October''20'!#REF!+'Nov''20'!AA104+'Dec''20'!AA104</f>
        <v>#REF!</v>
      </c>
      <c r="AB106" s="114" t="e">
        <f>'October''20'!#REF!+'Nov''20'!AB104+'Dec''20'!AB104</f>
        <v>#REF!</v>
      </c>
      <c r="AC106" s="114"/>
      <c r="AD106" s="114"/>
      <c r="AE106" s="114"/>
      <c r="AF106" s="114"/>
      <c r="AG106" s="114"/>
      <c r="AH106" s="114"/>
      <c r="AI106" s="114"/>
      <c r="AJ106" s="114"/>
      <c r="AK106" s="107" t="e">
        <f t="shared" si="20"/>
        <v>#REF!</v>
      </c>
      <c r="AL106" s="114" t="e">
        <f>'October''20'!#REF!+'Nov''20'!AL104+'Dec''20'!AL104</f>
        <v>#REF!</v>
      </c>
      <c r="AM106" s="114" t="e">
        <f>'October''20'!#REF!+'Nov''20'!AM104+'Dec''20'!AM104</f>
        <v>#REF!</v>
      </c>
      <c r="AN106" s="114" t="e">
        <f>'October''20'!#REF!+'Nov''20'!AN104+'Dec''20'!AN104</f>
        <v>#REF!</v>
      </c>
      <c r="AO106" s="107" t="e">
        <f t="shared" si="21"/>
        <v>#REF!</v>
      </c>
      <c r="AP106" s="114" t="e">
        <f>'October''20'!#REF!+'Nov''20'!AP104+'Dec''20'!AP104</f>
        <v>#REF!</v>
      </c>
      <c r="AQ106" s="114" t="e">
        <f>'October''20'!#REF!+'Nov''20'!AQ104+'Dec''20'!AQ104</f>
        <v>#REF!</v>
      </c>
      <c r="AR106" s="114" t="e">
        <f>'October''20'!#REF!+'Nov''20'!AR104+'Dec''20'!AR104</f>
        <v>#REF!</v>
      </c>
      <c r="AS106" s="114" t="e">
        <f>'October''20'!#REF!+'Nov''20'!AS104+'Dec''20'!AS104</f>
        <v>#REF!</v>
      </c>
      <c r="AT106" s="114" t="e">
        <f>'October''20'!#REF!+'Nov''20'!AT104+'Dec''20'!AT104</f>
        <v>#REF!</v>
      </c>
      <c r="AU106" s="125">
        <v>1000000</v>
      </c>
      <c r="AV106" s="107" t="e">
        <f t="shared" si="22"/>
        <v>#REF!</v>
      </c>
      <c r="AW106" s="107" t="e">
        <f t="shared" si="17"/>
        <v>#REF!</v>
      </c>
      <c r="AX106" s="131" t="e">
        <f>'October''20'!#REF!+'Nov''20'!AX104+'Dec''20'!AX104</f>
        <v>#REF!</v>
      </c>
      <c r="AY106" s="115" t="e">
        <f>'October''20'!#REF!+'Nov''20'!AY104+'Dec''20'!AY104</f>
        <v>#REF!</v>
      </c>
      <c r="AZ106" s="127" t="e">
        <f t="shared" si="18"/>
        <v>#REF!</v>
      </c>
      <c r="BA106" s="144"/>
      <c r="BB106" s="127" t="e">
        <f t="shared" si="26"/>
        <v>#REF!</v>
      </c>
      <c r="BC106" s="128" t="e">
        <f t="shared" si="23"/>
        <v>#REF!</v>
      </c>
      <c r="BD106" s="129" t="e">
        <f t="shared" si="24"/>
        <v>#REF!</v>
      </c>
      <c r="BE106" s="130" t="e">
        <f t="shared" si="25"/>
        <v>#REF!</v>
      </c>
      <c r="BF106" s="145">
        <v>1.4704234631927908E-2</v>
      </c>
      <c r="BG106" s="143">
        <v>0.41056163642501636</v>
      </c>
    </row>
    <row r="107" spans="1:59">
      <c r="A107" s="113" t="s">
        <v>183</v>
      </c>
      <c r="B107" s="113" t="s">
        <v>176</v>
      </c>
      <c r="C107" s="113" t="s">
        <v>180</v>
      </c>
      <c r="D107" s="114" t="e">
        <f>'October''20'!#REF!+'Nov''20'!D105+'Dec''20'!D105</f>
        <v>#REF!</v>
      </c>
      <c r="E107" s="114" t="e">
        <f>'October''20'!#REF!+'Nov''20'!E105+'Dec''20'!E105</f>
        <v>#REF!</v>
      </c>
      <c r="F107" s="114" t="e">
        <f>'October''20'!#REF!+'Nov''20'!F105+'Dec''20'!F105</f>
        <v>#REF!</v>
      </c>
      <c r="G107" s="114" t="e">
        <f>'October''20'!#REF!+'Nov''20'!G105+'Dec''20'!G105</f>
        <v>#REF!</v>
      </c>
      <c r="H107" s="114" t="e">
        <f>'October''20'!#REF!+'Nov''20'!H105+'Dec''20'!H105</f>
        <v>#REF!</v>
      </c>
      <c r="I107" s="114" t="e">
        <f>'October''20'!#REF!+'Nov''20'!I105+'Dec''20'!I105</f>
        <v>#REF!</v>
      </c>
      <c r="J107" s="114" t="e">
        <f>'October''20'!#REF!+'Nov''20'!J105+'Dec''20'!J105</f>
        <v>#REF!</v>
      </c>
      <c r="K107" s="114" t="e">
        <f>'October''20'!#REF!+'Nov''20'!K105+'Dec''20'!K105</f>
        <v>#REF!</v>
      </c>
      <c r="L107" s="114" t="e">
        <f>'October''20'!#REF!+'Nov''20'!L105+'Dec''20'!L105</f>
        <v>#REF!</v>
      </c>
      <c r="M107" s="114" t="e">
        <f>'October''20'!#REF!+'Nov''20'!M105+'Dec''20'!M105</f>
        <v>#REF!</v>
      </c>
      <c r="N107" s="114" t="e">
        <f>'October''20'!#REF!+'Nov''20'!N105+'Dec''20'!N105</f>
        <v>#REF!</v>
      </c>
      <c r="O107" s="114" t="e">
        <f>'October''20'!#REF!+'Nov''20'!O105+'Dec''20'!O105</f>
        <v>#REF!</v>
      </c>
      <c r="P107" s="114" t="e">
        <f>'October''20'!#REF!+'Nov''20'!P105+'Dec''20'!P105</f>
        <v>#REF!</v>
      </c>
      <c r="Q107" s="114" t="e">
        <f>'October''20'!#REF!+'Nov''20'!Q105+'Dec''20'!Q105</f>
        <v>#REF!</v>
      </c>
      <c r="R107" s="114" t="e">
        <f>'October''20'!#REF!+'Nov''20'!R105+'Dec''20'!R105</f>
        <v>#REF!</v>
      </c>
      <c r="S107" s="114" t="e">
        <f>'October''20'!#REF!+'Nov''20'!S105+'Dec''20'!S105</f>
        <v>#REF!</v>
      </c>
      <c r="T107" s="106" t="e">
        <f t="shared" si="16"/>
        <v>#REF!</v>
      </c>
      <c r="U107" s="114" t="e">
        <f>'October''20'!#REF!+'Nov''20'!U105+'Dec''20'!U105</f>
        <v>#REF!</v>
      </c>
      <c r="V107" s="114" t="e">
        <f>'October''20'!#REF!+'Nov''20'!V105+'Dec''20'!V105</f>
        <v>#REF!</v>
      </c>
      <c r="W107" s="114" t="e">
        <f>'October''20'!#REF!+'Nov''20'!W105+'Dec''20'!W105</f>
        <v>#REF!</v>
      </c>
      <c r="X107" s="114" t="e">
        <f>'October''20'!#REF!+'Nov''20'!X105+'Dec''20'!X105</f>
        <v>#REF!</v>
      </c>
      <c r="Y107" s="114" t="e">
        <f>'October''20'!#REF!+'Nov''20'!Y105+'Dec''20'!Y105</f>
        <v>#REF!</v>
      </c>
      <c r="Z107" s="114" t="e">
        <f>'October''20'!#REF!+'Nov''20'!Z105+'Dec''20'!Z105</f>
        <v>#REF!</v>
      </c>
      <c r="AA107" s="114" t="e">
        <f>'October''20'!#REF!+'Nov''20'!AA105+'Dec''20'!AA105</f>
        <v>#REF!</v>
      </c>
      <c r="AB107" s="114" t="e">
        <f>'October''20'!#REF!+'Nov''20'!AB105+'Dec''20'!AB105</f>
        <v>#REF!</v>
      </c>
      <c r="AC107" s="114"/>
      <c r="AD107" s="114"/>
      <c r="AE107" s="114"/>
      <c r="AF107" s="114"/>
      <c r="AG107" s="114"/>
      <c r="AH107" s="114"/>
      <c r="AI107" s="114"/>
      <c r="AJ107" s="114"/>
      <c r="AK107" s="107" t="e">
        <f t="shared" si="20"/>
        <v>#REF!</v>
      </c>
      <c r="AL107" s="114" t="e">
        <f>'October''20'!#REF!+'Nov''20'!AL105+'Dec''20'!AL105</f>
        <v>#REF!</v>
      </c>
      <c r="AM107" s="114" t="e">
        <f>'October''20'!#REF!+'Nov''20'!AM105+'Dec''20'!AM105</f>
        <v>#REF!</v>
      </c>
      <c r="AN107" s="114" t="e">
        <f>'October''20'!#REF!+'Nov''20'!AN105+'Dec''20'!AN105</f>
        <v>#REF!</v>
      </c>
      <c r="AO107" s="107" t="e">
        <f t="shared" si="21"/>
        <v>#REF!</v>
      </c>
      <c r="AP107" s="114" t="e">
        <f>'October''20'!#REF!+'Nov''20'!AP105+'Dec''20'!AP105</f>
        <v>#REF!</v>
      </c>
      <c r="AQ107" s="114" t="e">
        <f>'October''20'!#REF!+'Nov''20'!AQ105+'Dec''20'!AQ105</f>
        <v>#REF!</v>
      </c>
      <c r="AR107" s="114" t="e">
        <f>'October''20'!#REF!+'Nov''20'!AR105+'Dec''20'!AR105</f>
        <v>#REF!</v>
      </c>
      <c r="AS107" s="114" t="e">
        <f>'October''20'!#REF!+'Nov''20'!AS105+'Dec''20'!AS105</f>
        <v>#REF!</v>
      </c>
      <c r="AT107" s="114" t="e">
        <f>'October''20'!#REF!+'Nov''20'!AT105+'Dec''20'!AT105</f>
        <v>#REF!</v>
      </c>
      <c r="AU107" s="125">
        <v>0</v>
      </c>
      <c r="AV107" s="107" t="e">
        <f t="shared" si="22"/>
        <v>#REF!</v>
      </c>
      <c r="AW107" s="107" t="e">
        <f t="shared" si="17"/>
        <v>#REF!</v>
      </c>
      <c r="AX107" s="131" t="e">
        <f>'October''20'!#REF!+'Nov''20'!AX105+'Dec''20'!AX105</f>
        <v>#REF!</v>
      </c>
      <c r="AY107" s="115" t="e">
        <f>'October''20'!#REF!+'Nov''20'!AY105+'Dec''20'!AY105</f>
        <v>#REF!</v>
      </c>
      <c r="AZ107" s="127" t="e">
        <f t="shared" si="18"/>
        <v>#REF!</v>
      </c>
      <c r="BA107" s="144"/>
      <c r="BB107" s="127" t="e">
        <f t="shared" si="26"/>
        <v>#REF!</v>
      </c>
      <c r="BC107" s="128" t="e">
        <f t="shared" si="23"/>
        <v>#REF!</v>
      </c>
      <c r="BD107" s="129" t="e">
        <f t="shared" si="24"/>
        <v>#REF!</v>
      </c>
      <c r="BE107" s="130" t="e">
        <f t="shared" si="25"/>
        <v>#REF!</v>
      </c>
      <c r="BF107" s="145">
        <v>1.8091888752977559E-2</v>
      </c>
      <c r="BG107" s="143">
        <v>0.51900196690274647</v>
      </c>
    </row>
    <row r="108" spans="1:59">
      <c r="A108" s="113" t="s">
        <v>184</v>
      </c>
      <c r="B108" s="113" t="s">
        <v>176</v>
      </c>
      <c r="C108" s="113" t="s">
        <v>180</v>
      </c>
      <c r="D108" s="114" t="e">
        <f>'October''20'!#REF!+'Nov''20'!D106+'Dec''20'!D106</f>
        <v>#REF!</v>
      </c>
      <c r="E108" s="114" t="e">
        <f>'October''20'!#REF!+'Nov''20'!E106+'Dec''20'!E106</f>
        <v>#REF!</v>
      </c>
      <c r="F108" s="114" t="e">
        <f>'October''20'!#REF!+'Nov''20'!F106+'Dec''20'!F106</f>
        <v>#REF!</v>
      </c>
      <c r="G108" s="114" t="e">
        <f>'October''20'!#REF!+'Nov''20'!G106+'Dec''20'!G106</f>
        <v>#REF!</v>
      </c>
      <c r="H108" s="114" t="e">
        <f>'October''20'!#REF!+'Nov''20'!H106+'Dec''20'!H106</f>
        <v>#REF!</v>
      </c>
      <c r="I108" s="114" t="e">
        <f>'October''20'!#REF!+'Nov''20'!I106+'Dec''20'!I106</f>
        <v>#REF!</v>
      </c>
      <c r="J108" s="114" t="e">
        <f>'October''20'!#REF!+'Nov''20'!J106+'Dec''20'!J106</f>
        <v>#REF!</v>
      </c>
      <c r="K108" s="114" t="e">
        <f>'October''20'!#REF!+'Nov''20'!K106+'Dec''20'!K106</f>
        <v>#REF!</v>
      </c>
      <c r="L108" s="114" t="e">
        <f>'October''20'!#REF!+'Nov''20'!L106+'Dec''20'!L106</f>
        <v>#REF!</v>
      </c>
      <c r="M108" s="114" t="e">
        <f>'October''20'!#REF!+'Nov''20'!M106+'Dec''20'!M106</f>
        <v>#REF!</v>
      </c>
      <c r="N108" s="114" t="e">
        <f>'October''20'!#REF!+'Nov''20'!N106+'Dec''20'!N106</f>
        <v>#REF!</v>
      </c>
      <c r="O108" s="114" t="e">
        <f>'October''20'!#REF!+'Nov''20'!O106+'Dec''20'!O106</f>
        <v>#REF!</v>
      </c>
      <c r="P108" s="114" t="e">
        <f>'October''20'!#REF!+'Nov''20'!P106+'Dec''20'!P106</f>
        <v>#REF!</v>
      </c>
      <c r="Q108" s="114" t="e">
        <f>'October''20'!#REF!+'Nov''20'!Q106+'Dec''20'!Q106</f>
        <v>#REF!</v>
      </c>
      <c r="R108" s="114" t="e">
        <f>'October''20'!#REF!+'Nov''20'!R106+'Dec''20'!R106</f>
        <v>#REF!</v>
      </c>
      <c r="S108" s="114" t="e">
        <f>'October''20'!#REF!+'Nov''20'!S106+'Dec''20'!S106</f>
        <v>#REF!</v>
      </c>
      <c r="T108" s="106" t="e">
        <f t="shared" si="16"/>
        <v>#REF!</v>
      </c>
      <c r="U108" s="114" t="e">
        <f>'October''20'!#REF!+'Nov''20'!U106+'Dec''20'!U106</f>
        <v>#REF!</v>
      </c>
      <c r="V108" s="114" t="e">
        <f>'October''20'!#REF!+'Nov''20'!V106+'Dec''20'!V106</f>
        <v>#REF!</v>
      </c>
      <c r="W108" s="114" t="e">
        <f>'October''20'!#REF!+'Nov''20'!W106+'Dec''20'!W106</f>
        <v>#REF!</v>
      </c>
      <c r="X108" s="114" t="e">
        <f>'October''20'!#REF!+'Nov''20'!X106+'Dec''20'!X106</f>
        <v>#REF!</v>
      </c>
      <c r="Y108" s="114" t="e">
        <f>'October''20'!#REF!+'Nov''20'!Y106+'Dec''20'!Y106</f>
        <v>#REF!</v>
      </c>
      <c r="Z108" s="114" t="e">
        <f>'October''20'!#REF!+'Nov''20'!Z106+'Dec''20'!Z106</f>
        <v>#REF!</v>
      </c>
      <c r="AA108" s="114" t="e">
        <f>'October''20'!#REF!+'Nov''20'!AA106+'Dec''20'!AA106</f>
        <v>#REF!</v>
      </c>
      <c r="AB108" s="114" t="e">
        <f>'October''20'!#REF!+'Nov''20'!AB106+'Dec''20'!AB106</f>
        <v>#REF!</v>
      </c>
      <c r="AC108" s="114"/>
      <c r="AD108" s="114"/>
      <c r="AE108" s="114"/>
      <c r="AF108" s="114"/>
      <c r="AG108" s="114"/>
      <c r="AH108" s="114"/>
      <c r="AI108" s="114"/>
      <c r="AJ108" s="114"/>
      <c r="AK108" s="107" t="e">
        <f t="shared" si="20"/>
        <v>#REF!</v>
      </c>
      <c r="AL108" s="114" t="e">
        <f>'October''20'!#REF!+'Nov''20'!AL106+'Dec''20'!AL106</f>
        <v>#REF!</v>
      </c>
      <c r="AM108" s="114" t="e">
        <f>'October''20'!#REF!+'Nov''20'!AM106+'Dec''20'!AM106</f>
        <v>#REF!</v>
      </c>
      <c r="AN108" s="114" t="e">
        <f>'October''20'!#REF!+'Nov''20'!AN106+'Dec''20'!AN106</f>
        <v>#REF!</v>
      </c>
      <c r="AO108" s="107" t="e">
        <f t="shared" si="21"/>
        <v>#REF!</v>
      </c>
      <c r="AP108" s="114" t="e">
        <f>'October''20'!#REF!+'Nov''20'!AP106+'Dec''20'!AP106</f>
        <v>#REF!</v>
      </c>
      <c r="AQ108" s="114" t="e">
        <f>'October''20'!#REF!+'Nov''20'!AQ106+'Dec''20'!AQ106</f>
        <v>#REF!</v>
      </c>
      <c r="AR108" s="114" t="e">
        <f>'October''20'!#REF!+'Nov''20'!AR106+'Dec''20'!AR106</f>
        <v>#REF!</v>
      </c>
      <c r="AS108" s="114" t="e">
        <f>'October''20'!#REF!+'Nov''20'!AS106+'Dec''20'!AS106</f>
        <v>#REF!</v>
      </c>
      <c r="AT108" s="114" t="e">
        <f>'October''20'!#REF!+'Nov''20'!AT106+'Dec''20'!AT106</f>
        <v>#REF!</v>
      </c>
      <c r="AU108" s="125">
        <v>0</v>
      </c>
      <c r="AV108" s="107" t="e">
        <f t="shared" si="22"/>
        <v>#REF!</v>
      </c>
      <c r="AW108" s="107" t="e">
        <f t="shared" si="17"/>
        <v>#REF!</v>
      </c>
      <c r="AX108" s="131" t="e">
        <f>'October''20'!#REF!+'Nov''20'!AX106+'Dec''20'!AX106</f>
        <v>#REF!</v>
      </c>
      <c r="AY108" s="115" t="e">
        <f>'October''20'!#REF!+'Nov''20'!AY106+'Dec''20'!AY106</f>
        <v>#REF!</v>
      </c>
      <c r="AZ108" s="127" t="e">
        <f t="shared" si="18"/>
        <v>#REF!</v>
      </c>
      <c r="BA108" s="144"/>
      <c r="BB108" s="127" t="e">
        <f t="shared" si="26"/>
        <v>#REF!</v>
      </c>
      <c r="BC108" s="128" t="e">
        <f t="shared" si="23"/>
        <v>#REF!</v>
      </c>
      <c r="BD108" s="129" t="e">
        <f t="shared" si="24"/>
        <v>#REF!</v>
      </c>
      <c r="BE108" s="130" t="e">
        <f t="shared" si="25"/>
        <v>#REF!</v>
      </c>
      <c r="BF108" s="145">
        <v>2.1551742321223068E-3</v>
      </c>
      <c r="BG108" s="143">
        <v>0.91033923051691645</v>
      </c>
    </row>
    <row r="109" spans="1:59">
      <c r="A109" s="113" t="s">
        <v>185</v>
      </c>
      <c r="B109" s="113" t="s">
        <v>176</v>
      </c>
      <c r="C109" s="113" t="s">
        <v>186</v>
      </c>
      <c r="D109" s="114" t="e">
        <f>'October''20'!#REF!+'Nov''20'!D107+'Dec''20'!D107</f>
        <v>#REF!</v>
      </c>
      <c r="E109" s="114" t="e">
        <f>'October''20'!#REF!+'Nov''20'!E107+'Dec''20'!E107</f>
        <v>#REF!</v>
      </c>
      <c r="F109" s="114" t="e">
        <f>'October''20'!#REF!+'Nov''20'!F107+'Dec''20'!F107</f>
        <v>#REF!</v>
      </c>
      <c r="G109" s="114" t="e">
        <f>'October''20'!#REF!+'Nov''20'!G107+'Dec''20'!G107</f>
        <v>#REF!</v>
      </c>
      <c r="H109" s="114" t="e">
        <f>'October''20'!#REF!+'Nov''20'!H107+'Dec''20'!H107</f>
        <v>#REF!</v>
      </c>
      <c r="I109" s="114" t="e">
        <f>'October''20'!#REF!+'Nov''20'!I107+'Dec''20'!I107</f>
        <v>#REF!</v>
      </c>
      <c r="J109" s="114" t="e">
        <f>'October''20'!#REF!+'Nov''20'!J107+'Dec''20'!J107</f>
        <v>#REF!</v>
      </c>
      <c r="K109" s="114" t="e">
        <f>'October''20'!#REF!+'Nov''20'!K107+'Dec''20'!K107</f>
        <v>#REF!</v>
      </c>
      <c r="L109" s="114" t="e">
        <f>'October''20'!#REF!+'Nov''20'!L107+'Dec''20'!L107</f>
        <v>#REF!</v>
      </c>
      <c r="M109" s="114" t="e">
        <f>'October''20'!#REF!+'Nov''20'!M107+'Dec''20'!M107</f>
        <v>#REF!</v>
      </c>
      <c r="N109" s="114" t="e">
        <f>'October''20'!#REF!+'Nov''20'!N107+'Dec''20'!N107</f>
        <v>#REF!</v>
      </c>
      <c r="O109" s="114" t="e">
        <f>'October''20'!#REF!+'Nov''20'!O107+'Dec''20'!O107</f>
        <v>#REF!</v>
      </c>
      <c r="P109" s="114" t="e">
        <f>'October''20'!#REF!+'Nov''20'!P107+'Dec''20'!P107</f>
        <v>#REF!</v>
      </c>
      <c r="Q109" s="114" t="e">
        <f>'October''20'!#REF!+'Nov''20'!Q107+'Dec''20'!Q107</f>
        <v>#REF!</v>
      </c>
      <c r="R109" s="114" t="e">
        <f>'October''20'!#REF!+'Nov''20'!R107+'Dec''20'!R107</f>
        <v>#REF!</v>
      </c>
      <c r="S109" s="114" t="e">
        <f>'October''20'!#REF!+'Nov''20'!S107+'Dec''20'!S107</f>
        <v>#REF!</v>
      </c>
      <c r="T109" s="106" t="e">
        <f t="shared" si="16"/>
        <v>#REF!</v>
      </c>
      <c r="U109" s="114" t="e">
        <f>'October''20'!#REF!+'Nov''20'!U107+'Dec''20'!U107</f>
        <v>#REF!</v>
      </c>
      <c r="V109" s="114" t="e">
        <f>'October''20'!#REF!+'Nov''20'!V107+'Dec''20'!V107</f>
        <v>#REF!</v>
      </c>
      <c r="W109" s="114" t="e">
        <f>'October''20'!#REF!+'Nov''20'!W107+'Dec''20'!W107</f>
        <v>#REF!</v>
      </c>
      <c r="X109" s="114" t="e">
        <f>'October''20'!#REF!+'Nov''20'!X107+'Dec''20'!X107</f>
        <v>#REF!</v>
      </c>
      <c r="Y109" s="114" t="e">
        <f>'October''20'!#REF!+'Nov''20'!Y107+'Dec''20'!Y107</f>
        <v>#REF!</v>
      </c>
      <c r="Z109" s="114" t="e">
        <f>'October''20'!#REF!+'Nov''20'!Z107+'Dec''20'!Z107</f>
        <v>#REF!</v>
      </c>
      <c r="AA109" s="114" t="e">
        <f>'October''20'!#REF!+'Nov''20'!AA107+'Dec''20'!AA107</f>
        <v>#REF!</v>
      </c>
      <c r="AB109" s="114" t="e">
        <f>'October''20'!#REF!+'Nov''20'!AB107+'Dec''20'!AB107</f>
        <v>#REF!</v>
      </c>
      <c r="AC109" s="114"/>
      <c r="AD109" s="114"/>
      <c r="AE109" s="114"/>
      <c r="AF109" s="114"/>
      <c r="AG109" s="114"/>
      <c r="AH109" s="114"/>
      <c r="AI109" s="114"/>
      <c r="AJ109" s="114"/>
      <c r="AK109" s="107" t="e">
        <f t="shared" si="20"/>
        <v>#REF!</v>
      </c>
      <c r="AL109" s="114" t="e">
        <f>'October''20'!#REF!+'Nov''20'!AL107+'Dec''20'!AL107</f>
        <v>#REF!</v>
      </c>
      <c r="AM109" s="114" t="e">
        <f>'October''20'!#REF!+'Nov''20'!AM107+'Dec''20'!AM107</f>
        <v>#REF!</v>
      </c>
      <c r="AN109" s="114" t="e">
        <f>'October''20'!#REF!+'Nov''20'!AN107+'Dec''20'!AN107</f>
        <v>#REF!</v>
      </c>
      <c r="AO109" s="107" t="e">
        <f t="shared" si="21"/>
        <v>#REF!</v>
      </c>
      <c r="AP109" s="114" t="e">
        <f>'October''20'!#REF!+'Nov''20'!AP107+'Dec''20'!AP107</f>
        <v>#REF!</v>
      </c>
      <c r="AQ109" s="114" t="e">
        <f>'October''20'!#REF!+'Nov''20'!AQ107+'Dec''20'!AQ107</f>
        <v>#REF!</v>
      </c>
      <c r="AR109" s="114" t="e">
        <f>'October''20'!#REF!+'Nov''20'!AR107+'Dec''20'!AR107</f>
        <v>#REF!</v>
      </c>
      <c r="AS109" s="114" t="e">
        <f>'October''20'!#REF!+'Nov''20'!AS107+'Dec''20'!AS107</f>
        <v>#REF!</v>
      </c>
      <c r="AT109" s="114" t="e">
        <f>'October''20'!#REF!+'Nov''20'!AT107+'Dec''20'!AT107</f>
        <v>#REF!</v>
      </c>
      <c r="AU109" s="125">
        <v>0</v>
      </c>
      <c r="AV109" s="107" t="e">
        <f t="shared" si="22"/>
        <v>#REF!</v>
      </c>
      <c r="AW109" s="107" t="e">
        <f t="shared" si="17"/>
        <v>#REF!</v>
      </c>
      <c r="AX109" s="131" t="e">
        <f>'October''20'!#REF!+'Nov''20'!AX107+'Dec''20'!AX107</f>
        <v>#REF!</v>
      </c>
      <c r="AY109" s="115" t="e">
        <f>'October''20'!#REF!+'Nov''20'!AY107+'Dec''20'!AY107</f>
        <v>#REF!</v>
      </c>
      <c r="AZ109" s="127" t="e">
        <f t="shared" si="18"/>
        <v>#REF!</v>
      </c>
      <c r="BA109" s="144"/>
      <c r="BB109" s="127" t="e">
        <f t="shared" si="26"/>
        <v>#REF!</v>
      </c>
      <c r="BC109" s="128" t="e">
        <f t="shared" si="23"/>
        <v>#REF!</v>
      </c>
      <c r="BD109" s="129" t="e">
        <f t="shared" si="24"/>
        <v>#REF!</v>
      </c>
      <c r="BE109" s="130" t="e">
        <f t="shared" si="25"/>
        <v>#REF!</v>
      </c>
      <c r="BF109" s="145">
        <v>2.607718251879208E-2</v>
      </c>
      <c r="BG109" s="143">
        <v>0.4628111587707337</v>
      </c>
    </row>
    <row r="110" spans="1:59">
      <c r="A110" s="113" t="s">
        <v>187</v>
      </c>
      <c r="B110" s="113" t="s">
        <v>176</v>
      </c>
      <c r="C110" s="113" t="s">
        <v>186</v>
      </c>
      <c r="D110" s="114" t="e">
        <f>'October''20'!#REF!+'Nov''20'!D108+'Dec''20'!D108</f>
        <v>#REF!</v>
      </c>
      <c r="E110" s="114" t="e">
        <f>'October''20'!#REF!+'Nov''20'!E108+'Dec''20'!E108</f>
        <v>#REF!</v>
      </c>
      <c r="F110" s="114" t="e">
        <f>'October''20'!#REF!+'Nov''20'!F108+'Dec''20'!F108</f>
        <v>#REF!</v>
      </c>
      <c r="G110" s="114" t="e">
        <f>'October''20'!#REF!+'Nov''20'!G108+'Dec''20'!G108</f>
        <v>#REF!</v>
      </c>
      <c r="H110" s="114" t="e">
        <f>'October''20'!#REF!+'Nov''20'!H108+'Dec''20'!H108</f>
        <v>#REF!</v>
      </c>
      <c r="I110" s="114" t="e">
        <f>'October''20'!#REF!+'Nov''20'!I108+'Dec''20'!I108</f>
        <v>#REF!</v>
      </c>
      <c r="J110" s="114" t="e">
        <f>'October''20'!#REF!+'Nov''20'!J108+'Dec''20'!J108</f>
        <v>#REF!</v>
      </c>
      <c r="K110" s="114" t="e">
        <f>'October''20'!#REF!+'Nov''20'!K108+'Dec''20'!K108</f>
        <v>#REF!</v>
      </c>
      <c r="L110" s="114" t="e">
        <f>'October''20'!#REF!+'Nov''20'!L108+'Dec''20'!L108</f>
        <v>#REF!</v>
      </c>
      <c r="M110" s="114" t="e">
        <f>'October''20'!#REF!+'Nov''20'!M108+'Dec''20'!M108</f>
        <v>#REF!</v>
      </c>
      <c r="N110" s="114" t="e">
        <f>'October''20'!#REF!+'Nov''20'!N108+'Dec''20'!N108</f>
        <v>#REF!</v>
      </c>
      <c r="O110" s="114" t="e">
        <f>'October''20'!#REF!+'Nov''20'!O108+'Dec''20'!O108</f>
        <v>#REF!</v>
      </c>
      <c r="P110" s="114" t="e">
        <f>'October''20'!#REF!+'Nov''20'!P108+'Dec''20'!P108</f>
        <v>#REF!</v>
      </c>
      <c r="Q110" s="114" t="e">
        <f>'October''20'!#REF!+'Nov''20'!Q108+'Dec''20'!Q108</f>
        <v>#REF!</v>
      </c>
      <c r="R110" s="114" t="e">
        <f>'October''20'!#REF!+'Nov''20'!R108+'Dec''20'!R108</f>
        <v>#REF!</v>
      </c>
      <c r="S110" s="114" t="e">
        <f>'October''20'!#REF!+'Nov''20'!S108+'Dec''20'!S108</f>
        <v>#REF!</v>
      </c>
      <c r="T110" s="106" t="e">
        <f t="shared" si="16"/>
        <v>#REF!</v>
      </c>
      <c r="U110" s="114" t="e">
        <f>'October''20'!#REF!+'Nov''20'!U108+'Dec''20'!U108</f>
        <v>#REF!</v>
      </c>
      <c r="V110" s="114" t="e">
        <f>'October''20'!#REF!+'Nov''20'!V108+'Dec''20'!V108</f>
        <v>#REF!</v>
      </c>
      <c r="W110" s="114" t="e">
        <f>'October''20'!#REF!+'Nov''20'!W108+'Dec''20'!W108</f>
        <v>#REF!</v>
      </c>
      <c r="X110" s="114" t="e">
        <f>'October''20'!#REF!+'Nov''20'!X108+'Dec''20'!X108</f>
        <v>#REF!</v>
      </c>
      <c r="Y110" s="114" t="e">
        <f>'October''20'!#REF!+'Nov''20'!Y108+'Dec''20'!Y108</f>
        <v>#REF!</v>
      </c>
      <c r="Z110" s="114" t="e">
        <f>'October''20'!#REF!+'Nov''20'!Z108+'Dec''20'!Z108</f>
        <v>#REF!</v>
      </c>
      <c r="AA110" s="114" t="e">
        <f>'October''20'!#REF!+'Nov''20'!AA108+'Dec''20'!AA108</f>
        <v>#REF!</v>
      </c>
      <c r="AB110" s="114" t="e">
        <f>'October''20'!#REF!+'Nov''20'!AB108+'Dec''20'!AB108</f>
        <v>#REF!</v>
      </c>
      <c r="AC110" s="114"/>
      <c r="AD110" s="114"/>
      <c r="AE110" s="114"/>
      <c r="AF110" s="114"/>
      <c r="AG110" s="114"/>
      <c r="AH110" s="114"/>
      <c r="AI110" s="114"/>
      <c r="AJ110" s="114"/>
      <c r="AK110" s="107" t="e">
        <f t="shared" si="20"/>
        <v>#REF!</v>
      </c>
      <c r="AL110" s="114" t="e">
        <f>'October''20'!#REF!+'Nov''20'!AL108+'Dec''20'!AL108</f>
        <v>#REF!</v>
      </c>
      <c r="AM110" s="114" t="e">
        <f>'October''20'!#REF!+'Nov''20'!AM108+'Dec''20'!AM108</f>
        <v>#REF!</v>
      </c>
      <c r="AN110" s="114" t="e">
        <f>'October''20'!#REF!+'Nov''20'!AN108+'Dec''20'!AN108</f>
        <v>#REF!</v>
      </c>
      <c r="AO110" s="107" t="e">
        <f t="shared" si="21"/>
        <v>#REF!</v>
      </c>
      <c r="AP110" s="114" t="e">
        <f>'October''20'!#REF!+'Nov''20'!AP108+'Dec''20'!AP108</f>
        <v>#REF!</v>
      </c>
      <c r="AQ110" s="114" t="e">
        <f>'October''20'!#REF!+'Nov''20'!AQ108+'Dec''20'!AQ108</f>
        <v>#REF!</v>
      </c>
      <c r="AR110" s="114" t="e">
        <f>'October''20'!#REF!+'Nov''20'!AR108+'Dec''20'!AR108</f>
        <v>#REF!</v>
      </c>
      <c r="AS110" s="114" t="e">
        <f>'October''20'!#REF!+'Nov''20'!AS108+'Dec''20'!AS108</f>
        <v>#REF!</v>
      </c>
      <c r="AT110" s="114" t="e">
        <f>'October''20'!#REF!+'Nov''20'!AT108+'Dec''20'!AT108</f>
        <v>#REF!</v>
      </c>
      <c r="AU110" s="125">
        <v>1298080</v>
      </c>
      <c r="AV110" s="107" t="e">
        <f t="shared" si="22"/>
        <v>#REF!</v>
      </c>
      <c r="AW110" s="107" t="e">
        <f t="shared" si="17"/>
        <v>#REF!</v>
      </c>
      <c r="AX110" s="131" t="e">
        <f>'October''20'!#REF!+'Nov''20'!AX108+'Dec''20'!AX108</f>
        <v>#REF!</v>
      </c>
      <c r="AY110" s="115" t="e">
        <f>'October''20'!#REF!+'Nov''20'!AY108+'Dec''20'!AY108</f>
        <v>#REF!</v>
      </c>
      <c r="AZ110" s="127" t="e">
        <f t="shared" si="18"/>
        <v>#REF!</v>
      </c>
      <c r="BA110" s="144"/>
      <c r="BB110" s="127" t="e">
        <f t="shared" si="26"/>
        <v>#REF!</v>
      </c>
      <c r="BC110" s="128" t="e">
        <f t="shared" si="23"/>
        <v>#REF!</v>
      </c>
      <c r="BD110" s="129" t="e">
        <f t="shared" si="24"/>
        <v>#REF!</v>
      </c>
      <c r="BE110" s="130" t="e">
        <f t="shared" si="25"/>
        <v>#REF!</v>
      </c>
      <c r="BF110" s="145">
        <v>2.4870183678268907E-2</v>
      </c>
      <c r="BG110" s="143">
        <v>0.49093301005598877</v>
      </c>
    </row>
    <row r="111" spans="1:59">
      <c r="A111" s="113" t="s">
        <v>188</v>
      </c>
      <c r="B111" s="113" t="s">
        <v>176</v>
      </c>
      <c r="C111" s="113" t="s">
        <v>186</v>
      </c>
      <c r="D111" s="114" t="e">
        <f>'October''20'!#REF!+'Nov''20'!D109+'Dec''20'!D109</f>
        <v>#REF!</v>
      </c>
      <c r="E111" s="114" t="e">
        <f>'October''20'!#REF!+'Nov''20'!E109+'Dec''20'!E109</f>
        <v>#REF!</v>
      </c>
      <c r="F111" s="114" t="e">
        <f>'October''20'!#REF!+'Nov''20'!F109+'Dec''20'!F109</f>
        <v>#REF!</v>
      </c>
      <c r="G111" s="114" t="e">
        <f>'October''20'!#REF!+'Nov''20'!G109+'Dec''20'!G109</f>
        <v>#REF!</v>
      </c>
      <c r="H111" s="114" t="e">
        <f>'October''20'!#REF!+'Nov''20'!H109+'Dec''20'!H109</f>
        <v>#REF!</v>
      </c>
      <c r="I111" s="114" t="e">
        <f>'October''20'!#REF!+'Nov''20'!I109+'Dec''20'!I109</f>
        <v>#REF!</v>
      </c>
      <c r="J111" s="114" t="e">
        <f>'October''20'!#REF!+'Nov''20'!J109+'Dec''20'!J109</f>
        <v>#REF!</v>
      </c>
      <c r="K111" s="114" t="e">
        <f>'October''20'!#REF!+'Nov''20'!K109+'Dec''20'!K109</f>
        <v>#REF!</v>
      </c>
      <c r="L111" s="114" t="e">
        <f>'October''20'!#REF!+'Nov''20'!L109+'Dec''20'!L109</f>
        <v>#REF!</v>
      </c>
      <c r="M111" s="114" t="e">
        <f>'October''20'!#REF!+'Nov''20'!M109+'Dec''20'!M109</f>
        <v>#REF!</v>
      </c>
      <c r="N111" s="114" t="e">
        <f>'October''20'!#REF!+'Nov''20'!N109+'Dec''20'!N109</f>
        <v>#REF!</v>
      </c>
      <c r="O111" s="114" t="e">
        <f>'October''20'!#REF!+'Nov''20'!O109+'Dec''20'!O109</f>
        <v>#REF!</v>
      </c>
      <c r="P111" s="114" t="e">
        <f>'October''20'!#REF!+'Nov''20'!P109+'Dec''20'!P109</f>
        <v>#REF!</v>
      </c>
      <c r="Q111" s="114" t="e">
        <f>'October''20'!#REF!+'Nov''20'!Q109+'Dec''20'!Q109</f>
        <v>#REF!</v>
      </c>
      <c r="R111" s="114" t="e">
        <f>'October''20'!#REF!+'Nov''20'!R109+'Dec''20'!R109</f>
        <v>#REF!</v>
      </c>
      <c r="S111" s="114" t="e">
        <f>'October''20'!#REF!+'Nov''20'!S109+'Dec''20'!S109</f>
        <v>#REF!</v>
      </c>
      <c r="T111" s="106" t="e">
        <f t="shared" si="16"/>
        <v>#REF!</v>
      </c>
      <c r="U111" s="114" t="e">
        <f>'October''20'!#REF!+'Nov''20'!U109+'Dec''20'!U109</f>
        <v>#REF!</v>
      </c>
      <c r="V111" s="114" t="e">
        <f>'October''20'!#REF!+'Nov''20'!V109+'Dec''20'!V109</f>
        <v>#REF!</v>
      </c>
      <c r="W111" s="114" t="e">
        <f>'October''20'!#REF!+'Nov''20'!W109+'Dec''20'!W109</f>
        <v>#REF!</v>
      </c>
      <c r="X111" s="114" t="e">
        <f>'October''20'!#REF!+'Nov''20'!X109+'Dec''20'!X109</f>
        <v>#REF!</v>
      </c>
      <c r="Y111" s="114" t="e">
        <f>'October''20'!#REF!+'Nov''20'!Y109+'Dec''20'!Y109</f>
        <v>#REF!</v>
      </c>
      <c r="Z111" s="114" t="e">
        <f>'October''20'!#REF!+'Nov''20'!Z109+'Dec''20'!Z109</f>
        <v>#REF!</v>
      </c>
      <c r="AA111" s="114" t="e">
        <f>'October''20'!#REF!+'Nov''20'!AA109+'Dec''20'!AA109</f>
        <v>#REF!</v>
      </c>
      <c r="AB111" s="114" t="e">
        <f>'October''20'!#REF!+'Nov''20'!AB109+'Dec''20'!AB109</f>
        <v>#REF!</v>
      </c>
      <c r="AC111" s="114"/>
      <c r="AD111" s="114"/>
      <c r="AE111" s="114"/>
      <c r="AF111" s="114"/>
      <c r="AG111" s="114"/>
      <c r="AH111" s="114"/>
      <c r="AI111" s="114"/>
      <c r="AJ111" s="114"/>
      <c r="AK111" s="107" t="e">
        <f t="shared" si="20"/>
        <v>#REF!</v>
      </c>
      <c r="AL111" s="114" t="e">
        <f>'October''20'!#REF!+'Nov''20'!AL109+'Dec''20'!AL109</f>
        <v>#REF!</v>
      </c>
      <c r="AM111" s="114" t="e">
        <f>'October''20'!#REF!+'Nov''20'!AM109+'Dec''20'!AM109</f>
        <v>#REF!</v>
      </c>
      <c r="AN111" s="114" t="e">
        <f>'October''20'!#REF!+'Nov''20'!AN109+'Dec''20'!AN109</f>
        <v>#REF!</v>
      </c>
      <c r="AO111" s="107" t="e">
        <f t="shared" si="21"/>
        <v>#REF!</v>
      </c>
      <c r="AP111" s="114" t="e">
        <f>'October''20'!#REF!+'Nov''20'!AP109+'Dec''20'!AP109</f>
        <v>#REF!</v>
      </c>
      <c r="AQ111" s="114" t="e">
        <f>'October''20'!#REF!+'Nov''20'!AQ109+'Dec''20'!AQ109</f>
        <v>#REF!</v>
      </c>
      <c r="AR111" s="114" t="e">
        <f>'October''20'!#REF!+'Nov''20'!AR109+'Dec''20'!AR109</f>
        <v>#REF!</v>
      </c>
      <c r="AS111" s="114" t="e">
        <f>'October''20'!#REF!+'Nov''20'!AS109+'Dec''20'!AS109</f>
        <v>#REF!</v>
      </c>
      <c r="AT111" s="114" t="e">
        <f>'October''20'!#REF!+'Nov''20'!AT109+'Dec''20'!AT109</f>
        <v>#REF!</v>
      </c>
      <c r="AU111" s="125">
        <v>1000000</v>
      </c>
      <c r="AV111" s="107" t="e">
        <f t="shared" si="22"/>
        <v>#REF!</v>
      </c>
      <c r="AW111" s="107" t="e">
        <f t="shared" si="17"/>
        <v>#REF!</v>
      </c>
      <c r="AX111" s="131" t="e">
        <f>'October''20'!#REF!+'Nov''20'!AX109+'Dec''20'!AX109</f>
        <v>#REF!</v>
      </c>
      <c r="AY111" s="115" t="e">
        <f>'October''20'!#REF!+'Nov''20'!AY109+'Dec''20'!AY109</f>
        <v>#REF!</v>
      </c>
      <c r="AZ111" s="127" t="e">
        <f t="shared" si="18"/>
        <v>#REF!</v>
      </c>
      <c r="BA111" s="144"/>
      <c r="BB111" s="127" t="e">
        <f t="shared" si="26"/>
        <v>#REF!</v>
      </c>
      <c r="BC111" s="128" t="e">
        <f t="shared" si="23"/>
        <v>#REF!</v>
      </c>
      <c r="BD111" s="129" t="e">
        <f t="shared" si="24"/>
        <v>#REF!</v>
      </c>
      <c r="BE111" s="130" t="e">
        <f t="shared" si="25"/>
        <v>#REF!</v>
      </c>
      <c r="BF111" s="145">
        <v>1.9778858302140646E-2</v>
      </c>
      <c r="BG111" s="143">
        <v>0.32990282864931403</v>
      </c>
    </row>
    <row r="112" spans="1:59">
      <c r="A112" s="113" t="s">
        <v>189</v>
      </c>
      <c r="B112" s="113" t="s">
        <v>176</v>
      </c>
      <c r="C112" s="113" t="s">
        <v>186</v>
      </c>
      <c r="D112" s="114" t="e">
        <f>'October''20'!#REF!+'Nov''20'!D110+'Dec''20'!D110</f>
        <v>#REF!</v>
      </c>
      <c r="E112" s="114" t="e">
        <f>'October''20'!#REF!+'Nov''20'!E110+'Dec''20'!E110</f>
        <v>#REF!</v>
      </c>
      <c r="F112" s="114" t="e">
        <f>'October''20'!#REF!+'Nov''20'!F110+'Dec''20'!F110</f>
        <v>#REF!</v>
      </c>
      <c r="G112" s="114" t="e">
        <f>'October''20'!#REF!+'Nov''20'!G110+'Dec''20'!G110</f>
        <v>#REF!</v>
      </c>
      <c r="H112" s="114" t="e">
        <f>'October''20'!#REF!+'Nov''20'!H110+'Dec''20'!H110</f>
        <v>#REF!</v>
      </c>
      <c r="I112" s="114" t="e">
        <f>'October''20'!#REF!+'Nov''20'!I110+'Dec''20'!I110</f>
        <v>#REF!</v>
      </c>
      <c r="J112" s="114" t="e">
        <f>'October''20'!#REF!+'Nov''20'!J110+'Dec''20'!J110</f>
        <v>#REF!</v>
      </c>
      <c r="K112" s="114" t="e">
        <f>'October''20'!#REF!+'Nov''20'!K110+'Dec''20'!K110</f>
        <v>#REF!</v>
      </c>
      <c r="L112" s="114" t="e">
        <f>'October''20'!#REF!+'Nov''20'!L110+'Dec''20'!L110</f>
        <v>#REF!</v>
      </c>
      <c r="M112" s="114" t="e">
        <f>'October''20'!#REF!+'Nov''20'!M110+'Dec''20'!M110</f>
        <v>#REF!</v>
      </c>
      <c r="N112" s="114" t="e">
        <f>'October''20'!#REF!+'Nov''20'!N110+'Dec''20'!N110</f>
        <v>#REF!</v>
      </c>
      <c r="O112" s="114" t="e">
        <f>'October''20'!#REF!+'Nov''20'!O110+'Dec''20'!O110</f>
        <v>#REF!</v>
      </c>
      <c r="P112" s="114" t="e">
        <f>'October''20'!#REF!+'Nov''20'!P110+'Dec''20'!P110</f>
        <v>#REF!</v>
      </c>
      <c r="Q112" s="114" t="e">
        <f>'October''20'!#REF!+'Nov''20'!Q110+'Dec''20'!Q110</f>
        <v>#REF!</v>
      </c>
      <c r="R112" s="114" t="e">
        <f>'October''20'!#REF!+'Nov''20'!R110+'Dec''20'!R110</f>
        <v>#REF!</v>
      </c>
      <c r="S112" s="114" t="e">
        <f>'October''20'!#REF!+'Nov''20'!S110+'Dec''20'!S110</f>
        <v>#REF!</v>
      </c>
      <c r="T112" s="106" t="e">
        <f t="shared" si="16"/>
        <v>#REF!</v>
      </c>
      <c r="U112" s="114" t="e">
        <f>'October''20'!#REF!+'Nov''20'!U110+'Dec''20'!U110</f>
        <v>#REF!</v>
      </c>
      <c r="V112" s="114" t="e">
        <f>'October''20'!#REF!+'Nov''20'!V110+'Dec''20'!V110</f>
        <v>#REF!</v>
      </c>
      <c r="W112" s="114" t="e">
        <f>'October''20'!#REF!+'Nov''20'!W110+'Dec''20'!W110</f>
        <v>#REF!</v>
      </c>
      <c r="X112" s="114" t="e">
        <f>'October''20'!#REF!+'Nov''20'!X110+'Dec''20'!X110</f>
        <v>#REF!</v>
      </c>
      <c r="Y112" s="114" t="e">
        <f>'October''20'!#REF!+'Nov''20'!Y110+'Dec''20'!Y110</f>
        <v>#REF!</v>
      </c>
      <c r="Z112" s="114" t="e">
        <f>'October''20'!#REF!+'Nov''20'!Z110+'Dec''20'!Z110</f>
        <v>#REF!</v>
      </c>
      <c r="AA112" s="114" t="e">
        <f>'October''20'!#REF!+'Nov''20'!AA110+'Dec''20'!AA110</f>
        <v>#REF!</v>
      </c>
      <c r="AB112" s="114" t="e">
        <f>'October''20'!#REF!+'Nov''20'!AB110+'Dec''20'!AB110</f>
        <v>#REF!</v>
      </c>
      <c r="AC112" s="114"/>
      <c r="AD112" s="114"/>
      <c r="AE112" s="114"/>
      <c r="AF112" s="114"/>
      <c r="AG112" s="114"/>
      <c r="AH112" s="114"/>
      <c r="AI112" s="114"/>
      <c r="AJ112" s="114"/>
      <c r="AK112" s="107" t="e">
        <f t="shared" si="20"/>
        <v>#REF!</v>
      </c>
      <c r="AL112" s="114" t="e">
        <f>'October''20'!#REF!+'Nov''20'!AL110+'Dec''20'!AL110</f>
        <v>#REF!</v>
      </c>
      <c r="AM112" s="114" t="e">
        <f>'October''20'!#REF!+'Nov''20'!AM110+'Dec''20'!AM110</f>
        <v>#REF!</v>
      </c>
      <c r="AN112" s="114" t="e">
        <f>'October''20'!#REF!+'Nov''20'!AN110+'Dec''20'!AN110</f>
        <v>#REF!</v>
      </c>
      <c r="AO112" s="107" t="e">
        <f t="shared" si="21"/>
        <v>#REF!</v>
      </c>
      <c r="AP112" s="114" t="e">
        <f>'October''20'!#REF!+'Nov''20'!AP110+'Dec''20'!AP110</f>
        <v>#REF!</v>
      </c>
      <c r="AQ112" s="114" t="e">
        <f>'October''20'!#REF!+'Nov''20'!AQ110+'Dec''20'!AQ110</f>
        <v>#REF!</v>
      </c>
      <c r="AR112" s="114" t="e">
        <f>'October''20'!#REF!+'Nov''20'!AR110+'Dec''20'!AR110</f>
        <v>#REF!</v>
      </c>
      <c r="AS112" s="114" t="e">
        <f>'October''20'!#REF!+'Nov''20'!AS110+'Dec''20'!AS110</f>
        <v>#REF!</v>
      </c>
      <c r="AT112" s="114" t="e">
        <f>'October''20'!#REF!+'Nov''20'!AT110+'Dec''20'!AT110</f>
        <v>#REF!</v>
      </c>
      <c r="AU112" s="125">
        <v>0</v>
      </c>
      <c r="AV112" s="107" t="e">
        <f t="shared" si="22"/>
        <v>#REF!</v>
      </c>
      <c r="AW112" s="107" t="e">
        <f t="shared" si="17"/>
        <v>#REF!</v>
      </c>
      <c r="AX112" s="131" t="e">
        <f>'October''20'!#REF!+'Nov''20'!AX110+'Dec''20'!AX110</f>
        <v>#REF!</v>
      </c>
      <c r="AY112" s="115" t="e">
        <f>'October''20'!#REF!+'Nov''20'!AY110+'Dec''20'!AY110</f>
        <v>#REF!</v>
      </c>
      <c r="AZ112" s="127" t="e">
        <f t="shared" si="18"/>
        <v>#REF!</v>
      </c>
      <c r="BA112" s="144"/>
      <c r="BB112" s="127" t="e">
        <f t="shared" si="26"/>
        <v>#REF!</v>
      </c>
      <c r="BC112" s="128" t="e">
        <f t="shared" si="23"/>
        <v>#REF!</v>
      </c>
      <c r="BD112" s="129" t="e">
        <f t="shared" si="24"/>
        <v>#REF!</v>
      </c>
      <c r="BE112" s="130" t="e">
        <f t="shared" si="25"/>
        <v>#REF!</v>
      </c>
      <c r="BF112" s="145">
        <v>2.1314774653231391E-2</v>
      </c>
      <c r="BG112" s="143">
        <v>0.36087318006593155</v>
      </c>
    </row>
    <row r="113" spans="1:59">
      <c r="A113" s="113" t="s">
        <v>190</v>
      </c>
      <c r="B113" s="113" t="s">
        <v>176</v>
      </c>
      <c r="C113" s="113" t="s">
        <v>191</v>
      </c>
      <c r="D113" s="114" t="e">
        <f>'October''20'!#REF!+'Nov''20'!D111+'Dec''20'!D111</f>
        <v>#REF!</v>
      </c>
      <c r="E113" s="114" t="e">
        <f>'October''20'!#REF!+'Nov''20'!E111+'Dec''20'!E111</f>
        <v>#REF!</v>
      </c>
      <c r="F113" s="114" t="e">
        <f>'October''20'!#REF!+'Nov''20'!F111+'Dec''20'!F111</f>
        <v>#REF!</v>
      </c>
      <c r="G113" s="114" t="e">
        <f>'October''20'!#REF!+'Nov''20'!G111+'Dec''20'!G111</f>
        <v>#REF!</v>
      </c>
      <c r="H113" s="114" t="e">
        <f>'October''20'!#REF!+'Nov''20'!H111+'Dec''20'!H111</f>
        <v>#REF!</v>
      </c>
      <c r="I113" s="114" t="e">
        <f>'October''20'!#REF!+'Nov''20'!I111+'Dec''20'!I111</f>
        <v>#REF!</v>
      </c>
      <c r="J113" s="114" t="e">
        <f>'October''20'!#REF!+'Nov''20'!J111+'Dec''20'!J111</f>
        <v>#REF!</v>
      </c>
      <c r="K113" s="114" t="e">
        <f>'October''20'!#REF!+'Nov''20'!K111+'Dec''20'!K111</f>
        <v>#REF!</v>
      </c>
      <c r="L113" s="114" t="e">
        <f>'October''20'!#REF!+'Nov''20'!L111+'Dec''20'!L111</f>
        <v>#REF!</v>
      </c>
      <c r="M113" s="114" t="e">
        <f>'October''20'!#REF!+'Nov''20'!M111+'Dec''20'!M111</f>
        <v>#REF!</v>
      </c>
      <c r="N113" s="114" t="e">
        <f>'October''20'!#REF!+'Nov''20'!N111+'Dec''20'!N111</f>
        <v>#REF!</v>
      </c>
      <c r="O113" s="114" t="e">
        <f>'October''20'!#REF!+'Nov''20'!O111+'Dec''20'!O111</f>
        <v>#REF!</v>
      </c>
      <c r="P113" s="114" t="e">
        <f>'October''20'!#REF!+'Nov''20'!P111+'Dec''20'!P111</f>
        <v>#REF!</v>
      </c>
      <c r="Q113" s="114" t="e">
        <f>'October''20'!#REF!+'Nov''20'!Q111+'Dec''20'!Q111</f>
        <v>#REF!</v>
      </c>
      <c r="R113" s="114" t="e">
        <f>'October''20'!#REF!+'Nov''20'!R111+'Dec''20'!R111</f>
        <v>#REF!</v>
      </c>
      <c r="S113" s="114" t="e">
        <f>'October''20'!#REF!+'Nov''20'!S111+'Dec''20'!S111</f>
        <v>#REF!</v>
      </c>
      <c r="T113" s="106" t="e">
        <f t="shared" si="16"/>
        <v>#REF!</v>
      </c>
      <c r="U113" s="114" t="e">
        <f>'October''20'!#REF!+'Nov''20'!U111+'Dec''20'!U111</f>
        <v>#REF!</v>
      </c>
      <c r="V113" s="114" t="e">
        <f>'October''20'!#REF!+'Nov''20'!V111+'Dec''20'!V111</f>
        <v>#REF!</v>
      </c>
      <c r="W113" s="114" t="e">
        <f>'October''20'!#REF!+'Nov''20'!W111+'Dec''20'!W111</f>
        <v>#REF!</v>
      </c>
      <c r="X113" s="114" t="e">
        <f>'October''20'!#REF!+'Nov''20'!X111+'Dec''20'!X111</f>
        <v>#REF!</v>
      </c>
      <c r="Y113" s="114" t="e">
        <f>'October''20'!#REF!+'Nov''20'!Y111+'Dec''20'!Y111</f>
        <v>#REF!</v>
      </c>
      <c r="Z113" s="114" t="e">
        <f>'October''20'!#REF!+'Nov''20'!Z111+'Dec''20'!Z111</f>
        <v>#REF!</v>
      </c>
      <c r="AA113" s="114" t="e">
        <f>'October''20'!#REF!+'Nov''20'!AA111+'Dec''20'!AA111</f>
        <v>#REF!</v>
      </c>
      <c r="AB113" s="114" t="e">
        <f>'October''20'!#REF!+'Nov''20'!AB111+'Dec''20'!AB111</f>
        <v>#REF!</v>
      </c>
      <c r="AC113" s="120"/>
      <c r="AD113" s="120"/>
      <c r="AE113" s="120"/>
      <c r="AF113" s="120"/>
      <c r="AG113" s="114"/>
      <c r="AH113" s="114"/>
      <c r="AI113" s="114"/>
      <c r="AJ113" s="114"/>
      <c r="AK113" s="107" t="e">
        <f t="shared" si="20"/>
        <v>#REF!</v>
      </c>
      <c r="AL113" s="114" t="e">
        <f>'October''20'!#REF!+'Nov''20'!AL111+'Dec''20'!AL111</f>
        <v>#REF!</v>
      </c>
      <c r="AM113" s="114" t="e">
        <f>'October''20'!#REF!+'Nov''20'!AM111+'Dec''20'!AM111</f>
        <v>#REF!</v>
      </c>
      <c r="AN113" s="114" t="e">
        <f>'October''20'!#REF!+'Nov''20'!AN111+'Dec''20'!AN111</f>
        <v>#REF!</v>
      </c>
      <c r="AO113" s="107" t="e">
        <f t="shared" si="21"/>
        <v>#REF!</v>
      </c>
      <c r="AP113" s="114" t="e">
        <f>'October''20'!#REF!+'Nov''20'!AP111+'Dec''20'!AP111</f>
        <v>#REF!</v>
      </c>
      <c r="AQ113" s="114" t="e">
        <f>'October''20'!#REF!+'Nov''20'!AQ111+'Dec''20'!AQ111</f>
        <v>#REF!</v>
      </c>
      <c r="AR113" s="114" t="e">
        <f>'October''20'!#REF!+'Nov''20'!AR111+'Dec''20'!AR111</f>
        <v>#REF!</v>
      </c>
      <c r="AS113" s="114" t="e">
        <f>'October''20'!#REF!+'Nov''20'!AS111+'Dec''20'!AS111</f>
        <v>#REF!</v>
      </c>
      <c r="AT113" s="114" t="e">
        <f>'October''20'!#REF!+'Nov''20'!AT111+'Dec''20'!AT111</f>
        <v>#REF!</v>
      </c>
      <c r="AU113" s="125">
        <v>0</v>
      </c>
      <c r="AV113" s="107" t="e">
        <f t="shared" si="22"/>
        <v>#REF!</v>
      </c>
      <c r="AW113" s="107" t="e">
        <f t="shared" si="17"/>
        <v>#REF!</v>
      </c>
      <c r="AX113" s="131" t="e">
        <f>'October''20'!#REF!+'Nov''20'!AX111+'Dec''20'!AX111</f>
        <v>#REF!</v>
      </c>
      <c r="AY113" s="115" t="e">
        <f>'October''20'!#REF!+'Nov''20'!AY111+'Dec''20'!AY111</f>
        <v>#REF!</v>
      </c>
      <c r="AZ113" s="127" t="e">
        <f t="shared" si="18"/>
        <v>#REF!</v>
      </c>
      <c r="BA113" s="144"/>
      <c r="BB113" s="127" t="e">
        <f t="shared" si="26"/>
        <v>#REF!</v>
      </c>
      <c r="BC113" s="128" t="e">
        <f t="shared" si="23"/>
        <v>#REF!</v>
      </c>
      <c r="BD113" s="129" t="e">
        <f t="shared" si="24"/>
        <v>#REF!</v>
      </c>
      <c r="BE113" s="130" t="e">
        <f t="shared" si="25"/>
        <v>#REF!</v>
      </c>
      <c r="BF113" s="145">
        <v>1.8880218830322145E-2</v>
      </c>
      <c r="BG113" s="143">
        <v>0.6153564989608491</v>
      </c>
    </row>
    <row r="114" spans="1:59">
      <c r="A114" s="113" t="s">
        <v>192</v>
      </c>
      <c r="B114" s="113" t="s">
        <v>176</v>
      </c>
      <c r="C114" s="113" t="s">
        <v>191</v>
      </c>
      <c r="D114" s="114" t="e">
        <f>'October''20'!#REF!+'Nov''20'!D112+'Dec''20'!D112</f>
        <v>#REF!</v>
      </c>
      <c r="E114" s="114" t="e">
        <f>'October''20'!#REF!+'Nov''20'!E112+'Dec''20'!E112</f>
        <v>#REF!</v>
      </c>
      <c r="F114" s="114" t="e">
        <f>'October''20'!#REF!+'Nov''20'!F112+'Dec''20'!F112</f>
        <v>#REF!</v>
      </c>
      <c r="G114" s="114" t="e">
        <f>'October''20'!#REF!+'Nov''20'!G112+'Dec''20'!G112</f>
        <v>#REF!</v>
      </c>
      <c r="H114" s="114" t="e">
        <f>'October''20'!#REF!+'Nov''20'!H112+'Dec''20'!H112</f>
        <v>#REF!</v>
      </c>
      <c r="I114" s="114" t="e">
        <f>'October''20'!#REF!+'Nov''20'!I112+'Dec''20'!I112</f>
        <v>#REF!</v>
      </c>
      <c r="J114" s="114" t="e">
        <f>'October''20'!#REF!+'Nov''20'!J112+'Dec''20'!J112</f>
        <v>#REF!</v>
      </c>
      <c r="K114" s="114" t="e">
        <f>'October''20'!#REF!+'Nov''20'!K112+'Dec''20'!K112</f>
        <v>#REF!</v>
      </c>
      <c r="L114" s="114" t="e">
        <f>'October''20'!#REF!+'Nov''20'!L112+'Dec''20'!L112</f>
        <v>#REF!</v>
      </c>
      <c r="M114" s="114" t="e">
        <f>'October''20'!#REF!+'Nov''20'!M112+'Dec''20'!M112</f>
        <v>#REF!</v>
      </c>
      <c r="N114" s="114" t="e">
        <f>'October''20'!#REF!+'Nov''20'!N112+'Dec''20'!N112</f>
        <v>#REF!</v>
      </c>
      <c r="O114" s="114" t="e">
        <f>'October''20'!#REF!+'Nov''20'!O112+'Dec''20'!O112</f>
        <v>#REF!</v>
      </c>
      <c r="P114" s="114" t="e">
        <f>'October''20'!#REF!+'Nov''20'!P112+'Dec''20'!P112</f>
        <v>#REF!</v>
      </c>
      <c r="Q114" s="114" t="e">
        <f>'October''20'!#REF!+'Nov''20'!Q112+'Dec''20'!Q112</f>
        <v>#REF!</v>
      </c>
      <c r="R114" s="114" t="e">
        <f>'October''20'!#REF!+'Nov''20'!R112+'Dec''20'!R112</f>
        <v>#REF!</v>
      </c>
      <c r="S114" s="114" t="e">
        <f>'October''20'!#REF!+'Nov''20'!S112+'Dec''20'!S112</f>
        <v>#REF!</v>
      </c>
      <c r="T114" s="106" t="e">
        <f t="shared" si="16"/>
        <v>#REF!</v>
      </c>
      <c r="U114" s="114" t="e">
        <f>'October''20'!#REF!+'Nov''20'!U112+'Dec''20'!U112</f>
        <v>#REF!</v>
      </c>
      <c r="V114" s="114" t="e">
        <f>'October''20'!#REF!+'Nov''20'!V112+'Dec''20'!V112</f>
        <v>#REF!</v>
      </c>
      <c r="W114" s="114" t="e">
        <f>'October''20'!#REF!+'Nov''20'!W112+'Dec''20'!W112</f>
        <v>#REF!</v>
      </c>
      <c r="X114" s="114" t="e">
        <f>'October''20'!#REF!+'Nov''20'!X112+'Dec''20'!X112</f>
        <v>#REF!</v>
      </c>
      <c r="Y114" s="114" t="e">
        <f>'October''20'!#REF!+'Nov''20'!Y112+'Dec''20'!Y112</f>
        <v>#REF!</v>
      </c>
      <c r="Z114" s="114" t="e">
        <f>'October''20'!#REF!+'Nov''20'!Z112+'Dec''20'!Z112</f>
        <v>#REF!</v>
      </c>
      <c r="AA114" s="114" t="e">
        <f>'October''20'!#REF!+'Nov''20'!AA112+'Dec''20'!AA112</f>
        <v>#REF!</v>
      </c>
      <c r="AB114" s="114" t="e">
        <f>'October''20'!#REF!+'Nov''20'!AB112+'Dec''20'!AB112</f>
        <v>#REF!</v>
      </c>
      <c r="AC114" s="120"/>
      <c r="AD114" s="114"/>
      <c r="AE114" s="114"/>
      <c r="AF114" s="114"/>
      <c r="AG114" s="114"/>
      <c r="AH114" s="114"/>
      <c r="AI114" s="114"/>
      <c r="AJ114" s="114"/>
      <c r="AK114" s="107" t="e">
        <f t="shared" si="20"/>
        <v>#REF!</v>
      </c>
      <c r="AL114" s="114" t="e">
        <f>'October''20'!#REF!+'Nov''20'!AL112+'Dec''20'!AL112</f>
        <v>#REF!</v>
      </c>
      <c r="AM114" s="114" t="e">
        <f>'October''20'!#REF!+'Nov''20'!AM112+'Dec''20'!AM112</f>
        <v>#REF!</v>
      </c>
      <c r="AN114" s="114" t="e">
        <f>'October''20'!#REF!+'Nov''20'!AN112+'Dec''20'!AN112</f>
        <v>#REF!</v>
      </c>
      <c r="AO114" s="107" t="e">
        <f t="shared" si="21"/>
        <v>#REF!</v>
      </c>
      <c r="AP114" s="114" t="e">
        <f>'October''20'!#REF!+'Nov''20'!AP112+'Dec''20'!AP112</f>
        <v>#REF!</v>
      </c>
      <c r="AQ114" s="114" t="e">
        <f>'October''20'!#REF!+'Nov''20'!AQ112+'Dec''20'!AQ112</f>
        <v>#REF!</v>
      </c>
      <c r="AR114" s="114" t="e">
        <f>'October''20'!#REF!+'Nov''20'!AR112+'Dec''20'!AR112</f>
        <v>#REF!</v>
      </c>
      <c r="AS114" s="114" t="e">
        <f>'October''20'!#REF!+'Nov''20'!AS112+'Dec''20'!AS112</f>
        <v>#REF!</v>
      </c>
      <c r="AT114" s="114" t="e">
        <f>'October''20'!#REF!+'Nov''20'!AT112+'Dec''20'!AT112</f>
        <v>#REF!</v>
      </c>
      <c r="AU114" s="125">
        <v>0</v>
      </c>
      <c r="AV114" s="107" t="e">
        <f t="shared" si="22"/>
        <v>#REF!</v>
      </c>
      <c r="AW114" s="107" t="e">
        <f t="shared" si="17"/>
        <v>#REF!</v>
      </c>
      <c r="AX114" s="131" t="e">
        <f>'October''20'!#REF!+'Nov''20'!AX112+'Dec''20'!AX112</f>
        <v>#REF!</v>
      </c>
      <c r="AY114" s="115" t="e">
        <f>'October''20'!#REF!+'Nov''20'!AY112+'Dec''20'!AY112</f>
        <v>#REF!</v>
      </c>
      <c r="AZ114" s="127" t="e">
        <f t="shared" si="18"/>
        <v>#REF!</v>
      </c>
      <c r="BA114" s="144"/>
      <c r="BB114" s="127" t="e">
        <f t="shared" si="26"/>
        <v>#REF!</v>
      </c>
      <c r="BC114" s="128" t="e">
        <f t="shared" si="23"/>
        <v>#REF!</v>
      </c>
      <c r="BD114" s="129" t="e">
        <f t="shared" si="24"/>
        <v>#REF!</v>
      </c>
      <c r="BE114" s="130" t="e">
        <f t="shared" si="25"/>
        <v>#REF!</v>
      </c>
      <c r="BF114" s="145">
        <v>2.6217898687982823E-2</v>
      </c>
      <c r="BG114" s="143">
        <v>0.44970685258657805</v>
      </c>
    </row>
    <row r="115" spans="1:59">
      <c r="A115" s="113" t="s">
        <v>193</v>
      </c>
      <c r="B115" s="113" t="s">
        <v>176</v>
      </c>
      <c r="C115" s="113" t="s">
        <v>191</v>
      </c>
      <c r="D115" s="114" t="e">
        <f>'October''20'!#REF!+'Nov''20'!D113+'Dec''20'!D113</f>
        <v>#REF!</v>
      </c>
      <c r="E115" s="114" t="e">
        <f>'October''20'!#REF!+'Nov''20'!E113+'Dec''20'!E113</f>
        <v>#REF!</v>
      </c>
      <c r="F115" s="114" t="e">
        <f>'October''20'!#REF!+'Nov''20'!F113+'Dec''20'!F113</f>
        <v>#REF!</v>
      </c>
      <c r="G115" s="114" t="e">
        <f>'October''20'!#REF!+'Nov''20'!G113+'Dec''20'!G113</f>
        <v>#REF!</v>
      </c>
      <c r="H115" s="114" t="e">
        <f>'October''20'!#REF!+'Nov''20'!H113+'Dec''20'!H113</f>
        <v>#REF!</v>
      </c>
      <c r="I115" s="114" t="e">
        <f>'October''20'!#REF!+'Nov''20'!I113+'Dec''20'!I113</f>
        <v>#REF!</v>
      </c>
      <c r="J115" s="114" t="e">
        <f>'October''20'!#REF!+'Nov''20'!J113+'Dec''20'!J113</f>
        <v>#REF!</v>
      </c>
      <c r="K115" s="114" t="e">
        <f>'October''20'!#REF!+'Nov''20'!K113+'Dec''20'!K113</f>
        <v>#REF!</v>
      </c>
      <c r="L115" s="114" t="e">
        <f>'October''20'!#REF!+'Nov''20'!L113+'Dec''20'!L113</f>
        <v>#REF!</v>
      </c>
      <c r="M115" s="114" t="e">
        <f>'October''20'!#REF!+'Nov''20'!M113+'Dec''20'!M113</f>
        <v>#REF!</v>
      </c>
      <c r="N115" s="114" t="e">
        <f>'October''20'!#REF!+'Nov''20'!N113+'Dec''20'!N113</f>
        <v>#REF!</v>
      </c>
      <c r="O115" s="114" t="e">
        <f>'October''20'!#REF!+'Nov''20'!O113+'Dec''20'!O113</f>
        <v>#REF!</v>
      </c>
      <c r="P115" s="114" t="e">
        <f>'October''20'!#REF!+'Nov''20'!P113+'Dec''20'!P113</f>
        <v>#REF!</v>
      </c>
      <c r="Q115" s="114" t="e">
        <f>'October''20'!#REF!+'Nov''20'!Q113+'Dec''20'!Q113</f>
        <v>#REF!</v>
      </c>
      <c r="R115" s="114" t="e">
        <f>'October''20'!#REF!+'Nov''20'!R113+'Dec''20'!R113</f>
        <v>#REF!</v>
      </c>
      <c r="S115" s="114" t="e">
        <f>'October''20'!#REF!+'Nov''20'!S113+'Dec''20'!S113</f>
        <v>#REF!</v>
      </c>
      <c r="T115" s="106" t="e">
        <f t="shared" si="16"/>
        <v>#REF!</v>
      </c>
      <c r="U115" s="114" t="e">
        <f>'October''20'!#REF!+'Nov''20'!U113+'Dec''20'!U113</f>
        <v>#REF!</v>
      </c>
      <c r="V115" s="114" t="e">
        <f>'October''20'!#REF!+'Nov''20'!V113+'Dec''20'!V113</f>
        <v>#REF!</v>
      </c>
      <c r="W115" s="114" t="e">
        <f>'October''20'!#REF!+'Nov''20'!W113+'Dec''20'!W113</f>
        <v>#REF!</v>
      </c>
      <c r="X115" s="114" t="e">
        <f>'October''20'!#REF!+'Nov''20'!X113+'Dec''20'!X113</f>
        <v>#REF!</v>
      </c>
      <c r="Y115" s="114" t="e">
        <f>'October''20'!#REF!+'Nov''20'!Y113+'Dec''20'!Y113</f>
        <v>#REF!</v>
      </c>
      <c r="Z115" s="114" t="e">
        <f>'October''20'!#REF!+'Nov''20'!Z113+'Dec''20'!Z113</f>
        <v>#REF!</v>
      </c>
      <c r="AA115" s="114" t="e">
        <f>'October''20'!#REF!+'Nov''20'!AA113+'Dec''20'!AA113</f>
        <v>#REF!</v>
      </c>
      <c r="AB115" s="114" t="e">
        <f>'October''20'!#REF!+'Nov''20'!AB113+'Dec''20'!AB113</f>
        <v>#REF!</v>
      </c>
      <c r="AC115" s="114"/>
      <c r="AD115" s="114"/>
      <c r="AE115" s="114"/>
      <c r="AF115" s="114"/>
      <c r="AG115" s="114"/>
      <c r="AH115" s="114"/>
      <c r="AI115" s="114"/>
      <c r="AJ115" s="114"/>
      <c r="AK115" s="107" t="e">
        <f t="shared" si="20"/>
        <v>#REF!</v>
      </c>
      <c r="AL115" s="114" t="e">
        <f>'October''20'!#REF!+'Nov''20'!AL113+'Dec''20'!AL113</f>
        <v>#REF!</v>
      </c>
      <c r="AM115" s="114" t="e">
        <f>'October''20'!#REF!+'Nov''20'!AM113+'Dec''20'!AM113</f>
        <v>#REF!</v>
      </c>
      <c r="AN115" s="114" t="e">
        <f>'October''20'!#REF!+'Nov''20'!AN113+'Dec''20'!AN113</f>
        <v>#REF!</v>
      </c>
      <c r="AO115" s="107" t="e">
        <f t="shared" si="21"/>
        <v>#REF!</v>
      </c>
      <c r="AP115" s="114" t="e">
        <f>'October''20'!#REF!+'Nov''20'!AP113+'Dec''20'!AP113</f>
        <v>#REF!</v>
      </c>
      <c r="AQ115" s="114" t="e">
        <f>'October''20'!#REF!+'Nov''20'!AQ113+'Dec''20'!AQ113</f>
        <v>#REF!</v>
      </c>
      <c r="AR115" s="114" t="e">
        <f>'October''20'!#REF!+'Nov''20'!AR113+'Dec''20'!AR113</f>
        <v>#REF!</v>
      </c>
      <c r="AS115" s="114" t="e">
        <f>'October''20'!#REF!+'Nov''20'!AS113+'Dec''20'!AS113</f>
        <v>#REF!</v>
      </c>
      <c r="AT115" s="114" t="e">
        <f>'October''20'!#REF!+'Nov''20'!AT113+'Dec''20'!AT113</f>
        <v>#REF!</v>
      </c>
      <c r="AU115" s="125">
        <v>0</v>
      </c>
      <c r="AV115" s="107" t="e">
        <f t="shared" si="22"/>
        <v>#REF!</v>
      </c>
      <c r="AW115" s="107" t="e">
        <f t="shared" si="17"/>
        <v>#REF!</v>
      </c>
      <c r="AX115" s="131" t="e">
        <f>'October''20'!#REF!+'Nov''20'!AX113+'Dec''20'!AX113</f>
        <v>#REF!</v>
      </c>
      <c r="AY115" s="115" t="e">
        <f>'October''20'!#REF!+'Nov''20'!AY113+'Dec''20'!AY113</f>
        <v>#REF!</v>
      </c>
      <c r="AZ115" s="127" t="e">
        <f t="shared" si="18"/>
        <v>#REF!</v>
      </c>
      <c r="BA115" s="144"/>
      <c r="BB115" s="127" t="e">
        <f t="shared" si="26"/>
        <v>#REF!</v>
      </c>
      <c r="BC115" s="128" t="e">
        <f t="shared" si="23"/>
        <v>#REF!</v>
      </c>
      <c r="BD115" s="129" t="e">
        <f t="shared" si="24"/>
        <v>#REF!</v>
      </c>
      <c r="BE115" s="130" t="e">
        <f t="shared" si="25"/>
        <v>#REF!</v>
      </c>
      <c r="BF115" s="145">
        <v>4.1105650405905372E-2</v>
      </c>
      <c r="BG115" s="143">
        <v>0.34508439793111939</v>
      </c>
    </row>
    <row r="116" spans="1:59">
      <c r="A116" s="113" t="s">
        <v>194</v>
      </c>
      <c r="B116" s="113" t="s">
        <v>176</v>
      </c>
      <c r="C116" s="113" t="s">
        <v>195</v>
      </c>
      <c r="D116" s="114" t="e">
        <f>'October''20'!#REF!+'Nov''20'!D114+'Dec''20'!D114</f>
        <v>#REF!</v>
      </c>
      <c r="E116" s="114" t="e">
        <f>'October''20'!#REF!+'Nov''20'!E114+'Dec''20'!E114</f>
        <v>#REF!</v>
      </c>
      <c r="F116" s="114" t="e">
        <f>'October''20'!#REF!+'Nov''20'!F114+'Dec''20'!F114</f>
        <v>#REF!</v>
      </c>
      <c r="G116" s="114" t="e">
        <f>'October''20'!#REF!+'Nov''20'!G114+'Dec''20'!G114</f>
        <v>#REF!</v>
      </c>
      <c r="H116" s="114" t="e">
        <f>'October''20'!#REF!+'Nov''20'!H114+'Dec''20'!H114</f>
        <v>#REF!</v>
      </c>
      <c r="I116" s="114" t="e">
        <f>'October''20'!#REF!+'Nov''20'!I114+'Dec''20'!I114</f>
        <v>#REF!</v>
      </c>
      <c r="J116" s="114" t="e">
        <f>'October''20'!#REF!+'Nov''20'!J114+'Dec''20'!J114</f>
        <v>#REF!</v>
      </c>
      <c r="K116" s="114" t="e">
        <f>'October''20'!#REF!+'Nov''20'!K114+'Dec''20'!K114</f>
        <v>#REF!</v>
      </c>
      <c r="L116" s="114" t="e">
        <f>'October''20'!#REF!+'Nov''20'!L114+'Dec''20'!L114</f>
        <v>#REF!</v>
      </c>
      <c r="M116" s="114" t="e">
        <f>'October''20'!#REF!+'Nov''20'!M114+'Dec''20'!M114</f>
        <v>#REF!</v>
      </c>
      <c r="N116" s="114" t="e">
        <f>'October''20'!#REF!+'Nov''20'!N114+'Dec''20'!N114</f>
        <v>#REF!</v>
      </c>
      <c r="O116" s="114" t="e">
        <f>'October''20'!#REF!+'Nov''20'!O114+'Dec''20'!O114</f>
        <v>#REF!</v>
      </c>
      <c r="P116" s="114" t="e">
        <f>'October''20'!#REF!+'Nov''20'!P114+'Dec''20'!P114</f>
        <v>#REF!</v>
      </c>
      <c r="Q116" s="114" t="e">
        <f>'October''20'!#REF!+'Nov''20'!Q114+'Dec''20'!Q114</f>
        <v>#REF!</v>
      </c>
      <c r="R116" s="114" t="e">
        <f>'October''20'!#REF!+'Nov''20'!R114+'Dec''20'!R114</f>
        <v>#REF!</v>
      </c>
      <c r="S116" s="114" t="e">
        <f>'October''20'!#REF!+'Nov''20'!S114+'Dec''20'!S114</f>
        <v>#REF!</v>
      </c>
      <c r="T116" s="106" t="e">
        <f t="shared" si="16"/>
        <v>#REF!</v>
      </c>
      <c r="U116" s="114" t="e">
        <f>'October''20'!#REF!+'Nov''20'!U114+'Dec''20'!U114</f>
        <v>#REF!</v>
      </c>
      <c r="V116" s="114" t="e">
        <f>'October''20'!#REF!+'Nov''20'!V114+'Dec''20'!V114</f>
        <v>#REF!</v>
      </c>
      <c r="W116" s="114" t="e">
        <f>'October''20'!#REF!+'Nov''20'!W114+'Dec''20'!W114</f>
        <v>#REF!</v>
      </c>
      <c r="X116" s="114" t="e">
        <f>'October''20'!#REF!+'Nov''20'!X114+'Dec''20'!X114</f>
        <v>#REF!</v>
      </c>
      <c r="Y116" s="114" t="e">
        <f>'October''20'!#REF!+'Nov''20'!Y114+'Dec''20'!Y114</f>
        <v>#REF!</v>
      </c>
      <c r="Z116" s="114" t="e">
        <f>'October''20'!#REF!+'Nov''20'!Z114+'Dec''20'!Z114</f>
        <v>#REF!</v>
      </c>
      <c r="AA116" s="114" t="e">
        <f>'October''20'!#REF!+'Nov''20'!AA114+'Dec''20'!AA114</f>
        <v>#REF!</v>
      </c>
      <c r="AB116" s="114" t="e">
        <f>'October''20'!#REF!+'Nov''20'!AB114+'Dec''20'!AB114</f>
        <v>#REF!</v>
      </c>
      <c r="AC116" s="114"/>
      <c r="AD116" s="114"/>
      <c r="AE116" s="114"/>
      <c r="AF116" s="114"/>
      <c r="AG116" s="114"/>
      <c r="AH116" s="114"/>
      <c r="AI116" s="114"/>
      <c r="AJ116" s="114"/>
      <c r="AK116" s="107" t="e">
        <f t="shared" si="20"/>
        <v>#REF!</v>
      </c>
      <c r="AL116" s="114" t="e">
        <f>'October''20'!#REF!+'Nov''20'!AL114+'Dec''20'!AL114</f>
        <v>#REF!</v>
      </c>
      <c r="AM116" s="114" t="e">
        <f>'October''20'!#REF!+'Nov''20'!AM114+'Dec''20'!AM114</f>
        <v>#REF!</v>
      </c>
      <c r="AN116" s="114" t="e">
        <f>'October''20'!#REF!+'Nov''20'!AN114+'Dec''20'!AN114</f>
        <v>#REF!</v>
      </c>
      <c r="AO116" s="107" t="e">
        <f t="shared" si="21"/>
        <v>#REF!</v>
      </c>
      <c r="AP116" s="114" t="e">
        <f>'October''20'!#REF!+'Nov''20'!AP114+'Dec''20'!AP114</f>
        <v>#REF!</v>
      </c>
      <c r="AQ116" s="114" t="e">
        <f>'October''20'!#REF!+'Nov''20'!AQ114+'Dec''20'!AQ114</f>
        <v>#REF!</v>
      </c>
      <c r="AR116" s="114" t="e">
        <f>'October''20'!#REF!+'Nov''20'!AR114+'Dec''20'!AR114</f>
        <v>#REF!</v>
      </c>
      <c r="AS116" s="114" t="e">
        <f>'October''20'!#REF!+'Nov''20'!AS114+'Dec''20'!AS114</f>
        <v>#REF!</v>
      </c>
      <c r="AT116" s="114" t="e">
        <f>'October''20'!#REF!+'Nov''20'!AT114+'Dec''20'!AT114</f>
        <v>#REF!</v>
      </c>
      <c r="AU116" s="125">
        <v>0</v>
      </c>
      <c r="AV116" s="107" t="e">
        <f t="shared" si="22"/>
        <v>#REF!</v>
      </c>
      <c r="AW116" s="107" t="e">
        <f t="shared" si="17"/>
        <v>#REF!</v>
      </c>
      <c r="AX116" s="131" t="e">
        <f>'October''20'!#REF!+'Nov''20'!AX114+'Dec''20'!AX114</f>
        <v>#REF!</v>
      </c>
      <c r="AY116" s="115" t="e">
        <f>'October''20'!#REF!+'Nov''20'!AY114+'Dec''20'!AY114</f>
        <v>#REF!</v>
      </c>
      <c r="AZ116" s="127" t="e">
        <f t="shared" si="18"/>
        <v>#REF!</v>
      </c>
      <c r="BA116" s="144"/>
      <c r="BB116" s="127" t="e">
        <f t="shared" si="26"/>
        <v>#REF!</v>
      </c>
      <c r="BC116" s="128" t="e">
        <f t="shared" si="23"/>
        <v>#REF!</v>
      </c>
      <c r="BD116" s="129" t="e">
        <f t="shared" si="24"/>
        <v>#REF!</v>
      </c>
      <c r="BE116" s="130" t="e">
        <f t="shared" si="25"/>
        <v>#REF!</v>
      </c>
      <c r="BF116" s="145">
        <v>2.2826668199631868E-2</v>
      </c>
      <c r="BG116" s="143">
        <v>0.39053411907787505</v>
      </c>
    </row>
    <row r="117" spans="1:59">
      <c r="A117" s="113" t="s">
        <v>196</v>
      </c>
      <c r="B117" s="113" t="s">
        <v>176</v>
      </c>
      <c r="C117" s="113" t="s">
        <v>195</v>
      </c>
      <c r="D117" s="114" t="e">
        <f>'October''20'!#REF!+'Nov''20'!D115+'Dec''20'!D115</f>
        <v>#REF!</v>
      </c>
      <c r="E117" s="114" t="e">
        <f>'October''20'!#REF!+'Nov''20'!E115+'Dec''20'!E115</f>
        <v>#REF!</v>
      </c>
      <c r="F117" s="114" t="e">
        <f>'October''20'!#REF!+'Nov''20'!F115+'Dec''20'!F115</f>
        <v>#REF!</v>
      </c>
      <c r="G117" s="114" t="e">
        <f>'October''20'!#REF!+'Nov''20'!G115+'Dec''20'!G115</f>
        <v>#REF!</v>
      </c>
      <c r="H117" s="114" t="e">
        <f>'October''20'!#REF!+'Nov''20'!H115+'Dec''20'!H115</f>
        <v>#REF!</v>
      </c>
      <c r="I117" s="114" t="e">
        <f>'October''20'!#REF!+'Nov''20'!I115+'Dec''20'!I115</f>
        <v>#REF!</v>
      </c>
      <c r="J117" s="114" t="e">
        <f>'October''20'!#REF!+'Nov''20'!J115+'Dec''20'!J115</f>
        <v>#REF!</v>
      </c>
      <c r="K117" s="114" t="e">
        <f>'October''20'!#REF!+'Nov''20'!K115+'Dec''20'!K115</f>
        <v>#REF!</v>
      </c>
      <c r="L117" s="114" t="e">
        <f>'October''20'!#REF!+'Nov''20'!L115+'Dec''20'!L115</f>
        <v>#REF!</v>
      </c>
      <c r="M117" s="114" t="e">
        <f>'October''20'!#REF!+'Nov''20'!M115+'Dec''20'!M115</f>
        <v>#REF!</v>
      </c>
      <c r="N117" s="114" t="e">
        <f>'October''20'!#REF!+'Nov''20'!N115+'Dec''20'!N115</f>
        <v>#REF!</v>
      </c>
      <c r="O117" s="114" t="e">
        <f>'October''20'!#REF!+'Nov''20'!O115+'Dec''20'!O115</f>
        <v>#REF!</v>
      </c>
      <c r="P117" s="114" t="e">
        <f>'October''20'!#REF!+'Nov''20'!P115+'Dec''20'!P115</f>
        <v>#REF!</v>
      </c>
      <c r="Q117" s="114" t="e">
        <f>'October''20'!#REF!+'Nov''20'!Q115+'Dec''20'!Q115</f>
        <v>#REF!</v>
      </c>
      <c r="R117" s="114" t="e">
        <f>'October''20'!#REF!+'Nov''20'!R115+'Dec''20'!R115</f>
        <v>#REF!</v>
      </c>
      <c r="S117" s="114" t="e">
        <f>'October''20'!#REF!+'Nov''20'!S115+'Dec''20'!S115</f>
        <v>#REF!</v>
      </c>
      <c r="T117" s="106" t="e">
        <f t="shared" si="16"/>
        <v>#REF!</v>
      </c>
      <c r="U117" s="114" t="e">
        <f>'October''20'!#REF!+'Nov''20'!U115+'Dec''20'!U115</f>
        <v>#REF!</v>
      </c>
      <c r="V117" s="114" t="e">
        <f>'October''20'!#REF!+'Nov''20'!V115+'Dec''20'!V115</f>
        <v>#REF!</v>
      </c>
      <c r="W117" s="114" t="e">
        <f>'October''20'!#REF!+'Nov''20'!W115+'Dec''20'!W115</f>
        <v>#REF!</v>
      </c>
      <c r="X117" s="114" t="e">
        <f>'October''20'!#REF!+'Nov''20'!X115+'Dec''20'!X115</f>
        <v>#REF!</v>
      </c>
      <c r="Y117" s="114" t="e">
        <f>'October''20'!#REF!+'Nov''20'!Y115+'Dec''20'!Y115</f>
        <v>#REF!</v>
      </c>
      <c r="Z117" s="114" t="e">
        <f>'October''20'!#REF!+'Nov''20'!Z115+'Dec''20'!Z115</f>
        <v>#REF!</v>
      </c>
      <c r="AA117" s="114" t="e">
        <f>'October''20'!#REF!+'Nov''20'!AA115+'Dec''20'!AA115</f>
        <v>#REF!</v>
      </c>
      <c r="AB117" s="114" t="e">
        <f>'October''20'!#REF!+'Nov''20'!AB115+'Dec''20'!AB115</f>
        <v>#REF!</v>
      </c>
      <c r="AC117" s="117"/>
      <c r="AD117" s="114"/>
      <c r="AE117" s="114"/>
      <c r="AF117" s="114"/>
      <c r="AG117" s="114"/>
      <c r="AH117" s="114"/>
      <c r="AI117" s="114"/>
      <c r="AJ117" s="114"/>
      <c r="AK117" s="107" t="e">
        <f t="shared" si="20"/>
        <v>#REF!</v>
      </c>
      <c r="AL117" s="114" t="e">
        <f>'October''20'!#REF!+'Nov''20'!AL115+'Dec''20'!AL115</f>
        <v>#REF!</v>
      </c>
      <c r="AM117" s="114" t="e">
        <f>'October''20'!#REF!+'Nov''20'!AM115+'Dec''20'!AM115</f>
        <v>#REF!</v>
      </c>
      <c r="AN117" s="114" t="e">
        <f>'October''20'!#REF!+'Nov''20'!AN115+'Dec''20'!AN115</f>
        <v>#REF!</v>
      </c>
      <c r="AO117" s="107" t="e">
        <f t="shared" si="21"/>
        <v>#REF!</v>
      </c>
      <c r="AP117" s="114" t="e">
        <f>'October''20'!#REF!+'Nov''20'!AP115+'Dec''20'!AP115</f>
        <v>#REF!</v>
      </c>
      <c r="AQ117" s="114" t="e">
        <f>'October''20'!#REF!+'Nov''20'!AQ115+'Dec''20'!AQ115</f>
        <v>#REF!</v>
      </c>
      <c r="AR117" s="114" t="e">
        <f>'October''20'!#REF!+'Nov''20'!AR115+'Dec''20'!AR115</f>
        <v>#REF!</v>
      </c>
      <c r="AS117" s="114" t="e">
        <f>'October''20'!#REF!+'Nov''20'!AS115+'Dec''20'!AS115</f>
        <v>#REF!</v>
      </c>
      <c r="AT117" s="114" t="e">
        <f>'October''20'!#REF!+'Nov''20'!AT115+'Dec''20'!AT115</f>
        <v>#REF!</v>
      </c>
      <c r="AU117" s="125">
        <v>1409860</v>
      </c>
      <c r="AV117" s="107" t="e">
        <f t="shared" si="22"/>
        <v>#REF!</v>
      </c>
      <c r="AW117" s="107" t="e">
        <f t="shared" si="17"/>
        <v>#REF!</v>
      </c>
      <c r="AX117" s="131" t="e">
        <f>'October''20'!#REF!+'Nov''20'!AX115+'Dec''20'!AX115</f>
        <v>#REF!</v>
      </c>
      <c r="AY117" s="115" t="e">
        <f>'October''20'!#REF!+'Nov''20'!AY115+'Dec''20'!AY115</f>
        <v>#REF!</v>
      </c>
      <c r="AZ117" s="127" t="e">
        <f t="shared" si="18"/>
        <v>#REF!</v>
      </c>
      <c r="BA117" s="144"/>
      <c r="BB117" s="127" t="e">
        <f t="shared" si="26"/>
        <v>#REF!</v>
      </c>
      <c r="BC117" s="128" t="e">
        <f t="shared" si="23"/>
        <v>#REF!</v>
      </c>
      <c r="BD117" s="129" t="e">
        <f t="shared" si="24"/>
        <v>#REF!</v>
      </c>
      <c r="BE117" s="130" t="e">
        <f t="shared" si="25"/>
        <v>#REF!</v>
      </c>
      <c r="BF117" s="145">
        <v>3.0962679160265696E-2</v>
      </c>
      <c r="BG117" s="143">
        <v>0.3843813579437721</v>
      </c>
    </row>
    <row r="118" spans="1:59">
      <c r="A118" s="113" t="s">
        <v>197</v>
      </c>
      <c r="B118" s="113" t="s">
        <v>176</v>
      </c>
      <c r="C118" s="113" t="s">
        <v>195</v>
      </c>
      <c r="D118" s="114" t="e">
        <f>'October''20'!#REF!+'Nov''20'!D116+'Dec''20'!D116</f>
        <v>#REF!</v>
      </c>
      <c r="E118" s="114" t="e">
        <f>'October''20'!#REF!+'Nov''20'!E116+'Dec''20'!E116</f>
        <v>#REF!</v>
      </c>
      <c r="F118" s="114" t="e">
        <f>'October''20'!#REF!+'Nov''20'!F116+'Dec''20'!F116</f>
        <v>#REF!</v>
      </c>
      <c r="G118" s="114" t="e">
        <f>'October''20'!#REF!+'Nov''20'!G116+'Dec''20'!G116</f>
        <v>#REF!</v>
      </c>
      <c r="H118" s="114" t="e">
        <f>'October''20'!#REF!+'Nov''20'!H116+'Dec''20'!H116</f>
        <v>#REF!</v>
      </c>
      <c r="I118" s="114" t="e">
        <f>'October''20'!#REF!+'Nov''20'!I116+'Dec''20'!I116</f>
        <v>#REF!</v>
      </c>
      <c r="J118" s="114" t="e">
        <f>'October''20'!#REF!+'Nov''20'!J116+'Dec''20'!J116</f>
        <v>#REF!</v>
      </c>
      <c r="K118" s="114" t="e">
        <f>'October''20'!#REF!+'Nov''20'!K116+'Dec''20'!K116</f>
        <v>#REF!</v>
      </c>
      <c r="L118" s="114" t="e">
        <f>'October''20'!#REF!+'Nov''20'!L116+'Dec''20'!L116</f>
        <v>#REF!</v>
      </c>
      <c r="M118" s="114" t="e">
        <f>'October''20'!#REF!+'Nov''20'!M116+'Dec''20'!M116</f>
        <v>#REF!</v>
      </c>
      <c r="N118" s="114" t="e">
        <f>'October''20'!#REF!+'Nov''20'!N116+'Dec''20'!N116</f>
        <v>#REF!</v>
      </c>
      <c r="O118" s="114" t="e">
        <f>'October''20'!#REF!+'Nov''20'!O116+'Dec''20'!O116</f>
        <v>#REF!</v>
      </c>
      <c r="P118" s="114" t="e">
        <f>'October''20'!#REF!+'Nov''20'!P116+'Dec''20'!P116</f>
        <v>#REF!</v>
      </c>
      <c r="Q118" s="114" t="e">
        <f>'October''20'!#REF!+'Nov''20'!Q116+'Dec''20'!Q116</f>
        <v>#REF!</v>
      </c>
      <c r="R118" s="114" t="e">
        <f>'October''20'!#REF!+'Nov''20'!R116+'Dec''20'!R116</f>
        <v>#REF!</v>
      </c>
      <c r="S118" s="114" t="e">
        <f>'October''20'!#REF!+'Nov''20'!S116+'Dec''20'!S116</f>
        <v>#REF!</v>
      </c>
      <c r="T118" s="106" t="e">
        <f t="shared" si="16"/>
        <v>#REF!</v>
      </c>
      <c r="U118" s="114" t="e">
        <f>'October''20'!#REF!+'Nov''20'!U116+'Dec''20'!U116</f>
        <v>#REF!</v>
      </c>
      <c r="V118" s="114" t="e">
        <f>'October''20'!#REF!+'Nov''20'!V116+'Dec''20'!V116</f>
        <v>#REF!</v>
      </c>
      <c r="W118" s="114" t="e">
        <f>'October''20'!#REF!+'Nov''20'!W116+'Dec''20'!W116</f>
        <v>#REF!</v>
      </c>
      <c r="X118" s="114" t="e">
        <f>'October''20'!#REF!+'Nov''20'!X116+'Dec''20'!X116</f>
        <v>#REF!</v>
      </c>
      <c r="Y118" s="114" t="e">
        <f>'October''20'!#REF!+'Nov''20'!Y116+'Dec''20'!Y116</f>
        <v>#REF!</v>
      </c>
      <c r="Z118" s="114" t="e">
        <f>'October''20'!#REF!+'Nov''20'!Z116+'Dec''20'!Z116</f>
        <v>#REF!</v>
      </c>
      <c r="AA118" s="114" t="e">
        <f>'October''20'!#REF!+'Nov''20'!AA116+'Dec''20'!AA116</f>
        <v>#REF!</v>
      </c>
      <c r="AB118" s="114" t="e">
        <f>'October''20'!#REF!+'Nov''20'!AB116+'Dec''20'!AB116</f>
        <v>#REF!</v>
      </c>
      <c r="AC118" s="117"/>
      <c r="AD118" s="117"/>
      <c r="AE118" s="114"/>
      <c r="AF118" s="114"/>
      <c r="AG118" s="114"/>
      <c r="AH118" s="114"/>
      <c r="AI118" s="114"/>
      <c r="AJ118" s="114"/>
      <c r="AK118" s="107" t="e">
        <f t="shared" si="20"/>
        <v>#REF!</v>
      </c>
      <c r="AL118" s="114" t="e">
        <f>'October''20'!#REF!+'Nov''20'!AL116+'Dec''20'!AL116</f>
        <v>#REF!</v>
      </c>
      <c r="AM118" s="114" t="e">
        <f>'October''20'!#REF!+'Nov''20'!AM116+'Dec''20'!AM116</f>
        <v>#REF!</v>
      </c>
      <c r="AN118" s="114" t="e">
        <f>'October''20'!#REF!+'Nov''20'!AN116+'Dec''20'!AN116</f>
        <v>#REF!</v>
      </c>
      <c r="AO118" s="107" t="e">
        <f t="shared" si="21"/>
        <v>#REF!</v>
      </c>
      <c r="AP118" s="114" t="e">
        <f>'October''20'!#REF!+'Nov''20'!AP116+'Dec''20'!AP116</f>
        <v>#REF!</v>
      </c>
      <c r="AQ118" s="114" t="e">
        <f>'October''20'!#REF!+'Nov''20'!AQ116+'Dec''20'!AQ116</f>
        <v>#REF!</v>
      </c>
      <c r="AR118" s="114" t="e">
        <f>'October''20'!#REF!+'Nov''20'!AR116+'Dec''20'!AR116</f>
        <v>#REF!</v>
      </c>
      <c r="AS118" s="114" t="e">
        <f>'October''20'!#REF!+'Nov''20'!AS116+'Dec''20'!AS116</f>
        <v>#REF!</v>
      </c>
      <c r="AT118" s="114" t="e">
        <f>'October''20'!#REF!+'Nov''20'!AT116+'Dec''20'!AT116</f>
        <v>#REF!</v>
      </c>
      <c r="AU118" s="125">
        <v>1260820</v>
      </c>
      <c r="AV118" s="107" t="e">
        <f t="shared" si="22"/>
        <v>#REF!</v>
      </c>
      <c r="AW118" s="107" t="e">
        <f t="shared" si="17"/>
        <v>#REF!</v>
      </c>
      <c r="AX118" s="131" t="e">
        <f>'October''20'!#REF!+'Nov''20'!AX116+'Dec''20'!AX116</f>
        <v>#REF!</v>
      </c>
      <c r="AY118" s="115" t="e">
        <f>'October''20'!#REF!+'Nov''20'!AY116+'Dec''20'!AY116</f>
        <v>#REF!</v>
      </c>
      <c r="AZ118" s="127" t="e">
        <f t="shared" si="18"/>
        <v>#REF!</v>
      </c>
      <c r="BA118" s="144"/>
      <c r="BB118" s="127" t="e">
        <f t="shared" si="26"/>
        <v>#REF!</v>
      </c>
      <c r="BC118" s="128" t="e">
        <f t="shared" si="23"/>
        <v>#REF!</v>
      </c>
      <c r="BD118" s="129" t="e">
        <f t="shared" si="24"/>
        <v>#REF!</v>
      </c>
      <c r="BE118" s="130" t="e">
        <f t="shared" si="25"/>
        <v>#REF!</v>
      </c>
      <c r="BF118" s="145">
        <v>2.9307395612341892E-2</v>
      </c>
      <c r="BG118" s="143">
        <v>0.42238953729482637</v>
      </c>
    </row>
    <row r="119" spans="1:59">
      <c r="A119" s="113" t="s">
        <v>198</v>
      </c>
      <c r="B119" s="113" t="s">
        <v>176</v>
      </c>
      <c r="C119" s="113" t="s">
        <v>195</v>
      </c>
      <c r="D119" s="114" t="e">
        <f>'October''20'!#REF!+'Nov''20'!D117+'Dec''20'!D117</f>
        <v>#REF!</v>
      </c>
      <c r="E119" s="114" t="e">
        <f>'October''20'!#REF!+'Nov''20'!E117+'Dec''20'!E117</f>
        <v>#REF!</v>
      </c>
      <c r="F119" s="114" t="e">
        <f>'October''20'!#REF!+'Nov''20'!F117+'Dec''20'!F117</f>
        <v>#REF!</v>
      </c>
      <c r="G119" s="114" t="e">
        <f>'October''20'!#REF!+'Nov''20'!G117+'Dec''20'!G117</f>
        <v>#REF!</v>
      </c>
      <c r="H119" s="114" t="e">
        <f>'October''20'!#REF!+'Nov''20'!H117+'Dec''20'!H117</f>
        <v>#REF!</v>
      </c>
      <c r="I119" s="114" t="e">
        <f>'October''20'!#REF!+'Nov''20'!I117+'Dec''20'!I117</f>
        <v>#REF!</v>
      </c>
      <c r="J119" s="114" t="e">
        <f>'October''20'!#REF!+'Nov''20'!J117+'Dec''20'!J117</f>
        <v>#REF!</v>
      </c>
      <c r="K119" s="114" t="e">
        <f>'October''20'!#REF!+'Nov''20'!K117+'Dec''20'!K117</f>
        <v>#REF!</v>
      </c>
      <c r="L119" s="114" t="e">
        <f>'October''20'!#REF!+'Nov''20'!L117+'Dec''20'!L117</f>
        <v>#REF!</v>
      </c>
      <c r="M119" s="114" t="e">
        <f>'October''20'!#REF!+'Nov''20'!M117+'Dec''20'!M117</f>
        <v>#REF!</v>
      </c>
      <c r="N119" s="114" t="e">
        <f>'October''20'!#REF!+'Nov''20'!N117+'Dec''20'!N117</f>
        <v>#REF!</v>
      </c>
      <c r="O119" s="114" t="e">
        <f>'October''20'!#REF!+'Nov''20'!O117+'Dec''20'!O117</f>
        <v>#REF!</v>
      </c>
      <c r="P119" s="114" t="e">
        <f>'October''20'!#REF!+'Nov''20'!P117+'Dec''20'!P117</f>
        <v>#REF!</v>
      </c>
      <c r="Q119" s="114" t="e">
        <f>'October''20'!#REF!+'Nov''20'!Q117+'Dec''20'!Q117</f>
        <v>#REF!</v>
      </c>
      <c r="R119" s="114" t="e">
        <f>'October''20'!#REF!+'Nov''20'!R117+'Dec''20'!R117</f>
        <v>#REF!</v>
      </c>
      <c r="S119" s="114" t="e">
        <f>'October''20'!#REF!+'Nov''20'!S117+'Dec''20'!S117</f>
        <v>#REF!</v>
      </c>
      <c r="T119" s="106" t="e">
        <f t="shared" si="16"/>
        <v>#REF!</v>
      </c>
      <c r="U119" s="114" t="e">
        <f>'October''20'!#REF!+'Nov''20'!U117+'Dec''20'!U117</f>
        <v>#REF!</v>
      </c>
      <c r="V119" s="114" t="e">
        <f>'October''20'!#REF!+'Nov''20'!V117+'Dec''20'!V117</f>
        <v>#REF!</v>
      </c>
      <c r="W119" s="114" t="e">
        <f>'October''20'!#REF!+'Nov''20'!W117+'Dec''20'!W117</f>
        <v>#REF!</v>
      </c>
      <c r="X119" s="114" t="e">
        <f>'October''20'!#REF!+'Nov''20'!X117+'Dec''20'!X117</f>
        <v>#REF!</v>
      </c>
      <c r="Y119" s="114" t="e">
        <f>'October''20'!#REF!+'Nov''20'!Y117+'Dec''20'!Y117</f>
        <v>#REF!</v>
      </c>
      <c r="Z119" s="114" t="e">
        <f>'October''20'!#REF!+'Nov''20'!Z117+'Dec''20'!Z117</f>
        <v>#REF!</v>
      </c>
      <c r="AA119" s="114" t="e">
        <f>'October''20'!#REF!+'Nov''20'!AA117+'Dec''20'!AA117</f>
        <v>#REF!</v>
      </c>
      <c r="AB119" s="114" t="e">
        <f>'October''20'!#REF!+'Nov''20'!AB117+'Dec''20'!AB117</f>
        <v>#REF!</v>
      </c>
      <c r="AC119" s="117"/>
      <c r="AD119" s="114"/>
      <c r="AE119" s="114"/>
      <c r="AF119" s="114"/>
      <c r="AG119" s="114"/>
      <c r="AH119" s="114"/>
      <c r="AI119" s="114"/>
      <c r="AJ119" s="114"/>
      <c r="AK119" s="107" t="e">
        <f t="shared" si="20"/>
        <v>#REF!</v>
      </c>
      <c r="AL119" s="114" t="e">
        <f>'October''20'!#REF!+'Nov''20'!AL117+'Dec''20'!AL117</f>
        <v>#REF!</v>
      </c>
      <c r="AM119" s="114" t="e">
        <f>'October''20'!#REF!+'Nov''20'!AM117+'Dec''20'!AM117</f>
        <v>#REF!</v>
      </c>
      <c r="AN119" s="114" t="e">
        <f>'October''20'!#REF!+'Nov''20'!AN117+'Dec''20'!AN117</f>
        <v>#REF!</v>
      </c>
      <c r="AO119" s="107" t="e">
        <f t="shared" si="21"/>
        <v>#REF!</v>
      </c>
      <c r="AP119" s="114" t="e">
        <f>'October''20'!#REF!+'Nov''20'!AP117+'Dec''20'!AP117</f>
        <v>#REF!</v>
      </c>
      <c r="AQ119" s="114" t="e">
        <f>'October''20'!#REF!+'Nov''20'!AQ117+'Dec''20'!AQ117</f>
        <v>#REF!</v>
      </c>
      <c r="AR119" s="114" t="e">
        <f>'October''20'!#REF!+'Nov''20'!AR117+'Dec''20'!AR117</f>
        <v>#REF!</v>
      </c>
      <c r="AS119" s="114" t="e">
        <f>'October''20'!#REF!+'Nov''20'!AS117+'Dec''20'!AS117</f>
        <v>#REF!</v>
      </c>
      <c r="AT119" s="114" t="e">
        <f>'October''20'!#REF!+'Nov''20'!AT117+'Dec''20'!AT117</f>
        <v>#REF!</v>
      </c>
      <c r="AU119" s="125">
        <v>1447120</v>
      </c>
      <c r="AV119" s="107" t="e">
        <f t="shared" si="22"/>
        <v>#REF!</v>
      </c>
      <c r="AW119" s="107" t="e">
        <f t="shared" si="17"/>
        <v>#REF!</v>
      </c>
      <c r="AX119" s="131" t="e">
        <f>'October''20'!#REF!+'Nov''20'!AX117+'Dec''20'!AX117</f>
        <v>#REF!</v>
      </c>
      <c r="AY119" s="115" t="e">
        <f>'October''20'!#REF!+'Nov''20'!AY117+'Dec''20'!AY117</f>
        <v>#REF!</v>
      </c>
      <c r="AZ119" s="127" t="e">
        <f t="shared" si="18"/>
        <v>#REF!</v>
      </c>
      <c r="BA119" s="144"/>
      <c r="BB119" s="127" t="e">
        <f t="shared" si="26"/>
        <v>#REF!</v>
      </c>
      <c r="BC119" s="128" t="e">
        <f t="shared" si="23"/>
        <v>#REF!</v>
      </c>
      <c r="BD119" s="129" t="e">
        <f t="shared" si="24"/>
        <v>#REF!</v>
      </c>
      <c r="BE119" s="130" t="e">
        <f t="shared" si="25"/>
        <v>#REF!</v>
      </c>
      <c r="BF119" s="145">
        <v>5.1115698607150276E-2</v>
      </c>
      <c r="BG119" s="143">
        <v>0.27757226972264532</v>
      </c>
    </row>
    <row r="120" spans="1:59">
      <c r="A120" s="113" t="s">
        <v>199</v>
      </c>
      <c r="B120" s="113" t="s">
        <v>176</v>
      </c>
      <c r="C120" s="113" t="s">
        <v>200</v>
      </c>
      <c r="D120" s="114" t="e">
        <f>'October''20'!#REF!+'Nov''20'!D118+'Dec''20'!D118</f>
        <v>#REF!</v>
      </c>
      <c r="E120" s="114" t="e">
        <f>'October''20'!#REF!+'Nov''20'!E118+'Dec''20'!E118</f>
        <v>#REF!</v>
      </c>
      <c r="F120" s="114" t="e">
        <f>'October''20'!#REF!+'Nov''20'!F118+'Dec''20'!F118</f>
        <v>#REF!</v>
      </c>
      <c r="G120" s="114" t="e">
        <f>'October''20'!#REF!+'Nov''20'!G118+'Dec''20'!G118</f>
        <v>#REF!</v>
      </c>
      <c r="H120" s="114" t="e">
        <f>'October''20'!#REF!+'Nov''20'!H118+'Dec''20'!H118</f>
        <v>#REF!</v>
      </c>
      <c r="I120" s="114" t="e">
        <f>'October''20'!#REF!+'Nov''20'!I118+'Dec''20'!I118</f>
        <v>#REF!</v>
      </c>
      <c r="J120" s="114" t="e">
        <f>'October''20'!#REF!+'Nov''20'!J118+'Dec''20'!J118</f>
        <v>#REF!</v>
      </c>
      <c r="K120" s="114" t="e">
        <f>'October''20'!#REF!+'Nov''20'!K118+'Dec''20'!K118</f>
        <v>#REF!</v>
      </c>
      <c r="L120" s="114" t="e">
        <f>'October''20'!#REF!+'Nov''20'!L118+'Dec''20'!L118</f>
        <v>#REF!</v>
      </c>
      <c r="M120" s="114" t="e">
        <f>'October''20'!#REF!+'Nov''20'!M118+'Dec''20'!M118</f>
        <v>#REF!</v>
      </c>
      <c r="N120" s="114" t="e">
        <f>'October''20'!#REF!+'Nov''20'!N118+'Dec''20'!N118</f>
        <v>#REF!</v>
      </c>
      <c r="O120" s="114" t="e">
        <f>'October''20'!#REF!+'Nov''20'!O118+'Dec''20'!O118</f>
        <v>#REF!</v>
      </c>
      <c r="P120" s="114" t="e">
        <f>'October''20'!#REF!+'Nov''20'!P118+'Dec''20'!P118</f>
        <v>#REF!</v>
      </c>
      <c r="Q120" s="114" t="e">
        <f>'October''20'!#REF!+'Nov''20'!Q118+'Dec''20'!Q118</f>
        <v>#REF!</v>
      </c>
      <c r="R120" s="114" t="e">
        <f>'October''20'!#REF!+'Nov''20'!R118+'Dec''20'!R118</f>
        <v>#REF!</v>
      </c>
      <c r="S120" s="114" t="e">
        <f>'October''20'!#REF!+'Nov''20'!S118+'Dec''20'!S118</f>
        <v>#REF!</v>
      </c>
      <c r="T120" s="106" t="e">
        <f t="shared" si="16"/>
        <v>#REF!</v>
      </c>
      <c r="U120" s="114" t="e">
        <f>'October''20'!#REF!+'Nov''20'!U118+'Dec''20'!U118</f>
        <v>#REF!</v>
      </c>
      <c r="V120" s="114" t="e">
        <f>'October''20'!#REF!+'Nov''20'!V118+'Dec''20'!V118</f>
        <v>#REF!</v>
      </c>
      <c r="W120" s="114" t="e">
        <f>'October''20'!#REF!+'Nov''20'!W118+'Dec''20'!W118</f>
        <v>#REF!</v>
      </c>
      <c r="X120" s="114" t="e">
        <f>'October''20'!#REF!+'Nov''20'!X118+'Dec''20'!X118</f>
        <v>#REF!</v>
      </c>
      <c r="Y120" s="114" t="e">
        <f>'October''20'!#REF!+'Nov''20'!Y118+'Dec''20'!Y118</f>
        <v>#REF!</v>
      </c>
      <c r="Z120" s="114" t="e">
        <f>'October''20'!#REF!+'Nov''20'!Z118+'Dec''20'!Z118</f>
        <v>#REF!</v>
      </c>
      <c r="AA120" s="114" t="e">
        <f>'October''20'!#REF!+'Nov''20'!AA118+'Dec''20'!AA118</f>
        <v>#REF!</v>
      </c>
      <c r="AB120" s="114" t="e">
        <f>'October''20'!#REF!+'Nov''20'!AB118+'Dec''20'!AB118</f>
        <v>#REF!</v>
      </c>
      <c r="AC120" s="116"/>
      <c r="AD120" s="116"/>
      <c r="AE120" s="116"/>
      <c r="AF120" s="116"/>
      <c r="AG120" s="116"/>
      <c r="AH120" s="116"/>
      <c r="AI120" s="116"/>
      <c r="AJ120" s="116"/>
      <c r="AK120" s="107" t="e">
        <f t="shared" si="20"/>
        <v>#REF!</v>
      </c>
      <c r="AL120" s="114" t="e">
        <f>'October''20'!#REF!+'Nov''20'!AL118+'Dec''20'!AL118</f>
        <v>#REF!</v>
      </c>
      <c r="AM120" s="114" t="e">
        <f>'October''20'!#REF!+'Nov''20'!AM118+'Dec''20'!AM118</f>
        <v>#REF!</v>
      </c>
      <c r="AN120" s="114" t="e">
        <f>'October''20'!#REF!+'Nov''20'!AN118+'Dec''20'!AN118</f>
        <v>#REF!</v>
      </c>
      <c r="AO120" s="107" t="e">
        <f t="shared" si="21"/>
        <v>#REF!</v>
      </c>
      <c r="AP120" s="114" t="e">
        <f>'October''20'!#REF!+'Nov''20'!AP118+'Dec''20'!AP118</f>
        <v>#REF!</v>
      </c>
      <c r="AQ120" s="114" t="e">
        <f>'October''20'!#REF!+'Nov''20'!AQ118+'Dec''20'!AQ118</f>
        <v>#REF!</v>
      </c>
      <c r="AR120" s="114" t="e">
        <f>'October''20'!#REF!+'Nov''20'!AR118+'Dec''20'!AR118</f>
        <v>#REF!</v>
      </c>
      <c r="AS120" s="114" t="e">
        <f>'October''20'!#REF!+'Nov''20'!AS118+'Dec''20'!AS118</f>
        <v>#REF!</v>
      </c>
      <c r="AT120" s="114" t="e">
        <f>'October''20'!#REF!+'Nov''20'!AT118+'Dec''20'!AT118</f>
        <v>#REF!</v>
      </c>
      <c r="AU120" s="125">
        <v>0</v>
      </c>
      <c r="AV120" s="107" t="e">
        <f t="shared" si="22"/>
        <v>#REF!</v>
      </c>
      <c r="AW120" s="107" t="e">
        <f t="shared" si="17"/>
        <v>#REF!</v>
      </c>
      <c r="AX120" s="131" t="e">
        <f>'October''20'!#REF!+'Nov''20'!AX118+'Dec''20'!AX118</f>
        <v>#REF!</v>
      </c>
      <c r="AY120" s="115" t="e">
        <f>'October''20'!#REF!+'Nov''20'!AY118+'Dec''20'!AY118</f>
        <v>#REF!</v>
      </c>
      <c r="AZ120" s="127" t="e">
        <f t="shared" si="18"/>
        <v>#REF!</v>
      </c>
      <c r="BA120" s="144"/>
      <c r="BB120" s="127" t="e">
        <f t="shared" si="26"/>
        <v>#REF!</v>
      </c>
      <c r="BC120" s="128" t="e">
        <f t="shared" si="23"/>
        <v>#REF!</v>
      </c>
      <c r="BD120" s="129" t="e">
        <f t="shared" si="24"/>
        <v>#REF!</v>
      </c>
      <c r="BE120" s="130" t="e">
        <f t="shared" si="25"/>
        <v>#REF!</v>
      </c>
      <c r="BF120" s="145">
        <v>3.533974184985185E-2</v>
      </c>
      <c r="BG120" s="143">
        <v>0.3096675658373359</v>
      </c>
    </row>
    <row r="121" spans="1:59">
      <c r="A121" s="113" t="s">
        <v>201</v>
      </c>
      <c r="B121" s="113" t="s">
        <v>176</v>
      </c>
      <c r="C121" s="113" t="s">
        <v>200</v>
      </c>
      <c r="D121" s="114" t="e">
        <f>'October''20'!#REF!+'Nov''20'!D119+'Dec''20'!D119</f>
        <v>#REF!</v>
      </c>
      <c r="E121" s="114" t="e">
        <f>'October''20'!#REF!+'Nov''20'!E119+'Dec''20'!E119</f>
        <v>#REF!</v>
      </c>
      <c r="F121" s="114" t="e">
        <f>'October''20'!#REF!+'Nov''20'!F119+'Dec''20'!F119</f>
        <v>#REF!</v>
      </c>
      <c r="G121" s="114" t="e">
        <f>'October''20'!#REF!+'Nov''20'!G119+'Dec''20'!G119</f>
        <v>#REF!</v>
      </c>
      <c r="H121" s="114" t="e">
        <f>'October''20'!#REF!+'Nov''20'!H119+'Dec''20'!H119</f>
        <v>#REF!</v>
      </c>
      <c r="I121" s="114" t="e">
        <f>'October''20'!#REF!+'Nov''20'!I119+'Dec''20'!I119</f>
        <v>#REF!</v>
      </c>
      <c r="J121" s="114" t="e">
        <f>'October''20'!#REF!+'Nov''20'!J119+'Dec''20'!J119</f>
        <v>#REF!</v>
      </c>
      <c r="K121" s="114" t="e">
        <f>'October''20'!#REF!+'Nov''20'!K119+'Dec''20'!K119</f>
        <v>#REF!</v>
      </c>
      <c r="L121" s="114" t="e">
        <f>'October''20'!#REF!+'Nov''20'!L119+'Dec''20'!L119</f>
        <v>#REF!</v>
      </c>
      <c r="M121" s="114" t="e">
        <f>'October''20'!#REF!+'Nov''20'!M119+'Dec''20'!M119</f>
        <v>#REF!</v>
      </c>
      <c r="N121" s="114" t="e">
        <f>'October''20'!#REF!+'Nov''20'!N119+'Dec''20'!N119</f>
        <v>#REF!</v>
      </c>
      <c r="O121" s="114" t="e">
        <f>'October''20'!#REF!+'Nov''20'!O119+'Dec''20'!O119</f>
        <v>#REF!</v>
      </c>
      <c r="P121" s="114" t="e">
        <f>'October''20'!#REF!+'Nov''20'!P119+'Dec''20'!P119</f>
        <v>#REF!</v>
      </c>
      <c r="Q121" s="114" t="e">
        <f>'October''20'!#REF!+'Nov''20'!Q119+'Dec''20'!Q119</f>
        <v>#REF!</v>
      </c>
      <c r="R121" s="114" t="e">
        <f>'October''20'!#REF!+'Nov''20'!R119+'Dec''20'!R119</f>
        <v>#REF!</v>
      </c>
      <c r="S121" s="114" t="e">
        <f>'October''20'!#REF!+'Nov''20'!S119+'Dec''20'!S119</f>
        <v>#REF!</v>
      </c>
      <c r="T121" s="106" t="e">
        <f t="shared" si="16"/>
        <v>#REF!</v>
      </c>
      <c r="U121" s="114" t="e">
        <f>'October''20'!#REF!+'Nov''20'!U119+'Dec''20'!U119</f>
        <v>#REF!</v>
      </c>
      <c r="V121" s="114" t="e">
        <f>'October''20'!#REF!+'Nov''20'!V119+'Dec''20'!V119</f>
        <v>#REF!</v>
      </c>
      <c r="W121" s="114" t="e">
        <f>'October''20'!#REF!+'Nov''20'!W119+'Dec''20'!W119</f>
        <v>#REF!</v>
      </c>
      <c r="X121" s="114" t="e">
        <f>'October''20'!#REF!+'Nov''20'!X119+'Dec''20'!X119</f>
        <v>#REF!</v>
      </c>
      <c r="Y121" s="114" t="e">
        <f>'October''20'!#REF!+'Nov''20'!Y119+'Dec''20'!Y119</f>
        <v>#REF!</v>
      </c>
      <c r="Z121" s="114" t="e">
        <f>'October''20'!#REF!+'Nov''20'!Z119+'Dec''20'!Z119</f>
        <v>#REF!</v>
      </c>
      <c r="AA121" s="114" t="e">
        <f>'October''20'!#REF!+'Nov''20'!AA119+'Dec''20'!AA119</f>
        <v>#REF!</v>
      </c>
      <c r="AB121" s="114" t="e">
        <f>'October''20'!#REF!+'Nov''20'!AB119+'Dec''20'!AB119</f>
        <v>#REF!</v>
      </c>
      <c r="AC121" s="116"/>
      <c r="AD121" s="116"/>
      <c r="AE121" s="116"/>
      <c r="AF121" s="116"/>
      <c r="AG121" s="116"/>
      <c r="AH121" s="116"/>
      <c r="AI121" s="116"/>
      <c r="AJ121" s="116"/>
      <c r="AK121" s="107" t="e">
        <f t="shared" si="20"/>
        <v>#REF!</v>
      </c>
      <c r="AL121" s="114" t="e">
        <f>'October''20'!#REF!+'Nov''20'!AL119+'Dec''20'!AL119</f>
        <v>#REF!</v>
      </c>
      <c r="AM121" s="114" t="e">
        <f>'October''20'!#REF!+'Nov''20'!AM119+'Dec''20'!AM119</f>
        <v>#REF!</v>
      </c>
      <c r="AN121" s="114" t="e">
        <f>'October''20'!#REF!+'Nov''20'!AN119+'Dec''20'!AN119</f>
        <v>#REF!</v>
      </c>
      <c r="AO121" s="107" t="e">
        <f t="shared" si="21"/>
        <v>#REF!</v>
      </c>
      <c r="AP121" s="114" t="e">
        <f>'October''20'!#REF!+'Nov''20'!AP119+'Dec''20'!AP119</f>
        <v>#REF!</v>
      </c>
      <c r="AQ121" s="114" t="e">
        <f>'October''20'!#REF!+'Nov''20'!AQ119+'Dec''20'!AQ119</f>
        <v>#REF!</v>
      </c>
      <c r="AR121" s="114" t="e">
        <f>'October''20'!#REF!+'Nov''20'!AR119+'Dec''20'!AR119</f>
        <v>#REF!</v>
      </c>
      <c r="AS121" s="114" t="e">
        <f>'October''20'!#REF!+'Nov''20'!AS119+'Dec''20'!AS119</f>
        <v>#REF!</v>
      </c>
      <c r="AT121" s="114" t="e">
        <f>'October''20'!#REF!+'Nov''20'!AT119+'Dec''20'!AT119</f>
        <v>#REF!</v>
      </c>
      <c r="AU121" s="125">
        <v>0</v>
      </c>
      <c r="AV121" s="107" t="e">
        <f t="shared" si="22"/>
        <v>#REF!</v>
      </c>
      <c r="AW121" s="107" t="e">
        <f t="shared" si="17"/>
        <v>#REF!</v>
      </c>
      <c r="AX121" s="131" t="e">
        <f>'October''20'!#REF!+'Nov''20'!AX119+'Dec''20'!AX119</f>
        <v>#REF!</v>
      </c>
      <c r="AY121" s="115" t="e">
        <f>'October''20'!#REF!+'Nov''20'!AY119+'Dec''20'!AY119</f>
        <v>#REF!</v>
      </c>
      <c r="AZ121" s="127" t="e">
        <f t="shared" si="18"/>
        <v>#REF!</v>
      </c>
      <c r="BA121" s="144"/>
      <c r="BB121" s="127" t="e">
        <f t="shared" si="26"/>
        <v>#REF!</v>
      </c>
      <c r="BC121" s="128" t="e">
        <f t="shared" si="23"/>
        <v>#REF!</v>
      </c>
      <c r="BD121" s="129" t="e">
        <f t="shared" si="24"/>
        <v>#REF!</v>
      </c>
      <c r="BE121" s="130" t="e">
        <f t="shared" si="25"/>
        <v>#REF!</v>
      </c>
      <c r="BF121" s="145">
        <v>2.920400216657007E-2</v>
      </c>
      <c r="BG121" s="143">
        <v>0.34802197392685325</v>
      </c>
    </row>
    <row r="122" spans="1:59">
      <c r="A122" s="113" t="s">
        <v>202</v>
      </c>
      <c r="B122" s="113" t="s">
        <v>176</v>
      </c>
      <c r="C122" s="113" t="s">
        <v>200</v>
      </c>
      <c r="D122" s="114" t="e">
        <f>'October''20'!#REF!+'Nov''20'!D120+'Dec''20'!D120</f>
        <v>#REF!</v>
      </c>
      <c r="E122" s="114" t="e">
        <f>'October''20'!#REF!+'Nov''20'!E120+'Dec''20'!E120</f>
        <v>#REF!</v>
      </c>
      <c r="F122" s="114" t="e">
        <f>'October''20'!#REF!+'Nov''20'!F120+'Dec''20'!F120</f>
        <v>#REF!</v>
      </c>
      <c r="G122" s="114" t="e">
        <f>'October''20'!#REF!+'Nov''20'!G120+'Dec''20'!G120</f>
        <v>#REF!</v>
      </c>
      <c r="H122" s="114" t="e">
        <f>'October''20'!#REF!+'Nov''20'!H120+'Dec''20'!H120</f>
        <v>#REF!</v>
      </c>
      <c r="I122" s="114" t="e">
        <f>'October''20'!#REF!+'Nov''20'!I120+'Dec''20'!I120</f>
        <v>#REF!</v>
      </c>
      <c r="J122" s="114" t="e">
        <f>'October''20'!#REF!+'Nov''20'!J120+'Dec''20'!J120</f>
        <v>#REF!</v>
      </c>
      <c r="K122" s="114" t="e">
        <f>'October''20'!#REF!+'Nov''20'!K120+'Dec''20'!K120</f>
        <v>#REF!</v>
      </c>
      <c r="L122" s="114" t="e">
        <f>'October''20'!#REF!+'Nov''20'!L120+'Dec''20'!L120</f>
        <v>#REF!</v>
      </c>
      <c r="M122" s="114" t="e">
        <f>'October''20'!#REF!+'Nov''20'!M120+'Dec''20'!M120</f>
        <v>#REF!</v>
      </c>
      <c r="N122" s="114" t="e">
        <f>'October''20'!#REF!+'Nov''20'!N120+'Dec''20'!N120</f>
        <v>#REF!</v>
      </c>
      <c r="O122" s="114" t="e">
        <f>'October''20'!#REF!+'Nov''20'!O120+'Dec''20'!O120</f>
        <v>#REF!</v>
      </c>
      <c r="P122" s="114" t="e">
        <f>'October''20'!#REF!+'Nov''20'!P120+'Dec''20'!P120</f>
        <v>#REF!</v>
      </c>
      <c r="Q122" s="114" t="e">
        <f>'October''20'!#REF!+'Nov''20'!Q120+'Dec''20'!Q120</f>
        <v>#REF!</v>
      </c>
      <c r="R122" s="114" t="e">
        <f>'October''20'!#REF!+'Nov''20'!R120+'Dec''20'!R120</f>
        <v>#REF!</v>
      </c>
      <c r="S122" s="114" t="e">
        <f>'October''20'!#REF!+'Nov''20'!S120+'Dec''20'!S120</f>
        <v>#REF!</v>
      </c>
      <c r="T122" s="106" t="e">
        <f t="shared" si="16"/>
        <v>#REF!</v>
      </c>
      <c r="U122" s="114" t="e">
        <f>'October''20'!#REF!+'Nov''20'!U120+'Dec''20'!U120</f>
        <v>#REF!</v>
      </c>
      <c r="V122" s="114" t="e">
        <f>'October''20'!#REF!+'Nov''20'!V120+'Dec''20'!V120</f>
        <v>#REF!</v>
      </c>
      <c r="W122" s="114" t="e">
        <f>'October''20'!#REF!+'Nov''20'!W120+'Dec''20'!W120</f>
        <v>#REF!</v>
      </c>
      <c r="X122" s="114" t="e">
        <f>'October''20'!#REF!+'Nov''20'!X120+'Dec''20'!X120</f>
        <v>#REF!</v>
      </c>
      <c r="Y122" s="114" t="e">
        <f>'October''20'!#REF!+'Nov''20'!Y120+'Dec''20'!Y120</f>
        <v>#REF!</v>
      </c>
      <c r="Z122" s="114" t="e">
        <f>'October''20'!#REF!+'Nov''20'!Z120+'Dec''20'!Z120</f>
        <v>#REF!</v>
      </c>
      <c r="AA122" s="114" t="e">
        <f>'October''20'!#REF!+'Nov''20'!AA120+'Dec''20'!AA120</f>
        <v>#REF!</v>
      </c>
      <c r="AB122" s="114" t="e">
        <f>'October''20'!#REF!+'Nov''20'!AB120+'Dec''20'!AB120</f>
        <v>#REF!</v>
      </c>
      <c r="AC122" s="116"/>
      <c r="AD122" s="116"/>
      <c r="AE122" s="116"/>
      <c r="AF122" s="116"/>
      <c r="AG122" s="116"/>
      <c r="AH122" s="116"/>
      <c r="AI122" s="116"/>
      <c r="AJ122" s="116"/>
      <c r="AK122" s="107" t="e">
        <f t="shared" si="20"/>
        <v>#REF!</v>
      </c>
      <c r="AL122" s="114" t="e">
        <f>'October''20'!#REF!+'Nov''20'!AL120+'Dec''20'!AL120</f>
        <v>#REF!</v>
      </c>
      <c r="AM122" s="114" t="e">
        <f>'October''20'!#REF!+'Nov''20'!AM120+'Dec''20'!AM120</f>
        <v>#REF!</v>
      </c>
      <c r="AN122" s="114" t="e">
        <f>'October''20'!#REF!+'Nov''20'!AN120+'Dec''20'!AN120</f>
        <v>#REF!</v>
      </c>
      <c r="AO122" s="107" t="e">
        <f t="shared" si="21"/>
        <v>#REF!</v>
      </c>
      <c r="AP122" s="114" t="e">
        <f>'October''20'!#REF!+'Nov''20'!AP120+'Dec''20'!AP120</f>
        <v>#REF!</v>
      </c>
      <c r="AQ122" s="114" t="e">
        <f>'October''20'!#REF!+'Nov''20'!AQ120+'Dec''20'!AQ120</f>
        <v>#REF!</v>
      </c>
      <c r="AR122" s="114" t="e">
        <f>'October''20'!#REF!+'Nov''20'!AR120+'Dec''20'!AR120</f>
        <v>#REF!</v>
      </c>
      <c r="AS122" s="114" t="e">
        <f>'October''20'!#REF!+'Nov''20'!AS120+'Dec''20'!AS120</f>
        <v>#REF!</v>
      </c>
      <c r="AT122" s="114" t="e">
        <f>'October''20'!#REF!+'Nov''20'!AT120+'Dec''20'!AT120</f>
        <v>#REF!</v>
      </c>
      <c r="AU122" s="125">
        <v>0</v>
      </c>
      <c r="AV122" s="107" t="e">
        <f t="shared" si="22"/>
        <v>#REF!</v>
      </c>
      <c r="AW122" s="107" t="e">
        <f t="shared" si="17"/>
        <v>#REF!</v>
      </c>
      <c r="AX122" s="131" t="e">
        <f>'October''20'!#REF!+'Nov''20'!AX120+'Dec''20'!AX120</f>
        <v>#REF!</v>
      </c>
      <c r="AY122" s="115" t="e">
        <f>'October''20'!#REF!+'Nov''20'!AY120+'Dec''20'!AY120</f>
        <v>#REF!</v>
      </c>
      <c r="AZ122" s="127" t="e">
        <f t="shared" si="18"/>
        <v>#REF!</v>
      </c>
      <c r="BA122" s="144"/>
      <c r="BB122" s="127" t="e">
        <f t="shared" si="26"/>
        <v>#REF!</v>
      </c>
      <c r="BC122" s="128" t="e">
        <f t="shared" si="23"/>
        <v>#REF!</v>
      </c>
      <c r="BD122" s="129" t="e">
        <f t="shared" si="24"/>
        <v>#REF!</v>
      </c>
      <c r="BE122" s="130" t="e">
        <f t="shared" si="25"/>
        <v>#REF!</v>
      </c>
      <c r="BF122" s="145">
        <v>3.2793446996387768E-2</v>
      </c>
      <c r="BG122" s="143">
        <v>0.40979094766227692</v>
      </c>
    </row>
    <row r="123" spans="1:59">
      <c r="A123" s="113" t="s">
        <v>203</v>
      </c>
      <c r="B123" s="113" t="s">
        <v>176</v>
      </c>
      <c r="C123" s="113" t="s">
        <v>200</v>
      </c>
      <c r="D123" s="114" t="e">
        <f>'October''20'!#REF!+'Nov''20'!D121+'Dec''20'!D121</f>
        <v>#REF!</v>
      </c>
      <c r="E123" s="114" t="e">
        <f>'October''20'!#REF!+'Nov''20'!E121+'Dec''20'!E121</f>
        <v>#REF!</v>
      </c>
      <c r="F123" s="114" t="e">
        <f>'October''20'!#REF!+'Nov''20'!F121+'Dec''20'!F121</f>
        <v>#REF!</v>
      </c>
      <c r="G123" s="114" t="e">
        <f>'October''20'!#REF!+'Nov''20'!G121+'Dec''20'!G121</f>
        <v>#REF!</v>
      </c>
      <c r="H123" s="114" t="e">
        <f>'October''20'!#REF!+'Nov''20'!H121+'Dec''20'!H121</f>
        <v>#REF!</v>
      </c>
      <c r="I123" s="114" t="e">
        <f>'October''20'!#REF!+'Nov''20'!I121+'Dec''20'!I121</f>
        <v>#REF!</v>
      </c>
      <c r="J123" s="114" t="e">
        <f>'October''20'!#REF!+'Nov''20'!J121+'Dec''20'!J121</f>
        <v>#REF!</v>
      </c>
      <c r="K123" s="114" t="e">
        <f>'October''20'!#REF!+'Nov''20'!K121+'Dec''20'!K121</f>
        <v>#REF!</v>
      </c>
      <c r="L123" s="114" t="e">
        <f>'October''20'!#REF!+'Nov''20'!L121+'Dec''20'!L121</f>
        <v>#REF!</v>
      </c>
      <c r="M123" s="114" t="e">
        <f>'October''20'!#REF!+'Nov''20'!M121+'Dec''20'!M121</f>
        <v>#REF!</v>
      </c>
      <c r="N123" s="114" t="e">
        <f>'October''20'!#REF!+'Nov''20'!N121+'Dec''20'!N121</f>
        <v>#REF!</v>
      </c>
      <c r="O123" s="114" t="e">
        <f>'October''20'!#REF!+'Nov''20'!O121+'Dec''20'!O121</f>
        <v>#REF!</v>
      </c>
      <c r="P123" s="114" t="e">
        <f>'October''20'!#REF!+'Nov''20'!P121+'Dec''20'!P121</f>
        <v>#REF!</v>
      </c>
      <c r="Q123" s="114" t="e">
        <f>'October''20'!#REF!+'Nov''20'!Q121+'Dec''20'!Q121</f>
        <v>#REF!</v>
      </c>
      <c r="R123" s="114" t="e">
        <f>'October''20'!#REF!+'Nov''20'!R121+'Dec''20'!R121</f>
        <v>#REF!</v>
      </c>
      <c r="S123" s="114" t="e">
        <f>'October''20'!#REF!+'Nov''20'!S121+'Dec''20'!S121</f>
        <v>#REF!</v>
      </c>
      <c r="T123" s="106" t="e">
        <f t="shared" si="16"/>
        <v>#REF!</v>
      </c>
      <c r="U123" s="114" t="e">
        <f>'October''20'!#REF!+'Nov''20'!U121+'Dec''20'!U121</f>
        <v>#REF!</v>
      </c>
      <c r="V123" s="114" t="e">
        <f>'October''20'!#REF!+'Nov''20'!V121+'Dec''20'!V121</f>
        <v>#REF!</v>
      </c>
      <c r="W123" s="114" t="e">
        <f>'October''20'!#REF!+'Nov''20'!W121+'Dec''20'!W121</f>
        <v>#REF!</v>
      </c>
      <c r="X123" s="114" t="e">
        <f>'October''20'!#REF!+'Nov''20'!X121+'Dec''20'!X121</f>
        <v>#REF!</v>
      </c>
      <c r="Y123" s="114" t="e">
        <f>'October''20'!#REF!+'Nov''20'!Y121+'Dec''20'!Y121</f>
        <v>#REF!</v>
      </c>
      <c r="Z123" s="114" t="e">
        <f>'October''20'!#REF!+'Nov''20'!Z121+'Dec''20'!Z121</f>
        <v>#REF!</v>
      </c>
      <c r="AA123" s="114" t="e">
        <f>'October''20'!#REF!+'Nov''20'!AA121+'Dec''20'!AA121</f>
        <v>#REF!</v>
      </c>
      <c r="AB123" s="114" t="e">
        <f>'October''20'!#REF!+'Nov''20'!AB121+'Dec''20'!AB121</f>
        <v>#REF!</v>
      </c>
      <c r="AC123" s="116"/>
      <c r="AD123" s="116"/>
      <c r="AE123" s="116"/>
      <c r="AF123" s="116"/>
      <c r="AG123" s="116"/>
      <c r="AH123" s="116"/>
      <c r="AI123" s="116"/>
      <c r="AJ123" s="116"/>
      <c r="AK123" s="107" t="e">
        <f t="shared" si="20"/>
        <v>#REF!</v>
      </c>
      <c r="AL123" s="114" t="e">
        <f>'October''20'!#REF!+'Nov''20'!AL121+'Dec''20'!AL121</f>
        <v>#REF!</v>
      </c>
      <c r="AM123" s="114" t="e">
        <f>'October''20'!#REF!+'Nov''20'!AM121+'Dec''20'!AM121</f>
        <v>#REF!</v>
      </c>
      <c r="AN123" s="114" t="e">
        <f>'October''20'!#REF!+'Nov''20'!AN121+'Dec''20'!AN121</f>
        <v>#REF!</v>
      </c>
      <c r="AO123" s="107" t="e">
        <f t="shared" si="21"/>
        <v>#REF!</v>
      </c>
      <c r="AP123" s="114" t="e">
        <f>'October''20'!#REF!+'Nov''20'!AP121+'Dec''20'!AP121</f>
        <v>#REF!</v>
      </c>
      <c r="AQ123" s="114" t="e">
        <f>'October''20'!#REF!+'Nov''20'!AQ121+'Dec''20'!AQ121</f>
        <v>#REF!</v>
      </c>
      <c r="AR123" s="114" t="e">
        <f>'October''20'!#REF!+'Nov''20'!AR121+'Dec''20'!AR121</f>
        <v>#REF!</v>
      </c>
      <c r="AS123" s="114" t="e">
        <f>'October''20'!#REF!+'Nov''20'!AS121+'Dec''20'!AS121</f>
        <v>#REF!</v>
      </c>
      <c r="AT123" s="114" t="e">
        <f>'October''20'!#REF!+'Nov''20'!AT121+'Dec''20'!AT121</f>
        <v>#REF!</v>
      </c>
      <c r="AU123" s="125">
        <v>0</v>
      </c>
      <c r="AV123" s="107" t="e">
        <f t="shared" si="22"/>
        <v>#REF!</v>
      </c>
      <c r="AW123" s="107" t="e">
        <f t="shared" si="17"/>
        <v>#REF!</v>
      </c>
      <c r="AX123" s="131" t="e">
        <f>'October''20'!#REF!+'Nov''20'!AX121+'Dec''20'!AX121</f>
        <v>#REF!</v>
      </c>
      <c r="AY123" s="115" t="e">
        <f>'October''20'!#REF!+'Nov''20'!AY121+'Dec''20'!AY121</f>
        <v>#REF!</v>
      </c>
      <c r="AZ123" s="127" t="e">
        <f t="shared" si="18"/>
        <v>#REF!</v>
      </c>
      <c r="BA123" s="144"/>
      <c r="BB123" s="127" t="e">
        <f t="shared" si="26"/>
        <v>#REF!</v>
      </c>
      <c r="BC123" s="128" t="e">
        <f t="shared" si="23"/>
        <v>#REF!</v>
      </c>
      <c r="BD123" s="129" t="e">
        <f t="shared" si="24"/>
        <v>#REF!</v>
      </c>
      <c r="BE123" s="130" t="e">
        <f t="shared" si="25"/>
        <v>#REF!</v>
      </c>
      <c r="BF123" s="145">
        <v>2.9096143616195898E-2</v>
      </c>
      <c r="BG123" s="143">
        <v>0.40646448340586327</v>
      </c>
    </row>
    <row r="125" spans="1:59">
      <c r="AK125" s="142"/>
    </row>
  </sheetData>
  <mergeCells count="25">
    <mergeCell ref="BC3:BC4"/>
    <mergeCell ref="BD3:BD4"/>
    <mergeCell ref="BE3:BE4"/>
    <mergeCell ref="AL3:AN3"/>
    <mergeCell ref="AU3:AU4"/>
    <mergeCell ref="AV3:AV4"/>
    <mergeCell ref="AW3:AW4"/>
    <mergeCell ref="AX3:AX4"/>
    <mergeCell ref="AY3:AY4"/>
    <mergeCell ref="AZ3:AZ4"/>
    <mergeCell ref="BA3:BA4"/>
    <mergeCell ref="BB3:BB4"/>
    <mergeCell ref="P3:S3"/>
    <mergeCell ref="U3:AB3"/>
    <mergeCell ref="AC3:AJ3"/>
    <mergeCell ref="AP3:AT3"/>
    <mergeCell ref="T3:T4"/>
    <mergeCell ref="AK3:AK4"/>
    <mergeCell ref="AO3:AO4"/>
    <mergeCell ref="N3:O3"/>
    <mergeCell ref="A3:A4"/>
    <mergeCell ref="B3:B4"/>
    <mergeCell ref="C3:C4"/>
    <mergeCell ref="D3:I3"/>
    <mergeCell ref="J3:L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M121"/>
  <sheetViews>
    <sheetView showGridLines="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2"/>
  <cols>
    <col min="1" max="1" width="4" style="2" customWidth="1"/>
    <col min="2" max="2" width="34.7109375" style="2" bestFit="1" customWidth="1"/>
    <col min="3" max="3" width="12" style="2" bestFit="1" customWidth="1"/>
    <col min="4" max="4" width="12.42578125" style="73" bestFit="1" customWidth="1"/>
    <col min="5" max="5" width="7.7109375" style="2" bestFit="1" customWidth="1"/>
    <col min="6" max="6" width="11.140625" style="2" bestFit="1" customWidth="1"/>
    <col min="7" max="8" width="11.140625" style="2" customWidth="1"/>
    <col min="9" max="9" width="14.140625" style="73" bestFit="1" customWidth="1"/>
    <col min="10" max="10" width="12.5703125" style="2" bestFit="1" customWidth="1"/>
    <col min="11" max="11" width="10.5703125" style="2" bestFit="1" customWidth="1"/>
    <col min="12" max="12" width="8.42578125" style="2" customWidth="1"/>
    <col min="13" max="13" width="8.42578125" style="2" bestFit="1" customWidth="1"/>
    <col min="14" max="16384" width="9.140625" style="2"/>
  </cols>
  <sheetData>
    <row r="1" spans="2:13" ht="40.5" customHeight="1">
      <c r="B1" s="57" t="s">
        <v>0</v>
      </c>
      <c r="C1" s="58" t="s">
        <v>1</v>
      </c>
      <c r="D1" s="58" t="s">
        <v>2</v>
      </c>
      <c r="E1" s="58" t="s">
        <v>218</v>
      </c>
      <c r="F1" s="59" t="s">
        <v>225</v>
      </c>
      <c r="G1" s="59" t="s">
        <v>226</v>
      </c>
      <c r="H1" s="58" t="s">
        <v>223</v>
      </c>
      <c r="I1" s="58" t="s">
        <v>219</v>
      </c>
      <c r="J1" s="59" t="s">
        <v>220</v>
      </c>
      <c r="K1" s="58" t="s">
        <v>224</v>
      </c>
      <c r="L1" s="58" t="s">
        <v>214</v>
      </c>
      <c r="M1" s="60" t="s">
        <v>222</v>
      </c>
    </row>
    <row r="2" spans="2:13" ht="15">
      <c r="B2" s="61" t="s">
        <v>184</v>
      </c>
      <c r="C2" s="61" t="s">
        <v>176</v>
      </c>
      <c r="D2" s="62" t="s">
        <v>180</v>
      </c>
      <c r="E2" s="5" t="e">
        <f>'October''20'!#REF!+'Nov''20'!AW106+'Dec''20'!AW106</f>
        <v>#REF!</v>
      </c>
      <c r="F2" s="66" t="e">
        <f>'October''20'!#REF!+'Nov''20'!AZ106+'Dec''20'!AZ106</f>
        <v>#REF!</v>
      </c>
      <c r="G2" s="66">
        <v>0</v>
      </c>
      <c r="H2" s="66" t="e">
        <f t="shared" ref="H2:H33" si="0">F2+G2</f>
        <v>#REF!</v>
      </c>
      <c r="I2" s="6" t="e">
        <f>'October''20'!#REF!+'Nov''20'!AV106+'Dec''20'!AV106</f>
        <v>#REF!</v>
      </c>
      <c r="J2" s="69" t="e">
        <f t="shared" ref="J2:J33" si="1">I2/3</f>
        <v>#REF!</v>
      </c>
      <c r="K2" s="70" t="e">
        <f t="shared" ref="K2:K33" si="2">H2-E2</f>
        <v>#REF!</v>
      </c>
      <c r="L2" s="71">
        <f t="shared" ref="L2:L33" si="3">IFERROR((K2/I2),0)</f>
        <v>0</v>
      </c>
      <c r="M2" s="72" t="e">
        <f t="shared" ref="M2:M33" si="4">E2/H2</f>
        <v>#REF!</v>
      </c>
    </row>
    <row r="3" spans="2:13" ht="15">
      <c r="B3" s="61" t="s">
        <v>141</v>
      </c>
      <c r="C3" s="61" t="s">
        <v>137</v>
      </c>
      <c r="D3" s="62" t="s">
        <v>137</v>
      </c>
      <c r="E3" s="5">
        <f>'October''20'!AW16+'Nov''20'!AW83+'Dec''20'!AW83</f>
        <v>70226.740000000005</v>
      </c>
      <c r="F3" s="66">
        <f>'October''20'!AZ16+'Nov''20'!AZ83+'Dec''20'!AZ83</f>
        <v>51662.032367499989</v>
      </c>
      <c r="G3" s="66">
        <v>0</v>
      </c>
      <c r="H3" s="66">
        <f t="shared" si="0"/>
        <v>51662.032367499989</v>
      </c>
      <c r="I3" s="6">
        <f>'October''20'!AV16+'Nov''20'!AV83+'Dec''20'!AV83</f>
        <v>1274766</v>
      </c>
      <c r="J3" s="69">
        <f t="shared" si="1"/>
        <v>424922</v>
      </c>
      <c r="K3" s="70">
        <f t="shared" si="2"/>
        <v>-18564.707632500016</v>
      </c>
      <c r="L3" s="71">
        <f t="shared" si="3"/>
        <v>-1.456322778651142E-2</v>
      </c>
      <c r="M3" s="72">
        <f t="shared" si="4"/>
        <v>1.3593491541416567</v>
      </c>
    </row>
    <row r="4" spans="2:13" ht="15">
      <c r="B4" s="61" t="s">
        <v>179</v>
      </c>
      <c r="C4" s="61" t="s">
        <v>176</v>
      </c>
      <c r="D4" s="62" t="s">
        <v>180</v>
      </c>
      <c r="E4" s="5" t="e">
        <f>'October''20'!#REF!+'Nov''20'!AW102+'Dec''20'!AW102</f>
        <v>#REF!</v>
      </c>
      <c r="F4" s="66" t="e">
        <f>'October''20'!#REF!+'Nov''20'!AZ102+'Dec''20'!AZ102</f>
        <v>#REF!</v>
      </c>
      <c r="G4" s="66">
        <v>0</v>
      </c>
      <c r="H4" s="66" t="e">
        <f t="shared" si="0"/>
        <v>#REF!</v>
      </c>
      <c r="I4" s="6" t="e">
        <f>'October''20'!#REF!+'Nov''20'!AV102+'Dec''20'!AV102</f>
        <v>#REF!</v>
      </c>
      <c r="J4" s="69" t="e">
        <f t="shared" si="1"/>
        <v>#REF!</v>
      </c>
      <c r="K4" s="70" t="e">
        <f t="shared" si="2"/>
        <v>#REF!</v>
      </c>
      <c r="L4" s="71">
        <f t="shared" si="3"/>
        <v>0</v>
      </c>
      <c r="M4" s="72" t="e">
        <f t="shared" si="4"/>
        <v>#REF!</v>
      </c>
    </row>
    <row r="5" spans="2:13" ht="15">
      <c r="B5" s="61" t="s">
        <v>190</v>
      </c>
      <c r="C5" s="61" t="s">
        <v>176</v>
      </c>
      <c r="D5" s="62" t="s">
        <v>191</v>
      </c>
      <c r="E5" s="5" t="e">
        <f>'October''20'!#REF!+'Nov''20'!AW111+'Dec''20'!AW111</f>
        <v>#REF!</v>
      </c>
      <c r="F5" s="66" t="e">
        <f>'October''20'!#REF!+'Nov''20'!AZ111+'Dec''20'!AZ111</f>
        <v>#REF!</v>
      </c>
      <c r="G5" s="66">
        <v>0</v>
      </c>
      <c r="H5" s="66" t="e">
        <f t="shared" si="0"/>
        <v>#REF!</v>
      </c>
      <c r="I5" s="6" t="e">
        <f>'October''20'!#REF!+'Nov''20'!AV111+'Dec''20'!AV111</f>
        <v>#REF!</v>
      </c>
      <c r="J5" s="69" t="e">
        <f t="shared" si="1"/>
        <v>#REF!</v>
      </c>
      <c r="K5" s="70" t="e">
        <f t="shared" si="2"/>
        <v>#REF!</v>
      </c>
      <c r="L5" s="71">
        <f t="shared" si="3"/>
        <v>0</v>
      </c>
      <c r="M5" s="72" t="e">
        <f t="shared" si="4"/>
        <v>#REF!</v>
      </c>
    </row>
    <row r="6" spans="2:13" ht="15">
      <c r="B6" s="61" t="s">
        <v>78</v>
      </c>
      <c r="C6" s="61" t="s">
        <v>75</v>
      </c>
      <c r="D6" s="62" t="s">
        <v>79</v>
      </c>
      <c r="E6" s="5" t="e">
        <f>'October''20'!#REF!+'Nov''20'!AW27+'Dec''20'!AW27</f>
        <v>#REF!</v>
      </c>
      <c r="F6" s="66" t="e">
        <f>'October''20'!#REF!+'Nov''20'!AZ27+'Dec''20'!AZ27</f>
        <v>#REF!</v>
      </c>
      <c r="G6" s="66">
        <v>0</v>
      </c>
      <c r="H6" s="66" t="e">
        <f t="shared" si="0"/>
        <v>#REF!</v>
      </c>
      <c r="I6" s="6" t="e">
        <f>'October''20'!#REF!+'Nov''20'!AV27+'Dec''20'!AV27</f>
        <v>#REF!</v>
      </c>
      <c r="J6" s="69" t="e">
        <f t="shared" si="1"/>
        <v>#REF!</v>
      </c>
      <c r="K6" s="70" t="e">
        <f t="shared" si="2"/>
        <v>#REF!</v>
      </c>
      <c r="L6" s="71">
        <f t="shared" si="3"/>
        <v>0</v>
      </c>
      <c r="M6" s="72" t="e">
        <f t="shared" si="4"/>
        <v>#REF!</v>
      </c>
    </row>
    <row r="7" spans="2:13" ht="15">
      <c r="B7" s="61" t="s">
        <v>89</v>
      </c>
      <c r="C7" s="61" t="s">
        <v>75</v>
      </c>
      <c r="D7" s="62" t="s">
        <v>88</v>
      </c>
      <c r="E7" s="5" t="e">
        <f>'October''20'!#REF!+'Nov''20'!AW34+'Dec''20'!AW34</f>
        <v>#REF!</v>
      </c>
      <c r="F7" s="66" t="e">
        <f>'October''20'!#REF!+'Nov''20'!AZ34+'Dec''20'!AZ34</f>
        <v>#REF!</v>
      </c>
      <c r="G7" s="66">
        <v>75822.977316500037</v>
      </c>
      <c r="H7" s="66" t="e">
        <f t="shared" si="0"/>
        <v>#REF!</v>
      </c>
      <c r="I7" s="6" t="e">
        <f>'October''20'!#REF!+'Nov''20'!AV34+'Dec''20'!AV34</f>
        <v>#REF!</v>
      </c>
      <c r="J7" s="69" t="e">
        <f t="shared" si="1"/>
        <v>#REF!</v>
      </c>
      <c r="K7" s="70" t="e">
        <f t="shared" si="2"/>
        <v>#REF!</v>
      </c>
      <c r="L7" s="71">
        <f t="shared" si="3"/>
        <v>0</v>
      </c>
      <c r="M7" s="72" t="e">
        <f t="shared" si="4"/>
        <v>#REF!</v>
      </c>
    </row>
    <row r="8" spans="2:13" ht="15">
      <c r="B8" s="5" t="s">
        <v>55</v>
      </c>
      <c r="C8" s="6" t="s">
        <v>43</v>
      </c>
      <c r="D8" s="6" t="s">
        <v>56</v>
      </c>
      <c r="E8" s="5" t="e">
        <f>'October''20'!#REF!+'Nov''20'!AW11+'Dec''20'!AW11</f>
        <v>#REF!</v>
      </c>
      <c r="F8" s="66" t="e">
        <f>'October''20'!#REF!+'Nov''20'!AZ11+'Dec''20'!AZ11</f>
        <v>#REF!</v>
      </c>
      <c r="G8" s="66">
        <v>59122.299557999999</v>
      </c>
      <c r="H8" s="66" t="e">
        <f t="shared" si="0"/>
        <v>#REF!</v>
      </c>
      <c r="I8" s="6" t="e">
        <f>'October''20'!#REF!+'Nov''20'!AV11+'Dec''20'!AV11</f>
        <v>#REF!</v>
      </c>
      <c r="J8" s="69" t="e">
        <f t="shared" si="1"/>
        <v>#REF!</v>
      </c>
      <c r="K8" s="70" t="e">
        <f t="shared" si="2"/>
        <v>#REF!</v>
      </c>
      <c r="L8" s="71">
        <f t="shared" si="3"/>
        <v>0</v>
      </c>
      <c r="M8" s="72" t="e">
        <f t="shared" si="4"/>
        <v>#REF!</v>
      </c>
    </row>
    <row r="9" spans="2:13" ht="15">
      <c r="B9" s="61" t="s">
        <v>147</v>
      </c>
      <c r="C9" s="61" t="s">
        <v>137</v>
      </c>
      <c r="D9" s="62" t="s">
        <v>144</v>
      </c>
      <c r="E9" s="5">
        <f>'October''20'!AW11+'Nov''20'!AW78+'Dec''20'!AW78</f>
        <v>118231</v>
      </c>
      <c r="F9" s="66">
        <f>'October''20'!AZ11+'Nov''20'!AZ78+'Dec''20'!AZ78</f>
        <v>241894.374924</v>
      </c>
      <c r="G9" s="66">
        <v>58481.710028000016</v>
      </c>
      <c r="H9" s="66">
        <f t="shared" si="0"/>
        <v>300376.084952</v>
      </c>
      <c r="I9" s="6">
        <f>'October''20'!AV11+'Nov''20'!AV78+'Dec''20'!AV78</f>
        <v>4948019.25</v>
      </c>
      <c r="J9" s="69">
        <f t="shared" si="1"/>
        <v>1649339.75</v>
      </c>
      <c r="K9" s="70">
        <f t="shared" si="2"/>
        <v>182145.084952</v>
      </c>
      <c r="L9" s="71">
        <f t="shared" si="3"/>
        <v>3.6811717123372147E-2</v>
      </c>
      <c r="M9" s="72">
        <f t="shared" si="4"/>
        <v>0.39360989746867919</v>
      </c>
    </row>
    <row r="10" spans="2:13" ht="15">
      <c r="B10" s="61" t="s">
        <v>185</v>
      </c>
      <c r="C10" s="61" t="s">
        <v>176</v>
      </c>
      <c r="D10" s="62" t="s">
        <v>186</v>
      </c>
      <c r="E10" s="5" t="e">
        <f>'October''20'!#REF!+'Nov''20'!AW107+'Dec''20'!AW107</f>
        <v>#REF!</v>
      </c>
      <c r="F10" s="66" t="e">
        <f>'October''20'!#REF!+'Nov''20'!AZ107+'Dec''20'!AZ107</f>
        <v>#REF!</v>
      </c>
      <c r="G10" s="66">
        <v>0</v>
      </c>
      <c r="H10" s="66" t="e">
        <f t="shared" si="0"/>
        <v>#REF!</v>
      </c>
      <c r="I10" s="6" t="e">
        <f>'October''20'!#REF!+'Nov''20'!AV107+'Dec''20'!AV107</f>
        <v>#REF!</v>
      </c>
      <c r="J10" s="69" t="e">
        <f t="shared" si="1"/>
        <v>#REF!</v>
      </c>
      <c r="K10" s="70" t="e">
        <f t="shared" si="2"/>
        <v>#REF!</v>
      </c>
      <c r="L10" s="71">
        <f t="shared" si="3"/>
        <v>0</v>
      </c>
      <c r="M10" s="72" t="e">
        <f t="shared" si="4"/>
        <v>#REF!</v>
      </c>
    </row>
    <row r="11" spans="2:13" ht="15">
      <c r="B11" s="61" t="s">
        <v>187</v>
      </c>
      <c r="C11" s="61" t="s">
        <v>176</v>
      </c>
      <c r="D11" s="62" t="s">
        <v>186</v>
      </c>
      <c r="E11" s="5" t="e">
        <f>'October''20'!#REF!+'Nov''20'!AW108+'Dec''20'!AW108</f>
        <v>#REF!</v>
      </c>
      <c r="F11" s="66" t="e">
        <f>'October''20'!#REF!+'Nov''20'!AZ108+'Dec''20'!AZ108</f>
        <v>#REF!</v>
      </c>
      <c r="G11" s="66">
        <v>35357.959005250006</v>
      </c>
      <c r="H11" s="66" t="e">
        <f t="shared" si="0"/>
        <v>#REF!</v>
      </c>
      <c r="I11" s="6" t="e">
        <f>'October''20'!#REF!+'Nov''20'!AV108+'Dec''20'!AV108</f>
        <v>#REF!</v>
      </c>
      <c r="J11" s="69" t="e">
        <f t="shared" si="1"/>
        <v>#REF!</v>
      </c>
      <c r="K11" s="70" t="e">
        <f t="shared" si="2"/>
        <v>#REF!</v>
      </c>
      <c r="L11" s="71">
        <f t="shared" si="3"/>
        <v>0</v>
      </c>
      <c r="M11" s="72" t="e">
        <f t="shared" si="4"/>
        <v>#REF!</v>
      </c>
    </row>
    <row r="12" spans="2:13" ht="15">
      <c r="B12" s="61" t="s">
        <v>94</v>
      </c>
      <c r="C12" s="61" t="s">
        <v>75</v>
      </c>
      <c r="D12" s="62" t="s">
        <v>92</v>
      </c>
      <c r="E12" s="5" t="e">
        <f>'October''20'!#REF!+'Nov''20'!AW38+'Dec''20'!AW38</f>
        <v>#REF!</v>
      </c>
      <c r="F12" s="66" t="e">
        <f>'October''20'!#REF!+'Nov''20'!AZ38+'Dec''20'!AZ38</f>
        <v>#REF!</v>
      </c>
      <c r="G12" s="66">
        <v>51705.357751749994</v>
      </c>
      <c r="H12" s="66" t="e">
        <f t="shared" si="0"/>
        <v>#REF!</v>
      </c>
      <c r="I12" s="6" t="e">
        <f>'October''20'!#REF!+'Nov''20'!AV38+'Dec''20'!AV38</f>
        <v>#REF!</v>
      </c>
      <c r="J12" s="69" t="e">
        <f t="shared" si="1"/>
        <v>#REF!</v>
      </c>
      <c r="K12" s="70" t="e">
        <f t="shared" si="2"/>
        <v>#REF!</v>
      </c>
      <c r="L12" s="71">
        <f t="shared" si="3"/>
        <v>0</v>
      </c>
      <c r="M12" s="72" t="e">
        <f t="shared" si="4"/>
        <v>#REF!</v>
      </c>
    </row>
    <row r="13" spans="2:13" ht="15">
      <c r="B13" s="61" t="s">
        <v>181</v>
      </c>
      <c r="C13" s="61" t="s">
        <v>176</v>
      </c>
      <c r="D13" s="62" t="s">
        <v>180</v>
      </c>
      <c r="E13" s="5" t="e">
        <f>'October''20'!#REF!+'Nov''20'!AW103+'Dec''20'!AW103</f>
        <v>#REF!</v>
      </c>
      <c r="F13" s="66" t="e">
        <f>'October''20'!#REF!+'Nov''20'!AZ103+'Dec''20'!AZ103</f>
        <v>#REF!</v>
      </c>
      <c r="G13" s="66">
        <v>75010.241873000021</v>
      </c>
      <c r="H13" s="66" t="e">
        <f t="shared" si="0"/>
        <v>#REF!</v>
      </c>
      <c r="I13" s="6" t="e">
        <f>'October''20'!#REF!+'Nov''20'!AV103+'Dec''20'!AV103</f>
        <v>#REF!</v>
      </c>
      <c r="J13" s="69" t="e">
        <f t="shared" si="1"/>
        <v>#REF!</v>
      </c>
      <c r="K13" s="70" t="e">
        <f t="shared" si="2"/>
        <v>#REF!</v>
      </c>
      <c r="L13" s="71">
        <f t="shared" si="3"/>
        <v>0</v>
      </c>
      <c r="M13" s="72" t="e">
        <f t="shared" si="4"/>
        <v>#REF!</v>
      </c>
    </row>
    <row r="14" spans="2:13" ht="15">
      <c r="B14" s="64" t="s">
        <v>73</v>
      </c>
      <c r="C14" s="65" t="s">
        <v>43</v>
      </c>
      <c r="D14" s="65" t="s">
        <v>72</v>
      </c>
      <c r="E14" s="5" t="e">
        <f>'October''20'!#REF!+'Nov''20'!AW24+'Dec''20'!AW24</f>
        <v>#REF!</v>
      </c>
      <c r="F14" s="66" t="e">
        <f>'October''20'!#REF!+'Nov''20'!AZ24+'Dec''20'!AZ24</f>
        <v>#REF!</v>
      </c>
      <c r="G14" s="66">
        <v>130264.18672175</v>
      </c>
      <c r="H14" s="66" t="e">
        <f t="shared" si="0"/>
        <v>#REF!</v>
      </c>
      <c r="I14" s="6" t="e">
        <f>'October''20'!#REF!+'Nov''20'!AV24+'Dec''20'!AV24</f>
        <v>#REF!</v>
      </c>
      <c r="J14" s="69" t="e">
        <f t="shared" si="1"/>
        <v>#REF!</v>
      </c>
      <c r="K14" s="70" t="e">
        <f t="shared" si="2"/>
        <v>#REF!</v>
      </c>
      <c r="L14" s="71">
        <f t="shared" si="3"/>
        <v>0</v>
      </c>
      <c r="M14" s="72" t="e">
        <f t="shared" si="4"/>
        <v>#REF!</v>
      </c>
    </row>
    <row r="15" spans="2:13" ht="15">
      <c r="B15" s="61" t="s">
        <v>183</v>
      </c>
      <c r="C15" s="61" t="s">
        <v>176</v>
      </c>
      <c r="D15" s="62" t="s">
        <v>180</v>
      </c>
      <c r="E15" s="5" t="e">
        <f>'October''20'!#REF!+'Nov''20'!AW105+'Dec''20'!AW105</f>
        <v>#REF!</v>
      </c>
      <c r="F15" s="66" t="e">
        <f>'October''20'!#REF!+'Nov''20'!AZ105+'Dec''20'!AZ105</f>
        <v>#REF!</v>
      </c>
      <c r="G15" s="66">
        <v>36575.967780249994</v>
      </c>
      <c r="H15" s="66" t="e">
        <f t="shared" si="0"/>
        <v>#REF!</v>
      </c>
      <c r="I15" s="6" t="e">
        <f>'October''20'!#REF!+'Nov''20'!AV105+'Dec''20'!AV105</f>
        <v>#REF!</v>
      </c>
      <c r="J15" s="69" t="e">
        <f t="shared" si="1"/>
        <v>#REF!</v>
      </c>
      <c r="K15" s="70" t="e">
        <f t="shared" si="2"/>
        <v>#REF!</v>
      </c>
      <c r="L15" s="71">
        <f t="shared" si="3"/>
        <v>0</v>
      </c>
      <c r="M15" s="72" t="e">
        <f t="shared" si="4"/>
        <v>#REF!</v>
      </c>
    </row>
    <row r="16" spans="2:13" ht="15">
      <c r="B16" s="61" t="s">
        <v>192</v>
      </c>
      <c r="C16" s="61" t="s">
        <v>176</v>
      </c>
      <c r="D16" s="62" t="s">
        <v>191</v>
      </c>
      <c r="E16" s="5" t="e">
        <f>'October''20'!#REF!+'Nov''20'!AW112+'Dec''20'!AW112</f>
        <v>#REF!</v>
      </c>
      <c r="F16" s="66" t="e">
        <f>'October''20'!#REF!+'Nov''20'!AZ112+'Dec''20'!AZ112</f>
        <v>#REF!</v>
      </c>
      <c r="G16" s="66">
        <v>35234.929073749998</v>
      </c>
      <c r="H16" s="66" t="e">
        <f t="shared" si="0"/>
        <v>#REF!</v>
      </c>
      <c r="I16" s="6" t="e">
        <f>'October''20'!#REF!+'Nov''20'!AV112+'Dec''20'!AV112</f>
        <v>#REF!</v>
      </c>
      <c r="J16" s="69" t="e">
        <f t="shared" si="1"/>
        <v>#REF!</v>
      </c>
      <c r="K16" s="70" t="e">
        <f t="shared" si="2"/>
        <v>#REF!</v>
      </c>
      <c r="L16" s="71">
        <f t="shared" si="3"/>
        <v>0</v>
      </c>
      <c r="M16" s="72" t="e">
        <f t="shared" si="4"/>
        <v>#REF!</v>
      </c>
    </row>
    <row r="17" spans="2:13" ht="15">
      <c r="B17" s="61" t="s">
        <v>150</v>
      </c>
      <c r="C17" s="61" t="s">
        <v>137</v>
      </c>
      <c r="D17" s="62" t="s">
        <v>149</v>
      </c>
      <c r="E17" s="5">
        <f>'October''20'!AW9+'Nov''20'!AW76+'Dec''20'!AW76</f>
        <v>101936.11</v>
      </c>
      <c r="F17" s="66">
        <f>'October''20'!AZ9+'Nov''20'!AZ76+'Dec''20'!AZ76</f>
        <v>226431.65000000002</v>
      </c>
      <c r="G17" s="66">
        <v>62041.721499000014</v>
      </c>
      <c r="H17" s="66">
        <f t="shared" si="0"/>
        <v>288473.37149900006</v>
      </c>
      <c r="I17" s="6">
        <f>'October''20'!AV9+'Nov''20'!AV76+'Dec''20'!AV76</f>
        <v>5564152</v>
      </c>
      <c r="J17" s="69">
        <f t="shared" si="1"/>
        <v>1854717.3333333333</v>
      </c>
      <c r="K17" s="70">
        <f t="shared" si="2"/>
        <v>186537.26149900007</v>
      </c>
      <c r="L17" s="71">
        <f t="shared" si="3"/>
        <v>3.3524832085643969E-2</v>
      </c>
      <c r="M17" s="72">
        <f t="shared" si="4"/>
        <v>0.35336401925178507</v>
      </c>
    </row>
    <row r="18" spans="2:13" ht="15">
      <c r="B18" s="61" t="s">
        <v>98</v>
      </c>
      <c r="C18" s="61" t="s">
        <v>75</v>
      </c>
      <c r="D18" s="62" t="s">
        <v>99</v>
      </c>
      <c r="E18" s="5" t="e">
        <f>'October''20'!#REF!+'Nov''20'!AW42+'Dec''20'!AW42</f>
        <v>#REF!</v>
      </c>
      <c r="F18" s="66" t="e">
        <f>'October''20'!#REF!+'Nov''20'!AZ42+'Dec''20'!AZ42</f>
        <v>#REF!</v>
      </c>
      <c r="G18" s="66">
        <v>72378.543342999998</v>
      </c>
      <c r="H18" s="66" t="e">
        <f t="shared" si="0"/>
        <v>#REF!</v>
      </c>
      <c r="I18" s="6" t="e">
        <f>'October''20'!#REF!+'Nov''20'!AV42+'Dec''20'!AV42</f>
        <v>#REF!</v>
      </c>
      <c r="J18" s="69" t="e">
        <f t="shared" si="1"/>
        <v>#REF!</v>
      </c>
      <c r="K18" s="70" t="e">
        <f t="shared" si="2"/>
        <v>#REF!</v>
      </c>
      <c r="L18" s="71">
        <f t="shared" si="3"/>
        <v>0</v>
      </c>
      <c r="M18" s="72" t="e">
        <f t="shared" si="4"/>
        <v>#REF!</v>
      </c>
    </row>
    <row r="19" spans="2:13" ht="15">
      <c r="B19" s="61" t="s">
        <v>182</v>
      </c>
      <c r="C19" s="61" t="s">
        <v>176</v>
      </c>
      <c r="D19" s="62" t="s">
        <v>180</v>
      </c>
      <c r="E19" s="5" t="e">
        <f>'October''20'!#REF!+'Nov''20'!AW104+'Dec''20'!AW104</f>
        <v>#REF!</v>
      </c>
      <c r="F19" s="66" t="e">
        <f>'October''20'!#REF!+'Nov''20'!AZ104+'Dec''20'!AZ104</f>
        <v>#REF!</v>
      </c>
      <c r="G19" s="66">
        <v>22127.53589675</v>
      </c>
      <c r="H19" s="66" t="e">
        <f t="shared" si="0"/>
        <v>#REF!</v>
      </c>
      <c r="I19" s="6" t="e">
        <f>'October''20'!#REF!+'Nov''20'!AV104+'Dec''20'!AV104</f>
        <v>#REF!</v>
      </c>
      <c r="J19" s="69" t="e">
        <f t="shared" si="1"/>
        <v>#REF!</v>
      </c>
      <c r="K19" s="70" t="e">
        <f t="shared" si="2"/>
        <v>#REF!</v>
      </c>
      <c r="L19" s="71">
        <f t="shared" si="3"/>
        <v>0</v>
      </c>
      <c r="M19" s="72" t="e">
        <f t="shared" si="4"/>
        <v>#REF!</v>
      </c>
    </row>
    <row r="20" spans="2:13" ht="15">
      <c r="B20" s="61" t="s">
        <v>133</v>
      </c>
      <c r="C20" s="61" t="s">
        <v>107</v>
      </c>
      <c r="D20" s="62" t="s">
        <v>132</v>
      </c>
      <c r="E20" s="5" t="e">
        <f>'October''20'!#REF!+'Nov''20'!AW50+'Dec''20'!AW50</f>
        <v>#REF!</v>
      </c>
      <c r="F20" s="66" t="e">
        <f>'October''20'!#REF!+'Nov''20'!AZ50+'Dec''20'!AZ50</f>
        <v>#REF!</v>
      </c>
      <c r="G20" s="66">
        <v>52148.41891375</v>
      </c>
      <c r="H20" s="66" t="e">
        <f t="shared" si="0"/>
        <v>#REF!</v>
      </c>
      <c r="I20" s="6" t="e">
        <f>'October''20'!#REF!+'Nov''20'!AV50+'Dec''20'!AV50</f>
        <v>#REF!</v>
      </c>
      <c r="J20" s="69" t="e">
        <f t="shared" si="1"/>
        <v>#REF!</v>
      </c>
      <c r="K20" s="70" t="e">
        <f t="shared" si="2"/>
        <v>#REF!</v>
      </c>
      <c r="L20" s="71">
        <f t="shared" si="3"/>
        <v>0</v>
      </c>
      <c r="M20" s="72" t="e">
        <f t="shared" si="4"/>
        <v>#REF!</v>
      </c>
    </row>
    <row r="21" spans="2:13" ht="15">
      <c r="B21" s="61" t="s">
        <v>178</v>
      </c>
      <c r="C21" s="61" t="s">
        <v>176</v>
      </c>
      <c r="D21" s="62" t="s">
        <v>176</v>
      </c>
      <c r="E21" s="5" t="e">
        <f>'October''20'!#REF!+'Nov''20'!AW101+'Dec''20'!AW101</f>
        <v>#REF!</v>
      </c>
      <c r="F21" s="66" t="e">
        <f>'October''20'!#REF!+'Nov''20'!AZ101+'Dec''20'!AZ101</f>
        <v>#REF!</v>
      </c>
      <c r="G21" s="66">
        <v>31027.129140000005</v>
      </c>
      <c r="H21" s="66" t="e">
        <f t="shared" si="0"/>
        <v>#REF!</v>
      </c>
      <c r="I21" s="6" t="e">
        <f>'October''20'!#REF!+'Nov''20'!AV101+'Dec''20'!AV101</f>
        <v>#REF!</v>
      </c>
      <c r="J21" s="69" t="e">
        <f t="shared" si="1"/>
        <v>#REF!</v>
      </c>
      <c r="K21" s="70" t="e">
        <f t="shared" si="2"/>
        <v>#REF!</v>
      </c>
      <c r="L21" s="71">
        <f t="shared" si="3"/>
        <v>0</v>
      </c>
      <c r="M21" s="72" t="e">
        <f t="shared" si="4"/>
        <v>#REF!</v>
      </c>
    </row>
    <row r="22" spans="2:13" ht="15">
      <c r="B22" s="61" t="s">
        <v>67</v>
      </c>
      <c r="C22" s="62" t="s">
        <v>43</v>
      </c>
      <c r="D22" s="62" t="s">
        <v>68</v>
      </c>
      <c r="E22" s="5" t="e">
        <f>'October''20'!#REF!+'Nov''20'!AW20+'Dec''20'!AW20</f>
        <v>#REF!</v>
      </c>
      <c r="F22" s="66" t="e">
        <f>'October''20'!#REF!+'Nov''20'!AZ20+'Dec''20'!AZ20</f>
        <v>#REF!</v>
      </c>
      <c r="G22" s="66">
        <v>0</v>
      </c>
      <c r="H22" s="66" t="e">
        <f t="shared" si="0"/>
        <v>#REF!</v>
      </c>
      <c r="I22" s="6" t="e">
        <f>'October''20'!#REF!+'Nov''20'!AV20+'Dec''20'!AV20</f>
        <v>#REF!</v>
      </c>
      <c r="J22" s="69" t="e">
        <f t="shared" si="1"/>
        <v>#REF!</v>
      </c>
      <c r="K22" s="70" t="e">
        <f t="shared" si="2"/>
        <v>#REF!</v>
      </c>
      <c r="L22" s="71">
        <f t="shared" si="3"/>
        <v>0</v>
      </c>
      <c r="M22" s="72" t="e">
        <f t="shared" si="4"/>
        <v>#REF!</v>
      </c>
    </row>
    <row r="23" spans="2:13" ht="15">
      <c r="B23" s="61" t="s">
        <v>104</v>
      </c>
      <c r="C23" s="61" t="s">
        <v>75</v>
      </c>
      <c r="D23" s="62" t="s">
        <v>101</v>
      </c>
      <c r="E23" s="5" t="e">
        <f>'October''20'!#REF!+'Nov''20'!AW46+'Dec''20'!AW46</f>
        <v>#REF!</v>
      </c>
      <c r="F23" s="66" t="e">
        <f>'October''20'!#REF!+'Nov''20'!AZ46+'Dec''20'!AZ46</f>
        <v>#REF!</v>
      </c>
      <c r="G23" s="66">
        <v>51152.203758750002</v>
      </c>
      <c r="H23" s="66" t="e">
        <f t="shared" si="0"/>
        <v>#REF!</v>
      </c>
      <c r="I23" s="6" t="e">
        <f>'October''20'!#REF!+'Nov''20'!AV46+'Dec''20'!AV46</f>
        <v>#REF!</v>
      </c>
      <c r="J23" s="69" t="e">
        <f t="shared" si="1"/>
        <v>#REF!</v>
      </c>
      <c r="K23" s="70" t="e">
        <f t="shared" si="2"/>
        <v>#REF!</v>
      </c>
      <c r="L23" s="71">
        <f t="shared" si="3"/>
        <v>0</v>
      </c>
      <c r="M23" s="72" t="e">
        <f t="shared" si="4"/>
        <v>#REF!</v>
      </c>
    </row>
    <row r="24" spans="2:13" ht="15">
      <c r="B24" s="61" t="s">
        <v>90</v>
      </c>
      <c r="C24" s="61" t="s">
        <v>75</v>
      </c>
      <c r="D24" s="62" t="s">
        <v>86</v>
      </c>
      <c r="E24" s="5" t="e">
        <f>'October''20'!#REF!+'Nov''20'!AW35+'Dec''20'!AW35</f>
        <v>#REF!</v>
      </c>
      <c r="F24" s="66" t="e">
        <f>'October''20'!#REF!+'Nov''20'!AZ35+'Dec''20'!AZ35</f>
        <v>#REF!</v>
      </c>
      <c r="G24" s="66">
        <v>66150.191812999998</v>
      </c>
      <c r="H24" s="66" t="e">
        <f t="shared" si="0"/>
        <v>#REF!</v>
      </c>
      <c r="I24" s="6" t="e">
        <f>'October''20'!#REF!+'Nov''20'!AV35+'Dec''20'!AV35</f>
        <v>#REF!</v>
      </c>
      <c r="J24" s="69" t="e">
        <f t="shared" si="1"/>
        <v>#REF!</v>
      </c>
      <c r="K24" s="70" t="e">
        <f t="shared" si="2"/>
        <v>#REF!</v>
      </c>
      <c r="L24" s="71">
        <f t="shared" si="3"/>
        <v>0</v>
      </c>
      <c r="M24" s="72" t="e">
        <f t="shared" si="4"/>
        <v>#REF!</v>
      </c>
    </row>
    <row r="25" spans="2:13" ht="15">
      <c r="B25" s="61" t="s">
        <v>203</v>
      </c>
      <c r="C25" s="61" t="s">
        <v>176</v>
      </c>
      <c r="D25" s="62" t="s">
        <v>200</v>
      </c>
      <c r="E25" s="5" t="e">
        <f>'October''20'!#REF!+'Nov''20'!AW121+'Dec''20'!AW121</f>
        <v>#REF!</v>
      </c>
      <c r="F25" s="66" t="e">
        <f>'October''20'!#REF!+'Nov''20'!AZ121+'Dec''20'!AZ121</f>
        <v>#REF!</v>
      </c>
      <c r="G25" s="66">
        <v>28010.511488250002</v>
      </c>
      <c r="H25" s="66" t="e">
        <f t="shared" si="0"/>
        <v>#REF!</v>
      </c>
      <c r="I25" s="6" t="e">
        <f>'October''20'!#REF!+'Nov''20'!AV121+'Dec''20'!AV121</f>
        <v>#REF!</v>
      </c>
      <c r="J25" s="69" t="e">
        <f t="shared" si="1"/>
        <v>#REF!</v>
      </c>
      <c r="K25" s="70" t="e">
        <f t="shared" si="2"/>
        <v>#REF!</v>
      </c>
      <c r="L25" s="71">
        <f t="shared" si="3"/>
        <v>0</v>
      </c>
      <c r="M25" s="72" t="e">
        <f t="shared" si="4"/>
        <v>#REF!</v>
      </c>
    </row>
    <row r="26" spans="2:13" ht="15">
      <c r="B26" s="61" t="s">
        <v>116</v>
      </c>
      <c r="C26" s="61" t="s">
        <v>107</v>
      </c>
      <c r="D26" s="62" t="s">
        <v>115</v>
      </c>
      <c r="E26" s="5" t="e">
        <f>'October''20'!#REF!+'Nov''20'!AW63+'Dec''20'!AW63</f>
        <v>#REF!</v>
      </c>
      <c r="F26" s="66" t="e">
        <f>'October''20'!#REF!+'Nov''20'!AZ63+'Dec''20'!AZ63</f>
        <v>#REF!</v>
      </c>
      <c r="G26" s="66">
        <v>47808.377680249992</v>
      </c>
      <c r="H26" s="66" t="e">
        <f t="shared" si="0"/>
        <v>#REF!</v>
      </c>
      <c r="I26" s="6" t="e">
        <f>'October''20'!#REF!+'Nov''20'!AV63+'Dec''20'!AV63</f>
        <v>#REF!</v>
      </c>
      <c r="J26" s="69" t="e">
        <f t="shared" si="1"/>
        <v>#REF!</v>
      </c>
      <c r="K26" s="70" t="e">
        <f t="shared" si="2"/>
        <v>#REF!</v>
      </c>
      <c r="L26" s="71">
        <f t="shared" si="3"/>
        <v>0</v>
      </c>
      <c r="M26" s="72" t="e">
        <f t="shared" si="4"/>
        <v>#REF!</v>
      </c>
    </row>
    <row r="27" spans="2:13" ht="15">
      <c r="B27" s="61" t="s">
        <v>197</v>
      </c>
      <c r="C27" s="61" t="s">
        <v>176</v>
      </c>
      <c r="D27" s="62" t="s">
        <v>195</v>
      </c>
      <c r="E27" s="5" t="e">
        <f>'October''20'!#REF!+'Nov''20'!AW116+'Dec''20'!AW116</f>
        <v>#REF!</v>
      </c>
      <c r="F27" s="66" t="e">
        <f>'October''20'!#REF!+'Nov''20'!AZ116+'Dec''20'!AZ116</f>
        <v>#REF!</v>
      </c>
      <c r="G27" s="66">
        <v>57376.50250925</v>
      </c>
      <c r="H27" s="66" t="e">
        <f t="shared" si="0"/>
        <v>#REF!</v>
      </c>
      <c r="I27" s="6" t="e">
        <f>'October''20'!#REF!+'Nov''20'!AV116+'Dec''20'!AV116</f>
        <v>#REF!</v>
      </c>
      <c r="J27" s="69" t="e">
        <f t="shared" si="1"/>
        <v>#REF!</v>
      </c>
      <c r="K27" s="70" t="e">
        <f t="shared" si="2"/>
        <v>#REF!</v>
      </c>
      <c r="L27" s="71">
        <f t="shared" si="3"/>
        <v>0</v>
      </c>
      <c r="M27" s="72" t="e">
        <f t="shared" si="4"/>
        <v>#REF!</v>
      </c>
    </row>
    <row r="28" spans="2:13" ht="15">
      <c r="B28" s="61" t="s">
        <v>142</v>
      </c>
      <c r="C28" s="61" t="s">
        <v>137</v>
      </c>
      <c r="D28" s="62" t="s">
        <v>137</v>
      </c>
      <c r="E28" s="5">
        <f>'October''20'!AW15+'Nov''20'!AW82+'Dec''20'!AW82</f>
        <v>110680.12</v>
      </c>
      <c r="F28" s="66">
        <f>'October''20'!AZ15+'Nov''20'!AZ82+'Dec''20'!AZ82</f>
        <v>224198.33697520013</v>
      </c>
      <c r="G28" s="66">
        <v>79728.328274500003</v>
      </c>
      <c r="H28" s="66">
        <f t="shared" si="0"/>
        <v>303926.66524970013</v>
      </c>
      <c r="I28" s="6">
        <f>'October''20'!AV15+'Nov''20'!AV82+'Dec''20'!AV82</f>
        <v>11586836</v>
      </c>
      <c r="J28" s="69">
        <f t="shared" si="1"/>
        <v>3862278.6666666665</v>
      </c>
      <c r="K28" s="70">
        <f t="shared" si="2"/>
        <v>193246.54524970014</v>
      </c>
      <c r="L28" s="71">
        <f t="shared" si="3"/>
        <v>1.6678111716580794E-2</v>
      </c>
      <c r="M28" s="72">
        <f t="shared" si="4"/>
        <v>0.3641671911514161</v>
      </c>
    </row>
    <row r="29" spans="2:13" ht="15">
      <c r="B29" s="61" t="s">
        <v>163</v>
      </c>
      <c r="C29" s="61" t="s">
        <v>160</v>
      </c>
      <c r="D29" s="62" t="s">
        <v>161</v>
      </c>
      <c r="E29" s="5" t="e">
        <f>'October''20'!#REF!+'Nov''20'!AW89+'Dec''20'!AW89</f>
        <v>#REF!</v>
      </c>
      <c r="F29" s="66" t="e">
        <f>'October''20'!#REF!+'Nov''20'!AZ89+'Dec''20'!AZ89</f>
        <v>#REF!</v>
      </c>
      <c r="G29" s="66">
        <v>0</v>
      </c>
      <c r="H29" s="66" t="e">
        <f t="shared" si="0"/>
        <v>#REF!</v>
      </c>
      <c r="I29" s="6" t="e">
        <f>'October''20'!#REF!+'Nov''20'!AV89+'Dec''20'!AV89</f>
        <v>#REF!</v>
      </c>
      <c r="J29" s="69" t="e">
        <f t="shared" si="1"/>
        <v>#REF!</v>
      </c>
      <c r="K29" s="70" t="e">
        <f t="shared" si="2"/>
        <v>#REF!</v>
      </c>
      <c r="L29" s="71">
        <f t="shared" si="3"/>
        <v>0</v>
      </c>
      <c r="M29" s="72" t="e">
        <f t="shared" si="4"/>
        <v>#REF!</v>
      </c>
    </row>
    <row r="30" spans="2:13" ht="15">
      <c r="B30" s="61" t="s">
        <v>148</v>
      </c>
      <c r="C30" s="61" t="s">
        <v>137</v>
      </c>
      <c r="D30" s="62" t="s">
        <v>144</v>
      </c>
      <c r="E30" s="5">
        <f>'October''20'!AW10+'Nov''20'!AW77+'Dec''20'!AW77</f>
        <v>116118.39999999999</v>
      </c>
      <c r="F30" s="66">
        <f>'October''20'!AZ10+'Nov''20'!AZ77+'Dec''20'!AZ77</f>
        <v>310561.35547800001</v>
      </c>
      <c r="G30" s="66">
        <v>82620.691304500011</v>
      </c>
      <c r="H30" s="66">
        <f t="shared" si="0"/>
        <v>393182.04678249999</v>
      </c>
      <c r="I30" s="6">
        <f>'October''20'!AV10+'Nov''20'!AV77+'Dec''20'!AV77</f>
        <v>7791954.0860000001</v>
      </c>
      <c r="J30" s="69">
        <f t="shared" si="1"/>
        <v>2597318.0286666667</v>
      </c>
      <c r="K30" s="70">
        <f t="shared" si="2"/>
        <v>277063.64678249997</v>
      </c>
      <c r="L30" s="71">
        <f t="shared" si="3"/>
        <v>3.5557659057604975E-2</v>
      </c>
      <c r="M30" s="72">
        <f t="shared" si="4"/>
        <v>0.29532986297371366</v>
      </c>
    </row>
    <row r="31" spans="2:13" ht="15">
      <c r="B31" s="61" t="s">
        <v>77</v>
      </c>
      <c r="C31" s="61" t="s">
        <v>75</v>
      </c>
      <c r="D31" s="62" t="s">
        <v>76</v>
      </c>
      <c r="E31" s="5" t="e">
        <f>'October''20'!#REF!+'Nov''20'!AW26+'Dec''20'!AW26</f>
        <v>#REF!</v>
      </c>
      <c r="F31" s="66" t="e">
        <f>'October''20'!#REF!+'Nov''20'!AZ26+'Dec''20'!AZ26</f>
        <v>#REF!</v>
      </c>
      <c r="G31" s="66">
        <v>0</v>
      </c>
      <c r="H31" s="66" t="e">
        <f t="shared" si="0"/>
        <v>#REF!</v>
      </c>
      <c r="I31" s="6" t="e">
        <f>'October''20'!#REF!+'Nov''20'!AV26+'Dec''20'!AV26</f>
        <v>#REF!</v>
      </c>
      <c r="J31" s="69" t="e">
        <f t="shared" si="1"/>
        <v>#REF!</v>
      </c>
      <c r="K31" s="70" t="e">
        <f t="shared" si="2"/>
        <v>#REF!</v>
      </c>
      <c r="L31" s="71">
        <f t="shared" si="3"/>
        <v>0</v>
      </c>
      <c r="M31" s="72" t="e">
        <f t="shared" si="4"/>
        <v>#REF!</v>
      </c>
    </row>
    <row r="32" spans="2:13" ht="15">
      <c r="B32" s="61" t="s">
        <v>162</v>
      </c>
      <c r="C32" s="61" t="s">
        <v>160</v>
      </c>
      <c r="D32" s="62" t="s">
        <v>161</v>
      </c>
      <c r="E32" s="5" t="e">
        <f>'October''20'!#REF!+'Nov''20'!AW88+'Dec''20'!AW88</f>
        <v>#REF!</v>
      </c>
      <c r="F32" s="66" t="e">
        <f>'October''20'!#REF!+'Nov''20'!AZ88+'Dec''20'!AZ88</f>
        <v>#REF!</v>
      </c>
      <c r="G32" s="66">
        <v>0</v>
      </c>
      <c r="H32" s="66" t="e">
        <f t="shared" si="0"/>
        <v>#REF!</v>
      </c>
      <c r="I32" s="6" t="e">
        <f>'October''20'!#REF!+'Nov''20'!AV88+'Dec''20'!AV88</f>
        <v>#REF!</v>
      </c>
      <c r="J32" s="69" t="e">
        <f t="shared" si="1"/>
        <v>#REF!</v>
      </c>
      <c r="K32" s="70" t="e">
        <f t="shared" si="2"/>
        <v>#REF!</v>
      </c>
      <c r="L32" s="71">
        <f t="shared" si="3"/>
        <v>0</v>
      </c>
      <c r="M32" s="72" t="e">
        <f t="shared" si="4"/>
        <v>#REF!</v>
      </c>
    </row>
    <row r="33" spans="2:13" ht="15">
      <c r="B33" s="61" t="s">
        <v>91</v>
      </c>
      <c r="C33" s="61" t="s">
        <v>75</v>
      </c>
      <c r="D33" s="62" t="s">
        <v>92</v>
      </c>
      <c r="E33" s="5" t="e">
        <f>'October''20'!#REF!+'Nov''20'!AW36+'Dec''20'!AW36</f>
        <v>#REF!</v>
      </c>
      <c r="F33" s="66" t="e">
        <f>'October''20'!#REF!+'Nov''20'!AZ36+'Dec''20'!AZ36</f>
        <v>#REF!</v>
      </c>
      <c r="G33" s="66">
        <v>0</v>
      </c>
      <c r="H33" s="66" t="e">
        <f t="shared" si="0"/>
        <v>#REF!</v>
      </c>
      <c r="I33" s="6" t="e">
        <f>'October''20'!#REF!+'Nov''20'!AV36+'Dec''20'!AV36</f>
        <v>#REF!</v>
      </c>
      <c r="J33" s="69" t="e">
        <f t="shared" si="1"/>
        <v>#REF!</v>
      </c>
      <c r="K33" s="70" t="e">
        <f t="shared" si="2"/>
        <v>#REF!</v>
      </c>
      <c r="L33" s="71">
        <f t="shared" si="3"/>
        <v>0</v>
      </c>
      <c r="M33" s="72" t="e">
        <f t="shared" si="4"/>
        <v>#REF!</v>
      </c>
    </row>
    <row r="34" spans="2:13" ht="15">
      <c r="B34" s="61" t="s">
        <v>157</v>
      </c>
      <c r="C34" s="61" t="s">
        <v>137</v>
      </c>
      <c r="D34" s="62" t="s">
        <v>156</v>
      </c>
      <c r="E34" s="5">
        <f>'October''20'!AW4+'Nov''20'!AW71+'Dec''20'!AW71</f>
        <v>242640</v>
      </c>
      <c r="F34" s="66">
        <f>'October''20'!AZ4+'Nov''20'!AZ71+'Dec''20'!AZ71</f>
        <v>573615.32499999995</v>
      </c>
      <c r="G34" s="66">
        <v>156823.2081555</v>
      </c>
      <c r="H34" s="66">
        <f t="shared" ref="H34:H65" si="5">F34+G34</f>
        <v>730438.53315549996</v>
      </c>
      <c r="I34" s="6">
        <f>'October''20'!AV4+'Nov''20'!AV71+'Dec''20'!AV71</f>
        <v>10245960</v>
      </c>
      <c r="J34" s="69">
        <f t="shared" ref="J34:J65" si="6">I34/3</f>
        <v>3415320</v>
      </c>
      <c r="K34" s="70">
        <f t="shared" ref="K34:K65" si="7">H34-E34</f>
        <v>487798.53315549996</v>
      </c>
      <c r="L34" s="71">
        <f t="shared" ref="L34:L65" si="8">IFERROR((K34/I34),0)</f>
        <v>4.7608865655878019E-2</v>
      </c>
      <c r="M34" s="72">
        <f t="shared" ref="M34:M65" si="9">E34/H34</f>
        <v>0.33218400862806807</v>
      </c>
    </row>
    <row r="35" spans="2:13" ht="15">
      <c r="B35" s="61" t="s">
        <v>153</v>
      </c>
      <c r="C35" s="61" t="s">
        <v>137</v>
      </c>
      <c r="D35" s="62" t="s">
        <v>152</v>
      </c>
      <c r="E35" s="5">
        <f>'October''20'!AW7+'Nov''20'!AW74+'Dec''20'!AW74</f>
        <v>95584</v>
      </c>
      <c r="F35" s="66">
        <f>'October''20'!AZ7+'Nov''20'!AZ74+'Dec''20'!AZ74</f>
        <v>300070.50424499996</v>
      </c>
      <c r="G35" s="66">
        <v>0</v>
      </c>
      <c r="H35" s="66">
        <f t="shared" si="5"/>
        <v>300070.50424499996</v>
      </c>
      <c r="I35" s="6">
        <f>'October''20'!AV7+'Nov''20'!AV74+'Dec''20'!AV74</f>
        <v>6315285</v>
      </c>
      <c r="J35" s="69">
        <f t="shared" si="6"/>
        <v>2105095</v>
      </c>
      <c r="K35" s="70">
        <f t="shared" si="7"/>
        <v>204486.50424499996</v>
      </c>
      <c r="L35" s="71">
        <f t="shared" si="8"/>
        <v>3.2379616160632493E-2</v>
      </c>
      <c r="M35" s="72">
        <f t="shared" si="9"/>
        <v>0.31853847228502702</v>
      </c>
    </row>
    <row r="36" spans="2:13" ht="15">
      <c r="B36" s="61" t="s">
        <v>194</v>
      </c>
      <c r="C36" s="61" t="s">
        <v>176</v>
      </c>
      <c r="D36" s="62" t="s">
        <v>195</v>
      </c>
      <c r="E36" s="5" t="e">
        <f>'October''20'!#REF!+'Nov''20'!AW114+'Dec''20'!AW114</f>
        <v>#REF!</v>
      </c>
      <c r="F36" s="66" t="e">
        <f>'October''20'!#REF!+'Nov''20'!AZ114+'Dec''20'!AZ114</f>
        <v>#REF!</v>
      </c>
      <c r="G36" s="66">
        <v>49833.141530499997</v>
      </c>
      <c r="H36" s="66" t="e">
        <f t="shared" si="5"/>
        <v>#REF!</v>
      </c>
      <c r="I36" s="6" t="e">
        <f>'October''20'!#REF!+'Nov''20'!AV114+'Dec''20'!AV114</f>
        <v>#REF!</v>
      </c>
      <c r="J36" s="69" t="e">
        <f t="shared" si="6"/>
        <v>#REF!</v>
      </c>
      <c r="K36" s="70" t="e">
        <f t="shared" si="7"/>
        <v>#REF!</v>
      </c>
      <c r="L36" s="71">
        <f t="shared" si="8"/>
        <v>0</v>
      </c>
      <c r="M36" s="72" t="e">
        <f t="shared" si="9"/>
        <v>#REF!</v>
      </c>
    </row>
    <row r="37" spans="2:13" ht="15">
      <c r="B37" s="61" t="s">
        <v>105</v>
      </c>
      <c r="C37" s="61" t="s">
        <v>75</v>
      </c>
      <c r="D37" s="62" t="s">
        <v>101</v>
      </c>
      <c r="E37" s="5" t="e">
        <f>'October''20'!#REF!+'Nov''20'!AW47+'Dec''20'!AW47</f>
        <v>#REF!</v>
      </c>
      <c r="F37" s="66" t="e">
        <f>'October''20'!#REF!+'Nov''20'!AZ47+'Dec''20'!AZ47</f>
        <v>#REF!</v>
      </c>
      <c r="G37" s="66">
        <v>146643.49260624999</v>
      </c>
      <c r="H37" s="66" t="e">
        <f t="shared" si="5"/>
        <v>#REF!</v>
      </c>
      <c r="I37" s="6" t="e">
        <f>'October''20'!#REF!+'Nov''20'!AV47+'Dec''20'!AV47</f>
        <v>#REF!</v>
      </c>
      <c r="J37" s="69" t="e">
        <f t="shared" si="6"/>
        <v>#REF!</v>
      </c>
      <c r="K37" s="70" t="e">
        <f t="shared" si="7"/>
        <v>#REF!</v>
      </c>
      <c r="L37" s="71">
        <f t="shared" si="8"/>
        <v>0</v>
      </c>
      <c r="M37" s="72" t="e">
        <f t="shared" si="9"/>
        <v>#REF!</v>
      </c>
    </row>
    <row r="38" spans="2:13" ht="15">
      <c r="B38" s="61" t="s">
        <v>139</v>
      </c>
      <c r="C38" s="61" t="s">
        <v>137</v>
      </c>
      <c r="D38" s="62" t="s">
        <v>136</v>
      </c>
      <c r="E38" s="5">
        <f>'October''20'!AW18+'Nov''20'!AW85+'Dec''20'!AW85</f>
        <v>87233</v>
      </c>
      <c r="F38" s="66">
        <f>'October''20'!AZ18+'Nov''20'!AZ85+'Dec''20'!AZ85</f>
        <v>125831.70000000001</v>
      </c>
      <c r="G38" s="66">
        <v>64526.732206500004</v>
      </c>
      <c r="H38" s="66">
        <f t="shared" si="5"/>
        <v>190358.43220650003</v>
      </c>
      <c r="I38" s="6">
        <f>'October''20'!AV18+'Nov''20'!AV85+'Dec''20'!AV85</f>
        <v>2977734</v>
      </c>
      <c r="J38" s="69">
        <f t="shared" si="6"/>
        <v>992578</v>
      </c>
      <c r="K38" s="70">
        <f t="shared" si="7"/>
        <v>103125.43220650003</v>
      </c>
      <c r="L38" s="71">
        <f t="shared" si="8"/>
        <v>3.4632184139516839E-2</v>
      </c>
      <c r="M38" s="72">
        <f t="shared" si="9"/>
        <v>0.45825655837178786</v>
      </c>
    </row>
    <row r="39" spans="2:13" ht="15">
      <c r="B39" s="61" t="s">
        <v>167</v>
      </c>
      <c r="C39" s="61" t="s">
        <v>160</v>
      </c>
      <c r="D39" s="62" t="s">
        <v>160</v>
      </c>
      <c r="E39" s="5" t="e">
        <f>'October''20'!#REF!+'Nov''20'!AW92+'Dec''20'!AW92</f>
        <v>#REF!</v>
      </c>
      <c r="F39" s="66" t="e">
        <f>'October''20'!#REF!+'Nov''20'!AZ92+'Dec''20'!AZ92</f>
        <v>#REF!</v>
      </c>
      <c r="G39" s="66">
        <v>0</v>
      </c>
      <c r="H39" s="66" t="e">
        <f t="shared" si="5"/>
        <v>#REF!</v>
      </c>
      <c r="I39" s="6" t="e">
        <f>'October''20'!#REF!+'Nov''20'!AV92+'Dec''20'!AV92</f>
        <v>#REF!</v>
      </c>
      <c r="J39" s="69" t="e">
        <f t="shared" si="6"/>
        <v>#REF!</v>
      </c>
      <c r="K39" s="70" t="e">
        <f t="shared" si="7"/>
        <v>#REF!</v>
      </c>
      <c r="L39" s="71">
        <f t="shared" si="8"/>
        <v>0</v>
      </c>
      <c r="M39" s="72" t="e">
        <f t="shared" si="9"/>
        <v>#REF!</v>
      </c>
    </row>
    <row r="40" spans="2:13" ht="15">
      <c r="B40" s="5" t="s">
        <v>48</v>
      </c>
      <c r="C40" s="6" t="s">
        <v>43</v>
      </c>
      <c r="D40" s="6" t="s">
        <v>44</v>
      </c>
      <c r="E40" s="5" t="e">
        <f>'October''20'!#REF!+'Nov''20'!AW6+'Dec''20'!AW6</f>
        <v>#REF!</v>
      </c>
      <c r="F40" s="66" t="e">
        <f>'October''20'!#REF!+'Nov''20'!AZ6+'Dec''20'!AZ6</f>
        <v>#REF!</v>
      </c>
      <c r="G40" s="66">
        <v>0</v>
      </c>
      <c r="H40" s="66" t="e">
        <f t="shared" si="5"/>
        <v>#REF!</v>
      </c>
      <c r="I40" s="6" t="e">
        <f>'October''20'!#REF!+'Nov''20'!AV6+'Dec''20'!AV6</f>
        <v>#REF!</v>
      </c>
      <c r="J40" s="69" t="e">
        <f t="shared" si="6"/>
        <v>#REF!</v>
      </c>
      <c r="K40" s="70" t="e">
        <f t="shared" si="7"/>
        <v>#REF!</v>
      </c>
      <c r="L40" s="71">
        <f t="shared" si="8"/>
        <v>0</v>
      </c>
      <c r="M40" s="72" t="e">
        <f t="shared" si="9"/>
        <v>#REF!</v>
      </c>
    </row>
    <row r="41" spans="2:13" ht="15">
      <c r="B41" s="61" t="s">
        <v>100</v>
      </c>
      <c r="C41" s="61" t="s">
        <v>75</v>
      </c>
      <c r="D41" s="62" t="s">
        <v>101</v>
      </c>
      <c r="E41" s="5" t="e">
        <f>'October''20'!#REF!+'Nov''20'!AW43+'Dec''20'!AW43</f>
        <v>#REF!</v>
      </c>
      <c r="F41" s="66" t="e">
        <f>'October''20'!#REF!+'Nov''20'!AZ43+'Dec''20'!AZ43</f>
        <v>#REF!</v>
      </c>
      <c r="G41" s="66">
        <v>0</v>
      </c>
      <c r="H41" s="66" t="e">
        <f t="shared" si="5"/>
        <v>#REF!</v>
      </c>
      <c r="I41" s="6" t="e">
        <f>'October''20'!#REF!+'Nov''20'!AV43+'Dec''20'!AV43</f>
        <v>#REF!</v>
      </c>
      <c r="J41" s="69" t="e">
        <f t="shared" si="6"/>
        <v>#REF!</v>
      </c>
      <c r="K41" s="70" t="e">
        <f t="shared" si="7"/>
        <v>#REF!</v>
      </c>
      <c r="L41" s="71">
        <f t="shared" si="8"/>
        <v>0</v>
      </c>
      <c r="M41" s="72" t="e">
        <f t="shared" si="9"/>
        <v>#REF!</v>
      </c>
    </row>
    <row r="42" spans="2:13" ht="15">
      <c r="B42" s="61" t="s">
        <v>102</v>
      </c>
      <c r="C42" s="61" t="s">
        <v>75</v>
      </c>
      <c r="D42" s="62" t="s">
        <v>99</v>
      </c>
      <c r="E42" s="5" t="e">
        <f>'October''20'!#REF!+'Nov''20'!AW44+'Dec''20'!AW44</f>
        <v>#REF!</v>
      </c>
      <c r="F42" s="66" t="e">
        <f>'October''20'!#REF!+'Nov''20'!AZ44+'Dec''20'!AZ44</f>
        <v>#REF!</v>
      </c>
      <c r="G42" s="66">
        <v>83311.285212500006</v>
      </c>
      <c r="H42" s="66" t="e">
        <f t="shared" si="5"/>
        <v>#REF!</v>
      </c>
      <c r="I42" s="6" t="e">
        <f>'October''20'!#REF!+'Nov''20'!AV44+'Dec''20'!AV44</f>
        <v>#REF!</v>
      </c>
      <c r="J42" s="69" t="e">
        <f t="shared" si="6"/>
        <v>#REF!</v>
      </c>
      <c r="K42" s="70" t="e">
        <f t="shared" si="7"/>
        <v>#REF!</v>
      </c>
      <c r="L42" s="71">
        <f t="shared" si="8"/>
        <v>0</v>
      </c>
      <c r="M42" s="72" t="e">
        <f t="shared" si="9"/>
        <v>#REF!</v>
      </c>
    </row>
    <row r="43" spans="2:13" ht="15">
      <c r="B43" s="61" t="s">
        <v>93</v>
      </c>
      <c r="C43" s="61" t="s">
        <v>75</v>
      </c>
      <c r="D43" s="62" t="s">
        <v>92</v>
      </c>
      <c r="E43" s="5" t="e">
        <f>'October''20'!#REF!+'Nov''20'!AW37+'Dec''20'!AW37</f>
        <v>#REF!</v>
      </c>
      <c r="F43" s="66" t="e">
        <f>'October''20'!#REF!+'Nov''20'!AZ37+'Dec''20'!AZ37</f>
        <v>#REF!</v>
      </c>
      <c r="G43" s="66">
        <v>112397.50539375002</v>
      </c>
      <c r="H43" s="66" t="e">
        <f t="shared" si="5"/>
        <v>#REF!</v>
      </c>
      <c r="I43" s="6" t="e">
        <f>'October''20'!#REF!+'Nov''20'!AV37+'Dec''20'!AV37</f>
        <v>#REF!</v>
      </c>
      <c r="J43" s="69" t="e">
        <f t="shared" si="6"/>
        <v>#REF!</v>
      </c>
      <c r="K43" s="70" t="e">
        <f t="shared" si="7"/>
        <v>#REF!</v>
      </c>
      <c r="L43" s="71">
        <f t="shared" si="8"/>
        <v>0</v>
      </c>
      <c r="M43" s="72" t="e">
        <f t="shared" si="9"/>
        <v>#REF!</v>
      </c>
    </row>
    <row r="44" spans="2:13" ht="15">
      <c r="B44" s="61" t="s">
        <v>196</v>
      </c>
      <c r="C44" s="61" t="s">
        <v>176</v>
      </c>
      <c r="D44" s="62" t="s">
        <v>195</v>
      </c>
      <c r="E44" s="5" t="e">
        <f>'October''20'!#REF!+'Nov''20'!AW115+'Dec''20'!AW115</f>
        <v>#REF!</v>
      </c>
      <c r="F44" s="66" t="e">
        <f>'October''20'!#REF!+'Nov''20'!AZ115+'Dec''20'!AZ115</f>
        <v>#REF!</v>
      </c>
      <c r="G44" s="66">
        <v>77300.474422750005</v>
      </c>
      <c r="H44" s="66" t="e">
        <f t="shared" si="5"/>
        <v>#REF!</v>
      </c>
      <c r="I44" s="6" t="e">
        <f>'October''20'!#REF!+'Nov''20'!AV115+'Dec''20'!AV115</f>
        <v>#REF!</v>
      </c>
      <c r="J44" s="69" t="e">
        <f t="shared" si="6"/>
        <v>#REF!</v>
      </c>
      <c r="K44" s="70" t="e">
        <f t="shared" si="7"/>
        <v>#REF!</v>
      </c>
      <c r="L44" s="71">
        <f t="shared" si="8"/>
        <v>0</v>
      </c>
      <c r="M44" s="72" t="e">
        <f t="shared" si="9"/>
        <v>#REF!</v>
      </c>
    </row>
    <row r="45" spans="2:13" ht="15">
      <c r="B45" s="67" t="s">
        <v>175</v>
      </c>
      <c r="C45" s="67" t="s">
        <v>176</v>
      </c>
      <c r="D45" s="104" t="s">
        <v>176</v>
      </c>
      <c r="E45" s="67" t="e">
        <f>'October''20'!#REF!+'Nov''20'!AW99+'Dec''20'!AW99</f>
        <v>#REF!</v>
      </c>
      <c r="F45" s="68" t="e">
        <f>'October''20'!#REF!+'Nov''20'!AZ99+'Dec''20'!AZ99</f>
        <v>#REF!</v>
      </c>
      <c r="G45" s="66">
        <v>135198.12164500001</v>
      </c>
      <c r="H45" s="66" t="e">
        <f t="shared" si="5"/>
        <v>#REF!</v>
      </c>
      <c r="I45" s="6" t="e">
        <f>'October''20'!#REF!+'Nov''20'!AV99+'Dec''20'!AV99</f>
        <v>#REF!</v>
      </c>
      <c r="J45" s="69" t="e">
        <f t="shared" si="6"/>
        <v>#REF!</v>
      </c>
      <c r="K45" s="70" t="e">
        <f t="shared" si="7"/>
        <v>#REF!</v>
      </c>
      <c r="L45" s="71">
        <f t="shared" si="8"/>
        <v>0</v>
      </c>
      <c r="M45" s="72" t="e">
        <f t="shared" si="9"/>
        <v>#REF!</v>
      </c>
    </row>
    <row r="46" spans="2:13" ht="15">
      <c r="B46" s="61" t="s">
        <v>146</v>
      </c>
      <c r="C46" s="61" t="s">
        <v>137</v>
      </c>
      <c r="D46" s="62" t="s">
        <v>144</v>
      </c>
      <c r="E46" s="5">
        <f>'October''20'!AW12+'Nov''20'!AW79+'Dec''20'!AW79</f>
        <v>110932.08</v>
      </c>
      <c r="F46" s="66">
        <f>'October''20'!AZ12+'Nov''20'!AZ79+'Dec''20'!AZ79</f>
        <v>153986.0178075</v>
      </c>
      <c r="G46" s="66">
        <v>82181.760107499998</v>
      </c>
      <c r="H46" s="66">
        <f t="shared" si="5"/>
        <v>236167.77791499998</v>
      </c>
      <c r="I46" s="6">
        <f>'October''20'!AV12+'Nov''20'!AV79+'Dec''20'!AV79</f>
        <v>8408955.8339999989</v>
      </c>
      <c r="J46" s="69">
        <f t="shared" si="6"/>
        <v>2802985.2779999995</v>
      </c>
      <c r="K46" s="70">
        <f t="shared" si="7"/>
        <v>125235.69791499998</v>
      </c>
      <c r="L46" s="71">
        <f t="shared" si="8"/>
        <v>1.4893133034262528E-2</v>
      </c>
      <c r="M46" s="72">
        <f t="shared" si="9"/>
        <v>0.46971725346853194</v>
      </c>
    </row>
    <row r="47" spans="2:13" ht="15">
      <c r="B47" s="61" t="s">
        <v>201</v>
      </c>
      <c r="C47" s="61" t="s">
        <v>176</v>
      </c>
      <c r="D47" s="62" t="s">
        <v>200</v>
      </c>
      <c r="E47" s="5" t="e">
        <f>'October''20'!#REF!+'Nov''20'!AW119+'Dec''20'!AW119</f>
        <v>#REF!</v>
      </c>
      <c r="F47" s="66" t="e">
        <f>'October''20'!#REF!+'Nov''20'!AZ119+'Dec''20'!AZ119</f>
        <v>#REF!</v>
      </c>
      <c r="G47" s="66">
        <v>62424.91710225003</v>
      </c>
      <c r="H47" s="66" t="e">
        <f t="shared" si="5"/>
        <v>#REF!</v>
      </c>
      <c r="I47" s="6" t="e">
        <f>'October''20'!#REF!+'Nov''20'!AV119+'Dec''20'!AV119</f>
        <v>#REF!</v>
      </c>
      <c r="J47" s="69" t="e">
        <f t="shared" si="6"/>
        <v>#REF!</v>
      </c>
      <c r="K47" s="70" t="e">
        <f t="shared" si="7"/>
        <v>#REF!</v>
      </c>
      <c r="L47" s="71">
        <f t="shared" si="8"/>
        <v>0</v>
      </c>
      <c r="M47" s="72" t="e">
        <f t="shared" si="9"/>
        <v>#REF!</v>
      </c>
    </row>
    <row r="48" spans="2:13" ht="15">
      <c r="B48" s="61" t="s">
        <v>81</v>
      </c>
      <c r="C48" s="61" t="s">
        <v>75</v>
      </c>
      <c r="D48" s="62" t="s">
        <v>82</v>
      </c>
      <c r="E48" s="5" t="e">
        <f>'October''20'!#REF!+'Nov''20'!AW29+'Dec''20'!AW29</f>
        <v>#REF!</v>
      </c>
      <c r="F48" s="66" t="e">
        <f>'October''20'!#REF!+'Nov''20'!AZ29+'Dec''20'!AZ29</f>
        <v>#REF!</v>
      </c>
      <c r="G48" s="66">
        <v>40871.815421000007</v>
      </c>
      <c r="H48" s="66" t="e">
        <f t="shared" si="5"/>
        <v>#REF!</v>
      </c>
      <c r="I48" s="6" t="e">
        <f>'October''20'!#REF!+'Nov''20'!AV29+'Dec''20'!AV29</f>
        <v>#REF!</v>
      </c>
      <c r="J48" s="69" t="e">
        <f t="shared" si="6"/>
        <v>#REF!</v>
      </c>
      <c r="K48" s="70" t="e">
        <f t="shared" si="7"/>
        <v>#REF!</v>
      </c>
      <c r="L48" s="71">
        <f t="shared" si="8"/>
        <v>0</v>
      </c>
      <c r="M48" s="72" t="e">
        <f t="shared" si="9"/>
        <v>#REF!</v>
      </c>
    </row>
    <row r="49" spans="2:13" ht="15">
      <c r="B49" s="61" t="s">
        <v>159</v>
      </c>
      <c r="C49" s="61" t="s">
        <v>160</v>
      </c>
      <c r="D49" s="62" t="s">
        <v>161</v>
      </c>
      <c r="E49" s="5" t="e">
        <f>'October''20'!#REF!+'Nov''20'!AW87+'Dec''20'!AW87</f>
        <v>#REF!</v>
      </c>
      <c r="F49" s="66" t="e">
        <f>'October''20'!#REF!+'Nov''20'!AZ87+'Dec''20'!AZ87</f>
        <v>#REF!</v>
      </c>
      <c r="G49" s="66">
        <v>146534.90147600003</v>
      </c>
      <c r="H49" s="66" t="e">
        <f t="shared" si="5"/>
        <v>#REF!</v>
      </c>
      <c r="I49" s="6" t="e">
        <f>'October''20'!#REF!+'Nov''20'!AV87+'Dec''20'!AV87</f>
        <v>#REF!</v>
      </c>
      <c r="J49" s="69" t="e">
        <f t="shared" si="6"/>
        <v>#REF!</v>
      </c>
      <c r="K49" s="70" t="e">
        <f t="shared" si="7"/>
        <v>#REF!</v>
      </c>
      <c r="L49" s="71">
        <f t="shared" si="8"/>
        <v>0</v>
      </c>
      <c r="M49" s="72" t="e">
        <f t="shared" si="9"/>
        <v>#REF!</v>
      </c>
    </row>
    <row r="50" spans="2:13" ht="15">
      <c r="B50" s="61" t="s">
        <v>119</v>
      </c>
      <c r="C50" s="61" t="s">
        <v>107</v>
      </c>
      <c r="D50" s="62" t="s">
        <v>115</v>
      </c>
      <c r="E50" s="5" t="e">
        <f>'October''20'!#REF!+'Nov''20'!AW60+'Dec''20'!AW60</f>
        <v>#REF!</v>
      </c>
      <c r="F50" s="66" t="e">
        <f>'October''20'!#REF!+'Nov''20'!AZ60+'Dec''20'!AZ60</f>
        <v>#REF!</v>
      </c>
      <c r="G50" s="66">
        <v>0</v>
      </c>
      <c r="H50" s="66" t="e">
        <f t="shared" si="5"/>
        <v>#REF!</v>
      </c>
      <c r="I50" s="6" t="e">
        <f>'October''20'!#REF!+'Nov''20'!AV60+'Dec''20'!AV60</f>
        <v>#REF!</v>
      </c>
      <c r="J50" s="69" t="e">
        <f t="shared" si="6"/>
        <v>#REF!</v>
      </c>
      <c r="K50" s="70" t="e">
        <f t="shared" si="7"/>
        <v>#REF!</v>
      </c>
      <c r="L50" s="71">
        <f t="shared" si="8"/>
        <v>0</v>
      </c>
      <c r="M50" s="72" t="e">
        <f t="shared" si="9"/>
        <v>#REF!</v>
      </c>
    </row>
    <row r="51" spans="2:13" ht="15">
      <c r="B51" s="61" t="s">
        <v>158</v>
      </c>
      <c r="C51" s="61" t="s">
        <v>137</v>
      </c>
      <c r="D51" s="62" t="s">
        <v>156</v>
      </c>
      <c r="E51" s="5">
        <f>'October''20'!AW3+'Nov''20'!AW70+'Dec''20'!AW70</f>
        <v>46340</v>
      </c>
      <c r="F51" s="66">
        <f>'October''20'!AZ3+'Nov''20'!AZ70+'Dec''20'!AZ70</f>
        <v>133101.02500000002</v>
      </c>
      <c r="G51" s="66">
        <v>0</v>
      </c>
      <c r="H51" s="66">
        <f t="shared" si="5"/>
        <v>133101.02500000002</v>
      </c>
      <c r="I51" s="6">
        <f>'October''20'!AV3+'Nov''20'!AV70+'Dec''20'!AV70</f>
        <v>4511068</v>
      </c>
      <c r="J51" s="69">
        <f t="shared" si="6"/>
        <v>1503689.3333333333</v>
      </c>
      <c r="K51" s="70">
        <f t="shared" si="7"/>
        <v>86761.025000000023</v>
      </c>
      <c r="L51" s="71">
        <f t="shared" si="8"/>
        <v>1.9232923334341231E-2</v>
      </c>
      <c r="M51" s="72">
        <f t="shared" si="9"/>
        <v>0.34815659759194184</v>
      </c>
    </row>
    <row r="52" spans="2:13" ht="15">
      <c r="B52" s="5" t="s">
        <v>49</v>
      </c>
      <c r="C52" s="6" t="s">
        <v>43</v>
      </c>
      <c r="D52" s="6" t="s">
        <v>50</v>
      </c>
      <c r="E52" s="5" t="e">
        <f>'October''20'!#REF!+'Nov''20'!AW7+'Dec''20'!AW7</f>
        <v>#REF!</v>
      </c>
      <c r="F52" s="66" t="e">
        <f>'October''20'!#REF!+'Nov''20'!AZ7+'Dec''20'!AZ7</f>
        <v>#REF!</v>
      </c>
      <c r="G52" s="66">
        <v>0</v>
      </c>
      <c r="H52" s="66" t="e">
        <f t="shared" si="5"/>
        <v>#REF!</v>
      </c>
      <c r="I52" s="6" t="e">
        <f>'October''20'!#REF!+'Nov''20'!AV7+'Dec''20'!AV7</f>
        <v>#REF!</v>
      </c>
      <c r="J52" s="69" t="e">
        <f t="shared" si="6"/>
        <v>#REF!</v>
      </c>
      <c r="K52" s="70" t="e">
        <f t="shared" si="7"/>
        <v>#REF!</v>
      </c>
      <c r="L52" s="71">
        <f t="shared" si="8"/>
        <v>0</v>
      </c>
      <c r="M52" s="72" t="e">
        <f t="shared" si="9"/>
        <v>#REF!</v>
      </c>
    </row>
    <row r="53" spans="2:13" ht="15">
      <c r="B53" s="5" t="s">
        <v>51</v>
      </c>
      <c r="C53" s="6" t="s">
        <v>43</v>
      </c>
      <c r="D53" s="6" t="s">
        <v>52</v>
      </c>
      <c r="E53" s="5" t="e">
        <f>'October''20'!#REF!+'Nov''20'!AW8+'Dec''20'!AW8</f>
        <v>#REF!</v>
      </c>
      <c r="F53" s="66" t="e">
        <f>'October''20'!#REF!+'Nov''20'!AZ8+'Dec''20'!AZ8</f>
        <v>#REF!</v>
      </c>
      <c r="G53" s="66">
        <v>0</v>
      </c>
      <c r="H53" s="66" t="e">
        <f t="shared" si="5"/>
        <v>#REF!</v>
      </c>
      <c r="I53" s="6" t="e">
        <f>'October''20'!#REF!+'Nov''20'!AV8+'Dec''20'!AV8</f>
        <v>#REF!</v>
      </c>
      <c r="J53" s="69" t="e">
        <f t="shared" si="6"/>
        <v>#REF!</v>
      </c>
      <c r="K53" s="70" t="e">
        <f t="shared" si="7"/>
        <v>#REF!</v>
      </c>
      <c r="L53" s="71">
        <f t="shared" si="8"/>
        <v>0</v>
      </c>
      <c r="M53" s="72" t="e">
        <f t="shared" si="9"/>
        <v>#REF!</v>
      </c>
    </row>
    <row r="54" spans="2:13" ht="15">
      <c r="B54" s="61" t="s">
        <v>199</v>
      </c>
      <c r="C54" s="61" t="s">
        <v>176</v>
      </c>
      <c r="D54" s="62" t="s">
        <v>200</v>
      </c>
      <c r="E54" s="5" t="e">
        <f>'October''20'!#REF!+'Nov''20'!AW118+'Dec''20'!AW118</f>
        <v>#REF!</v>
      </c>
      <c r="F54" s="66" t="e">
        <f>'October''20'!#REF!+'Nov''20'!AZ118+'Dec''20'!AZ118</f>
        <v>#REF!</v>
      </c>
      <c r="G54" s="66">
        <v>91115.157710999978</v>
      </c>
      <c r="H54" s="66" t="e">
        <f t="shared" si="5"/>
        <v>#REF!</v>
      </c>
      <c r="I54" s="6" t="e">
        <f>'October''20'!#REF!+'Nov''20'!AV118+'Dec''20'!AV118</f>
        <v>#REF!</v>
      </c>
      <c r="J54" s="69" t="e">
        <f t="shared" si="6"/>
        <v>#REF!</v>
      </c>
      <c r="K54" s="70" t="e">
        <f t="shared" si="7"/>
        <v>#REF!</v>
      </c>
      <c r="L54" s="71">
        <f t="shared" si="8"/>
        <v>0</v>
      </c>
      <c r="M54" s="72" t="e">
        <f t="shared" si="9"/>
        <v>#REF!</v>
      </c>
    </row>
    <row r="55" spans="2:13" ht="15">
      <c r="B55" s="5" t="s">
        <v>47</v>
      </c>
      <c r="C55" s="6" t="s">
        <v>43</v>
      </c>
      <c r="D55" s="6" t="s">
        <v>46</v>
      </c>
      <c r="E55" s="5" t="e">
        <f>'October''20'!#REF!+'Nov''20'!AW5+'Dec''20'!AW5</f>
        <v>#REF!</v>
      </c>
      <c r="F55" s="66" t="e">
        <f>'October''20'!#REF!+'Nov''20'!AZ5+'Dec''20'!AZ5</f>
        <v>#REF!</v>
      </c>
      <c r="G55" s="66">
        <v>357220.53997074999</v>
      </c>
      <c r="H55" s="66" t="e">
        <f t="shared" si="5"/>
        <v>#REF!</v>
      </c>
      <c r="I55" s="6" t="e">
        <f>'October''20'!#REF!+'Nov''20'!AV5+'Dec''20'!AV5</f>
        <v>#REF!</v>
      </c>
      <c r="J55" s="69" t="e">
        <f t="shared" si="6"/>
        <v>#REF!</v>
      </c>
      <c r="K55" s="70" t="e">
        <f t="shared" si="7"/>
        <v>#REF!</v>
      </c>
      <c r="L55" s="71">
        <f t="shared" si="8"/>
        <v>0</v>
      </c>
      <c r="M55" s="72" t="e">
        <f t="shared" si="9"/>
        <v>#REF!</v>
      </c>
    </row>
    <row r="56" spans="2:13" ht="15">
      <c r="B56" s="61" t="s">
        <v>188</v>
      </c>
      <c r="C56" s="61" t="s">
        <v>176</v>
      </c>
      <c r="D56" s="62" t="s">
        <v>186</v>
      </c>
      <c r="E56" s="5" t="e">
        <f>'October''20'!#REF!+'Nov''20'!AW109+'Dec''20'!AW109</f>
        <v>#REF!</v>
      </c>
      <c r="F56" s="66" t="e">
        <f>'October''20'!#REF!+'Nov''20'!AZ109+'Dec''20'!AZ109</f>
        <v>#REF!</v>
      </c>
      <c r="G56" s="66">
        <v>72661.855374749997</v>
      </c>
      <c r="H56" s="66" t="e">
        <f t="shared" si="5"/>
        <v>#REF!</v>
      </c>
      <c r="I56" s="6" t="e">
        <f>'October''20'!#REF!+'Nov''20'!AV109+'Dec''20'!AV109</f>
        <v>#REF!</v>
      </c>
      <c r="J56" s="69" t="e">
        <f t="shared" si="6"/>
        <v>#REF!</v>
      </c>
      <c r="K56" s="70" t="e">
        <f t="shared" si="7"/>
        <v>#REF!</v>
      </c>
      <c r="L56" s="71">
        <f t="shared" si="8"/>
        <v>0</v>
      </c>
      <c r="M56" s="72" t="e">
        <f t="shared" si="9"/>
        <v>#REF!</v>
      </c>
    </row>
    <row r="57" spans="2:13" ht="15">
      <c r="B57" s="61" t="s">
        <v>140</v>
      </c>
      <c r="C57" s="61" t="s">
        <v>137</v>
      </c>
      <c r="D57" s="62" t="s">
        <v>136</v>
      </c>
      <c r="E57" s="5">
        <f>'October''20'!AW17+'Nov''20'!AW84+'Dec''20'!AW84</f>
        <v>99866.11</v>
      </c>
      <c r="F57" s="66">
        <f>'October''20'!AZ17+'Nov''20'!AZ84+'Dec''20'!AZ84</f>
        <v>191697.43600000002</v>
      </c>
      <c r="G57" s="66">
        <v>76569.297081500001</v>
      </c>
      <c r="H57" s="66">
        <f t="shared" si="5"/>
        <v>268266.73308150005</v>
      </c>
      <c r="I57" s="6">
        <f>'October''20'!AV17+'Nov''20'!AV84+'Dec''20'!AV84</f>
        <v>4620908</v>
      </c>
      <c r="J57" s="69">
        <f t="shared" si="6"/>
        <v>1540302.6666666667</v>
      </c>
      <c r="K57" s="70">
        <f t="shared" si="7"/>
        <v>168400.62308150006</v>
      </c>
      <c r="L57" s="71">
        <f t="shared" si="8"/>
        <v>3.6443188888742227E-2</v>
      </c>
      <c r="M57" s="72">
        <f t="shared" si="9"/>
        <v>0.37226423437922307</v>
      </c>
    </row>
    <row r="58" spans="2:13" ht="15">
      <c r="B58" s="61" t="s">
        <v>61</v>
      </c>
      <c r="C58" s="62" t="s">
        <v>43</v>
      </c>
      <c r="D58" s="62" t="s">
        <v>60</v>
      </c>
      <c r="E58" s="5" t="e">
        <f>'October''20'!#REF!+'Nov''20'!AW15+'Dec''20'!AW15</f>
        <v>#REF!</v>
      </c>
      <c r="F58" s="66" t="e">
        <f>'October''20'!#REF!+'Nov''20'!AZ15+'Dec''20'!AZ15</f>
        <v>#REF!</v>
      </c>
      <c r="G58" s="66">
        <v>55050.83573875</v>
      </c>
      <c r="H58" s="66" t="e">
        <f t="shared" si="5"/>
        <v>#REF!</v>
      </c>
      <c r="I58" s="6" t="e">
        <f>'October''20'!#REF!+'Nov''20'!AV15+'Dec''20'!AV15</f>
        <v>#REF!</v>
      </c>
      <c r="J58" s="69" t="e">
        <f t="shared" si="6"/>
        <v>#REF!</v>
      </c>
      <c r="K58" s="70" t="e">
        <f t="shared" si="7"/>
        <v>#REF!</v>
      </c>
      <c r="L58" s="71">
        <f t="shared" si="8"/>
        <v>0</v>
      </c>
      <c r="M58" s="72" t="e">
        <f t="shared" si="9"/>
        <v>#REF!</v>
      </c>
    </row>
    <row r="59" spans="2:13" ht="15">
      <c r="B59" s="61" t="s">
        <v>193</v>
      </c>
      <c r="C59" s="61" t="s">
        <v>176</v>
      </c>
      <c r="D59" s="62" t="s">
        <v>191</v>
      </c>
      <c r="E59" s="5" t="e">
        <f>'October''20'!#REF!+'Nov''20'!AW113+'Dec''20'!AW113</f>
        <v>#REF!</v>
      </c>
      <c r="F59" s="66" t="e">
        <f>'October''20'!#REF!+'Nov''20'!AZ113+'Dec''20'!AZ113</f>
        <v>#REF!</v>
      </c>
      <c r="G59" s="66">
        <v>117639.53026125001</v>
      </c>
      <c r="H59" s="66" t="e">
        <f t="shared" si="5"/>
        <v>#REF!</v>
      </c>
      <c r="I59" s="6" t="e">
        <f>'October''20'!#REF!+'Nov''20'!AV113+'Dec''20'!AV113</f>
        <v>#REF!</v>
      </c>
      <c r="J59" s="69" t="e">
        <f t="shared" si="6"/>
        <v>#REF!</v>
      </c>
      <c r="K59" s="70" t="e">
        <f t="shared" si="7"/>
        <v>#REF!</v>
      </c>
      <c r="L59" s="71">
        <f t="shared" si="8"/>
        <v>0</v>
      </c>
      <c r="M59" s="72" t="e">
        <f t="shared" si="9"/>
        <v>#REF!</v>
      </c>
    </row>
    <row r="60" spans="2:13" ht="15">
      <c r="B60" s="61" t="s">
        <v>145</v>
      </c>
      <c r="C60" s="61" t="s">
        <v>137</v>
      </c>
      <c r="D60" s="62" t="s">
        <v>144</v>
      </c>
      <c r="E60" s="5">
        <f>'October''20'!AW13+'Nov''20'!AW80+'Dec''20'!AW80</f>
        <v>86650</v>
      </c>
      <c r="F60" s="66">
        <f>'October''20'!AZ13+'Nov''20'!AZ80+'Dec''20'!AZ80</f>
        <v>214191.38957440003</v>
      </c>
      <c r="G60" s="66">
        <v>70038.453079750005</v>
      </c>
      <c r="H60" s="66">
        <f t="shared" si="5"/>
        <v>284229.84265415004</v>
      </c>
      <c r="I60" s="6">
        <f>'October''20'!AV13+'Nov''20'!AV80+'Dec''20'!AV80</f>
        <v>7392735.0079999994</v>
      </c>
      <c r="J60" s="69">
        <f t="shared" si="6"/>
        <v>2464245.0026666666</v>
      </c>
      <c r="K60" s="70">
        <f t="shared" si="7"/>
        <v>197579.84265415004</v>
      </c>
      <c r="L60" s="71">
        <f t="shared" si="8"/>
        <v>2.6726217352622584E-2</v>
      </c>
      <c r="M60" s="72">
        <f t="shared" si="9"/>
        <v>0.30485890992606096</v>
      </c>
    </row>
    <row r="61" spans="2:13" ht="15">
      <c r="B61" s="5" t="s">
        <v>45</v>
      </c>
      <c r="C61" s="6" t="s">
        <v>43</v>
      </c>
      <c r="D61" s="6" t="s">
        <v>46</v>
      </c>
      <c r="E61" s="5" t="e">
        <f>'October''20'!#REF!+'Nov''20'!AW4+'Dec''20'!AW4</f>
        <v>#REF!</v>
      </c>
      <c r="F61" s="66" t="e">
        <f>'October''20'!#REF!+'Nov''20'!AZ4+'Dec''20'!AZ4</f>
        <v>#REF!</v>
      </c>
      <c r="G61" s="66">
        <v>52347.926090499997</v>
      </c>
      <c r="H61" s="66" t="e">
        <f t="shared" si="5"/>
        <v>#REF!</v>
      </c>
      <c r="I61" s="6" t="e">
        <f>'October''20'!#REF!+'Nov''20'!AV4+'Dec''20'!AV4</f>
        <v>#REF!</v>
      </c>
      <c r="J61" s="69" t="e">
        <f t="shared" si="6"/>
        <v>#REF!</v>
      </c>
      <c r="K61" s="70" t="e">
        <f t="shared" si="7"/>
        <v>#REF!</v>
      </c>
      <c r="L61" s="71">
        <f t="shared" si="8"/>
        <v>0</v>
      </c>
      <c r="M61" s="72" t="e">
        <f t="shared" si="9"/>
        <v>#REF!</v>
      </c>
    </row>
    <row r="62" spans="2:13" ht="15">
      <c r="B62" s="61" t="s">
        <v>69</v>
      </c>
      <c r="C62" s="62" t="s">
        <v>43</v>
      </c>
      <c r="D62" s="62" t="s">
        <v>68</v>
      </c>
      <c r="E62" s="5" t="e">
        <f>'October''20'!#REF!+'Nov''20'!AW21+'Dec''20'!AW21</f>
        <v>#REF!</v>
      </c>
      <c r="F62" s="66" t="e">
        <f>'October''20'!#REF!+'Nov''20'!AZ21+'Dec''20'!AZ21</f>
        <v>#REF!</v>
      </c>
      <c r="G62" s="66">
        <v>165980.09455324995</v>
      </c>
      <c r="H62" s="66" t="e">
        <f t="shared" si="5"/>
        <v>#REF!</v>
      </c>
      <c r="I62" s="6" t="e">
        <f>'October''20'!#REF!+'Nov''20'!AV21+'Dec''20'!AV21</f>
        <v>#REF!</v>
      </c>
      <c r="J62" s="69" t="e">
        <f t="shared" si="6"/>
        <v>#REF!</v>
      </c>
      <c r="K62" s="70" t="e">
        <f t="shared" si="7"/>
        <v>#REF!</v>
      </c>
      <c r="L62" s="71">
        <f t="shared" si="8"/>
        <v>0</v>
      </c>
      <c r="M62" s="72" t="e">
        <f t="shared" si="9"/>
        <v>#REF!</v>
      </c>
    </row>
    <row r="63" spans="2:13" ht="15">
      <c r="B63" s="61" t="s">
        <v>131</v>
      </c>
      <c r="C63" s="61" t="s">
        <v>107</v>
      </c>
      <c r="D63" s="62" t="s">
        <v>128</v>
      </c>
      <c r="E63" s="5" t="e">
        <f>'October''20'!#REF!+'Nov''20'!AW51+'Dec''20'!AW51</f>
        <v>#REF!</v>
      </c>
      <c r="F63" s="66" t="e">
        <f>'October''20'!#REF!+'Nov''20'!AZ51+'Dec''20'!AZ51</f>
        <v>#REF!</v>
      </c>
      <c r="G63" s="66">
        <v>121077.88596700004</v>
      </c>
      <c r="H63" s="66" t="e">
        <f t="shared" si="5"/>
        <v>#REF!</v>
      </c>
      <c r="I63" s="6" t="e">
        <f>'October''20'!#REF!+'Nov''20'!AV51+'Dec''20'!AV51</f>
        <v>#REF!</v>
      </c>
      <c r="J63" s="69" t="e">
        <f t="shared" si="6"/>
        <v>#REF!</v>
      </c>
      <c r="K63" s="70" t="e">
        <f t="shared" si="7"/>
        <v>#REF!</v>
      </c>
      <c r="L63" s="71">
        <f t="shared" si="8"/>
        <v>0</v>
      </c>
      <c r="M63" s="72" t="e">
        <f t="shared" si="9"/>
        <v>#REF!</v>
      </c>
    </row>
    <row r="64" spans="2:13" ht="15">
      <c r="B64" s="61" t="s">
        <v>111</v>
      </c>
      <c r="C64" s="61" t="s">
        <v>107</v>
      </c>
      <c r="D64" s="62" t="s">
        <v>106</v>
      </c>
      <c r="E64" s="5" t="e">
        <f>'October''20'!#REF!+'Nov''20'!AW66+'Dec''20'!AW66</f>
        <v>#REF!</v>
      </c>
      <c r="F64" s="66" t="e">
        <f>'October''20'!#REF!+'Nov''20'!AZ66+'Dec''20'!AZ66</f>
        <v>#REF!</v>
      </c>
      <c r="G64" s="66">
        <v>98831.254665</v>
      </c>
      <c r="H64" s="66" t="e">
        <f t="shared" si="5"/>
        <v>#REF!</v>
      </c>
      <c r="I64" s="6" t="e">
        <f>'October''20'!#REF!+'Nov''20'!AV66+'Dec''20'!AV66</f>
        <v>#REF!</v>
      </c>
      <c r="J64" s="69" t="e">
        <f t="shared" si="6"/>
        <v>#REF!</v>
      </c>
      <c r="K64" s="70" t="e">
        <f t="shared" si="7"/>
        <v>#REF!</v>
      </c>
      <c r="L64" s="71">
        <f t="shared" si="8"/>
        <v>0</v>
      </c>
      <c r="M64" s="72" t="e">
        <f t="shared" si="9"/>
        <v>#REF!</v>
      </c>
    </row>
    <row r="65" spans="2:13" ht="15">
      <c r="B65" s="5" t="s">
        <v>54</v>
      </c>
      <c r="C65" s="6" t="s">
        <v>43</v>
      </c>
      <c r="D65" s="6" t="s">
        <v>52</v>
      </c>
      <c r="E65" s="5" t="e">
        <f>'October''20'!#REF!+'Nov''20'!AW10+'Dec''20'!AW10</f>
        <v>#REF!</v>
      </c>
      <c r="F65" s="66" t="e">
        <f>'October''20'!#REF!+'Nov''20'!AZ10+'Dec''20'!AZ10</f>
        <v>#REF!</v>
      </c>
      <c r="G65" s="66">
        <v>70534.242562750005</v>
      </c>
      <c r="H65" s="66" t="e">
        <f t="shared" si="5"/>
        <v>#REF!</v>
      </c>
      <c r="I65" s="6" t="e">
        <f>'October''20'!#REF!+'Nov''20'!AV10+'Dec''20'!AV10</f>
        <v>#REF!</v>
      </c>
      <c r="J65" s="69" t="e">
        <f t="shared" si="6"/>
        <v>#REF!</v>
      </c>
      <c r="K65" s="70" t="e">
        <f t="shared" si="7"/>
        <v>#REF!</v>
      </c>
      <c r="L65" s="71">
        <f t="shared" si="8"/>
        <v>0</v>
      </c>
      <c r="M65" s="72" t="e">
        <f t="shared" si="9"/>
        <v>#REF!</v>
      </c>
    </row>
    <row r="66" spans="2:13" ht="15">
      <c r="B66" s="63" t="s">
        <v>63</v>
      </c>
      <c r="C66" s="62" t="s">
        <v>43</v>
      </c>
      <c r="D66" s="62" t="s">
        <v>64</v>
      </c>
      <c r="E66" s="5" t="e">
        <f>'October''20'!#REF!+'Nov''20'!AW17+'Dec''20'!AW17</f>
        <v>#REF!</v>
      </c>
      <c r="F66" s="66" t="e">
        <f>'October''20'!#REF!+'Nov''20'!AZ17+'Dec''20'!AZ17</f>
        <v>#REF!</v>
      </c>
      <c r="G66" s="66">
        <v>129358.010456</v>
      </c>
      <c r="H66" s="66" t="e">
        <f t="shared" ref="H66:H97" si="10">F66+G66</f>
        <v>#REF!</v>
      </c>
      <c r="I66" s="6" t="e">
        <f>'October''20'!#REF!+'Nov''20'!AV17+'Dec''20'!AV17</f>
        <v>#REF!</v>
      </c>
      <c r="J66" s="69" t="e">
        <f t="shared" ref="J66:J97" si="11">I66/3</f>
        <v>#REF!</v>
      </c>
      <c r="K66" s="70" t="e">
        <f t="shared" ref="K66:K97" si="12">H66-E66</f>
        <v>#REF!</v>
      </c>
      <c r="L66" s="71">
        <f t="shared" ref="L66:L97" si="13">IFERROR((K66/I66),0)</f>
        <v>0</v>
      </c>
      <c r="M66" s="72" t="e">
        <f t="shared" ref="M66:M97" si="14">E66/H66</f>
        <v>#REF!</v>
      </c>
    </row>
    <row r="67" spans="2:13" ht="15">
      <c r="B67" s="61" t="s">
        <v>96</v>
      </c>
      <c r="C67" s="61" t="s">
        <v>75</v>
      </c>
      <c r="D67" s="62" t="s">
        <v>76</v>
      </c>
      <c r="E67" s="5" t="e">
        <f>'October''20'!#REF!+'Nov''20'!AW40+'Dec''20'!AW40</f>
        <v>#REF!</v>
      </c>
      <c r="F67" s="66" t="e">
        <f>'October''20'!#REF!+'Nov''20'!AZ40+'Dec''20'!AZ40</f>
        <v>#REF!</v>
      </c>
      <c r="G67" s="66">
        <v>58164.88035775</v>
      </c>
      <c r="H67" s="66" t="e">
        <f t="shared" si="10"/>
        <v>#REF!</v>
      </c>
      <c r="I67" s="6" t="e">
        <f>'October''20'!#REF!+'Nov''20'!AV40+'Dec''20'!AV40</f>
        <v>#REF!</v>
      </c>
      <c r="J67" s="69" t="e">
        <f t="shared" si="11"/>
        <v>#REF!</v>
      </c>
      <c r="K67" s="70" t="e">
        <f t="shared" si="12"/>
        <v>#REF!</v>
      </c>
      <c r="L67" s="71">
        <f t="shared" si="13"/>
        <v>0</v>
      </c>
      <c r="M67" s="72" t="e">
        <f t="shared" si="14"/>
        <v>#REF!</v>
      </c>
    </row>
    <row r="68" spans="2:13" ht="15">
      <c r="B68" s="61" t="s">
        <v>172</v>
      </c>
      <c r="C68" s="61" t="s">
        <v>160</v>
      </c>
      <c r="D68" s="62" t="s">
        <v>173</v>
      </c>
      <c r="E68" s="5" t="e">
        <f>'October''20'!#REF!+'Nov''20'!AW97+'Dec''20'!AW97</f>
        <v>#REF!</v>
      </c>
      <c r="F68" s="66" t="e">
        <f>'October''20'!#REF!+'Nov''20'!AZ97+'Dec''20'!AZ97</f>
        <v>#REF!</v>
      </c>
      <c r="G68" s="66">
        <v>0</v>
      </c>
      <c r="H68" s="66" t="e">
        <f t="shared" si="10"/>
        <v>#REF!</v>
      </c>
      <c r="I68" s="6" t="e">
        <f>'October''20'!#REF!+'Nov''20'!AV97+'Dec''20'!AV97</f>
        <v>#REF!</v>
      </c>
      <c r="J68" s="69" t="e">
        <f t="shared" si="11"/>
        <v>#REF!</v>
      </c>
      <c r="K68" s="70" t="e">
        <f t="shared" si="12"/>
        <v>#REF!</v>
      </c>
      <c r="L68" s="71">
        <f t="shared" si="13"/>
        <v>0</v>
      </c>
      <c r="M68" s="72" t="e">
        <f t="shared" si="14"/>
        <v>#REF!</v>
      </c>
    </row>
    <row r="69" spans="2:13" ht="15">
      <c r="B69" s="61" t="s">
        <v>138</v>
      </c>
      <c r="C69" s="61" t="s">
        <v>137</v>
      </c>
      <c r="D69" s="62" t="s">
        <v>136</v>
      </c>
      <c r="E69" s="5">
        <f>'October''20'!AW19+'Nov''20'!AW86+'Dec''20'!AW86</f>
        <v>198211.46600000001</v>
      </c>
      <c r="F69" s="66">
        <f>'October''20'!AZ19+'Nov''20'!AZ86+'Dec''20'!AZ86</f>
        <v>596348.79</v>
      </c>
      <c r="G69" s="66">
        <v>159524.27409875</v>
      </c>
      <c r="H69" s="66">
        <f t="shared" si="10"/>
        <v>755873.06409875001</v>
      </c>
      <c r="I69" s="6">
        <f>'October''20'!AV19+'Nov''20'!AV86+'Dec''20'!AV86</f>
        <v>14469992</v>
      </c>
      <c r="J69" s="69">
        <f t="shared" si="11"/>
        <v>4823330.666666667</v>
      </c>
      <c r="K69" s="70">
        <f t="shared" si="12"/>
        <v>557661.59809874999</v>
      </c>
      <c r="L69" s="71">
        <f t="shared" si="13"/>
        <v>3.8539178051981648E-2</v>
      </c>
      <c r="M69" s="72">
        <f t="shared" si="14"/>
        <v>0.26222850821696292</v>
      </c>
    </row>
    <row r="70" spans="2:13" ht="15">
      <c r="B70" s="64" t="s">
        <v>71</v>
      </c>
      <c r="C70" s="65" t="s">
        <v>43</v>
      </c>
      <c r="D70" s="65" t="s">
        <v>72</v>
      </c>
      <c r="E70" s="5" t="e">
        <f>'October''20'!#REF!+'Nov''20'!AW23+'Dec''20'!AW23</f>
        <v>#REF!</v>
      </c>
      <c r="F70" s="66" t="e">
        <f>'October''20'!#REF!+'Nov''20'!AZ23+'Dec''20'!AZ23</f>
        <v>#REF!</v>
      </c>
      <c r="G70" s="66">
        <v>110748.77222975003</v>
      </c>
      <c r="H70" s="66" t="e">
        <f t="shared" si="10"/>
        <v>#REF!</v>
      </c>
      <c r="I70" s="6" t="e">
        <f>'October''20'!#REF!+'Nov''20'!AV23+'Dec''20'!AV23</f>
        <v>#REF!</v>
      </c>
      <c r="J70" s="69" t="e">
        <f t="shared" si="11"/>
        <v>#REF!</v>
      </c>
      <c r="K70" s="70" t="e">
        <f t="shared" si="12"/>
        <v>#REF!</v>
      </c>
      <c r="L70" s="71">
        <f t="shared" si="13"/>
        <v>0</v>
      </c>
      <c r="M70" s="72" t="e">
        <f t="shared" si="14"/>
        <v>#REF!</v>
      </c>
    </row>
    <row r="71" spans="2:13" ht="15">
      <c r="B71" s="61" t="s">
        <v>124</v>
      </c>
      <c r="C71" s="61" t="s">
        <v>107</v>
      </c>
      <c r="D71" s="62" t="s">
        <v>123</v>
      </c>
      <c r="E71" s="5" t="e">
        <f>'October''20'!#REF!+'Nov''20'!AW57+'Dec''20'!AW57</f>
        <v>#REF!</v>
      </c>
      <c r="F71" s="66" t="e">
        <f>'October''20'!#REF!+'Nov''20'!AZ57+'Dec''20'!AZ57</f>
        <v>#REF!</v>
      </c>
      <c r="G71" s="66">
        <v>0</v>
      </c>
      <c r="H71" s="66" t="e">
        <f t="shared" si="10"/>
        <v>#REF!</v>
      </c>
      <c r="I71" s="6" t="e">
        <f>'October''20'!#REF!+'Nov''20'!AV57+'Dec''20'!AV57</f>
        <v>#REF!</v>
      </c>
      <c r="J71" s="69" t="e">
        <f t="shared" si="11"/>
        <v>#REF!</v>
      </c>
      <c r="K71" s="70" t="e">
        <f t="shared" si="12"/>
        <v>#REF!</v>
      </c>
      <c r="L71" s="71">
        <f t="shared" si="13"/>
        <v>0</v>
      </c>
      <c r="M71" s="72" t="e">
        <f t="shared" si="14"/>
        <v>#REF!</v>
      </c>
    </row>
    <row r="72" spans="2:13" ht="15">
      <c r="B72" s="61" t="s">
        <v>127</v>
      </c>
      <c r="C72" s="61" t="s">
        <v>107</v>
      </c>
      <c r="D72" s="62" t="s">
        <v>107</v>
      </c>
      <c r="E72" s="5" t="e">
        <f>'October''20'!#REF!+'Nov''20'!AW54+'Dec''20'!AW54</f>
        <v>#REF!</v>
      </c>
      <c r="F72" s="66" t="e">
        <f>'October''20'!#REF!+'Nov''20'!AZ54+'Dec''20'!AZ54</f>
        <v>#REF!</v>
      </c>
      <c r="G72" s="66">
        <v>89512.802185500012</v>
      </c>
      <c r="H72" s="66" t="e">
        <f t="shared" si="10"/>
        <v>#REF!</v>
      </c>
      <c r="I72" s="6" t="e">
        <f>'October''20'!#REF!+'Nov''20'!AV54+'Dec''20'!AV54</f>
        <v>#REF!</v>
      </c>
      <c r="J72" s="69" t="e">
        <f t="shared" si="11"/>
        <v>#REF!</v>
      </c>
      <c r="K72" s="70" t="e">
        <f t="shared" si="12"/>
        <v>#REF!</v>
      </c>
      <c r="L72" s="71">
        <f t="shared" si="13"/>
        <v>0</v>
      </c>
      <c r="M72" s="72" t="e">
        <f t="shared" si="14"/>
        <v>#REF!</v>
      </c>
    </row>
    <row r="73" spans="2:13" ht="15">
      <c r="B73" s="61" t="s">
        <v>87</v>
      </c>
      <c r="C73" s="61" t="s">
        <v>75</v>
      </c>
      <c r="D73" s="62" t="s">
        <v>88</v>
      </c>
      <c r="E73" s="5" t="e">
        <f>'October''20'!#REF!+'Nov''20'!AW33+'Dec''20'!AW33</f>
        <v>#REF!</v>
      </c>
      <c r="F73" s="66" t="e">
        <f>'October''20'!#REF!+'Nov''20'!AZ33+'Dec''20'!AZ33</f>
        <v>#REF!</v>
      </c>
      <c r="G73" s="66">
        <v>105673.80623875001</v>
      </c>
      <c r="H73" s="66" t="e">
        <f t="shared" si="10"/>
        <v>#REF!</v>
      </c>
      <c r="I73" s="6" t="e">
        <f>'October''20'!#REF!+'Nov''20'!AV33+'Dec''20'!AV33</f>
        <v>#REF!</v>
      </c>
      <c r="J73" s="69" t="e">
        <f t="shared" si="11"/>
        <v>#REF!</v>
      </c>
      <c r="K73" s="70" t="e">
        <f t="shared" si="12"/>
        <v>#REF!</v>
      </c>
      <c r="L73" s="71">
        <f t="shared" si="13"/>
        <v>0</v>
      </c>
      <c r="M73" s="72" t="e">
        <f t="shared" si="14"/>
        <v>#REF!</v>
      </c>
    </row>
    <row r="74" spans="2:13" ht="15">
      <c r="B74" s="61" t="s">
        <v>80</v>
      </c>
      <c r="C74" s="61" t="s">
        <v>75</v>
      </c>
      <c r="D74" s="62" t="s">
        <v>79</v>
      </c>
      <c r="E74" s="5" t="e">
        <f>'October''20'!#REF!+'Nov''20'!AW28+'Dec''20'!AW28</f>
        <v>#REF!</v>
      </c>
      <c r="F74" s="66" t="e">
        <f>'October''20'!#REF!+'Nov''20'!AZ28+'Dec''20'!AZ28</f>
        <v>#REF!</v>
      </c>
      <c r="G74" s="66">
        <v>93021.16299550001</v>
      </c>
      <c r="H74" s="66" t="e">
        <f t="shared" si="10"/>
        <v>#REF!</v>
      </c>
      <c r="I74" s="6" t="e">
        <f>'October''20'!#REF!+'Nov''20'!AV28+'Dec''20'!AV28</f>
        <v>#REF!</v>
      </c>
      <c r="J74" s="69" t="e">
        <f t="shared" si="11"/>
        <v>#REF!</v>
      </c>
      <c r="K74" s="70" t="e">
        <f t="shared" si="12"/>
        <v>#REF!</v>
      </c>
      <c r="L74" s="71">
        <f t="shared" si="13"/>
        <v>0</v>
      </c>
      <c r="M74" s="72" t="e">
        <f t="shared" si="14"/>
        <v>#REF!</v>
      </c>
    </row>
    <row r="75" spans="2:13" ht="15">
      <c r="B75" s="61" t="s">
        <v>113</v>
      </c>
      <c r="C75" s="61" t="s">
        <v>107</v>
      </c>
      <c r="D75" s="62" t="s">
        <v>112</v>
      </c>
      <c r="E75" s="5" t="e">
        <f>'October''20'!#REF!+'Nov''20'!AW65+'Dec''20'!AW65</f>
        <v>#REF!</v>
      </c>
      <c r="F75" s="66" t="e">
        <f>'October''20'!#REF!+'Nov''20'!AZ65+'Dec''20'!AZ65</f>
        <v>#REF!</v>
      </c>
      <c r="G75" s="66">
        <v>226301.98395924998</v>
      </c>
      <c r="H75" s="66" t="e">
        <f t="shared" si="10"/>
        <v>#REF!</v>
      </c>
      <c r="I75" s="6" t="e">
        <f>'October''20'!#REF!+'Nov''20'!AV65+'Dec''20'!AV65</f>
        <v>#REF!</v>
      </c>
      <c r="J75" s="69" t="e">
        <f t="shared" si="11"/>
        <v>#REF!</v>
      </c>
      <c r="K75" s="70" t="e">
        <f t="shared" si="12"/>
        <v>#REF!</v>
      </c>
      <c r="L75" s="71">
        <f t="shared" si="13"/>
        <v>0</v>
      </c>
      <c r="M75" s="72" t="e">
        <f t="shared" si="14"/>
        <v>#REF!</v>
      </c>
    </row>
    <row r="76" spans="2:13" ht="15">
      <c r="B76" s="61" t="s">
        <v>126</v>
      </c>
      <c r="C76" s="61" t="s">
        <v>107</v>
      </c>
      <c r="D76" s="62" t="s">
        <v>107</v>
      </c>
      <c r="E76" s="5" t="e">
        <f>'October''20'!#REF!+'Nov''20'!AW55+'Dec''20'!AW55</f>
        <v>#REF!</v>
      </c>
      <c r="F76" s="66" t="e">
        <f>'October''20'!#REF!+'Nov''20'!AZ55+'Dec''20'!AZ55</f>
        <v>#REF!</v>
      </c>
      <c r="G76" s="66">
        <v>79977.553335999997</v>
      </c>
      <c r="H76" s="66" t="e">
        <f t="shared" si="10"/>
        <v>#REF!</v>
      </c>
      <c r="I76" s="6" t="e">
        <f>'October''20'!#REF!+'Nov''20'!AV55+'Dec''20'!AV55</f>
        <v>#REF!</v>
      </c>
      <c r="J76" s="69" t="e">
        <f t="shared" si="11"/>
        <v>#REF!</v>
      </c>
      <c r="K76" s="70" t="e">
        <f t="shared" si="12"/>
        <v>#REF!</v>
      </c>
      <c r="L76" s="71">
        <f t="shared" si="13"/>
        <v>0</v>
      </c>
      <c r="M76" s="72" t="e">
        <f t="shared" si="14"/>
        <v>#REF!</v>
      </c>
    </row>
    <row r="77" spans="2:13" ht="15">
      <c r="B77" s="61" t="s">
        <v>155</v>
      </c>
      <c r="C77" s="61" t="s">
        <v>137</v>
      </c>
      <c r="D77" s="62" t="s">
        <v>152</v>
      </c>
      <c r="E77" s="5">
        <f>'October''20'!AW5+'Nov''20'!AW72+'Dec''20'!AW72</f>
        <v>50984</v>
      </c>
      <c r="F77" s="66">
        <f>'October''20'!AZ5+'Nov''20'!AZ72+'Dec''20'!AZ72</f>
        <v>176894.7988125</v>
      </c>
      <c r="G77" s="66">
        <v>45992.955334250015</v>
      </c>
      <c r="H77" s="66">
        <f t="shared" si="10"/>
        <v>222887.75414675003</v>
      </c>
      <c r="I77" s="6">
        <f>'October''20'!AV5+'Nov''20'!AV72+'Dec''20'!AV72</f>
        <v>4921138</v>
      </c>
      <c r="J77" s="69">
        <f t="shared" si="11"/>
        <v>1640379.3333333333</v>
      </c>
      <c r="K77" s="70">
        <f t="shared" si="12"/>
        <v>171903.75414675003</v>
      </c>
      <c r="L77" s="71">
        <f t="shared" si="13"/>
        <v>3.4931707695811422E-2</v>
      </c>
      <c r="M77" s="72">
        <f t="shared" si="14"/>
        <v>0.22874293922147004</v>
      </c>
    </row>
    <row r="78" spans="2:13" ht="15">
      <c r="B78" s="61" t="s">
        <v>154</v>
      </c>
      <c r="C78" s="61" t="s">
        <v>137</v>
      </c>
      <c r="D78" s="62" t="s">
        <v>152</v>
      </c>
      <c r="E78" s="5">
        <f>'October''20'!AW6+'Nov''20'!AW73+'Dec''20'!AW73</f>
        <v>113371</v>
      </c>
      <c r="F78" s="66">
        <f>'October''20'!AZ6+'Nov''20'!AZ73+'Dec''20'!AZ73</f>
        <v>393825.81670500012</v>
      </c>
      <c r="G78" s="66">
        <v>105543.05855249998</v>
      </c>
      <c r="H78" s="66">
        <f t="shared" si="10"/>
        <v>499368.8752575001</v>
      </c>
      <c r="I78" s="6">
        <f>'October''20'!AV6+'Nov''20'!AV73+'Dec''20'!AV73</f>
        <v>11492995</v>
      </c>
      <c r="J78" s="69">
        <f t="shared" si="11"/>
        <v>3830998.3333333335</v>
      </c>
      <c r="K78" s="70">
        <f t="shared" si="12"/>
        <v>385997.8752575001</v>
      </c>
      <c r="L78" s="71">
        <f t="shared" si="13"/>
        <v>3.3585490575563648E-2</v>
      </c>
      <c r="M78" s="72">
        <f t="shared" si="14"/>
        <v>0.22702856669138644</v>
      </c>
    </row>
    <row r="79" spans="2:13" ht="15">
      <c r="B79" s="61" t="s">
        <v>121</v>
      </c>
      <c r="C79" s="61" t="s">
        <v>107</v>
      </c>
      <c r="D79" s="62" t="s">
        <v>120</v>
      </c>
      <c r="E79" s="5" t="e">
        <f>'October''20'!#REF!+'Nov''20'!AW59+'Dec''20'!AW59</f>
        <v>#REF!</v>
      </c>
      <c r="F79" s="66" t="e">
        <f>'October''20'!#REF!+'Nov''20'!AZ59+'Dec''20'!AZ59</f>
        <v>#REF!</v>
      </c>
      <c r="G79" s="66">
        <v>0</v>
      </c>
      <c r="H79" s="66" t="e">
        <f t="shared" si="10"/>
        <v>#REF!</v>
      </c>
      <c r="I79" s="6" t="e">
        <f>'October''20'!#REF!+'Nov''20'!AV59+'Dec''20'!AV59</f>
        <v>#REF!</v>
      </c>
      <c r="J79" s="69" t="e">
        <f t="shared" si="11"/>
        <v>#REF!</v>
      </c>
      <c r="K79" s="70" t="e">
        <f t="shared" si="12"/>
        <v>#REF!</v>
      </c>
      <c r="L79" s="71">
        <f t="shared" si="13"/>
        <v>0</v>
      </c>
      <c r="M79" s="72" t="e">
        <f t="shared" si="14"/>
        <v>#REF!</v>
      </c>
    </row>
    <row r="80" spans="2:13" ht="15">
      <c r="B80" s="61" t="s">
        <v>171</v>
      </c>
      <c r="C80" s="61" t="s">
        <v>160</v>
      </c>
      <c r="D80" s="62" t="s">
        <v>161</v>
      </c>
      <c r="E80" s="5" t="e">
        <f>'October''20'!#REF!+'Nov''20'!AW96+'Dec''20'!AW96</f>
        <v>#REF!</v>
      </c>
      <c r="F80" s="66" t="e">
        <f>'October''20'!#REF!+'Nov''20'!AZ96+'Dec''20'!AZ96</f>
        <v>#REF!</v>
      </c>
      <c r="G80" s="66">
        <v>0</v>
      </c>
      <c r="H80" s="66" t="e">
        <f t="shared" si="10"/>
        <v>#REF!</v>
      </c>
      <c r="I80" s="6" t="e">
        <f>'October''20'!#REF!+'Nov''20'!AV96+'Dec''20'!AV96</f>
        <v>#REF!</v>
      </c>
      <c r="J80" s="69" t="e">
        <f t="shared" si="11"/>
        <v>#REF!</v>
      </c>
      <c r="K80" s="70" t="e">
        <f t="shared" si="12"/>
        <v>#REF!</v>
      </c>
      <c r="L80" s="71">
        <f t="shared" si="13"/>
        <v>0</v>
      </c>
      <c r="M80" s="72" t="e">
        <f t="shared" si="14"/>
        <v>#REF!</v>
      </c>
    </row>
    <row r="81" spans="2:13" ht="15">
      <c r="B81" s="61" t="s">
        <v>85</v>
      </c>
      <c r="C81" s="61" t="s">
        <v>75</v>
      </c>
      <c r="D81" s="62" t="s">
        <v>86</v>
      </c>
      <c r="E81" s="5" t="e">
        <f>'October''20'!#REF!+'Nov''20'!AW32+'Dec''20'!AW32</f>
        <v>#REF!</v>
      </c>
      <c r="F81" s="66" t="e">
        <f>'October''20'!#REF!+'Nov''20'!AZ32+'Dec''20'!AZ32</f>
        <v>#REF!</v>
      </c>
      <c r="G81" s="66">
        <v>135483.6231265</v>
      </c>
      <c r="H81" s="66" t="e">
        <f t="shared" si="10"/>
        <v>#REF!</v>
      </c>
      <c r="I81" s="6" t="e">
        <f>'October''20'!#REF!+'Nov''20'!AV32+'Dec''20'!AV32</f>
        <v>#REF!</v>
      </c>
      <c r="J81" s="69" t="e">
        <f t="shared" si="11"/>
        <v>#REF!</v>
      </c>
      <c r="K81" s="70" t="e">
        <f t="shared" si="12"/>
        <v>#REF!</v>
      </c>
      <c r="L81" s="71">
        <f t="shared" si="13"/>
        <v>0</v>
      </c>
      <c r="M81" s="72" t="e">
        <f t="shared" si="14"/>
        <v>#REF!</v>
      </c>
    </row>
    <row r="82" spans="2:13" ht="15">
      <c r="B82" s="61" t="s">
        <v>174</v>
      </c>
      <c r="C82" s="61" t="s">
        <v>160</v>
      </c>
      <c r="D82" s="62" t="s">
        <v>173</v>
      </c>
      <c r="E82" s="5" t="e">
        <f>'October''20'!#REF!+'Nov''20'!AW98+'Dec''20'!AW98</f>
        <v>#REF!</v>
      </c>
      <c r="F82" s="66" t="e">
        <f>'October''20'!#REF!+'Nov''20'!AZ98+'Dec''20'!AZ98</f>
        <v>#REF!</v>
      </c>
      <c r="G82" s="66">
        <v>0</v>
      </c>
      <c r="H82" s="66" t="e">
        <f t="shared" si="10"/>
        <v>#REF!</v>
      </c>
      <c r="I82" s="6" t="e">
        <f>'October''20'!#REF!+'Nov''20'!AV98+'Dec''20'!AV98</f>
        <v>#REF!</v>
      </c>
      <c r="J82" s="69" t="e">
        <f t="shared" si="11"/>
        <v>#REF!</v>
      </c>
      <c r="K82" s="70" t="e">
        <f t="shared" si="12"/>
        <v>#REF!</v>
      </c>
      <c r="L82" s="71">
        <f t="shared" si="13"/>
        <v>0</v>
      </c>
      <c r="M82" s="72" t="e">
        <f t="shared" si="14"/>
        <v>#REF!</v>
      </c>
    </row>
    <row r="83" spans="2:13" ht="15">
      <c r="B83" s="61" t="s">
        <v>114</v>
      </c>
      <c r="C83" s="61" t="s">
        <v>107</v>
      </c>
      <c r="D83" s="62" t="s">
        <v>112</v>
      </c>
      <c r="E83" s="5" t="e">
        <f>'October''20'!#REF!+'Nov''20'!AW64+'Dec''20'!AW64</f>
        <v>#REF!</v>
      </c>
      <c r="F83" s="66" t="e">
        <f>'October''20'!#REF!+'Nov''20'!AZ64+'Dec''20'!AZ64</f>
        <v>#REF!</v>
      </c>
      <c r="G83" s="66">
        <v>44922.295678750008</v>
      </c>
      <c r="H83" s="66" t="e">
        <f t="shared" si="10"/>
        <v>#REF!</v>
      </c>
      <c r="I83" s="6" t="e">
        <f>'October''20'!#REF!+'Nov''20'!AV64+'Dec''20'!AV64</f>
        <v>#REF!</v>
      </c>
      <c r="J83" s="69" t="e">
        <f t="shared" si="11"/>
        <v>#REF!</v>
      </c>
      <c r="K83" s="70" t="e">
        <f t="shared" si="12"/>
        <v>#REF!</v>
      </c>
      <c r="L83" s="71">
        <f t="shared" si="13"/>
        <v>0</v>
      </c>
      <c r="M83" s="72" t="e">
        <f t="shared" si="14"/>
        <v>#REF!</v>
      </c>
    </row>
    <row r="84" spans="2:13" ht="15">
      <c r="B84" s="61" t="s">
        <v>135</v>
      </c>
      <c r="C84" s="61" t="s">
        <v>107</v>
      </c>
      <c r="D84" s="62" t="s">
        <v>132</v>
      </c>
      <c r="E84" s="5" t="e">
        <f>'October''20'!#REF!+'Nov''20'!AW48+'Dec''20'!AW48</f>
        <v>#REF!</v>
      </c>
      <c r="F84" s="66" t="e">
        <f>'October''20'!#REF!+'Nov''20'!AZ48+'Dec''20'!AZ48</f>
        <v>#REF!</v>
      </c>
      <c r="G84" s="66">
        <v>122739.08748250001</v>
      </c>
      <c r="H84" s="66" t="e">
        <f t="shared" si="10"/>
        <v>#REF!</v>
      </c>
      <c r="I84" s="6" t="e">
        <f>'October''20'!#REF!+'Nov''20'!AV48+'Dec''20'!AV48</f>
        <v>#REF!</v>
      </c>
      <c r="J84" s="69" t="e">
        <f t="shared" si="11"/>
        <v>#REF!</v>
      </c>
      <c r="K84" s="70" t="e">
        <f t="shared" si="12"/>
        <v>#REF!</v>
      </c>
      <c r="L84" s="71">
        <f t="shared" si="13"/>
        <v>0</v>
      </c>
      <c r="M84" s="72" t="e">
        <f t="shared" si="14"/>
        <v>#REF!</v>
      </c>
    </row>
    <row r="85" spans="2:13" ht="15">
      <c r="B85" s="61" t="s">
        <v>117</v>
      </c>
      <c r="C85" s="61" t="s">
        <v>107</v>
      </c>
      <c r="D85" s="62" t="s">
        <v>115</v>
      </c>
      <c r="E85" s="5" t="e">
        <f>'October''20'!#REF!+'Nov''20'!AW62+'Dec''20'!AW62</f>
        <v>#REF!</v>
      </c>
      <c r="F85" s="66" t="e">
        <f>'October''20'!#REF!+'Nov''20'!AZ62+'Dec''20'!AZ62</f>
        <v>#REF!</v>
      </c>
      <c r="G85" s="66">
        <v>61057.811722750004</v>
      </c>
      <c r="H85" s="66" t="e">
        <f t="shared" si="10"/>
        <v>#REF!</v>
      </c>
      <c r="I85" s="6" t="e">
        <f>'October''20'!#REF!+'Nov''20'!AV62+'Dec''20'!AV62</f>
        <v>#REF!</v>
      </c>
      <c r="J85" s="69" t="e">
        <f t="shared" si="11"/>
        <v>#REF!</v>
      </c>
      <c r="K85" s="70" t="e">
        <f t="shared" si="12"/>
        <v>#REF!</v>
      </c>
      <c r="L85" s="71">
        <f t="shared" si="13"/>
        <v>0</v>
      </c>
      <c r="M85" s="72" t="e">
        <f t="shared" si="14"/>
        <v>#REF!</v>
      </c>
    </row>
    <row r="86" spans="2:13" ht="15">
      <c r="B86" s="61" t="s">
        <v>202</v>
      </c>
      <c r="C86" s="61" t="s">
        <v>176</v>
      </c>
      <c r="D86" s="62" t="s">
        <v>200</v>
      </c>
      <c r="E86" s="5" t="e">
        <f>'October''20'!#REF!+'Nov''20'!AW120+'Dec''20'!AW120</f>
        <v>#REF!</v>
      </c>
      <c r="F86" s="66" t="e">
        <f>'October''20'!#REF!+'Nov''20'!AZ120+'Dec''20'!AZ120</f>
        <v>#REF!</v>
      </c>
      <c r="G86" s="66">
        <v>106541.34988150001</v>
      </c>
      <c r="H86" s="66" t="e">
        <f t="shared" si="10"/>
        <v>#REF!</v>
      </c>
      <c r="I86" s="6" t="e">
        <f>'October''20'!#REF!+'Nov''20'!AV120+'Dec''20'!AV120</f>
        <v>#REF!</v>
      </c>
      <c r="J86" s="69" t="e">
        <f t="shared" si="11"/>
        <v>#REF!</v>
      </c>
      <c r="K86" s="70" t="e">
        <f t="shared" si="12"/>
        <v>#REF!</v>
      </c>
      <c r="L86" s="71">
        <f t="shared" si="13"/>
        <v>0</v>
      </c>
      <c r="M86" s="72" t="e">
        <f t="shared" si="14"/>
        <v>#REF!</v>
      </c>
    </row>
    <row r="87" spans="2:13" ht="15">
      <c r="B87" s="61" t="s">
        <v>143</v>
      </c>
      <c r="C87" s="61" t="s">
        <v>137</v>
      </c>
      <c r="D87" s="62" t="s">
        <v>137</v>
      </c>
      <c r="E87" s="5">
        <f>'October''20'!AW14+'Nov''20'!AW81+'Dec''20'!AW81</f>
        <v>145807.7885</v>
      </c>
      <c r="F87" s="66">
        <f>'October''20'!AZ14+'Nov''20'!AZ81+'Dec''20'!AZ81</f>
        <v>523924.93715600006</v>
      </c>
      <c r="G87" s="66">
        <v>116917.863578</v>
      </c>
      <c r="H87" s="66">
        <f t="shared" si="10"/>
        <v>640842.80073400005</v>
      </c>
      <c r="I87" s="6">
        <f>'October''20'!AV14+'Nov''20'!AV81+'Dec''20'!AV81</f>
        <v>8708986</v>
      </c>
      <c r="J87" s="69">
        <f t="shared" si="11"/>
        <v>2902995.3333333335</v>
      </c>
      <c r="K87" s="70">
        <f t="shared" si="12"/>
        <v>495035.01223400002</v>
      </c>
      <c r="L87" s="71">
        <f t="shared" si="13"/>
        <v>5.6841865658527869E-2</v>
      </c>
      <c r="M87" s="72">
        <f t="shared" si="14"/>
        <v>0.22752504722374442</v>
      </c>
    </row>
    <row r="88" spans="2:13" ht="15">
      <c r="B88" s="61" t="s">
        <v>189</v>
      </c>
      <c r="C88" s="61" t="s">
        <v>176</v>
      </c>
      <c r="D88" s="62" t="s">
        <v>186</v>
      </c>
      <c r="E88" s="5" t="e">
        <f>'October''20'!#REF!+'Nov''20'!AW110+'Dec''20'!AW110</f>
        <v>#REF!</v>
      </c>
      <c r="F88" s="66" t="e">
        <f>'October''20'!#REF!+'Nov''20'!AZ110+'Dec''20'!AZ110</f>
        <v>#REF!</v>
      </c>
      <c r="G88" s="66">
        <v>48073.042868499993</v>
      </c>
      <c r="H88" s="66" t="e">
        <f t="shared" si="10"/>
        <v>#REF!</v>
      </c>
      <c r="I88" s="6" t="e">
        <f>'October''20'!#REF!+'Nov''20'!AV110+'Dec''20'!AV110</f>
        <v>#REF!</v>
      </c>
      <c r="J88" s="69" t="e">
        <f t="shared" si="11"/>
        <v>#REF!</v>
      </c>
      <c r="K88" s="70" t="e">
        <f t="shared" si="12"/>
        <v>#REF!</v>
      </c>
      <c r="L88" s="71">
        <f t="shared" si="13"/>
        <v>0</v>
      </c>
      <c r="M88" s="72" t="e">
        <f t="shared" si="14"/>
        <v>#REF!</v>
      </c>
    </row>
    <row r="89" spans="2:13" ht="15">
      <c r="B89" s="61" t="s">
        <v>118</v>
      </c>
      <c r="C89" s="61" t="s">
        <v>107</v>
      </c>
      <c r="D89" s="62" t="s">
        <v>115</v>
      </c>
      <c r="E89" s="5" t="e">
        <f>'October''20'!#REF!+'Nov''20'!AW61+'Dec''20'!AW61</f>
        <v>#REF!</v>
      </c>
      <c r="F89" s="66" t="e">
        <f>'October''20'!#REF!+'Nov''20'!AZ61+'Dec''20'!AZ61</f>
        <v>#REF!</v>
      </c>
      <c r="G89" s="66">
        <v>47669.605062499992</v>
      </c>
      <c r="H89" s="66" t="e">
        <f t="shared" si="10"/>
        <v>#REF!</v>
      </c>
      <c r="I89" s="6" t="e">
        <f>'October''20'!#REF!+'Nov''20'!AV61+'Dec''20'!AV61</f>
        <v>#REF!</v>
      </c>
      <c r="J89" s="69" t="e">
        <f t="shared" si="11"/>
        <v>#REF!</v>
      </c>
      <c r="K89" s="70" t="e">
        <f t="shared" si="12"/>
        <v>#REF!</v>
      </c>
      <c r="L89" s="71">
        <f t="shared" si="13"/>
        <v>0</v>
      </c>
      <c r="M89" s="72" t="e">
        <f t="shared" si="14"/>
        <v>#REF!</v>
      </c>
    </row>
    <row r="90" spans="2:13" ht="15">
      <c r="B90" s="61" t="s">
        <v>164</v>
      </c>
      <c r="C90" s="61" t="s">
        <v>160</v>
      </c>
      <c r="D90" s="62" t="s">
        <v>165</v>
      </c>
      <c r="E90" s="5" t="e">
        <f>'October''20'!#REF!+'Nov''20'!AW90+'Dec''20'!AW90</f>
        <v>#REF!</v>
      </c>
      <c r="F90" s="66" t="e">
        <f>'October''20'!#REF!+'Nov''20'!AZ90+'Dec''20'!AZ90</f>
        <v>#REF!</v>
      </c>
      <c r="G90" s="66">
        <v>0</v>
      </c>
      <c r="H90" s="66" t="e">
        <f t="shared" si="10"/>
        <v>#REF!</v>
      </c>
      <c r="I90" s="6" t="e">
        <f>'October''20'!#REF!+'Nov''20'!AV90+'Dec''20'!AV90</f>
        <v>#REF!</v>
      </c>
      <c r="J90" s="69" t="e">
        <f t="shared" si="11"/>
        <v>#REF!</v>
      </c>
      <c r="K90" s="70" t="e">
        <f t="shared" si="12"/>
        <v>#REF!</v>
      </c>
      <c r="L90" s="71">
        <f t="shared" si="13"/>
        <v>0</v>
      </c>
      <c r="M90" s="72" t="e">
        <f t="shared" si="14"/>
        <v>#REF!</v>
      </c>
    </row>
    <row r="91" spans="2:13" ht="15">
      <c r="B91" s="61" t="s">
        <v>130</v>
      </c>
      <c r="C91" s="61" t="s">
        <v>107</v>
      </c>
      <c r="D91" s="62" t="s">
        <v>128</v>
      </c>
      <c r="E91" s="5" t="e">
        <f>'October''20'!#REF!+'Nov''20'!AW52+'Dec''20'!AW52</f>
        <v>#REF!</v>
      </c>
      <c r="F91" s="66" t="e">
        <f>'October''20'!#REF!+'Nov''20'!AZ52+'Dec''20'!AZ52</f>
        <v>#REF!</v>
      </c>
      <c r="G91" s="66">
        <v>30621.811924500005</v>
      </c>
      <c r="H91" s="66" t="e">
        <f t="shared" si="10"/>
        <v>#REF!</v>
      </c>
      <c r="I91" s="6" t="e">
        <f>'October''20'!#REF!+'Nov''20'!AV52+'Dec''20'!AV52</f>
        <v>#REF!</v>
      </c>
      <c r="J91" s="69" t="e">
        <f t="shared" si="11"/>
        <v>#REF!</v>
      </c>
      <c r="K91" s="70" t="e">
        <f t="shared" si="12"/>
        <v>#REF!</v>
      </c>
      <c r="L91" s="71">
        <f t="shared" si="13"/>
        <v>0</v>
      </c>
      <c r="M91" s="72" t="e">
        <f t="shared" si="14"/>
        <v>#REF!</v>
      </c>
    </row>
    <row r="92" spans="2:13" ht="15">
      <c r="B92" s="5" t="s">
        <v>57</v>
      </c>
      <c r="C92" s="6" t="s">
        <v>43</v>
      </c>
      <c r="D92" s="6" t="s">
        <v>56</v>
      </c>
      <c r="E92" s="5" t="e">
        <f>'October''20'!#REF!+'Nov''20'!AW12+'Dec''20'!AW12</f>
        <v>#REF!</v>
      </c>
      <c r="F92" s="66" t="e">
        <f>'October''20'!#REF!+'Nov''20'!AZ12+'Dec''20'!AZ12</f>
        <v>#REF!</v>
      </c>
      <c r="G92" s="66">
        <v>228825.75691250002</v>
      </c>
      <c r="H92" s="66" t="e">
        <f t="shared" si="10"/>
        <v>#REF!</v>
      </c>
      <c r="I92" s="6" t="e">
        <f>'October''20'!#REF!+'Nov''20'!AV12+'Dec''20'!AV12</f>
        <v>#REF!</v>
      </c>
      <c r="J92" s="69" t="e">
        <f t="shared" si="11"/>
        <v>#REF!</v>
      </c>
      <c r="K92" s="70" t="e">
        <f t="shared" si="12"/>
        <v>#REF!</v>
      </c>
      <c r="L92" s="71">
        <f t="shared" si="13"/>
        <v>0</v>
      </c>
      <c r="M92" s="72" t="e">
        <f t="shared" si="14"/>
        <v>#REF!</v>
      </c>
    </row>
    <row r="93" spans="2:13" ht="15">
      <c r="B93" s="61" t="s">
        <v>122</v>
      </c>
      <c r="C93" s="61" t="s">
        <v>107</v>
      </c>
      <c r="D93" s="62" t="s">
        <v>120</v>
      </c>
      <c r="E93" s="5" t="e">
        <f>'October''20'!#REF!+'Nov''20'!AW58+'Dec''20'!AW58</f>
        <v>#REF!</v>
      </c>
      <c r="F93" s="66" t="e">
        <f>'October''20'!#REF!+'Nov''20'!AZ58+'Dec''20'!AZ58</f>
        <v>#REF!</v>
      </c>
      <c r="G93" s="66">
        <v>177789.67104025005</v>
      </c>
      <c r="H93" s="66" t="e">
        <f t="shared" si="10"/>
        <v>#REF!</v>
      </c>
      <c r="I93" s="6" t="e">
        <f>'October''20'!#REF!+'Nov''20'!AV58+'Dec''20'!AV58</f>
        <v>#REF!</v>
      </c>
      <c r="J93" s="69" t="e">
        <f t="shared" si="11"/>
        <v>#REF!</v>
      </c>
      <c r="K93" s="70" t="e">
        <f t="shared" si="12"/>
        <v>#REF!</v>
      </c>
      <c r="L93" s="71">
        <f t="shared" si="13"/>
        <v>0</v>
      </c>
      <c r="M93" s="72" t="e">
        <f t="shared" si="14"/>
        <v>#REF!</v>
      </c>
    </row>
    <row r="94" spans="2:13" ht="15">
      <c r="B94" s="61" t="s">
        <v>95</v>
      </c>
      <c r="C94" s="61" t="s">
        <v>75</v>
      </c>
      <c r="D94" s="62" t="s">
        <v>79</v>
      </c>
      <c r="E94" s="5" t="e">
        <f>'October''20'!#REF!+'Nov''20'!AW39+'Dec''20'!AW39</f>
        <v>#REF!</v>
      </c>
      <c r="F94" s="66" t="e">
        <f>'October''20'!#REF!+'Nov''20'!AZ39+'Dec''20'!AZ39</f>
        <v>#REF!</v>
      </c>
      <c r="G94" s="66">
        <v>171276.85542999997</v>
      </c>
      <c r="H94" s="66" t="e">
        <f t="shared" si="10"/>
        <v>#REF!</v>
      </c>
      <c r="I94" s="6" t="e">
        <f>'October''20'!#REF!+'Nov''20'!AV39+'Dec''20'!AV39</f>
        <v>#REF!</v>
      </c>
      <c r="J94" s="69" t="e">
        <f t="shared" si="11"/>
        <v>#REF!</v>
      </c>
      <c r="K94" s="70" t="e">
        <f t="shared" si="12"/>
        <v>#REF!</v>
      </c>
      <c r="L94" s="71">
        <f t="shared" si="13"/>
        <v>0</v>
      </c>
      <c r="M94" s="72" t="e">
        <f t="shared" si="14"/>
        <v>#REF!</v>
      </c>
    </row>
    <row r="95" spans="2:13" ht="15">
      <c r="B95" s="61" t="s">
        <v>108</v>
      </c>
      <c r="C95" s="61" t="s">
        <v>107</v>
      </c>
      <c r="D95" s="62" t="s">
        <v>106</v>
      </c>
      <c r="E95" s="5" t="e">
        <f>'October''20'!#REF!+'Nov''20'!AW69+'Dec''20'!AW69</f>
        <v>#REF!</v>
      </c>
      <c r="F95" s="66" t="e">
        <f>'October''20'!#REF!+'Nov''20'!AZ69+'Dec''20'!AZ69</f>
        <v>#REF!</v>
      </c>
      <c r="G95" s="66">
        <v>61579.277016749998</v>
      </c>
      <c r="H95" s="66" t="e">
        <f t="shared" si="10"/>
        <v>#REF!</v>
      </c>
      <c r="I95" s="6" t="e">
        <f>'October''20'!#REF!+'Nov''20'!AV69+'Dec''20'!AV69</f>
        <v>#REF!</v>
      </c>
      <c r="J95" s="69" t="e">
        <f t="shared" si="11"/>
        <v>#REF!</v>
      </c>
      <c r="K95" s="70" t="e">
        <f t="shared" si="12"/>
        <v>#REF!</v>
      </c>
      <c r="L95" s="71">
        <f t="shared" si="13"/>
        <v>0</v>
      </c>
      <c r="M95" s="72" t="e">
        <f t="shared" si="14"/>
        <v>#REF!</v>
      </c>
    </row>
    <row r="96" spans="2:13" ht="15">
      <c r="B96" s="61" t="s">
        <v>129</v>
      </c>
      <c r="C96" s="61" t="s">
        <v>107</v>
      </c>
      <c r="D96" s="62" t="s">
        <v>128</v>
      </c>
      <c r="E96" s="5" t="e">
        <f>'October''20'!#REF!+'Nov''20'!AW53+'Dec''20'!AW53</f>
        <v>#REF!</v>
      </c>
      <c r="F96" s="66" t="e">
        <f>'October''20'!#REF!+'Nov''20'!AZ53+'Dec''20'!AZ53</f>
        <v>#REF!</v>
      </c>
      <c r="G96" s="66">
        <v>49254.476493250004</v>
      </c>
      <c r="H96" s="66" t="e">
        <f t="shared" si="10"/>
        <v>#REF!</v>
      </c>
      <c r="I96" s="6" t="e">
        <f>'October''20'!#REF!+'Nov''20'!AV53+'Dec''20'!AV53</f>
        <v>#REF!</v>
      </c>
      <c r="J96" s="69" t="e">
        <f t="shared" si="11"/>
        <v>#REF!</v>
      </c>
      <c r="K96" s="70" t="e">
        <f t="shared" si="12"/>
        <v>#REF!</v>
      </c>
      <c r="L96" s="71">
        <f t="shared" si="13"/>
        <v>0</v>
      </c>
      <c r="M96" s="72" t="e">
        <f t="shared" si="14"/>
        <v>#REF!</v>
      </c>
    </row>
    <row r="97" spans="2:13" ht="15">
      <c r="B97" s="61" t="s">
        <v>110</v>
      </c>
      <c r="C97" s="61" t="s">
        <v>107</v>
      </c>
      <c r="D97" s="62" t="s">
        <v>106</v>
      </c>
      <c r="E97" s="5" t="e">
        <f>'October''20'!#REF!+'Nov''20'!AW67+'Dec''20'!AW67</f>
        <v>#REF!</v>
      </c>
      <c r="F97" s="66" t="e">
        <f>'October''20'!#REF!+'Nov''20'!AZ67+'Dec''20'!AZ67</f>
        <v>#REF!</v>
      </c>
      <c r="G97" s="66">
        <v>31964.191008499994</v>
      </c>
      <c r="H97" s="66" t="e">
        <f t="shared" si="10"/>
        <v>#REF!</v>
      </c>
      <c r="I97" s="6" t="e">
        <f>'October''20'!#REF!+'Nov''20'!AV67+'Dec''20'!AV67</f>
        <v>#REF!</v>
      </c>
      <c r="J97" s="69" t="e">
        <f t="shared" si="11"/>
        <v>#REF!</v>
      </c>
      <c r="K97" s="70" t="e">
        <f t="shared" si="12"/>
        <v>#REF!</v>
      </c>
      <c r="L97" s="71">
        <f t="shared" si="13"/>
        <v>0</v>
      </c>
      <c r="M97" s="72" t="e">
        <f t="shared" si="14"/>
        <v>#REF!</v>
      </c>
    </row>
    <row r="98" spans="2:13" ht="15">
      <c r="B98" s="61" t="s">
        <v>151</v>
      </c>
      <c r="C98" s="61" t="s">
        <v>137</v>
      </c>
      <c r="D98" s="62" t="s">
        <v>149</v>
      </c>
      <c r="E98" s="5">
        <f>'October''20'!AW8+'Nov''20'!AW75+'Dec''20'!AW75</f>
        <v>84310</v>
      </c>
      <c r="F98" s="66">
        <f>'October''20'!AZ8+'Nov''20'!AZ75+'Dec''20'!AZ75</f>
        <v>194520.77500000002</v>
      </c>
      <c r="G98" s="66">
        <v>119279.80440425</v>
      </c>
      <c r="H98" s="66">
        <f t="shared" ref="H98:H120" si="15">F98+G98</f>
        <v>313800.57940425002</v>
      </c>
      <c r="I98" s="6">
        <f>'October''20'!AV8+'Nov''20'!AV75+'Dec''20'!AV75</f>
        <v>4872211</v>
      </c>
      <c r="J98" s="69">
        <f t="shared" ref="J98:J120" si="16">I98/3</f>
        <v>1624070.3333333333</v>
      </c>
      <c r="K98" s="70">
        <f t="shared" ref="K98:K120" si="17">H98-E98</f>
        <v>229490.57940425002</v>
      </c>
      <c r="L98" s="71">
        <f t="shared" ref="L98:L120" si="18">IFERROR((K98/I98),0)</f>
        <v>4.710193778640745E-2</v>
      </c>
      <c r="M98" s="72">
        <f t="shared" ref="M98:M120" si="19">E98/H98</f>
        <v>0.26867381876751922</v>
      </c>
    </row>
    <row r="99" spans="2:13" ht="15">
      <c r="B99" s="61" t="s">
        <v>170</v>
      </c>
      <c r="C99" s="61" t="s">
        <v>160</v>
      </c>
      <c r="D99" s="62" t="s">
        <v>160</v>
      </c>
      <c r="E99" s="5" t="e">
        <f>'October''20'!#REF!+'Nov''20'!AW95+'Dec''20'!AW95</f>
        <v>#REF!</v>
      </c>
      <c r="F99" s="66" t="e">
        <f>'October''20'!#REF!+'Nov''20'!AZ95+'Dec''20'!AZ95</f>
        <v>#REF!</v>
      </c>
      <c r="G99" s="66">
        <v>91278.08484325005</v>
      </c>
      <c r="H99" s="66" t="e">
        <f t="shared" si="15"/>
        <v>#REF!</v>
      </c>
      <c r="I99" s="6" t="e">
        <f>'October''20'!#REF!+'Nov''20'!AV95+'Dec''20'!AV95</f>
        <v>#REF!</v>
      </c>
      <c r="J99" s="69" t="e">
        <f t="shared" si="16"/>
        <v>#REF!</v>
      </c>
      <c r="K99" s="70" t="e">
        <f t="shared" si="17"/>
        <v>#REF!</v>
      </c>
      <c r="L99" s="71">
        <f t="shared" si="18"/>
        <v>0</v>
      </c>
      <c r="M99" s="72" t="e">
        <f t="shared" si="19"/>
        <v>#REF!</v>
      </c>
    </row>
    <row r="100" spans="2:13" ht="15">
      <c r="B100" s="63" t="s">
        <v>65</v>
      </c>
      <c r="C100" s="62" t="s">
        <v>43</v>
      </c>
      <c r="D100" s="62" t="s">
        <v>64</v>
      </c>
      <c r="E100" s="5" t="e">
        <f>'October''20'!#REF!+'Nov''20'!AW18+'Dec''20'!AW18</f>
        <v>#REF!</v>
      </c>
      <c r="F100" s="66" t="e">
        <f>'October''20'!#REF!+'Nov''20'!AZ18+'Dec''20'!AZ18</f>
        <v>#REF!</v>
      </c>
      <c r="G100" s="66">
        <v>59278.958942249999</v>
      </c>
      <c r="H100" s="66" t="e">
        <f t="shared" si="15"/>
        <v>#REF!</v>
      </c>
      <c r="I100" s="6" t="e">
        <f>'October''20'!#REF!+'Nov''20'!AV18+'Dec''20'!AV18</f>
        <v>#REF!</v>
      </c>
      <c r="J100" s="69" t="e">
        <f t="shared" si="16"/>
        <v>#REF!</v>
      </c>
      <c r="K100" s="70" t="e">
        <f t="shared" si="17"/>
        <v>#REF!</v>
      </c>
      <c r="L100" s="71">
        <f t="shared" si="18"/>
        <v>0</v>
      </c>
      <c r="M100" s="72" t="e">
        <f t="shared" si="19"/>
        <v>#REF!</v>
      </c>
    </row>
    <row r="101" spans="2:13" ht="15">
      <c r="B101" s="61" t="s">
        <v>83</v>
      </c>
      <c r="C101" s="61" t="s">
        <v>75</v>
      </c>
      <c r="D101" s="62" t="s">
        <v>82</v>
      </c>
      <c r="E101" s="5" t="e">
        <f>'October''20'!#REF!+'Nov''20'!AW30+'Dec''20'!AW30</f>
        <v>#REF!</v>
      </c>
      <c r="F101" s="66" t="e">
        <f>'October''20'!#REF!+'Nov''20'!AZ30+'Dec''20'!AZ30</f>
        <v>#REF!</v>
      </c>
      <c r="G101" s="66">
        <v>0</v>
      </c>
      <c r="H101" s="66" t="e">
        <f t="shared" si="15"/>
        <v>#REF!</v>
      </c>
      <c r="I101" s="6" t="e">
        <f>'October''20'!#REF!+'Nov''20'!AV30+'Dec''20'!AV30</f>
        <v>#REF!</v>
      </c>
      <c r="J101" s="69" t="e">
        <f t="shared" si="16"/>
        <v>#REF!</v>
      </c>
      <c r="K101" s="70" t="e">
        <f t="shared" si="17"/>
        <v>#REF!</v>
      </c>
      <c r="L101" s="71">
        <f t="shared" si="18"/>
        <v>0</v>
      </c>
      <c r="M101" s="72" t="e">
        <f t="shared" si="19"/>
        <v>#REF!</v>
      </c>
    </row>
    <row r="102" spans="2:13" ht="15">
      <c r="B102" s="61" t="s">
        <v>198</v>
      </c>
      <c r="C102" s="61" t="s">
        <v>176</v>
      </c>
      <c r="D102" s="62" t="s">
        <v>195</v>
      </c>
      <c r="E102" s="5" t="e">
        <f>'October''20'!#REF!+'Nov''20'!AW117+'Dec''20'!AW117</f>
        <v>#REF!</v>
      </c>
      <c r="F102" s="66" t="e">
        <f>'October''20'!#REF!+'Nov''20'!AZ117+'Dec''20'!AZ117</f>
        <v>#REF!</v>
      </c>
      <c r="G102" s="66">
        <v>86594.537983999995</v>
      </c>
      <c r="H102" s="66" t="e">
        <f t="shared" si="15"/>
        <v>#REF!</v>
      </c>
      <c r="I102" s="6" t="e">
        <f>'October''20'!#REF!+'Nov''20'!AV117+'Dec''20'!AV117</f>
        <v>#REF!</v>
      </c>
      <c r="J102" s="69" t="e">
        <f t="shared" si="16"/>
        <v>#REF!</v>
      </c>
      <c r="K102" s="70" t="e">
        <f t="shared" si="17"/>
        <v>#REF!</v>
      </c>
      <c r="L102" s="71">
        <f t="shared" si="18"/>
        <v>0</v>
      </c>
      <c r="M102" s="72" t="e">
        <f t="shared" si="19"/>
        <v>#REF!</v>
      </c>
    </row>
    <row r="103" spans="2:13" ht="15">
      <c r="B103" s="5" t="s">
        <v>59</v>
      </c>
      <c r="C103" s="6" t="s">
        <v>43</v>
      </c>
      <c r="D103" s="6" t="s">
        <v>60</v>
      </c>
      <c r="E103" s="5" t="e">
        <f>'October''20'!#REF!+'Nov''20'!AW14+'Dec''20'!AW14</f>
        <v>#REF!</v>
      </c>
      <c r="F103" s="66" t="e">
        <f>'October''20'!#REF!+'Nov''20'!AZ14+'Dec''20'!AZ14</f>
        <v>#REF!</v>
      </c>
      <c r="G103" s="66">
        <v>106109.10797475</v>
      </c>
      <c r="H103" s="66" t="e">
        <f t="shared" si="15"/>
        <v>#REF!</v>
      </c>
      <c r="I103" s="6" t="e">
        <f>'October''20'!#REF!+'Nov''20'!AV14+'Dec''20'!AV14</f>
        <v>#REF!</v>
      </c>
      <c r="J103" s="69" t="e">
        <f t="shared" si="16"/>
        <v>#REF!</v>
      </c>
      <c r="K103" s="70" t="e">
        <f t="shared" si="17"/>
        <v>#REF!</v>
      </c>
      <c r="L103" s="71">
        <f t="shared" si="18"/>
        <v>0</v>
      </c>
      <c r="M103" s="72" t="e">
        <f t="shared" si="19"/>
        <v>#REF!</v>
      </c>
    </row>
    <row r="104" spans="2:13" ht="15">
      <c r="B104" s="61" t="s">
        <v>84</v>
      </c>
      <c r="C104" s="61" t="s">
        <v>75</v>
      </c>
      <c r="D104" s="62" t="s">
        <v>82</v>
      </c>
      <c r="E104" s="5" t="e">
        <f>'October''20'!#REF!+'Nov''20'!AW31+'Dec''20'!AW31</f>
        <v>#REF!</v>
      </c>
      <c r="F104" s="66" t="e">
        <f>'October''20'!#REF!+'Nov''20'!AZ31+'Dec''20'!AZ31</f>
        <v>#REF!</v>
      </c>
      <c r="G104" s="66">
        <v>90804.422312750015</v>
      </c>
      <c r="H104" s="66" t="e">
        <f t="shared" si="15"/>
        <v>#REF!</v>
      </c>
      <c r="I104" s="6" t="e">
        <f>'October''20'!#REF!+'Nov''20'!AV31+'Dec''20'!AV31</f>
        <v>#REF!</v>
      </c>
      <c r="J104" s="69" t="e">
        <f t="shared" si="16"/>
        <v>#REF!</v>
      </c>
      <c r="K104" s="70" t="e">
        <f t="shared" si="17"/>
        <v>#REF!</v>
      </c>
      <c r="L104" s="71">
        <f t="shared" si="18"/>
        <v>0</v>
      </c>
      <c r="M104" s="72" t="e">
        <f t="shared" si="19"/>
        <v>#REF!</v>
      </c>
    </row>
    <row r="105" spans="2:13" ht="15">
      <c r="B105" s="61" t="s">
        <v>74</v>
      </c>
      <c r="C105" s="61" t="s">
        <v>75</v>
      </c>
      <c r="D105" s="62" t="s">
        <v>76</v>
      </c>
      <c r="E105" s="5" t="e">
        <f>'October''20'!#REF!+'Nov''20'!AW25+'Dec''20'!AW25</f>
        <v>#REF!</v>
      </c>
      <c r="F105" s="66" t="e">
        <f>'October''20'!#REF!+'Nov''20'!AZ25+'Dec''20'!AZ25</f>
        <v>#REF!</v>
      </c>
      <c r="G105" s="66">
        <v>114303.45523800001</v>
      </c>
      <c r="H105" s="66" t="e">
        <f t="shared" si="15"/>
        <v>#REF!</v>
      </c>
      <c r="I105" s="6" t="e">
        <f>'October''20'!#REF!+'Nov''20'!AV25+'Dec''20'!AV25</f>
        <v>#REF!</v>
      </c>
      <c r="J105" s="69" t="e">
        <f t="shared" si="16"/>
        <v>#REF!</v>
      </c>
      <c r="K105" s="70" t="e">
        <f t="shared" si="17"/>
        <v>#REF!</v>
      </c>
      <c r="L105" s="71">
        <f t="shared" si="18"/>
        <v>0</v>
      </c>
      <c r="M105" s="72" t="e">
        <f t="shared" si="19"/>
        <v>#REF!</v>
      </c>
    </row>
    <row r="106" spans="2:13" ht="15">
      <c r="B106" s="61" t="s">
        <v>97</v>
      </c>
      <c r="C106" s="61" t="s">
        <v>75</v>
      </c>
      <c r="D106" s="62" t="s">
        <v>76</v>
      </c>
      <c r="E106" s="5" t="e">
        <f>'October''20'!#REF!+'Nov''20'!AW41+'Dec''20'!AW41</f>
        <v>#REF!</v>
      </c>
      <c r="F106" s="66" t="e">
        <f>'October''20'!#REF!+'Nov''20'!AZ41+'Dec''20'!AZ41</f>
        <v>#REF!</v>
      </c>
      <c r="G106" s="66">
        <v>105176.34057275002</v>
      </c>
      <c r="H106" s="66" t="e">
        <f t="shared" si="15"/>
        <v>#REF!</v>
      </c>
      <c r="I106" s="6" t="e">
        <f>'October''20'!#REF!+'Nov''20'!AV41+'Dec''20'!AV41</f>
        <v>#REF!</v>
      </c>
      <c r="J106" s="69" t="e">
        <f t="shared" si="16"/>
        <v>#REF!</v>
      </c>
      <c r="K106" s="70" t="e">
        <f t="shared" si="17"/>
        <v>#REF!</v>
      </c>
      <c r="L106" s="71">
        <f t="shared" si="18"/>
        <v>0</v>
      </c>
      <c r="M106" s="72" t="e">
        <f t="shared" si="19"/>
        <v>#REF!</v>
      </c>
    </row>
    <row r="107" spans="2:13" ht="15">
      <c r="B107" s="61" t="s">
        <v>103</v>
      </c>
      <c r="C107" s="61" t="s">
        <v>75</v>
      </c>
      <c r="D107" s="62" t="s">
        <v>101</v>
      </c>
      <c r="E107" s="5" t="e">
        <f>'October''20'!#REF!+'Nov''20'!AW45+'Dec''20'!AW45</f>
        <v>#REF!</v>
      </c>
      <c r="F107" s="66" t="e">
        <f>'October''20'!#REF!+'Nov''20'!AZ45+'Dec''20'!AZ45</f>
        <v>#REF!</v>
      </c>
      <c r="G107" s="66">
        <v>103702.61188099999</v>
      </c>
      <c r="H107" s="66" t="e">
        <f t="shared" si="15"/>
        <v>#REF!</v>
      </c>
      <c r="I107" s="6" t="e">
        <f>'October''20'!#REF!+'Nov''20'!AV45+'Dec''20'!AV45</f>
        <v>#REF!</v>
      </c>
      <c r="J107" s="69" t="e">
        <f t="shared" si="16"/>
        <v>#REF!</v>
      </c>
      <c r="K107" s="70" t="e">
        <f t="shared" si="17"/>
        <v>#REF!</v>
      </c>
      <c r="L107" s="71">
        <f t="shared" si="18"/>
        <v>0</v>
      </c>
      <c r="M107" s="72" t="e">
        <f t="shared" si="19"/>
        <v>#REF!</v>
      </c>
    </row>
    <row r="108" spans="2:13" ht="15">
      <c r="B108" s="5" t="s">
        <v>53</v>
      </c>
      <c r="C108" s="6" t="s">
        <v>43</v>
      </c>
      <c r="D108" s="6" t="s">
        <v>52</v>
      </c>
      <c r="E108" s="5" t="e">
        <f>'October''20'!#REF!+'Nov''20'!AW9+'Dec''20'!AW9</f>
        <v>#REF!</v>
      </c>
      <c r="F108" s="66" t="e">
        <f>'October''20'!#REF!+'Nov''20'!AZ9+'Dec''20'!AZ9</f>
        <v>#REF!</v>
      </c>
      <c r="G108" s="66">
        <v>81440.634153750012</v>
      </c>
      <c r="H108" s="66" t="e">
        <f t="shared" si="15"/>
        <v>#REF!</v>
      </c>
      <c r="I108" s="6" t="e">
        <f>'October''20'!#REF!+'Nov''20'!AV9+'Dec''20'!AV9</f>
        <v>#REF!</v>
      </c>
      <c r="J108" s="69" t="e">
        <f t="shared" si="16"/>
        <v>#REF!</v>
      </c>
      <c r="K108" s="70" t="e">
        <f t="shared" si="17"/>
        <v>#REF!</v>
      </c>
      <c r="L108" s="71">
        <f t="shared" si="18"/>
        <v>0</v>
      </c>
      <c r="M108" s="72" t="e">
        <f t="shared" si="19"/>
        <v>#REF!</v>
      </c>
    </row>
    <row r="109" spans="2:13" ht="15">
      <c r="B109" s="61" t="s">
        <v>70</v>
      </c>
      <c r="C109" s="62" t="s">
        <v>43</v>
      </c>
      <c r="D109" s="62" t="s">
        <v>68</v>
      </c>
      <c r="E109" s="5" t="e">
        <f>'October''20'!#REF!+'Nov''20'!AW22+'Dec''20'!AW22</f>
        <v>#REF!</v>
      </c>
      <c r="F109" s="66" t="e">
        <f>'October''20'!#REF!+'Nov''20'!AZ22+'Dec''20'!AZ22</f>
        <v>#REF!</v>
      </c>
      <c r="G109" s="66">
        <v>75399.59719249999</v>
      </c>
      <c r="H109" s="66" t="e">
        <f t="shared" si="15"/>
        <v>#REF!</v>
      </c>
      <c r="I109" s="6" t="e">
        <f>'October''20'!#REF!+'Nov''20'!AV22+'Dec''20'!AV22</f>
        <v>#REF!</v>
      </c>
      <c r="J109" s="69" t="e">
        <f t="shared" si="16"/>
        <v>#REF!</v>
      </c>
      <c r="K109" s="70" t="e">
        <f t="shared" si="17"/>
        <v>#REF!</v>
      </c>
      <c r="L109" s="71">
        <f t="shared" si="18"/>
        <v>0</v>
      </c>
      <c r="M109" s="72" t="e">
        <f t="shared" si="19"/>
        <v>#REF!</v>
      </c>
    </row>
    <row r="110" spans="2:13" ht="15">
      <c r="B110" s="61" t="s">
        <v>134</v>
      </c>
      <c r="C110" s="61" t="s">
        <v>107</v>
      </c>
      <c r="D110" s="62" t="s">
        <v>132</v>
      </c>
      <c r="E110" s="5" t="e">
        <f>'October''20'!#REF!+'Nov''20'!AW49+'Dec''20'!AW49</f>
        <v>#REF!</v>
      </c>
      <c r="F110" s="66" t="e">
        <f>'October''20'!#REF!+'Nov''20'!AZ49+'Dec''20'!AZ49</f>
        <v>#REF!</v>
      </c>
      <c r="G110" s="66">
        <v>107114.41482025001</v>
      </c>
      <c r="H110" s="66" t="e">
        <f t="shared" si="15"/>
        <v>#REF!</v>
      </c>
      <c r="I110" s="6" t="e">
        <f>'October''20'!#REF!+'Nov''20'!AV49+'Dec''20'!AV49</f>
        <v>#REF!</v>
      </c>
      <c r="J110" s="69" t="e">
        <f t="shared" si="16"/>
        <v>#REF!</v>
      </c>
      <c r="K110" s="70" t="e">
        <f t="shared" si="17"/>
        <v>#REF!</v>
      </c>
      <c r="L110" s="71">
        <f t="shared" si="18"/>
        <v>0</v>
      </c>
      <c r="M110" s="72" t="e">
        <f t="shared" si="19"/>
        <v>#REF!</v>
      </c>
    </row>
    <row r="111" spans="2:13" ht="15">
      <c r="B111" s="61" t="s">
        <v>217</v>
      </c>
      <c r="C111" s="61" t="s">
        <v>160</v>
      </c>
      <c r="D111" s="62" t="s">
        <v>165</v>
      </c>
      <c r="E111" s="5" t="e">
        <f>'October''20'!#REF!+'Nov''20'!AW91+'Dec''20'!AW91</f>
        <v>#REF!</v>
      </c>
      <c r="F111" s="66" t="e">
        <f>'October''20'!#REF!+'Nov''20'!AZ91+'Dec''20'!AZ91</f>
        <v>#REF!</v>
      </c>
      <c r="G111" s="66">
        <v>67334.184974750009</v>
      </c>
      <c r="H111" s="66" t="e">
        <f t="shared" si="15"/>
        <v>#REF!</v>
      </c>
      <c r="I111" s="6" t="e">
        <f>'October''20'!#REF!+'Nov''20'!AV91+'Dec''20'!AV91</f>
        <v>#REF!</v>
      </c>
      <c r="J111" s="69" t="e">
        <f t="shared" si="16"/>
        <v>#REF!</v>
      </c>
      <c r="K111" s="70" t="e">
        <f t="shared" si="17"/>
        <v>#REF!</v>
      </c>
      <c r="L111" s="71">
        <f t="shared" si="18"/>
        <v>0</v>
      </c>
      <c r="M111" s="72" t="e">
        <f t="shared" si="19"/>
        <v>#REF!</v>
      </c>
    </row>
    <row r="112" spans="2:13" ht="15">
      <c r="B112" s="61" t="s">
        <v>109</v>
      </c>
      <c r="C112" s="61" t="s">
        <v>107</v>
      </c>
      <c r="D112" s="62" t="s">
        <v>106</v>
      </c>
      <c r="E112" s="5" t="e">
        <f>'October''20'!#REF!+'Nov''20'!AW68+'Dec''20'!AW68</f>
        <v>#REF!</v>
      </c>
      <c r="F112" s="66" t="e">
        <f>'October''20'!#REF!+'Nov''20'!AZ68+'Dec''20'!AZ68</f>
        <v>#REF!</v>
      </c>
      <c r="G112" s="66">
        <v>79785.129659500017</v>
      </c>
      <c r="H112" s="66" t="e">
        <f t="shared" si="15"/>
        <v>#REF!</v>
      </c>
      <c r="I112" s="6" t="e">
        <f>'October''20'!#REF!+'Nov''20'!AV68+'Dec''20'!AV68</f>
        <v>#REF!</v>
      </c>
      <c r="J112" s="69" t="e">
        <f t="shared" si="16"/>
        <v>#REF!</v>
      </c>
      <c r="K112" s="70" t="e">
        <f t="shared" si="17"/>
        <v>#REF!</v>
      </c>
      <c r="L112" s="71">
        <f t="shared" si="18"/>
        <v>0</v>
      </c>
      <c r="M112" s="72" t="e">
        <f t="shared" si="19"/>
        <v>#REF!</v>
      </c>
    </row>
    <row r="113" spans="2:13" ht="15">
      <c r="B113" s="61" t="s">
        <v>169</v>
      </c>
      <c r="C113" s="61" t="s">
        <v>160</v>
      </c>
      <c r="D113" s="62" t="s">
        <v>160</v>
      </c>
      <c r="E113" s="5" t="e">
        <f>'October''20'!#REF!+'Nov''20'!AW94+'Dec''20'!AW94</f>
        <v>#REF!</v>
      </c>
      <c r="F113" s="66" t="e">
        <f>'October''20'!#REF!+'Nov''20'!AZ94+'Dec''20'!AZ94</f>
        <v>#REF!</v>
      </c>
      <c r="G113" s="66">
        <v>146144.17645375</v>
      </c>
      <c r="H113" s="66" t="e">
        <f t="shared" si="15"/>
        <v>#REF!</v>
      </c>
      <c r="I113" s="6" t="e">
        <f>'October''20'!#REF!+'Nov''20'!AV94+'Dec''20'!AV94</f>
        <v>#REF!</v>
      </c>
      <c r="J113" s="69" t="e">
        <f t="shared" si="16"/>
        <v>#REF!</v>
      </c>
      <c r="K113" s="70" t="e">
        <f t="shared" si="17"/>
        <v>#REF!</v>
      </c>
      <c r="L113" s="71">
        <f t="shared" si="18"/>
        <v>0</v>
      </c>
      <c r="M113" s="72" t="e">
        <f t="shared" si="19"/>
        <v>#REF!</v>
      </c>
    </row>
    <row r="114" spans="2:13" ht="15">
      <c r="B114" s="61" t="s">
        <v>125</v>
      </c>
      <c r="C114" s="61" t="s">
        <v>107</v>
      </c>
      <c r="D114" s="62" t="s">
        <v>107</v>
      </c>
      <c r="E114" s="5" t="e">
        <f>'October''20'!#REF!+'Nov''20'!AW56+'Dec''20'!AW56</f>
        <v>#REF!</v>
      </c>
      <c r="F114" s="66" t="e">
        <f>'October''20'!#REF!+'Nov''20'!AZ56+'Dec''20'!AZ56</f>
        <v>#REF!</v>
      </c>
      <c r="G114" s="66">
        <v>210838.56703024998</v>
      </c>
      <c r="H114" s="66" t="e">
        <f t="shared" si="15"/>
        <v>#REF!</v>
      </c>
      <c r="I114" s="6" t="e">
        <f>'October''20'!#REF!+'Nov''20'!AV56+'Dec''20'!AV56</f>
        <v>#REF!</v>
      </c>
      <c r="J114" s="69" t="e">
        <f t="shared" si="16"/>
        <v>#REF!</v>
      </c>
      <c r="K114" s="70" t="e">
        <f t="shared" si="17"/>
        <v>#REF!</v>
      </c>
      <c r="L114" s="71">
        <f t="shared" si="18"/>
        <v>0</v>
      </c>
      <c r="M114" s="72" t="e">
        <f t="shared" si="19"/>
        <v>#REF!</v>
      </c>
    </row>
    <row r="115" spans="2:13" ht="15">
      <c r="B115" s="63" t="s">
        <v>66</v>
      </c>
      <c r="C115" s="62" t="s">
        <v>43</v>
      </c>
      <c r="D115" s="62" t="s">
        <v>64</v>
      </c>
      <c r="E115" s="5" t="e">
        <f>'October''20'!#REF!+'Nov''20'!AW19+'Dec''20'!AW19</f>
        <v>#REF!</v>
      </c>
      <c r="F115" s="66" t="e">
        <f>'October''20'!#REF!+'Nov''20'!AZ19+'Dec''20'!AZ19</f>
        <v>#REF!</v>
      </c>
      <c r="G115" s="66">
        <v>134038.71702975003</v>
      </c>
      <c r="H115" s="66" t="e">
        <f t="shared" si="15"/>
        <v>#REF!</v>
      </c>
      <c r="I115" s="6" t="e">
        <f>'October''20'!#REF!+'Nov''20'!AV19+'Dec''20'!AV19</f>
        <v>#REF!</v>
      </c>
      <c r="J115" s="69" t="e">
        <f t="shared" si="16"/>
        <v>#REF!</v>
      </c>
      <c r="K115" s="70" t="e">
        <f t="shared" si="17"/>
        <v>#REF!</v>
      </c>
      <c r="L115" s="71">
        <f t="shared" si="18"/>
        <v>0</v>
      </c>
      <c r="M115" s="72" t="e">
        <f t="shared" si="19"/>
        <v>#REF!</v>
      </c>
    </row>
    <row r="116" spans="2:13" ht="15">
      <c r="B116" s="61" t="s">
        <v>62</v>
      </c>
      <c r="C116" s="62" t="s">
        <v>43</v>
      </c>
      <c r="D116" s="62" t="s">
        <v>60</v>
      </c>
      <c r="E116" s="5" t="e">
        <f>'October''20'!#REF!+'Nov''20'!AW16+'Dec''20'!AW16</f>
        <v>#REF!</v>
      </c>
      <c r="F116" s="66" t="e">
        <f>'October''20'!#REF!+'Nov''20'!AZ16+'Dec''20'!AZ16</f>
        <v>#REF!</v>
      </c>
      <c r="G116" s="66">
        <v>149211.7211</v>
      </c>
      <c r="H116" s="66" t="e">
        <f t="shared" si="15"/>
        <v>#REF!</v>
      </c>
      <c r="I116" s="6" t="e">
        <f>'October''20'!#REF!+'Nov''20'!AV16+'Dec''20'!AV16</f>
        <v>#REF!</v>
      </c>
      <c r="J116" s="69" t="e">
        <f t="shared" si="16"/>
        <v>#REF!</v>
      </c>
      <c r="K116" s="70" t="e">
        <f t="shared" si="17"/>
        <v>#REF!</v>
      </c>
      <c r="L116" s="71">
        <f t="shared" si="18"/>
        <v>0</v>
      </c>
      <c r="M116" s="72" t="e">
        <f t="shared" si="19"/>
        <v>#REF!</v>
      </c>
    </row>
    <row r="117" spans="2:13" ht="15">
      <c r="B117" s="61" t="s">
        <v>168</v>
      </c>
      <c r="C117" s="61" t="s">
        <v>160</v>
      </c>
      <c r="D117" s="62" t="s">
        <v>160</v>
      </c>
      <c r="E117" s="5" t="e">
        <f>'October''20'!#REF!+'Nov''20'!AW93+'Dec''20'!AW93</f>
        <v>#REF!</v>
      </c>
      <c r="F117" s="66" t="e">
        <f>'October''20'!#REF!+'Nov''20'!AZ93+'Dec''20'!AZ93</f>
        <v>#REF!</v>
      </c>
      <c r="G117" s="66">
        <v>111158.79736075003</v>
      </c>
      <c r="H117" s="66" t="e">
        <f t="shared" si="15"/>
        <v>#REF!</v>
      </c>
      <c r="I117" s="6" t="e">
        <f>'October''20'!#REF!+'Nov''20'!AV93+'Dec''20'!AV93</f>
        <v>#REF!</v>
      </c>
      <c r="J117" s="69" t="e">
        <f t="shared" si="16"/>
        <v>#REF!</v>
      </c>
      <c r="K117" s="70" t="e">
        <f t="shared" si="17"/>
        <v>#REF!</v>
      </c>
      <c r="L117" s="71">
        <f t="shared" si="18"/>
        <v>0</v>
      </c>
      <c r="M117" s="72" t="e">
        <f t="shared" si="19"/>
        <v>#REF!</v>
      </c>
    </row>
    <row r="118" spans="2:13" ht="15">
      <c r="B118" s="61" t="s">
        <v>177</v>
      </c>
      <c r="C118" s="61" t="s">
        <v>176</v>
      </c>
      <c r="D118" s="62" t="s">
        <v>176</v>
      </c>
      <c r="E118" s="5" t="e">
        <f>'October''20'!#REF!+'Nov''20'!AW100+'Dec''20'!AW100</f>
        <v>#REF!</v>
      </c>
      <c r="F118" s="66" t="e">
        <f>'October''20'!#REF!+'Nov''20'!AZ100+'Dec''20'!AZ100</f>
        <v>#REF!</v>
      </c>
      <c r="G118" s="66">
        <v>265706.08739375003</v>
      </c>
      <c r="H118" s="66" t="e">
        <f t="shared" si="15"/>
        <v>#REF!</v>
      </c>
      <c r="I118" s="6" t="e">
        <f>'October''20'!#REF!+'Nov''20'!AV100+'Dec''20'!AV100</f>
        <v>#REF!</v>
      </c>
      <c r="J118" s="69" t="e">
        <f t="shared" si="16"/>
        <v>#REF!</v>
      </c>
      <c r="K118" s="70" t="e">
        <f t="shared" si="17"/>
        <v>#REF!</v>
      </c>
      <c r="L118" s="71">
        <f t="shared" si="18"/>
        <v>0</v>
      </c>
      <c r="M118" s="72" t="e">
        <f t="shared" si="19"/>
        <v>#REF!</v>
      </c>
    </row>
    <row r="119" spans="2:13" ht="15">
      <c r="B119" s="3" t="s">
        <v>42</v>
      </c>
      <c r="C119" s="4" t="s">
        <v>43</v>
      </c>
      <c r="D119" s="4" t="s">
        <v>44</v>
      </c>
      <c r="E119" s="5" t="e">
        <f>'October''20'!#REF!+'Nov''20'!AW3+'Dec''20'!AW3</f>
        <v>#REF!</v>
      </c>
      <c r="F119" s="66" t="e">
        <f>'October''20'!#REF!+'Nov''20'!AZ3+'Dec''20'!AZ3</f>
        <v>#REF!</v>
      </c>
      <c r="G119" s="66">
        <v>0</v>
      </c>
      <c r="H119" s="66" t="e">
        <f t="shared" si="15"/>
        <v>#REF!</v>
      </c>
      <c r="I119" s="6" t="e">
        <f>'October''20'!#REF!+'Nov''20'!AV3+'Dec''20'!AV3</f>
        <v>#REF!</v>
      </c>
      <c r="J119" s="69" t="e">
        <f t="shared" si="16"/>
        <v>#REF!</v>
      </c>
      <c r="K119" s="70" t="e">
        <f t="shared" si="17"/>
        <v>#REF!</v>
      </c>
      <c r="L119" s="71">
        <f t="shared" si="18"/>
        <v>0</v>
      </c>
      <c r="M119" s="72" t="e">
        <f t="shared" si="19"/>
        <v>#REF!</v>
      </c>
    </row>
    <row r="120" spans="2:13" ht="15">
      <c r="B120" s="3" t="s">
        <v>58</v>
      </c>
      <c r="C120" s="4" t="s">
        <v>43</v>
      </c>
      <c r="D120" s="4" t="s">
        <v>44</v>
      </c>
      <c r="E120" s="5" t="e">
        <f>'October''20'!#REF!+'Nov''20'!AW13+'Dec''20'!AW13</f>
        <v>#REF!</v>
      </c>
      <c r="F120" s="66" t="e">
        <f>'October''20'!#REF!+'Nov''20'!AZ13+'Dec''20'!AZ13</f>
        <v>#REF!</v>
      </c>
      <c r="G120" s="66">
        <v>0</v>
      </c>
      <c r="H120" s="66" t="e">
        <f t="shared" si="15"/>
        <v>#REF!</v>
      </c>
      <c r="I120" s="6" t="e">
        <f>'October''20'!#REF!+'Nov''20'!AV13+'Dec''20'!AV13</f>
        <v>#REF!</v>
      </c>
      <c r="J120" s="69" t="e">
        <f t="shared" si="16"/>
        <v>#REF!</v>
      </c>
      <c r="K120" s="70" t="e">
        <f t="shared" si="17"/>
        <v>#REF!</v>
      </c>
      <c r="L120" s="71">
        <f t="shared" si="18"/>
        <v>0</v>
      </c>
      <c r="M120" s="72" t="e">
        <f t="shared" si="19"/>
        <v>#REF!</v>
      </c>
    </row>
    <row r="121" spans="2:13">
      <c r="G121" s="74">
        <f>SUM(G2:G120)</f>
        <v>8660495.5433577467</v>
      </c>
      <c r="I121" s="103" t="e">
        <f>SUM(I2:I120)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H11:J13"/>
  <sheetViews>
    <sheetView workbookViewId="0">
      <selection activeCell="I14" sqref="I14"/>
    </sheetView>
  </sheetViews>
  <sheetFormatPr defaultRowHeight="15"/>
  <sheetData>
    <row r="11" spans="8:10">
      <c r="H11">
        <v>1675</v>
      </c>
      <c r="I11">
        <f>H11*3</f>
        <v>5025</v>
      </c>
    </row>
    <row r="13" spans="8:10">
      <c r="I13">
        <v>2323</v>
      </c>
      <c r="J13">
        <f>I13/3</f>
        <v>774.33333333333337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Q2</vt:lpstr>
      <vt:lpstr>October'20</vt:lpstr>
      <vt:lpstr>Nov'20</vt:lpstr>
      <vt:lpstr>Dec'20</vt:lpstr>
      <vt:lpstr>Q4</vt:lpstr>
      <vt:lpstr>Q3_Previous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2020-11-19T08:21:39Z</dcterms:modified>
</cp:coreProperties>
</file>