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m Mehedi Hasan\Drive D\Drive D\2020\September\"/>
    </mc:Choice>
  </mc:AlternateContent>
  <bookViews>
    <workbookView xWindow="0" yWindow="0" windowWidth="20490" windowHeight="7155"/>
  </bookViews>
  <sheets>
    <sheet name="Final Target" sheetId="1" r:id="rId1"/>
  </sheets>
  <externalReferences>
    <externalReference r:id="rId2"/>
  </externalReferences>
  <definedNames>
    <definedName name="_xlnm._FilterDatabase" localSheetId="0" hidden="1">'Final Target'!$A$4:$K$132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2" i="1" l="1"/>
  <c r="H132" i="1"/>
  <c r="G131" i="1"/>
  <c r="F131" i="1"/>
  <c r="J132" i="1"/>
  <c r="I132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D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D84" i="1" s="1"/>
  <c r="G83" i="1"/>
  <c r="F83" i="1"/>
  <c r="G82" i="1"/>
  <c r="F82" i="1"/>
  <c r="G81" i="1"/>
  <c r="F81" i="1"/>
  <c r="G80" i="1"/>
  <c r="F80" i="1"/>
  <c r="D80" i="1" s="1"/>
  <c r="G79" i="1"/>
  <c r="F79" i="1"/>
  <c r="G78" i="1"/>
  <c r="F78" i="1"/>
  <c r="G77" i="1"/>
  <c r="F77" i="1"/>
  <c r="G76" i="1"/>
  <c r="F76" i="1"/>
  <c r="D76" i="1" s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D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D60" i="1" s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D52" i="1" s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D36" i="1" s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D20" i="1"/>
  <c r="G19" i="1"/>
  <c r="F19" i="1"/>
  <c r="G18" i="1"/>
  <c r="F18" i="1"/>
  <c r="G17" i="1"/>
  <c r="F17" i="1"/>
  <c r="G16" i="1"/>
  <c r="F16" i="1"/>
  <c r="G15" i="1"/>
  <c r="F15" i="1"/>
  <c r="G14" i="1"/>
  <c r="F14" i="1"/>
  <c r="D14" i="1" s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D46" i="1" l="1"/>
  <c r="D131" i="1"/>
  <c r="D12" i="1"/>
  <c r="D16" i="1"/>
  <c r="D42" i="1"/>
  <c r="D78" i="1"/>
  <c r="D10" i="1"/>
  <c r="E110" i="1"/>
  <c r="D28" i="1"/>
  <c r="D44" i="1"/>
  <c r="D48" i="1"/>
  <c r="D74" i="1"/>
  <c r="D18" i="1"/>
  <c r="D22" i="1"/>
  <c r="D24" i="1"/>
  <c r="D50" i="1"/>
  <c r="D54" i="1"/>
  <c r="D56" i="1"/>
  <c r="D82" i="1"/>
  <c r="D86" i="1"/>
  <c r="D94" i="1"/>
  <c r="D58" i="1"/>
  <c r="D62" i="1"/>
  <c r="D64" i="1"/>
  <c r="D88" i="1"/>
  <c r="D90" i="1"/>
  <c r="D96" i="1"/>
  <c r="D100" i="1"/>
  <c r="D108" i="1"/>
  <c r="D112" i="1"/>
  <c r="D116" i="1"/>
  <c r="D118" i="1"/>
  <c r="D126" i="1"/>
  <c r="D26" i="1"/>
  <c r="E30" i="1"/>
  <c r="D32" i="1"/>
  <c r="D6" i="1"/>
  <c r="D8" i="1"/>
  <c r="D34" i="1"/>
  <c r="E38" i="1"/>
  <c r="D40" i="1"/>
  <c r="D66" i="1"/>
  <c r="D70" i="1"/>
  <c r="D72" i="1"/>
  <c r="E96" i="1"/>
  <c r="D102" i="1"/>
  <c r="D104" i="1"/>
  <c r="D110" i="1"/>
  <c r="D122" i="1"/>
  <c r="E28" i="1"/>
  <c r="E35" i="1"/>
  <c r="E36" i="1"/>
  <c r="E94" i="1"/>
  <c r="E102" i="1"/>
  <c r="E108" i="1"/>
  <c r="D120" i="1"/>
  <c r="D124" i="1"/>
  <c r="D130" i="1"/>
  <c r="E26" i="1"/>
  <c r="E92" i="1"/>
  <c r="E100" i="1"/>
  <c r="E106" i="1"/>
  <c r="E116" i="1"/>
  <c r="E119" i="1"/>
  <c r="D128" i="1"/>
  <c r="D30" i="1"/>
  <c r="E32" i="1"/>
  <c r="D38" i="1"/>
  <c r="E98" i="1"/>
  <c r="D114" i="1"/>
  <c r="E124" i="1"/>
  <c r="E127" i="1"/>
  <c r="E7" i="1"/>
  <c r="E8" i="1"/>
  <c r="E15" i="1"/>
  <c r="E16" i="1"/>
  <c r="E23" i="1"/>
  <c r="E24" i="1"/>
  <c r="E31" i="1"/>
  <c r="E39" i="1"/>
  <c r="E40" i="1"/>
  <c r="E47" i="1"/>
  <c r="E48" i="1"/>
  <c r="E55" i="1"/>
  <c r="E56" i="1"/>
  <c r="E63" i="1"/>
  <c r="E64" i="1"/>
  <c r="E71" i="1"/>
  <c r="E72" i="1"/>
  <c r="E79" i="1"/>
  <c r="E80" i="1"/>
  <c r="E87" i="1"/>
  <c r="E88" i="1"/>
  <c r="E95" i="1"/>
  <c r="E103" i="1"/>
  <c r="E111" i="1"/>
  <c r="F132" i="1"/>
  <c r="G132" i="1"/>
  <c r="E5" i="1"/>
  <c r="E6" i="1"/>
  <c r="E13" i="1"/>
  <c r="E14" i="1"/>
  <c r="E21" i="1"/>
  <c r="E22" i="1"/>
  <c r="E29" i="1"/>
  <c r="E37" i="1"/>
  <c r="E45" i="1"/>
  <c r="E46" i="1"/>
  <c r="E53" i="1"/>
  <c r="E54" i="1"/>
  <c r="E61" i="1"/>
  <c r="E62" i="1"/>
  <c r="E69" i="1"/>
  <c r="E70" i="1"/>
  <c r="E77" i="1"/>
  <c r="E78" i="1"/>
  <c r="E85" i="1"/>
  <c r="E86" i="1"/>
  <c r="E90" i="1"/>
  <c r="D92" i="1"/>
  <c r="E93" i="1"/>
  <c r="E101" i="1"/>
  <c r="E109" i="1"/>
  <c r="E114" i="1"/>
  <c r="E117" i="1"/>
  <c r="E122" i="1"/>
  <c r="E125" i="1"/>
  <c r="E130" i="1"/>
  <c r="E11" i="1"/>
  <c r="E12" i="1"/>
  <c r="E19" i="1"/>
  <c r="E20" i="1"/>
  <c r="E27" i="1"/>
  <c r="E43" i="1"/>
  <c r="E44" i="1"/>
  <c r="E51" i="1"/>
  <c r="E52" i="1"/>
  <c r="E59" i="1"/>
  <c r="E60" i="1"/>
  <c r="E67" i="1"/>
  <c r="E68" i="1"/>
  <c r="E75" i="1"/>
  <c r="E76" i="1"/>
  <c r="E83" i="1"/>
  <c r="E84" i="1"/>
  <c r="E91" i="1"/>
  <c r="E99" i="1"/>
  <c r="E104" i="1"/>
  <c r="D106" i="1"/>
  <c r="E107" i="1"/>
  <c r="E112" i="1"/>
  <c r="E115" i="1"/>
  <c r="E120" i="1"/>
  <c r="E123" i="1"/>
  <c r="E128" i="1"/>
  <c r="E9" i="1"/>
  <c r="E10" i="1"/>
  <c r="E17" i="1"/>
  <c r="E18" i="1"/>
  <c r="E25" i="1"/>
  <c r="E33" i="1"/>
  <c r="E34" i="1"/>
  <c r="E41" i="1"/>
  <c r="E42" i="1"/>
  <c r="E49" i="1"/>
  <c r="E50" i="1"/>
  <c r="E57" i="1"/>
  <c r="E58" i="1"/>
  <c r="E65" i="1"/>
  <c r="E66" i="1"/>
  <c r="E73" i="1"/>
  <c r="E74" i="1"/>
  <c r="E81" i="1"/>
  <c r="E82" i="1"/>
  <c r="E89" i="1"/>
  <c r="E97" i="1"/>
  <c r="E105" i="1"/>
  <c r="E113" i="1"/>
  <c r="E118" i="1"/>
  <c r="E121" i="1"/>
  <c r="E126" i="1"/>
  <c r="E129" i="1"/>
  <c r="E131" i="1"/>
  <c r="D5" i="1"/>
  <c r="D7" i="1"/>
  <c r="D9" i="1"/>
  <c r="D11" i="1"/>
  <c r="D13" i="1"/>
  <c r="D15" i="1"/>
  <c r="D17" i="1"/>
  <c r="D19" i="1"/>
  <c r="D21" i="1"/>
  <c r="D23" i="1"/>
  <c r="D25" i="1"/>
  <c r="D27" i="1"/>
  <c r="D29" i="1"/>
  <c r="D31" i="1"/>
  <c r="D33" i="1"/>
  <c r="D35" i="1"/>
  <c r="D37" i="1"/>
  <c r="D39" i="1"/>
  <c r="D41" i="1"/>
  <c r="D43" i="1"/>
  <c r="D45" i="1"/>
  <c r="D47" i="1"/>
  <c r="D49" i="1"/>
  <c r="D51" i="1"/>
  <c r="D53" i="1"/>
  <c r="D55" i="1"/>
  <c r="D57" i="1"/>
  <c r="D59" i="1"/>
  <c r="D61" i="1"/>
  <c r="D63" i="1"/>
  <c r="D65" i="1"/>
  <c r="D67" i="1"/>
  <c r="D69" i="1"/>
  <c r="D71" i="1"/>
  <c r="D73" i="1"/>
  <c r="D75" i="1"/>
  <c r="D77" i="1"/>
  <c r="D79" i="1"/>
  <c r="D81" i="1"/>
  <c r="D83" i="1"/>
  <c r="D85" i="1"/>
  <c r="D87" i="1"/>
  <c r="D89" i="1"/>
  <c r="D91" i="1"/>
  <c r="D93" i="1"/>
  <c r="D95" i="1"/>
  <c r="D97" i="1"/>
  <c r="D99" i="1"/>
  <c r="D101" i="1"/>
  <c r="D103" i="1"/>
  <c r="D105" i="1"/>
  <c r="D107" i="1"/>
  <c r="D109" i="1"/>
  <c r="D111" i="1"/>
  <c r="D113" i="1"/>
  <c r="D115" i="1"/>
  <c r="D117" i="1"/>
  <c r="D119" i="1"/>
  <c r="D121" i="1"/>
  <c r="D123" i="1"/>
  <c r="D125" i="1"/>
  <c r="D127" i="1"/>
  <c r="D129" i="1"/>
  <c r="E132" i="1" l="1"/>
  <c r="D132" i="1"/>
</calcChain>
</file>

<file path=xl/sharedStrings.xml><?xml version="1.0" encoding="utf-8"?>
<sst xmlns="http://schemas.openxmlformats.org/spreadsheetml/2006/main" count="362" uniqueCount="173">
  <si>
    <t>Sep'2020  [Primary]</t>
  </si>
  <si>
    <t>DP</t>
  </si>
  <si>
    <t>Dealer Name</t>
  </si>
  <si>
    <t>Region</t>
  </si>
  <si>
    <t>Zone</t>
  </si>
  <si>
    <t>Total Value</t>
  </si>
  <si>
    <t>Total Qty</t>
  </si>
  <si>
    <t>BL120</t>
  </si>
  <si>
    <t>D47</t>
  </si>
  <si>
    <t>V99plus_SKD</t>
  </si>
  <si>
    <t>G10_SKD</t>
  </si>
  <si>
    <t>i12_SKD</t>
  </si>
  <si>
    <t>Z30_SKD</t>
  </si>
  <si>
    <t>M/S Sholav Bitan</t>
  </si>
  <si>
    <t>Chattogram</t>
  </si>
  <si>
    <t>Sibgat Telecom</t>
  </si>
  <si>
    <t>Mobile Zone,Patia</t>
  </si>
  <si>
    <t>Shifa Enterprise</t>
  </si>
  <si>
    <t>Cox's Bazar</t>
  </si>
  <si>
    <t>Mobile Heaven</t>
  </si>
  <si>
    <t>Biponon Communications</t>
  </si>
  <si>
    <t>Prime Mobile Center</t>
  </si>
  <si>
    <t>Mobile Village</t>
  </si>
  <si>
    <t>Fantasy Telecom</t>
  </si>
  <si>
    <t>Rangamati</t>
  </si>
  <si>
    <t>Polly Mobile Distribution</t>
  </si>
  <si>
    <t>Toyabiya Telecom</t>
  </si>
  <si>
    <t>Satkania Store</t>
  </si>
  <si>
    <t xml:space="preserve">R.K Mobile Center </t>
  </si>
  <si>
    <t>Noakhali</t>
  </si>
  <si>
    <t>Mobile Shop</t>
  </si>
  <si>
    <t>Dhaka Telecom</t>
  </si>
  <si>
    <t>Himel Mobile Center</t>
  </si>
  <si>
    <t>M/S. Lotus Telecom</t>
  </si>
  <si>
    <t>Chandpur</t>
  </si>
  <si>
    <t>M/S. Alam Trade Link</t>
  </si>
  <si>
    <t>Salim Telecom &amp; Electronics</t>
  </si>
  <si>
    <t>M Enterprise</t>
  </si>
  <si>
    <t>Nashua Associate</t>
  </si>
  <si>
    <t>Cumilla</t>
  </si>
  <si>
    <t>Sarker Telecom</t>
  </si>
  <si>
    <t>M/S. Murad Enterprise</t>
  </si>
  <si>
    <t>Star Telecom</t>
  </si>
  <si>
    <t>Dhaka North</t>
  </si>
  <si>
    <t>Savar</t>
  </si>
  <si>
    <t>Trade plus</t>
  </si>
  <si>
    <t>Mirpur</t>
  </si>
  <si>
    <t>Shore Distribution</t>
  </si>
  <si>
    <t>MM Communication</t>
  </si>
  <si>
    <t>Uttara</t>
  </si>
  <si>
    <t>TM Communication</t>
  </si>
  <si>
    <t>Zaara Corporation</t>
  </si>
  <si>
    <t>Mobile House</t>
  </si>
  <si>
    <t>Nabil Enterprise</t>
  </si>
  <si>
    <t>Gulshan</t>
  </si>
  <si>
    <t>M/S. Sumon Telecoms</t>
  </si>
  <si>
    <t>Mawna</t>
  </si>
  <si>
    <t>M/S. Sujan Telecom</t>
  </si>
  <si>
    <t>Kishoreganj</t>
  </si>
  <si>
    <t>Bismillah Telecom</t>
  </si>
  <si>
    <t>Jamalpur</t>
  </si>
  <si>
    <t>Shisha Stationary &amp; Electronics</t>
  </si>
  <si>
    <t>Mymensingh</t>
  </si>
  <si>
    <t>M/S. Mukul Enterprise</t>
  </si>
  <si>
    <t>Mobile Point</t>
  </si>
  <si>
    <t>Gazipur</t>
  </si>
  <si>
    <t>F N Traders</t>
  </si>
  <si>
    <t>Rathura Enterprise-2</t>
  </si>
  <si>
    <t>M/S Saidur Electronics</t>
  </si>
  <si>
    <t>Shaheen Multimedia &amp; Telecom</t>
  </si>
  <si>
    <t>Repon Enterprise</t>
  </si>
  <si>
    <t>M/S Zaman Enterprise</t>
  </si>
  <si>
    <t>M/S Siddique Enterprise</t>
  </si>
  <si>
    <t>Rathura Enterprise</t>
  </si>
  <si>
    <t>Saif Telecom</t>
  </si>
  <si>
    <t>Dhaka South</t>
  </si>
  <si>
    <t>Dhanmondi</t>
  </si>
  <si>
    <t>Ananda Electronics</t>
  </si>
  <si>
    <t>Nishat Telecom</t>
  </si>
  <si>
    <t>Taj Telecom</t>
  </si>
  <si>
    <t>Anika Traders</t>
  </si>
  <si>
    <t>Paltan</t>
  </si>
  <si>
    <t>One Telecom</t>
  </si>
  <si>
    <t>One Telecom, Jatrabari</t>
  </si>
  <si>
    <t>Dohar Enterprise</t>
  </si>
  <si>
    <t>Munshiganj</t>
  </si>
  <si>
    <t>Mehereen Telecom</t>
  </si>
  <si>
    <t>Nandan World Link</t>
  </si>
  <si>
    <t>One Telecom (CTG Road)</t>
  </si>
  <si>
    <t>Ctg. Road</t>
  </si>
  <si>
    <t>One Telecom, Narayangonj</t>
  </si>
  <si>
    <t>Narayanganj</t>
  </si>
  <si>
    <t>Tahia Enterprise</t>
  </si>
  <si>
    <t>M K Trading Co.</t>
  </si>
  <si>
    <t>New Samanta Telecom</t>
  </si>
  <si>
    <t>Narsingdi</t>
  </si>
  <si>
    <t>Samiya Telecom</t>
  </si>
  <si>
    <t>Samiya Telecom-2</t>
  </si>
  <si>
    <t>Zeshan Telecom</t>
  </si>
  <si>
    <t>Hobiganj</t>
  </si>
  <si>
    <t>Satata Mobile Centre</t>
  </si>
  <si>
    <t>New Era Telecom</t>
  </si>
  <si>
    <t>Sylhet</t>
  </si>
  <si>
    <t>Gopa Telecom</t>
  </si>
  <si>
    <t>Star Tel</t>
  </si>
  <si>
    <t>StarTel Distribution-2</t>
  </si>
  <si>
    <t>M/S. Karachi Store</t>
  </si>
  <si>
    <t>Khulna</t>
  </si>
  <si>
    <t>Barishal</t>
  </si>
  <si>
    <t>Toushi Mobile Showroom &amp; Servicing</t>
  </si>
  <si>
    <t>Faridpur</t>
  </si>
  <si>
    <t>Click Mobile Corner</t>
  </si>
  <si>
    <t>M/S Faiz Enterprise</t>
  </si>
  <si>
    <t>Madaripur</t>
  </si>
  <si>
    <t>Mridha Telecom</t>
  </si>
  <si>
    <t>M/S. Rasel Enterprise</t>
  </si>
  <si>
    <t>M/S Saad Telecom</t>
  </si>
  <si>
    <t>Winner Electronics</t>
  </si>
  <si>
    <t>M/S. National Electronics</t>
  </si>
  <si>
    <t>Desh Link</t>
  </si>
  <si>
    <t>A One Tel</t>
  </si>
  <si>
    <t>M/S. Alif Telecom</t>
  </si>
  <si>
    <t>Patuakhali</t>
  </si>
  <si>
    <t>My Fone</t>
  </si>
  <si>
    <t>Noor Electronics</t>
  </si>
  <si>
    <t>Hello Prithibi</t>
  </si>
  <si>
    <t>Jashore</t>
  </si>
  <si>
    <t>S S Enterprise</t>
  </si>
  <si>
    <t>Jhenaidah</t>
  </si>
  <si>
    <t>M/S. Panguchi Enterprise</t>
  </si>
  <si>
    <t>Shadhin Telecom</t>
  </si>
  <si>
    <t>Mobile Plus</t>
  </si>
  <si>
    <t>Satkhira</t>
  </si>
  <si>
    <t>Konica Trading</t>
  </si>
  <si>
    <t>Max Tel</t>
  </si>
  <si>
    <t>Ideal Communication</t>
  </si>
  <si>
    <t>Priyo Telecom</t>
  </si>
  <si>
    <t>Rajshahi</t>
  </si>
  <si>
    <t>S.M Tel</t>
  </si>
  <si>
    <t>Biswa Bani Telecom</t>
  </si>
  <si>
    <t>Mohima Telecom</t>
  </si>
  <si>
    <t>M. R. Traders</t>
  </si>
  <si>
    <t>Prithibi Corporation</t>
  </si>
  <si>
    <t>Swastidip Enterprise</t>
  </si>
  <si>
    <t>Haque Enterprise</t>
  </si>
  <si>
    <t>Satata Enterprise</t>
  </si>
  <si>
    <t>Sarkar Telecom, Sirajgonj</t>
  </si>
  <si>
    <t>Mugdho Corporation</t>
  </si>
  <si>
    <t>Tulip Distribution</t>
  </si>
  <si>
    <t>Hello Rajshahi</t>
  </si>
  <si>
    <t>Hello Naogaon</t>
  </si>
  <si>
    <t>Mobile Collection &amp; Ghori Ghor</t>
  </si>
  <si>
    <t>M/S Chowdhury Enterprise</t>
  </si>
  <si>
    <t>New Sarker Electronics</t>
  </si>
  <si>
    <t>Paul Telecom</t>
  </si>
  <si>
    <t>Rangpur</t>
  </si>
  <si>
    <t>Dinajpur</t>
  </si>
  <si>
    <t>M/S. Nodi Nishat Enterprise</t>
  </si>
  <si>
    <t>Pacific Electronics – 2</t>
  </si>
  <si>
    <t>Gaibandha</t>
  </si>
  <si>
    <t>Swaranika  Enterprise</t>
  </si>
  <si>
    <t>Thakurgaon</t>
  </si>
  <si>
    <t>M/S. MM Trade Link</t>
  </si>
  <si>
    <t>Pacific Electronics</t>
  </si>
  <si>
    <t>Feroz Telecom</t>
  </si>
  <si>
    <t>World Media</t>
  </si>
  <si>
    <t>Missing link trade and distribution</t>
  </si>
  <si>
    <t>M/S. Sky Tel</t>
  </si>
  <si>
    <t>Shahil Distribution</t>
  </si>
  <si>
    <t>Tarek &amp; Brothers</t>
  </si>
  <si>
    <t>EEL</t>
  </si>
  <si>
    <t>Smart Link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</si>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</sst>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5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43" fontId="0" fillId="0" borderId="1" xfId="1" applyFont="1" applyFill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2" fontId="0" fillId="0" borderId="1" xfId="2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43" fontId="0" fillId="4" borderId="1" xfId="1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5" fontId="0" fillId="0" borderId="1" xfId="0" applyNumberFormat="1" applyBorder="1"/>
    <xf numFmtId="0" fontId="0" fillId="4" borderId="1" xfId="0" applyFill="1" applyBorder="1" applyAlignment="1">
      <alignment horizontal="center" vertical="center"/>
    </xf>
    <xf numFmtId="43" fontId="0" fillId="4" borderId="1" xfId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43" fontId="0" fillId="0" borderId="0" xfId="0" applyNumberFormat="1" applyAlignment="1">
      <alignment horizontal="center"/>
    </xf>
  </cellXfs>
  <cellStyles count="4">
    <cellStyle name="Comma" xfId="1" builtinId="3"/>
    <cellStyle name="Normal" xfId="0" builtinId="0"/>
    <cellStyle name="Normal 3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mam%20Mehedi%20Hasan/Drive%20D/Drive%20D/2020/Target/September/Final%20Target/Natio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ary"/>
      <sheetName val="DSR Target-Sec"/>
      <sheetName val="Contribution"/>
      <sheetName val="Allocation"/>
      <sheetName val="Sheet2"/>
      <sheetName val="Sheet1"/>
      <sheetName val="Final Target"/>
      <sheetName val="SEP Target V1"/>
      <sheetName val="Sheet5"/>
      <sheetName val="DSR Cont.%"/>
      <sheetName val="DSR Contribution"/>
    </sheetNames>
    <sheetDataSet>
      <sheetData sheetId="0"/>
      <sheetData sheetId="1"/>
      <sheetData sheetId="2"/>
      <sheetData sheetId="3">
        <row r="5">
          <cell r="K5">
            <v>381.15853995250978</v>
          </cell>
          <cell r="M5">
            <v>633.27401075745445</v>
          </cell>
        </row>
        <row r="6">
          <cell r="K6">
            <v>181.30211497045667</v>
          </cell>
          <cell r="M6">
            <v>301.6850698969904</v>
          </cell>
        </row>
        <row r="7">
          <cell r="K7">
            <v>39.229112595946766</v>
          </cell>
          <cell r="M7">
            <v>68.805366818611859</v>
          </cell>
        </row>
        <row r="8">
          <cell r="K8">
            <v>131.47053951074051</v>
          </cell>
          <cell r="M8">
            <v>205.35755635093383</v>
          </cell>
        </row>
        <row r="9">
          <cell r="K9">
            <v>53.277375890441213</v>
          </cell>
          <cell r="M9">
            <v>88.65306878551911</v>
          </cell>
        </row>
        <row r="10">
          <cell r="K10">
            <v>66.795516041747206</v>
          </cell>
          <cell r="M10">
            <v>98.973873808310898</v>
          </cell>
        </row>
        <row r="11">
          <cell r="K11">
            <v>66.795516041747206</v>
          </cell>
          <cell r="M11">
            <v>99.23850983453633</v>
          </cell>
        </row>
        <row r="12">
          <cell r="K12">
            <v>25.710972444640785</v>
          </cell>
          <cell r="M12">
            <v>26.463602622543021</v>
          </cell>
        </row>
        <row r="13">
          <cell r="K13">
            <v>49.036390744933463</v>
          </cell>
          <cell r="M13">
            <v>81.772532103657937</v>
          </cell>
        </row>
        <row r="14">
          <cell r="K14">
            <v>49.831575459716163</v>
          </cell>
          <cell r="M14">
            <v>82.831076208559651</v>
          </cell>
        </row>
        <row r="15">
          <cell r="K15">
            <v>44.795405599425699</v>
          </cell>
          <cell r="M15">
            <v>80.71398799875621</v>
          </cell>
        </row>
        <row r="16">
          <cell r="K16">
            <v>68.385885471312605</v>
          </cell>
          <cell r="M16">
            <v>113.79349127693497</v>
          </cell>
        </row>
        <row r="17">
          <cell r="K17">
            <v>83.759456623778235</v>
          </cell>
          <cell r="M17">
            <v>139.72782184702714</v>
          </cell>
        </row>
        <row r="18">
          <cell r="K18">
            <v>112.38610635595562</v>
          </cell>
          <cell r="M18">
            <v>186.83303451515371</v>
          </cell>
        </row>
        <row r="19">
          <cell r="K19">
            <v>63.614777182616379</v>
          </cell>
          <cell r="M19">
            <v>124.64356835217762</v>
          </cell>
        </row>
        <row r="20">
          <cell r="K20">
            <v>38.433927881164067</v>
          </cell>
          <cell r="M20">
            <v>64.041918346554098</v>
          </cell>
        </row>
        <row r="21">
          <cell r="K21">
            <v>59.903915180297091</v>
          </cell>
          <cell r="M21">
            <v>106.64831856884838</v>
          </cell>
        </row>
        <row r="22">
          <cell r="K22">
            <v>73.156993760008831</v>
          </cell>
          <cell r="M22">
            <v>129.40701682423537</v>
          </cell>
        </row>
        <row r="23">
          <cell r="K23">
            <v>94.892042630736086</v>
          </cell>
          <cell r="M23">
            <v>158.25234368280726</v>
          </cell>
        </row>
        <row r="24">
          <cell r="K24">
            <v>66.530454470152961</v>
          </cell>
          <cell r="M24">
            <v>118.29230372276731</v>
          </cell>
        </row>
        <row r="25">
          <cell r="K25">
            <v>157.71163509856976</v>
          </cell>
          <cell r="M25">
            <v>265.4299343041065</v>
          </cell>
        </row>
        <row r="26">
          <cell r="K26">
            <v>72.361809045226124</v>
          </cell>
          <cell r="M26">
            <v>121.20330001124704</v>
          </cell>
        </row>
        <row r="27">
          <cell r="K27">
            <v>47.180959743773819</v>
          </cell>
          <cell r="M27">
            <v>78.067627736501905</v>
          </cell>
        </row>
        <row r="28">
          <cell r="K28">
            <v>2027.7210226958969</v>
          </cell>
          <cell r="M28">
            <v>3374.109334374235</v>
          </cell>
        </row>
        <row r="29">
          <cell r="K29">
            <v>89.060688055662936</v>
          </cell>
          <cell r="M29">
            <v>147.93153866001549</v>
          </cell>
        </row>
        <row r="30">
          <cell r="K30">
            <v>62.289469324645196</v>
          </cell>
          <cell r="M30">
            <v>103.73732228036864</v>
          </cell>
        </row>
        <row r="31">
          <cell r="K31">
            <v>135.71152465624829</v>
          </cell>
          <cell r="M31">
            <v>225.73453037029196</v>
          </cell>
        </row>
        <row r="32">
          <cell r="K32">
            <v>108.94030592523055</v>
          </cell>
          <cell r="M32">
            <v>181.01104193819427</v>
          </cell>
        </row>
        <row r="33">
          <cell r="K33">
            <v>126.69943122204428</v>
          </cell>
          <cell r="M33">
            <v>211.17954892789331</v>
          </cell>
        </row>
        <row r="34">
          <cell r="K34">
            <v>208.60345684466287</v>
          </cell>
          <cell r="M34">
            <v>347.46710243398991</v>
          </cell>
        </row>
        <row r="35">
          <cell r="K35">
            <v>204.36247169915509</v>
          </cell>
          <cell r="M35">
            <v>340.05729369967781</v>
          </cell>
        </row>
        <row r="36">
          <cell r="K36">
            <v>219.73604285162074</v>
          </cell>
          <cell r="M36">
            <v>365.72698824354455</v>
          </cell>
        </row>
        <row r="37">
          <cell r="K37">
            <v>20.674802584350324</v>
          </cell>
          <cell r="M37">
            <v>34.138047383080497</v>
          </cell>
        </row>
        <row r="38">
          <cell r="K38">
            <v>61.229223038268259</v>
          </cell>
          <cell r="M38">
            <v>101.88487009679062</v>
          </cell>
        </row>
        <row r="39">
          <cell r="K39">
            <v>87.470318626097523</v>
          </cell>
          <cell r="M39">
            <v>145.54981442398662</v>
          </cell>
        </row>
        <row r="40">
          <cell r="K40">
            <v>58.313545750731677</v>
          </cell>
          <cell r="M40">
            <v>96.856785598507457</v>
          </cell>
        </row>
        <row r="41">
          <cell r="K41">
            <v>94.361919487547638</v>
          </cell>
          <cell r="M41">
            <v>156.92916355168012</v>
          </cell>
        </row>
        <row r="42">
          <cell r="K42">
            <v>68.916008614501081</v>
          </cell>
          <cell r="M42">
            <v>114.58739935561128</v>
          </cell>
        </row>
        <row r="43">
          <cell r="K43">
            <v>71.566624330443432</v>
          </cell>
          <cell r="M43">
            <v>119.0862118014436</v>
          </cell>
        </row>
        <row r="44">
          <cell r="K44">
            <v>117.95239935943454</v>
          </cell>
          <cell r="M44">
            <v>196.35993145926921</v>
          </cell>
        </row>
        <row r="45">
          <cell r="K45">
            <v>115.56684521508642</v>
          </cell>
          <cell r="M45">
            <v>192.39039106588774</v>
          </cell>
        </row>
        <row r="46">
          <cell r="K46">
            <v>141.80794080291568</v>
          </cell>
          <cell r="M46">
            <v>236.31997141930916</v>
          </cell>
        </row>
        <row r="47">
          <cell r="K47">
            <v>153.47064995306201</v>
          </cell>
          <cell r="M47">
            <v>255.37376530754014</v>
          </cell>
        </row>
        <row r="48">
          <cell r="K48">
            <v>134.91633994146557</v>
          </cell>
          <cell r="M48">
            <v>224.41135023916482</v>
          </cell>
        </row>
        <row r="49">
          <cell r="K49">
            <v>201.97691755480702</v>
          </cell>
          <cell r="M49">
            <v>335.82311728007096</v>
          </cell>
        </row>
        <row r="50">
          <cell r="K50">
            <v>345.90535093047652</v>
          </cell>
          <cell r="M50">
            <v>575.05408498785982</v>
          </cell>
        </row>
        <row r="51">
          <cell r="K51">
            <v>2829.5322767684579</v>
          </cell>
          <cell r="M51">
            <v>4707.6102705241783</v>
          </cell>
        </row>
        <row r="52">
          <cell r="K52">
            <v>136.77177094262521</v>
          </cell>
          <cell r="M52">
            <v>227.58698255386997</v>
          </cell>
        </row>
        <row r="53">
          <cell r="K53">
            <v>45.855651885802644</v>
          </cell>
          <cell r="M53">
            <v>76.479811579149327</v>
          </cell>
        </row>
        <row r="54">
          <cell r="K54">
            <v>131.20547793914628</v>
          </cell>
          <cell r="M54">
            <v>218.06008560975448</v>
          </cell>
        </row>
        <row r="55">
          <cell r="K55">
            <v>44.795405599425699</v>
          </cell>
          <cell r="M55">
            <v>74.627359395571318</v>
          </cell>
        </row>
        <row r="56">
          <cell r="K56">
            <v>38.168866309569829</v>
          </cell>
          <cell r="M56">
            <v>63.512646294103249</v>
          </cell>
        </row>
        <row r="57">
          <cell r="K57">
            <v>197.20580926611075</v>
          </cell>
          <cell r="M57">
            <v>328.14867251953342</v>
          </cell>
        </row>
        <row r="58">
          <cell r="K58">
            <v>94.096857915953393</v>
          </cell>
          <cell r="M58">
            <v>156.66452752545467</v>
          </cell>
        </row>
        <row r="59">
          <cell r="K59">
            <v>49.301452316527687</v>
          </cell>
          <cell r="M59">
            <v>82.037168129883355</v>
          </cell>
        </row>
        <row r="60">
          <cell r="K60">
            <v>133.32597051190018</v>
          </cell>
          <cell r="M60">
            <v>222.02962600313595</v>
          </cell>
        </row>
        <row r="61">
          <cell r="K61">
            <v>104.16919763653432</v>
          </cell>
          <cell r="M61">
            <v>173.33659717765678</v>
          </cell>
        </row>
        <row r="62">
          <cell r="K62">
            <v>134.3862167982771</v>
          </cell>
          <cell r="M62">
            <v>223.88207818671395</v>
          </cell>
        </row>
        <row r="63">
          <cell r="K63">
            <v>103.10895135015738</v>
          </cell>
          <cell r="M63">
            <v>171.48414499407878</v>
          </cell>
        </row>
        <row r="64">
          <cell r="K64">
            <v>86.410072339720585</v>
          </cell>
          <cell r="M64">
            <v>143.69736224040861</v>
          </cell>
        </row>
        <row r="65">
          <cell r="K65">
            <v>80.578717764647408</v>
          </cell>
          <cell r="M65">
            <v>134.17046529629312</v>
          </cell>
        </row>
        <row r="66">
          <cell r="K66">
            <v>47.180959743773819</v>
          </cell>
          <cell r="M66">
            <v>78.332263762727337</v>
          </cell>
        </row>
        <row r="67">
          <cell r="K67">
            <v>129.88017008117512</v>
          </cell>
          <cell r="M67">
            <v>216.20763342617647</v>
          </cell>
        </row>
        <row r="68">
          <cell r="K68">
            <v>55.927991606383571</v>
          </cell>
          <cell r="M68">
            <v>93.151881231351425</v>
          </cell>
        </row>
        <row r="69">
          <cell r="K69">
            <v>93.036611629576456</v>
          </cell>
          <cell r="M69">
            <v>154.81207534187666</v>
          </cell>
        </row>
        <row r="70">
          <cell r="K70">
            <v>93.036611629576456</v>
          </cell>
          <cell r="M70">
            <v>154.81207534187666</v>
          </cell>
        </row>
        <row r="71">
          <cell r="K71">
            <v>63.879838754210617</v>
          </cell>
          <cell r="M71">
            <v>106.38368254262294</v>
          </cell>
        </row>
        <row r="72">
          <cell r="K72">
            <v>138.89226351537908</v>
          </cell>
          <cell r="M72">
            <v>231.29188692102599</v>
          </cell>
        </row>
        <row r="73">
          <cell r="K73">
            <v>174.94063725219505</v>
          </cell>
          <cell r="M73">
            <v>290.83499282174779</v>
          </cell>
        </row>
        <row r="74">
          <cell r="K74">
            <v>64.940085040587562</v>
          </cell>
          <cell r="M74">
            <v>108.23613472620094</v>
          </cell>
        </row>
        <row r="75">
          <cell r="K75">
            <v>2241.0955878292561</v>
          </cell>
          <cell r="M75">
            <v>3729.7801536212132</v>
          </cell>
        </row>
        <row r="76">
          <cell r="K76">
            <v>29.421834446960077</v>
          </cell>
          <cell r="M76">
            <v>48.957664851704585</v>
          </cell>
        </row>
        <row r="77">
          <cell r="K77">
            <v>30.21701916174278</v>
          </cell>
          <cell r="M77">
            <v>50.280844982831738</v>
          </cell>
        </row>
        <row r="78">
          <cell r="K78">
            <v>47.180959743773819</v>
          </cell>
          <cell r="M78">
            <v>78.596899788952769</v>
          </cell>
        </row>
        <row r="79">
          <cell r="K79">
            <v>37.108620023192884</v>
          </cell>
          <cell r="M79">
            <v>61.924830136750664</v>
          </cell>
        </row>
        <row r="80">
          <cell r="K80">
            <v>47.180959743773819</v>
          </cell>
          <cell r="M80">
            <v>78.332263762727337</v>
          </cell>
        </row>
        <row r="81">
          <cell r="K81">
            <v>59.638853608702853</v>
          </cell>
          <cell r="M81">
            <v>99.23850983453633</v>
          </cell>
        </row>
        <row r="82">
          <cell r="K82">
            <v>46.650836600585343</v>
          </cell>
          <cell r="M82">
            <v>77.802991710276473</v>
          </cell>
        </row>
        <row r="83">
          <cell r="K83">
            <v>58.313545750731677</v>
          </cell>
          <cell r="M83">
            <v>97.121421624732889</v>
          </cell>
        </row>
        <row r="84">
          <cell r="K84">
            <v>77.928102048705071</v>
          </cell>
          <cell r="M84">
            <v>129.67165285046079</v>
          </cell>
        </row>
        <row r="85">
          <cell r="K85">
            <v>96.217350488707268</v>
          </cell>
          <cell r="M85">
            <v>160.10479586638527</v>
          </cell>
        </row>
        <row r="86">
          <cell r="K86">
            <v>118.74758407421723</v>
          </cell>
          <cell r="M86">
            <v>197.68311159039635</v>
          </cell>
        </row>
        <row r="87">
          <cell r="K87">
            <v>67.060577613341437</v>
          </cell>
          <cell r="M87">
            <v>93.94578931002772</v>
          </cell>
        </row>
        <row r="88">
          <cell r="K88">
            <v>132.79584736871169</v>
          </cell>
          <cell r="M88">
            <v>256.69694543866729</v>
          </cell>
        </row>
        <row r="89">
          <cell r="K89">
            <v>125.10906179247887</v>
          </cell>
          <cell r="M89">
            <v>223.08817010803764</v>
          </cell>
        </row>
        <row r="90">
          <cell r="K90">
            <v>40.81948202551218</v>
          </cell>
          <cell r="M90">
            <v>68.011458739935563</v>
          </cell>
        </row>
        <row r="91">
          <cell r="K91">
            <v>74.482301617980013</v>
          </cell>
          <cell r="M91">
            <v>123.84966027350133</v>
          </cell>
        </row>
        <row r="92">
          <cell r="K92">
            <v>83.759456623778235</v>
          </cell>
          <cell r="M92">
            <v>139.19854979457628</v>
          </cell>
        </row>
        <row r="93">
          <cell r="K93">
            <v>78.193163620299288</v>
          </cell>
          <cell r="M93">
            <v>130.20092490291165</v>
          </cell>
        </row>
        <row r="94">
          <cell r="K94">
            <v>152.14534209509085</v>
          </cell>
          <cell r="M94">
            <v>253.25667709773671</v>
          </cell>
        </row>
        <row r="95">
          <cell r="K95">
            <v>173.35026782262963</v>
          </cell>
          <cell r="M95">
            <v>288.71790461194433</v>
          </cell>
        </row>
        <row r="96">
          <cell r="K96">
            <v>220.2661659948092</v>
          </cell>
          <cell r="M96">
            <v>366.25626029599539</v>
          </cell>
        </row>
        <row r="97">
          <cell r="K97">
            <v>227.42282842785355</v>
          </cell>
          <cell r="M97">
            <v>377.90024544991434</v>
          </cell>
        </row>
        <row r="98">
          <cell r="K98">
            <v>2024.0101606935777</v>
          </cell>
          <cell r="M98">
            <v>3400.8375730230032</v>
          </cell>
        </row>
        <row r="99">
          <cell r="K99">
            <v>46.385775028991112</v>
          </cell>
          <cell r="M99">
            <v>77.009083631600191</v>
          </cell>
        </row>
        <row r="100">
          <cell r="K100">
            <v>165.66348224639682</v>
          </cell>
          <cell r="M100">
            <v>275.75073932689827</v>
          </cell>
        </row>
        <row r="101">
          <cell r="K101">
            <v>42.144789883483348</v>
          </cell>
          <cell r="M101">
            <v>70.393182975964436</v>
          </cell>
        </row>
        <row r="102">
          <cell r="K102">
            <v>87.735380197691754</v>
          </cell>
          <cell r="M102">
            <v>150.04862686981892</v>
          </cell>
        </row>
        <row r="103">
          <cell r="K103">
            <v>98.602904633055374</v>
          </cell>
          <cell r="M103">
            <v>160.10479586638527</v>
          </cell>
        </row>
        <row r="104">
          <cell r="K104">
            <v>43.205036169860293</v>
          </cell>
          <cell r="M104">
            <v>71.716363107091581</v>
          </cell>
        </row>
        <row r="105">
          <cell r="K105">
            <v>65.470208183776023</v>
          </cell>
          <cell r="M105">
            <v>108.76540677865181</v>
          </cell>
        </row>
        <row r="106">
          <cell r="K106">
            <v>106.2896902092882</v>
          </cell>
          <cell r="M106">
            <v>177.0415015448128</v>
          </cell>
        </row>
        <row r="107">
          <cell r="K107">
            <v>70.771439615660725</v>
          </cell>
          <cell r="M107">
            <v>117.498395644091</v>
          </cell>
        </row>
        <row r="108">
          <cell r="K108">
            <v>73.952178474791538</v>
          </cell>
          <cell r="M108">
            <v>122.79111616859961</v>
          </cell>
        </row>
        <row r="109">
          <cell r="K109">
            <v>135.1814015130598</v>
          </cell>
          <cell r="M109">
            <v>225.46989434406652</v>
          </cell>
        </row>
        <row r="110">
          <cell r="K110">
            <v>94.626981059141869</v>
          </cell>
          <cell r="M110">
            <v>157.19379957790554</v>
          </cell>
        </row>
        <row r="111">
          <cell r="K111">
            <v>95.157104202330345</v>
          </cell>
          <cell r="M111">
            <v>158.25234368280726</v>
          </cell>
        </row>
        <row r="112">
          <cell r="K112">
            <v>143.92843337566956</v>
          </cell>
          <cell r="M112">
            <v>239.49560373401434</v>
          </cell>
        </row>
        <row r="113">
          <cell r="K113">
            <v>53.012314318846983</v>
          </cell>
          <cell r="M113">
            <v>106.1190465163975</v>
          </cell>
        </row>
        <row r="114">
          <cell r="K114">
            <v>68.916008614501081</v>
          </cell>
          <cell r="M114">
            <v>121.99720808992332</v>
          </cell>
        </row>
        <row r="115">
          <cell r="K115">
            <v>152.41040366668508</v>
          </cell>
          <cell r="M115">
            <v>228.38089063254625</v>
          </cell>
        </row>
        <row r="116">
          <cell r="K116">
            <v>1543.4535313932302</v>
          </cell>
          <cell r="M116">
            <v>2568.0279984915751</v>
          </cell>
        </row>
        <row r="117">
          <cell r="K117">
            <v>25.247448448798082</v>
          </cell>
          <cell r="M117">
            <v>50.597531697192373</v>
          </cell>
        </row>
        <row r="118">
          <cell r="K118">
            <v>72.256243656487698</v>
          </cell>
          <cell r="M118">
            <v>110.18191905242067</v>
          </cell>
        </row>
        <row r="119">
          <cell r="K119">
            <v>80.186764759426183</v>
          </cell>
          <cell r="M119">
            <v>112.39783575744816</v>
          </cell>
        </row>
        <row r="120">
          <cell r="K120">
            <v>87.488970072258212</v>
          </cell>
          <cell r="M120">
            <v>159.67880387102733</v>
          </cell>
        </row>
        <row r="121">
          <cell r="K121">
            <v>70.390688521174681</v>
          </cell>
          <cell r="M121">
            <v>113.25733394262259</v>
          </cell>
        </row>
        <row r="122">
          <cell r="K122">
            <v>86.323286858245126</v>
          </cell>
          <cell r="M122">
            <v>116.22690765755473</v>
          </cell>
        </row>
        <row r="123">
          <cell r="K123">
            <v>113.84682716782415</v>
          </cell>
          <cell r="M123">
            <v>177.70276324913402</v>
          </cell>
        </row>
        <row r="124">
          <cell r="K124">
            <v>132.5272580085832</v>
          </cell>
          <cell r="M124">
            <v>228.97623291521927</v>
          </cell>
        </row>
        <row r="125">
          <cell r="K125">
            <v>45.201347314239513</v>
          </cell>
          <cell r="M125">
            <v>98.40280910398026</v>
          </cell>
        </row>
        <row r="126">
          <cell r="K126">
            <v>123.7734319576991</v>
          </cell>
          <cell r="M126">
            <v>205.90830798379758</v>
          </cell>
        </row>
        <row r="127">
          <cell r="K127">
            <v>127.07191524509705</v>
          </cell>
          <cell r="M127">
            <v>200.19061183273644</v>
          </cell>
        </row>
        <row r="128">
          <cell r="K128">
            <v>137.28170953580786</v>
          </cell>
          <cell r="M128">
            <v>259.08342454797071</v>
          </cell>
        </row>
        <row r="129">
          <cell r="K129">
            <v>1101.5958915456406</v>
          </cell>
          <cell r="M129">
            <v>1832.6044816111041</v>
          </cell>
        </row>
        <row r="131">
          <cell r="K131">
            <v>23.325418300292672</v>
          </cell>
          <cell r="M131">
            <v>38.636859828912812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33"/>
  <sheetViews>
    <sheetView showGridLines="0"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A4" sqref="A4:XFD133"/>
    </sheetView>
  </sheetViews>
  <sheetFormatPr defaultRowHeight="12.75" x14ac:dyDescent="0.2"/>
  <cols>
    <col min="1" max="1" width="25.28515625" customWidth="1"/>
    <col min="2" max="2" width="11.7109375" bestFit="1" customWidth="1"/>
    <col min="3" max="3" width="12.28515625" bestFit="1" customWidth="1"/>
    <col min="4" max="4" width="16.5703125" style="2" bestFit="1" customWidth="1"/>
    <col min="5" max="5" width="11.140625" style="2" customWidth="1"/>
    <col min="6" max="6" width="11.85546875" style="2" bestFit="1" customWidth="1"/>
    <col min="7" max="8" width="10.85546875" style="2" bestFit="1" customWidth="1"/>
    <col min="9" max="9" width="11.85546875" style="2" bestFit="1" customWidth="1"/>
    <col min="10" max="10" width="10.85546875" style="2" bestFit="1" customWidth="1"/>
    <col min="11" max="11" width="9.85546875" style="2" bestFit="1" customWidth="1"/>
    <col min="12" max="16384" width="9.140625" style="2"/>
  </cols>
  <sheetData>
    <row r="1" spans="1:11" ht="15" x14ac:dyDescent="0.2">
      <c r="A1" s="1" t="s">
        <v>0</v>
      </c>
    </row>
    <row r="2" spans="1:11" s="4" customFormat="1" x14ac:dyDescent="0.2">
      <c r="A2" s="3"/>
      <c r="B2" s="3"/>
      <c r="C2" s="3"/>
    </row>
    <row r="3" spans="1:11" x14ac:dyDescent="0.2">
      <c r="D3" s="5" t="s">
        <v>1</v>
      </c>
      <c r="E3" s="5"/>
      <c r="F3" s="6">
        <v>897.23749999999995</v>
      </c>
      <c r="G3" s="6">
        <v>916.28499999999997</v>
      </c>
      <c r="H3" s="6">
        <v>3548.43</v>
      </c>
      <c r="I3" s="6">
        <v>3947.38</v>
      </c>
      <c r="J3" s="6">
        <v>4044.61</v>
      </c>
      <c r="K3" s="6">
        <v>9066.5400000000009</v>
      </c>
    </row>
    <row r="4" spans="1:11" x14ac:dyDescent="0.2">
      <c r="A4" s="7" t="s">
        <v>2</v>
      </c>
      <c r="B4" s="7" t="s">
        <v>3</v>
      </c>
      <c r="C4" s="7" t="s">
        <v>4</v>
      </c>
      <c r="D4" s="8" t="s">
        <v>5</v>
      </c>
      <c r="E4" s="9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</row>
    <row r="5" spans="1:11" x14ac:dyDescent="0.2">
      <c r="A5" s="11" t="s">
        <v>13</v>
      </c>
      <c r="B5" s="12" t="s">
        <v>14</v>
      </c>
      <c r="C5" s="12" t="s">
        <v>14</v>
      </c>
      <c r="D5" s="13">
        <f>SUMPRODUCT($F$3:$K$3,F5:K5)</f>
        <v>2051923.9524999999</v>
      </c>
      <c r="E5" s="14">
        <f>SUM(F5:K5)</f>
        <v>1279</v>
      </c>
      <c r="F5" s="15">
        <f>ROUND([1]Allocation!K5,0)</f>
        <v>381</v>
      </c>
      <c r="G5" s="15">
        <f>ROUND([1]Allocation!M5,0)</f>
        <v>633</v>
      </c>
      <c r="H5" s="15">
        <v>45</v>
      </c>
      <c r="I5" s="15">
        <v>101</v>
      </c>
      <c r="J5" s="15">
        <v>101</v>
      </c>
      <c r="K5" s="15">
        <v>18</v>
      </c>
    </row>
    <row r="6" spans="1:11" x14ac:dyDescent="0.2">
      <c r="A6" s="11" t="s">
        <v>15</v>
      </c>
      <c r="B6" s="12" t="s">
        <v>14</v>
      </c>
      <c r="C6" s="12" t="s">
        <v>14</v>
      </c>
      <c r="D6" s="13">
        <f>SUMPRODUCT($F$3:$K$3,F6:K6)</f>
        <v>1204116.7475000001</v>
      </c>
      <c r="E6" s="14">
        <f>SUM(F6:K6)</f>
        <v>665</v>
      </c>
      <c r="F6" s="15">
        <f>ROUND([1]Allocation!K6,0)</f>
        <v>181</v>
      </c>
      <c r="G6" s="15">
        <f>ROUND([1]Allocation!M6,0)</f>
        <v>302</v>
      </c>
      <c r="H6" s="15">
        <v>24</v>
      </c>
      <c r="I6" s="15">
        <v>97</v>
      </c>
      <c r="J6" s="15">
        <v>51</v>
      </c>
      <c r="K6" s="15">
        <v>10</v>
      </c>
    </row>
    <row r="7" spans="1:11" x14ac:dyDescent="0.2">
      <c r="A7" s="12" t="s">
        <v>16</v>
      </c>
      <c r="B7" s="12" t="s">
        <v>14</v>
      </c>
      <c r="C7" s="12" t="s">
        <v>14</v>
      </c>
      <c r="D7" s="13">
        <f>SUMPRODUCT($F$3:$K$3,F7:K7)</f>
        <v>308728.11749999999</v>
      </c>
      <c r="E7" s="14">
        <f>SUM(F7:K7)</f>
        <v>159</v>
      </c>
      <c r="F7" s="15">
        <f>ROUND([1]Allocation!K7,0)</f>
        <v>39</v>
      </c>
      <c r="G7" s="15">
        <f>ROUND([1]Allocation!M7,0)</f>
        <v>69</v>
      </c>
      <c r="H7" s="15">
        <v>7</v>
      </c>
      <c r="I7" s="15">
        <v>24</v>
      </c>
      <c r="J7" s="15">
        <v>18</v>
      </c>
      <c r="K7" s="15">
        <v>2</v>
      </c>
    </row>
    <row r="8" spans="1:11" x14ac:dyDescent="0.2">
      <c r="A8" s="11" t="s">
        <v>17</v>
      </c>
      <c r="B8" s="12" t="s">
        <v>14</v>
      </c>
      <c r="C8" s="12" t="s">
        <v>18</v>
      </c>
      <c r="D8" s="13">
        <f>SUMPRODUCT($F$3:$K$3,F8:K8)</f>
        <v>552674.12749999994</v>
      </c>
      <c r="E8" s="14">
        <f>SUM(F8:K8)</f>
        <v>395</v>
      </c>
      <c r="F8" s="15">
        <f>ROUND([1]Allocation!K8,0)</f>
        <v>131</v>
      </c>
      <c r="G8" s="15">
        <f>ROUND([1]Allocation!M8,0)</f>
        <v>205</v>
      </c>
      <c r="H8" s="15">
        <v>8</v>
      </c>
      <c r="I8" s="15">
        <v>25</v>
      </c>
      <c r="J8" s="15">
        <v>23</v>
      </c>
      <c r="K8" s="15">
        <v>3</v>
      </c>
    </row>
    <row r="9" spans="1:11" x14ac:dyDescent="0.2">
      <c r="A9" s="12" t="s">
        <v>19</v>
      </c>
      <c r="B9" s="12" t="s">
        <v>14</v>
      </c>
      <c r="C9" s="12" t="s">
        <v>18</v>
      </c>
      <c r="D9" s="13">
        <f>SUMPRODUCT($F$3:$K$3,F9:K9)</f>
        <v>224787.30249999999</v>
      </c>
      <c r="E9" s="14">
        <f>SUM(F9:K9)</f>
        <v>165</v>
      </c>
      <c r="F9" s="15">
        <f>ROUND([1]Allocation!K9,0)</f>
        <v>53</v>
      </c>
      <c r="G9" s="15">
        <f>ROUND([1]Allocation!M9,0)</f>
        <v>89</v>
      </c>
      <c r="H9" s="15">
        <v>3</v>
      </c>
      <c r="I9" s="15">
        <v>9</v>
      </c>
      <c r="J9" s="15">
        <v>10</v>
      </c>
      <c r="K9" s="15">
        <v>1</v>
      </c>
    </row>
    <row r="10" spans="1:11" x14ac:dyDescent="0.2">
      <c r="A10" s="12" t="s">
        <v>20</v>
      </c>
      <c r="B10" s="12" t="s">
        <v>14</v>
      </c>
      <c r="C10" s="12" t="s">
        <v>18</v>
      </c>
      <c r="D10" s="13">
        <f>SUMPRODUCT($F$3:$K$3,F10:K10)</f>
        <v>316746.35749999998</v>
      </c>
      <c r="E10" s="14">
        <f>SUM(F10:K10)</f>
        <v>207</v>
      </c>
      <c r="F10" s="15">
        <f>ROUND([1]Allocation!K10,0)</f>
        <v>67</v>
      </c>
      <c r="G10" s="15">
        <f>ROUND([1]Allocation!M10,0)</f>
        <v>99</v>
      </c>
      <c r="H10" s="15">
        <v>7</v>
      </c>
      <c r="I10" s="15">
        <v>15</v>
      </c>
      <c r="J10" s="15">
        <v>18</v>
      </c>
      <c r="K10" s="15">
        <v>1</v>
      </c>
    </row>
    <row r="11" spans="1:11" x14ac:dyDescent="0.2">
      <c r="A11" s="12" t="s">
        <v>21</v>
      </c>
      <c r="B11" s="12" t="s">
        <v>14</v>
      </c>
      <c r="C11" s="12" t="s">
        <v>18</v>
      </c>
      <c r="D11" s="13">
        <f>SUMPRODUCT($F$3:$K$3,F11:K11)</f>
        <v>352175.54749999999</v>
      </c>
      <c r="E11" s="14">
        <f>SUM(F11:K11)</f>
        <v>216</v>
      </c>
      <c r="F11" s="15">
        <f>ROUND([1]Allocation!K11,0)</f>
        <v>67</v>
      </c>
      <c r="G11" s="15">
        <f>ROUND([1]Allocation!M11,0)</f>
        <v>99</v>
      </c>
      <c r="H11" s="15">
        <v>7</v>
      </c>
      <c r="I11" s="15">
        <v>25</v>
      </c>
      <c r="J11" s="15">
        <v>17</v>
      </c>
      <c r="K11" s="15">
        <v>1</v>
      </c>
    </row>
    <row r="12" spans="1:11" x14ac:dyDescent="0.2">
      <c r="A12" s="12" t="s">
        <v>22</v>
      </c>
      <c r="B12" s="12" t="s">
        <v>14</v>
      </c>
      <c r="C12" s="12" t="s">
        <v>18</v>
      </c>
      <c r="D12" s="13">
        <f>SUMPRODUCT($F$3:$K$3,F12:K12)</f>
        <v>139865.875</v>
      </c>
      <c r="E12" s="14">
        <f>SUM(F12:K12)</f>
        <v>73</v>
      </c>
      <c r="F12" s="15">
        <f>ROUND([1]Allocation!K12,0)</f>
        <v>26</v>
      </c>
      <c r="G12" s="15">
        <f>ROUND([1]Allocation!M12,0)</f>
        <v>26</v>
      </c>
      <c r="H12" s="15">
        <v>3</v>
      </c>
      <c r="I12" s="15">
        <v>8</v>
      </c>
      <c r="J12" s="15">
        <v>8</v>
      </c>
      <c r="K12" s="15">
        <v>2</v>
      </c>
    </row>
    <row r="13" spans="1:11" x14ac:dyDescent="0.2">
      <c r="A13" s="12" t="s">
        <v>23</v>
      </c>
      <c r="B13" s="12" t="s">
        <v>14</v>
      </c>
      <c r="C13" s="12" t="s">
        <v>24</v>
      </c>
      <c r="D13" s="13">
        <f>SUMPRODUCT($F$3:$K$3,F13:K13)</f>
        <v>368774.2475</v>
      </c>
      <c r="E13" s="14">
        <f>SUM(F13:K13)</f>
        <v>192</v>
      </c>
      <c r="F13" s="15">
        <f>ROUND([1]Allocation!K13,0)</f>
        <v>49</v>
      </c>
      <c r="G13" s="15">
        <f>ROUND([1]Allocation!M13,0)</f>
        <v>82</v>
      </c>
      <c r="H13" s="15">
        <v>9</v>
      </c>
      <c r="I13" s="15">
        <v>27</v>
      </c>
      <c r="J13" s="15">
        <v>23</v>
      </c>
      <c r="K13" s="15">
        <v>2</v>
      </c>
    </row>
    <row r="14" spans="1:11" x14ac:dyDescent="0.2">
      <c r="A14" s="12" t="s">
        <v>25</v>
      </c>
      <c r="B14" s="12" t="s">
        <v>14</v>
      </c>
      <c r="C14" s="12" t="s">
        <v>24</v>
      </c>
      <c r="D14" s="13">
        <f>SUMPRODUCT($F$3:$K$3,F14:K14)</f>
        <v>347010.75</v>
      </c>
      <c r="E14" s="14">
        <f>SUM(F14:K14)</f>
        <v>188</v>
      </c>
      <c r="F14" s="15">
        <f>ROUND([1]Allocation!K14,0)</f>
        <v>50</v>
      </c>
      <c r="G14" s="15">
        <f>ROUND([1]Allocation!M14,0)</f>
        <v>83</v>
      </c>
      <c r="H14" s="15">
        <v>8</v>
      </c>
      <c r="I14" s="15">
        <v>25</v>
      </c>
      <c r="J14" s="15">
        <v>20</v>
      </c>
      <c r="K14" s="15">
        <v>2</v>
      </c>
    </row>
    <row r="15" spans="1:11" x14ac:dyDescent="0.2">
      <c r="A15" s="11" t="s">
        <v>26</v>
      </c>
      <c r="B15" s="12" t="s">
        <v>14</v>
      </c>
      <c r="C15" s="12" t="s">
        <v>24</v>
      </c>
      <c r="D15" s="13">
        <f>SUMPRODUCT($F$3:$K$3,F15:K15)</f>
        <v>348683.98249999998</v>
      </c>
      <c r="E15" s="14">
        <f>SUM(F15:K15)</f>
        <v>183</v>
      </c>
      <c r="F15" s="15">
        <f>ROUND([1]Allocation!K15,0)</f>
        <v>45</v>
      </c>
      <c r="G15" s="15">
        <f>ROUND([1]Allocation!M15,0)</f>
        <v>81</v>
      </c>
      <c r="H15" s="15">
        <v>8</v>
      </c>
      <c r="I15" s="15">
        <v>26</v>
      </c>
      <c r="J15" s="15">
        <v>21</v>
      </c>
      <c r="K15" s="15">
        <v>2</v>
      </c>
    </row>
    <row r="16" spans="1:11" x14ac:dyDescent="0.2">
      <c r="A16" s="11" t="s">
        <v>27</v>
      </c>
      <c r="B16" s="12" t="s">
        <v>14</v>
      </c>
      <c r="C16" s="12" t="s">
        <v>24</v>
      </c>
      <c r="D16" s="13">
        <f>SUMPRODUCT($F$3:$K$3,F16:K16)</f>
        <v>536952.29999999993</v>
      </c>
      <c r="E16" s="14">
        <f>SUM(F16:K16)</f>
        <v>270</v>
      </c>
      <c r="F16" s="15">
        <f>ROUND([1]Allocation!K16,0)</f>
        <v>68</v>
      </c>
      <c r="G16" s="15">
        <f>ROUND([1]Allocation!M16,0)</f>
        <v>114</v>
      </c>
      <c r="H16" s="15">
        <v>12</v>
      </c>
      <c r="I16" s="15">
        <v>37</v>
      </c>
      <c r="J16" s="15">
        <v>34</v>
      </c>
      <c r="K16" s="15">
        <v>5</v>
      </c>
    </row>
    <row r="17" spans="1:11" x14ac:dyDescent="0.2">
      <c r="A17" s="12" t="s">
        <v>28</v>
      </c>
      <c r="B17" s="12" t="s">
        <v>14</v>
      </c>
      <c r="C17" s="12" t="s">
        <v>29</v>
      </c>
      <c r="D17" s="13">
        <f>SUMPRODUCT($F$3:$K$3,F17:K17)</f>
        <v>835355.82</v>
      </c>
      <c r="E17" s="14">
        <f>SUM(F17:K17)</f>
        <v>373</v>
      </c>
      <c r="F17" s="15">
        <f>ROUND([1]Allocation!K17,0)</f>
        <v>84</v>
      </c>
      <c r="G17" s="15">
        <f>ROUND([1]Allocation!M17,0)</f>
        <v>140</v>
      </c>
      <c r="H17" s="15">
        <v>19</v>
      </c>
      <c r="I17" s="15">
        <v>69</v>
      </c>
      <c r="J17" s="15">
        <v>52</v>
      </c>
      <c r="K17" s="15">
        <v>9</v>
      </c>
    </row>
    <row r="18" spans="1:11" x14ac:dyDescent="0.2">
      <c r="A18" s="12" t="s">
        <v>30</v>
      </c>
      <c r="B18" s="12" t="s">
        <v>14</v>
      </c>
      <c r="C18" s="12" t="s">
        <v>29</v>
      </c>
      <c r="D18" s="13">
        <f>SUMPRODUCT($F$3:$K$3,F18:K18)</f>
        <v>899814.005</v>
      </c>
      <c r="E18" s="14">
        <f>SUM(F18:K18)</f>
        <v>451</v>
      </c>
      <c r="F18" s="15">
        <f>ROUND([1]Allocation!K18,0)</f>
        <v>112</v>
      </c>
      <c r="G18" s="15">
        <f>ROUND([1]Allocation!M18,0)</f>
        <v>187</v>
      </c>
      <c r="H18" s="15">
        <v>21</v>
      </c>
      <c r="I18" s="15">
        <v>67</v>
      </c>
      <c r="J18" s="15">
        <v>58</v>
      </c>
      <c r="K18" s="15">
        <v>6</v>
      </c>
    </row>
    <row r="19" spans="1:11" x14ac:dyDescent="0.2">
      <c r="A19" s="11" t="s">
        <v>31</v>
      </c>
      <c r="B19" s="12" t="s">
        <v>14</v>
      </c>
      <c r="C19" s="12" t="s">
        <v>29</v>
      </c>
      <c r="D19" s="13">
        <f>SUMPRODUCT($F$3:$K$3,F19:K19)</f>
        <v>591092.70499999996</v>
      </c>
      <c r="E19" s="14">
        <f>SUM(F19:K19)</f>
        <v>289</v>
      </c>
      <c r="F19" s="15">
        <f>ROUND([1]Allocation!K19,0)</f>
        <v>64</v>
      </c>
      <c r="G19" s="15">
        <f>ROUND([1]Allocation!M19,0)</f>
        <v>125</v>
      </c>
      <c r="H19" s="15">
        <v>13</v>
      </c>
      <c r="I19" s="15">
        <v>41</v>
      </c>
      <c r="J19" s="15">
        <v>41</v>
      </c>
      <c r="K19" s="15">
        <v>5</v>
      </c>
    </row>
    <row r="20" spans="1:11" x14ac:dyDescent="0.2">
      <c r="A20" s="11" t="s">
        <v>32</v>
      </c>
      <c r="B20" s="12" t="s">
        <v>14</v>
      </c>
      <c r="C20" s="12" t="s">
        <v>29</v>
      </c>
      <c r="D20" s="13">
        <f>SUMPRODUCT($F$3:$K$3,F20:K20)</f>
        <v>272565.54499999998</v>
      </c>
      <c r="E20" s="14">
        <f>SUM(F20:K20)</f>
        <v>145</v>
      </c>
      <c r="F20" s="15">
        <f>ROUND([1]Allocation!K20,0)</f>
        <v>38</v>
      </c>
      <c r="G20" s="15">
        <f>ROUND([1]Allocation!M20,0)</f>
        <v>64</v>
      </c>
      <c r="H20" s="15">
        <v>5</v>
      </c>
      <c r="I20" s="15">
        <v>17</v>
      </c>
      <c r="J20" s="15">
        <v>19</v>
      </c>
      <c r="K20" s="15">
        <v>2</v>
      </c>
    </row>
    <row r="21" spans="1:11" x14ac:dyDescent="0.2">
      <c r="A21" s="11" t="s">
        <v>33</v>
      </c>
      <c r="B21" s="12" t="s">
        <v>14</v>
      </c>
      <c r="C21" s="12" t="s">
        <v>34</v>
      </c>
      <c r="D21" s="13">
        <f>SUMPRODUCT($F$3:$K$3,F21:K21)</f>
        <v>497828.745</v>
      </c>
      <c r="E21" s="14">
        <f>SUM(F21:K21)</f>
        <v>251</v>
      </c>
      <c r="F21" s="15">
        <f>ROUND([1]Allocation!K21,0)</f>
        <v>60</v>
      </c>
      <c r="G21" s="15">
        <f>ROUND([1]Allocation!M21,0)</f>
        <v>107</v>
      </c>
      <c r="H21" s="15">
        <v>11</v>
      </c>
      <c r="I21" s="15">
        <v>35</v>
      </c>
      <c r="J21" s="15">
        <v>35</v>
      </c>
      <c r="K21" s="15">
        <v>3</v>
      </c>
    </row>
    <row r="22" spans="1:11" x14ac:dyDescent="0.2">
      <c r="A22" s="12" t="s">
        <v>35</v>
      </c>
      <c r="B22" s="12" t="s">
        <v>14</v>
      </c>
      <c r="C22" s="12" t="s">
        <v>34</v>
      </c>
      <c r="D22" s="13">
        <f>SUMPRODUCT($F$3:$K$3,F22:K22)</f>
        <v>843762.46250000002</v>
      </c>
      <c r="E22" s="14">
        <f>SUM(F22:K22)</f>
        <v>362</v>
      </c>
      <c r="F22" s="15">
        <f>ROUND([1]Allocation!K22,0)</f>
        <v>73</v>
      </c>
      <c r="G22" s="15">
        <f>ROUND([1]Allocation!M22,0)</f>
        <v>129</v>
      </c>
      <c r="H22" s="15">
        <v>19</v>
      </c>
      <c r="I22" s="15">
        <v>80</v>
      </c>
      <c r="J22" s="15">
        <v>55</v>
      </c>
      <c r="K22" s="15">
        <v>6</v>
      </c>
    </row>
    <row r="23" spans="1:11" x14ac:dyDescent="0.2">
      <c r="A23" s="11" t="s">
        <v>36</v>
      </c>
      <c r="B23" s="12" t="s">
        <v>14</v>
      </c>
      <c r="C23" s="12" t="s">
        <v>34</v>
      </c>
      <c r="D23" s="13">
        <f>SUMPRODUCT($F$3:$K$3,F23:K23)</f>
        <v>901711.60250000004</v>
      </c>
      <c r="E23" s="14">
        <f>SUM(F23:K23)</f>
        <v>416</v>
      </c>
      <c r="F23" s="15">
        <f>ROUND([1]Allocation!K23,0)</f>
        <v>95</v>
      </c>
      <c r="G23" s="15">
        <f>ROUND([1]Allocation!M23,0)</f>
        <v>158</v>
      </c>
      <c r="H23" s="15">
        <v>20</v>
      </c>
      <c r="I23" s="15">
        <v>80</v>
      </c>
      <c r="J23" s="15">
        <v>57</v>
      </c>
      <c r="K23" s="15">
        <v>6</v>
      </c>
    </row>
    <row r="24" spans="1:11" x14ac:dyDescent="0.2">
      <c r="A24" s="12" t="s">
        <v>37</v>
      </c>
      <c r="B24" s="12" t="s">
        <v>14</v>
      </c>
      <c r="C24" s="12" t="s">
        <v>34</v>
      </c>
      <c r="D24" s="13">
        <f>SUMPRODUCT($F$3:$K$3,F24:K24)</f>
        <v>528287.04249999998</v>
      </c>
      <c r="E24" s="14">
        <f>SUM(F24:K24)</f>
        <v>270</v>
      </c>
      <c r="F24" s="15">
        <f>ROUND([1]Allocation!K24,0)</f>
        <v>67</v>
      </c>
      <c r="G24" s="15">
        <f>ROUND([1]Allocation!M24,0)</f>
        <v>118</v>
      </c>
      <c r="H24" s="15">
        <v>10</v>
      </c>
      <c r="I24" s="15">
        <v>40</v>
      </c>
      <c r="J24" s="15">
        <v>30</v>
      </c>
      <c r="K24" s="15">
        <v>5</v>
      </c>
    </row>
    <row r="25" spans="1:11" x14ac:dyDescent="0.2">
      <c r="A25" s="12" t="s">
        <v>38</v>
      </c>
      <c r="B25" s="12" t="s">
        <v>14</v>
      </c>
      <c r="C25" s="12" t="s">
        <v>39</v>
      </c>
      <c r="D25" s="13">
        <f>SUMPRODUCT($F$3:$K$3,F25:K25)</f>
        <v>1092850.94</v>
      </c>
      <c r="E25" s="14">
        <f>SUM(F25:K25)</f>
        <v>594</v>
      </c>
      <c r="F25" s="15">
        <f>ROUND([1]Allocation!K25,0)</f>
        <v>158</v>
      </c>
      <c r="G25" s="15">
        <f>ROUND([1]Allocation!M25,0)</f>
        <v>265</v>
      </c>
      <c r="H25" s="15">
        <v>23</v>
      </c>
      <c r="I25" s="15">
        <v>73</v>
      </c>
      <c r="J25" s="15">
        <v>68</v>
      </c>
      <c r="K25" s="15">
        <v>7</v>
      </c>
    </row>
    <row r="26" spans="1:11" x14ac:dyDescent="0.2">
      <c r="A26" s="12" t="s">
        <v>40</v>
      </c>
      <c r="B26" s="12" t="s">
        <v>14</v>
      </c>
      <c r="C26" s="12" t="s">
        <v>39</v>
      </c>
      <c r="D26" s="13">
        <f>SUMPRODUCT($F$3:$K$3,F26:K26)</f>
        <v>637617.66500000004</v>
      </c>
      <c r="E26" s="14">
        <f>SUM(F26:K26)</f>
        <v>304</v>
      </c>
      <c r="F26" s="15">
        <f>ROUND([1]Allocation!K26,0)</f>
        <v>72</v>
      </c>
      <c r="G26" s="15">
        <f>ROUND([1]Allocation!M26,0)</f>
        <v>121</v>
      </c>
      <c r="H26" s="15">
        <v>15</v>
      </c>
      <c r="I26" s="15">
        <v>46</v>
      </c>
      <c r="J26" s="15">
        <v>45</v>
      </c>
      <c r="K26" s="15">
        <v>5</v>
      </c>
    </row>
    <row r="27" spans="1:11" x14ac:dyDescent="0.2">
      <c r="A27" s="12" t="s">
        <v>41</v>
      </c>
      <c r="B27" s="12" t="s">
        <v>14</v>
      </c>
      <c r="C27" s="12" t="s">
        <v>39</v>
      </c>
      <c r="D27" s="13">
        <f>SUMPRODUCT($F$3:$K$3,F27:K27)</f>
        <v>319227.88250000001</v>
      </c>
      <c r="E27" s="14">
        <f>SUM(F27:K27)</f>
        <v>176</v>
      </c>
      <c r="F27" s="15">
        <f>ROUND([1]Allocation!K27,0)</f>
        <v>47</v>
      </c>
      <c r="G27" s="15">
        <f>ROUND([1]Allocation!M27,0)</f>
        <v>78</v>
      </c>
      <c r="H27" s="15">
        <v>7</v>
      </c>
      <c r="I27" s="15">
        <v>23</v>
      </c>
      <c r="J27" s="15">
        <v>20</v>
      </c>
      <c r="K27" s="15">
        <v>1</v>
      </c>
    </row>
    <row r="28" spans="1:11" x14ac:dyDescent="0.2">
      <c r="A28" s="16" t="s">
        <v>14</v>
      </c>
      <c r="B28" s="16"/>
      <c r="C28" s="16"/>
      <c r="D28" s="17">
        <f>SUMPRODUCT($F$3:$K$3,F28:K28)</f>
        <v>14167932.850000001</v>
      </c>
      <c r="E28" s="14">
        <f>SUM(F28:K28)</f>
        <v>7624</v>
      </c>
      <c r="F28" s="15">
        <f>ROUND([1]Allocation!K28,0)</f>
        <v>2028</v>
      </c>
      <c r="G28" s="15">
        <f>ROUND([1]Allocation!M28,0)</f>
        <v>3374</v>
      </c>
      <c r="H28" s="15">
        <v>305</v>
      </c>
      <c r="I28" s="15">
        <v>990</v>
      </c>
      <c r="J28" s="15">
        <v>824</v>
      </c>
      <c r="K28" s="15">
        <v>103</v>
      </c>
    </row>
    <row r="29" spans="1:11" x14ac:dyDescent="0.2">
      <c r="A29" s="12" t="s">
        <v>42</v>
      </c>
      <c r="B29" s="12" t="s">
        <v>43</v>
      </c>
      <c r="C29" s="12" t="s">
        <v>44</v>
      </c>
      <c r="D29" s="13">
        <f>SUMPRODUCT($F$3:$K$3,F29:K29)</f>
        <v>641802.31749999989</v>
      </c>
      <c r="E29" s="14">
        <f>SUM(F29:K29)</f>
        <v>339</v>
      </c>
      <c r="F29" s="15">
        <f>ROUND([1]Allocation!K29,0)</f>
        <v>89</v>
      </c>
      <c r="G29" s="15">
        <f>ROUND([1]Allocation!M29,0)</f>
        <v>148</v>
      </c>
      <c r="H29" s="15">
        <v>14</v>
      </c>
      <c r="I29" s="15">
        <v>45</v>
      </c>
      <c r="J29" s="15">
        <v>38</v>
      </c>
      <c r="K29" s="15">
        <v>5</v>
      </c>
    </row>
    <row r="30" spans="1:11" x14ac:dyDescent="0.2">
      <c r="A30" s="12" t="s">
        <v>45</v>
      </c>
      <c r="B30" s="12" t="s">
        <v>43</v>
      </c>
      <c r="C30" s="12" t="s">
        <v>46</v>
      </c>
      <c r="D30" s="13">
        <f>SUMPRODUCT($F$3:$K$3,F30:K30)</f>
        <v>481673.245</v>
      </c>
      <c r="E30" s="14">
        <f>SUM(F30:K30)</f>
        <v>245</v>
      </c>
      <c r="F30" s="15">
        <f>ROUND([1]Allocation!K30,0)</f>
        <v>62</v>
      </c>
      <c r="G30" s="15">
        <f>ROUND([1]Allocation!M30,0)</f>
        <v>104</v>
      </c>
      <c r="H30" s="15">
        <v>11</v>
      </c>
      <c r="I30" s="15">
        <v>35</v>
      </c>
      <c r="J30" s="15">
        <v>29</v>
      </c>
      <c r="K30" s="15">
        <v>4</v>
      </c>
    </row>
    <row r="31" spans="1:11" x14ac:dyDescent="0.2">
      <c r="A31" s="12" t="s">
        <v>47</v>
      </c>
      <c r="B31" s="12" t="s">
        <v>43</v>
      </c>
      <c r="C31" s="12" t="s">
        <v>44</v>
      </c>
      <c r="D31" s="13">
        <f>SUMPRODUCT($F$3:$K$3,F31:K31)</f>
        <v>737734.62</v>
      </c>
      <c r="E31" s="14">
        <f>SUM(F31:K31)</f>
        <v>453</v>
      </c>
      <c r="F31" s="15">
        <f>ROUND([1]Allocation!K31,0)</f>
        <v>136</v>
      </c>
      <c r="G31" s="15">
        <f>ROUND([1]Allocation!M31,0)</f>
        <v>226</v>
      </c>
      <c r="H31" s="15">
        <v>12</v>
      </c>
      <c r="I31" s="15">
        <v>38</v>
      </c>
      <c r="J31" s="15">
        <v>31</v>
      </c>
      <c r="K31" s="15">
        <v>10</v>
      </c>
    </row>
    <row r="32" spans="1:11" x14ac:dyDescent="0.2">
      <c r="A32" s="12" t="s">
        <v>48</v>
      </c>
      <c r="B32" s="12" t="s">
        <v>43</v>
      </c>
      <c r="C32" s="12" t="s">
        <v>49</v>
      </c>
      <c r="D32" s="13">
        <f>SUMPRODUCT($F$3:$K$3,F32:K32)</f>
        <v>911331.37250000006</v>
      </c>
      <c r="E32" s="14">
        <f>SUM(F32:K32)</f>
        <v>430</v>
      </c>
      <c r="F32" s="15">
        <f>ROUND([1]Allocation!K32,0)</f>
        <v>109</v>
      </c>
      <c r="G32" s="15">
        <f>ROUND([1]Allocation!M32,0)</f>
        <v>181</v>
      </c>
      <c r="H32" s="15">
        <v>17</v>
      </c>
      <c r="I32" s="15">
        <v>57</v>
      </c>
      <c r="J32" s="15">
        <v>47</v>
      </c>
      <c r="K32" s="15">
        <v>19</v>
      </c>
    </row>
    <row r="33" spans="1:11" x14ac:dyDescent="0.2">
      <c r="A33" s="12" t="s">
        <v>50</v>
      </c>
      <c r="B33" s="12" t="s">
        <v>43</v>
      </c>
      <c r="C33" s="12" t="s">
        <v>49</v>
      </c>
      <c r="D33" s="13">
        <f>SUMPRODUCT($F$3:$K$3,F33:K33)</f>
        <v>1020712.4175000001</v>
      </c>
      <c r="E33" s="14">
        <f>SUM(F33:K33)</f>
        <v>500</v>
      </c>
      <c r="F33" s="15">
        <f>ROUND([1]Allocation!K33,0)</f>
        <v>127</v>
      </c>
      <c r="G33" s="15">
        <f>ROUND([1]Allocation!M33,0)</f>
        <v>211</v>
      </c>
      <c r="H33" s="15">
        <v>21</v>
      </c>
      <c r="I33" s="15">
        <v>69</v>
      </c>
      <c r="J33" s="15">
        <v>57</v>
      </c>
      <c r="K33" s="15">
        <v>15</v>
      </c>
    </row>
    <row r="34" spans="1:11" x14ac:dyDescent="0.2">
      <c r="A34" s="12" t="s">
        <v>51</v>
      </c>
      <c r="B34" s="12" t="s">
        <v>43</v>
      </c>
      <c r="C34" s="12" t="s">
        <v>44</v>
      </c>
      <c r="D34" s="13">
        <f>SUMPRODUCT($F$3:$K$3,F34:K34)</f>
        <v>1393016.3625000003</v>
      </c>
      <c r="E34" s="14">
        <f>SUM(F34:K34)</f>
        <v>761</v>
      </c>
      <c r="F34" s="15">
        <f>ROUND([1]Allocation!K34,0)</f>
        <v>209</v>
      </c>
      <c r="G34" s="15">
        <f>ROUND([1]Allocation!M34,0)</f>
        <v>347</v>
      </c>
      <c r="H34" s="15">
        <v>27</v>
      </c>
      <c r="I34" s="15">
        <v>88</v>
      </c>
      <c r="J34" s="15">
        <v>74</v>
      </c>
      <c r="K34" s="15">
        <v>16</v>
      </c>
    </row>
    <row r="35" spans="1:11" x14ac:dyDescent="0.2">
      <c r="A35" s="12" t="s">
        <v>52</v>
      </c>
      <c r="B35" s="12" t="s">
        <v>43</v>
      </c>
      <c r="C35" s="12" t="s">
        <v>46</v>
      </c>
      <c r="D35" s="13">
        <f>SUMPRODUCT($F$3:$K$3,F35:K35)</f>
        <v>1882613.3800000001</v>
      </c>
      <c r="E35" s="14">
        <f>SUM(F35:K35)</f>
        <v>866</v>
      </c>
      <c r="F35" s="15">
        <f>ROUND([1]Allocation!K35,0)</f>
        <v>204</v>
      </c>
      <c r="G35" s="15">
        <f>ROUND([1]Allocation!M35,0)</f>
        <v>340</v>
      </c>
      <c r="H35" s="15">
        <v>43</v>
      </c>
      <c r="I35" s="15">
        <v>139</v>
      </c>
      <c r="J35" s="15">
        <v>116</v>
      </c>
      <c r="K35" s="15">
        <v>24</v>
      </c>
    </row>
    <row r="36" spans="1:11" x14ac:dyDescent="0.2">
      <c r="A36" s="12" t="s">
        <v>53</v>
      </c>
      <c r="B36" s="12" t="s">
        <v>43</v>
      </c>
      <c r="C36" s="12" t="s">
        <v>54</v>
      </c>
      <c r="D36" s="13">
        <f>SUMPRODUCT($F$3:$K$3,F36:K36)</f>
        <v>1846860.9400000002</v>
      </c>
      <c r="E36" s="14">
        <f>SUM(F36:K36)</f>
        <v>897</v>
      </c>
      <c r="F36" s="15">
        <f>ROUND([1]Allocation!K36,0)</f>
        <v>220</v>
      </c>
      <c r="G36" s="15">
        <f>ROUND([1]Allocation!M36,0)</f>
        <v>366</v>
      </c>
      <c r="H36" s="15">
        <v>42</v>
      </c>
      <c r="I36" s="15">
        <v>137</v>
      </c>
      <c r="J36" s="15">
        <v>114</v>
      </c>
      <c r="K36" s="15">
        <v>18</v>
      </c>
    </row>
    <row r="37" spans="1:11" x14ac:dyDescent="0.2">
      <c r="A37" s="12" t="s">
        <v>55</v>
      </c>
      <c r="B37" s="12" t="s">
        <v>43</v>
      </c>
      <c r="C37" s="12" t="s">
        <v>56</v>
      </c>
      <c r="D37" s="13">
        <f>SUMPRODUCT($F$3:$K$3,F37:K37)</f>
        <v>154649.33750000002</v>
      </c>
      <c r="E37" s="14">
        <f>SUM(F37:K37)</f>
        <v>79</v>
      </c>
      <c r="F37" s="15">
        <f>ROUND([1]Allocation!K37,0)</f>
        <v>21</v>
      </c>
      <c r="G37" s="15">
        <f>ROUND([1]Allocation!M37,0)</f>
        <v>34</v>
      </c>
      <c r="H37" s="15">
        <v>3</v>
      </c>
      <c r="I37" s="15">
        <v>10</v>
      </c>
      <c r="J37" s="15">
        <v>9</v>
      </c>
      <c r="K37" s="15">
        <v>2</v>
      </c>
    </row>
    <row r="38" spans="1:11" x14ac:dyDescent="0.2">
      <c r="A38" s="12" t="s">
        <v>57</v>
      </c>
      <c r="B38" s="12" t="s">
        <v>43</v>
      </c>
      <c r="C38" s="12" t="s">
        <v>58</v>
      </c>
      <c r="D38" s="13">
        <f>SUMPRODUCT($F$3:$K$3,F38:K38)</f>
        <v>458011.69750000001</v>
      </c>
      <c r="E38" s="14">
        <f>SUM(F38:K38)</f>
        <v>234</v>
      </c>
      <c r="F38" s="15">
        <f>ROUND([1]Allocation!K38,0)</f>
        <v>61</v>
      </c>
      <c r="G38" s="15">
        <f>ROUND([1]Allocation!M38,0)</f>
        <v>102</v>
      </c>
      <c r="H38" s="15">
        <v>9</v>
      </c>
      <c r="I38" s="15">
        <v>31</v>
      </c>
      <c r="J38" s="15">
        <v>25</v>
      </c>
      <c r="K38" s="15">
        <v>6</v>
      </c>
    </row>
    <row r="39" spans="1:11" x14ac:dyDescent="0.2">
      <c r="A39" s="12" t="s">
        <v>59</v>
      </c>
      <c r="B39" s="12" t="s">
        <v>43</v>
      </c>
      <c r="C39" s="12" t="s">
        <v>60</v>
      </c>
      <c r="D39" s="13">
        <f>SUMPRODUCT($F$3:$K$3,F39:K39)</f>
        <v>541513.60249999992</v>
      </c>
      <c r="E39" s="14">
        <f>SUM(F39:K39)</f>
        <v>313</v>
      </c>
      <c r="F39" s="15">
        <f>ROUND([1]Allocation!K39,0)</f>
        <v>87</v>
      </c>
      <c r="G39" s="15">
        <f>ROUND([1]Allocation!M39,0)</f>
        <v>146</v>
      </c>
      <c r="H39" s="15">
        <v>11</v>
      </c>
      <c r="I39" s="15">
        <v>36</v>
      </c>
      <c r="J39" s="15">
        <v>30</v>
      </c>
      <c r="K39" s="15">
        <v>3</v>
      </c>
    </row>
    <row r="40" spans="1:11" x14ac:dyDescent="0.2">
      <c r="A40" s="12" t="s">
        <v>61</v>
      </c>
      <c r="B40" s="12" t="s">
        <v>43</v>
      </c>
      <c r="C40" s="12" t="s">
        <v>62</v>
      </c>
      <c r="D40" s="13">
        <f>SUMPRODUCT($F$3:$K$3,F40:K40)</f>
        <v>428658.1</v>
      </c>
      <c r="E40" s="14">
        <f>SUM(F40:K40)</f>
        <v>223</v>
      </c>
      <c r="F40" s="15">
        <f>ROUND([1]Allocation!K40,0)</f>
        <v>58</v>
      </c>
      <c r="G40" s="15">
        <f>ROUND([1]Allocation!M40,0)</f>
        <v>97</v>
      </c>
      <c r="H40" s="15">
        <v>9</v>
      </c>
      <c r="I40" s="15">
        <v>30</v>
      </c>
      <c r="J40" s="15">
        <v>25</v>
      </c>
      <c r="K40" s="15">
        <v>4</v>
      </c>
    </row>
    <row r="41" spans="1:11" x14ac:dyDescent="0.2">
      <c r="A41" s="12" t="s">
        <v>63</v>
      </c>
      <c r="B41" s="12" t="s">
        <v>43</v>
      </c>
      <c r="C41" s="12" t="s">
        <v>60</v>
      </c>
      <c r="D41" s="13">
        <f>SUMPRODUCT($F$3:$K$3,F41:K41)</f>
        <v>548579.31000000006</v>
      </c>
      <c r="E41" s="14">
        <f>SUM(F41:K41)</f>
        <v>326</v>
      </c>
      <c r="F41" s="15">
        <f>ROUND([1]Allocation!K41,0)</f>
        <v>94</v>
      </c>
      <c r="G41" s="15">
        <f>ROUND([1]Allocation!M41,0)</f>
        <v>157</v>
      </c>
      <c r="H41" s="15">
        <v>10</v>
      </c>
      <c r="I41" s="15">
        <v>32</v>
      </c>
      <c r="J41" s="15">
        <v>28</v>
      </c>
      <c r="K41" s="15">
        <v>5</v>
      </c>
    </row>
    <row r="42" spans="1:11" x14ac:dyDescent="0.2">
      <c r="A42" s="12" t="s">
        <v>64</v>
      </c>
      <c r="B42" s="12" t="s">
        <v>43</v>
      </c>
      <c r="C42" s="12" t="s">
        <v>65</v>
      </c>
      <c r="D42" s="13">
        <f>SUMPRODUCT($F$3:$K$3,F42:K42)</f>
        <v>429970.32250000001</v>
      </c>
      <c r="E42" s="14">
        <f>SUM(F42:K42)</f>
        <v>247</v>
      </c>
      <c r="F42" s="15">
        <f>ROUND([1]Allocation!K42,0)</f>
        <v>69</v>
      </c>
      <c r="G42" s="15">
        <f>ROUND([1]Allocation!M42,0)</f>
        <v>115</v>
      </c>
      <c r="H42" s="15">
        <v>9</v>
      </c>
      <c r="I42" s="15">
        <v>28</v>
      </c>
      <c r="J42" s="15">
        <v>23</v>
      </c>
      <c r="K42" s="15">
        <v>3</v>
      </c>
    </row>
    <row r="43" spans="1:11" x14ac:dyDescent="0.2">
      <c r="A43" s="12" t="s">
        <v>66</v>
      </c>
      <c r="B43" s="12" t="s">
        <v>43</v>
      </c>
      <c r="C43" s="12" t="s">
        <v>56</v>
      </c>
      <c r="D43" s="13">
        <f>SUMPRODUCT($F$3:$K$3,F43:K43)</f>
        <v>493793.70499999996</v>
      </c>
      <c r="E43" s="14">
        <f>SUM(F43:K43)</f>
        <v>262</v>
      </c>
      <c r="F43" s="15">
        <f>ROUND([1]Allocation!K43,0)</f>
        <v>72</v>
      </c>
      <c r="G43" s="15">
        <f>ROUND([1]Allocation!M43,0)</f>
        <v>119</v>
      </c>
      <c r="H43" s="15">
        <v>9</v>
      </c>
      <c r="I43" s="15">
        <v>28</v>
      </c>
      <c r="J43" s="15">
        <v>26</v>
      </c>
      <c r="K43" s="15">
        <v>8</v>
      </c>
    </row>
    <row r="44" spans="1:11" x14ac:dyDescent="0.2">
      <c r="A44" s="12" t="s">
        <v>67</v>
      </c>
      <c r="B44" s="12" t="s">
        <v>43</v>
      </c>
      <c r="C44" s="12" t="s">
        <v>56</v>
      </c>
      <c r="D44" s="13">
        <f>SUMPRODUCT($F$3:$K$3,F44:K44)</f>
        <v>812088.15500000003</v>
      </c>
      <c r="E44" s="14">
        <f>SUM(F44:K44)</f>
        <v>435</v>
      </c>
      <c r="F44" s="15">
        <f>ROUND([1]Allocation!K44,0)</f>
        <v>118</v>
      </c>
      <c r="G44" s="15">
        <f>ROUND([1]Allocation!M44,0)</f>
        <v>196</v>
      </c>
      <c r="H44" s="15">
        <v>16</v>
      </c>
      <c r="I44" s="15">
        <v>52</v>
      </c>
      <c r="J44" s="15">
        <v>43</v>
      </c>
      <c r="K44" s="15">
        <v>10</v>
      </c>
    </row>
    <row r="45" spans="1:11" x14ac:dyDescent="0.2">
      <c r="A45" s="12" t="s">
        <v>68</v>
      </c>
      <c r="B45" s="12" t="s">
        <v>43</v>
      </c>
      <c r="C45" s="12" t="s">
        <v>62</v>
      </c>
      <c r="D45" s="13">
        <f>SUMPRODUCT($F$3:$K$3,F45:K45)</f>
        <v>801703.84</v>
      </c>
      <c r="E45" s="14">
        <f>SUM(F45:K45)</f>
        <v>429</v>
      </c>
      <c r="F45" s="15">
        <f>ROUND([1]Allocation!K45,0)</f>
        <v>116</v>
      </c>
      <c r="G45" s="15">
        <f>ROUND([1]Allocation!M45,0)</f>
        <v>192</v>
      </c>
      <c r="H45" s="15">
        <v>16</v>
      </c>
      <c r="I45" s="15">
        <v>51</v>
      </c>
      <c r="J45" s="15">
        <v>45</v>
      </c>
      <c r="K45" s="15">
        <v>9</v>
      </c>
    </row>
    <row r="46" spans="1:11" x14ac:dyDescent="0.2">
      <c r="A46" s="12" t="s">
        <v>69</v>
      </c>
      <c r="B46" s="12" t="s">
        <v>43</v>
      </c>
      <c r="C46" s="12" t="s">
        <v>58</v>
      </c>
      <c r="D46" s="13">
        <f>SUMPRODUCT($F$3:$K$3,F46:K46)</f>
        <v>1045691.0650000001</v>
      </c>
      <c r="E46" s="14">
        <f>SUM(F46:K46)</f>
        <v>545</v>
      </c>
      <c r="F46" s="15">
        <f>ROUND([1]Allocation!K46,0)</f>
        <v>142</v>
      </c>
      <c r="G46" s="15">
        <f>ROUND([1]Allocation!M46,0)</f>
        <v>236</v>
      </c>
      <c r="H46" s="15">
        <v>23</v>
      </c>
      <c r="I46" s="15">
        <v>74</v>
      </c>
      <c r="J46" s="15">
        <v>61</v>
      </c>
      <c r="K46" s="15">
        <v>9</v>
      </c>
    </row>
    <row r="47" spans="1:11" x14ac:dyDescent="0.2">
      <c r="A47" s="12" t="s">
        <v>70</v>
      </c>
      <c r="B47" s="12" t="s">
        <v>43</v>
      </c>
      <c r="C47" s="12" t="s">
        <v>58</v>
      </c>
      <c r="D47" s="13">
        <f>SUMPRODUCT($F$3:$K$3,F47:K47)</f>
        <v>1153204.7424999999</v>
      </c>
      <c r="E47" s="14">
        <f>SUM(F47:K47)</f>
        <v>599</v>
      </c>
      <c r="F47" s="15">
        <f>ROUND([1]Allocation!K47,0)</f>
        <v>153</v>
      </c>
      <c r="G47" s="15">
        <f>ROUND([1]Allocation!M47,0)</f>
        <v>255</v>
      </c>
      <c r="H47" s="15">
        <v>25</v>
      </c>
      <c r="I47" s="15">
        <v>82</v>
      </c>
      <c r="J47" s="15">
        <v>78</v>
      </c>
      <c r="K47" s="15">
        <v>6</v>
      </c>
    </row>
    <row r="48" spans="1:11" x14ac:dyDescent="0.2">
      <c r="A48" s="12" t="s">
        <v>71</v>
      </c>
      <c r="B48" s="12" t="s">
        <v>43</v>
      </c>
      <c r="C48" s="12" t="s">
        <v>62</v>
      </c>
      <c r="D48" s="13">
        <f>SUMPRODUCT($F$3:$K$3,F48:K48)</f>
        <v>1082064.4525000001</v>
      </c>
      <c r="E48" s="14">
        <f>SUM(F48:K48)</f>
        <v>537</v>
      </c>
      <c r="F48" s="15">
        <f>ROUND([1]Allocation!K48,0)</f>
        <v>135</v>
      </c>
      <c r="G48" s="15">
        <f>ROUND([1]Allocation!M48,0)</f>
        <v>224</v>
      </c>
      <c r="H48" s="15">
        <v>24</v>
      </c>
      <c r="I48" s="15">
        <v>78</v>
      </c>
      <c r="J48" s="15">
        <v>65</v>
      </c>
      <c r="K48" s="15">
        <v>11</v>
      </c>
    </row>
    <row r="49" spans="1:11" x14ac:dyDescent="0.2">
      <c r="A49" s="12" t="s">
        <v>72</v>
      </c>
      <c r="B49" s="12" t="s">
        <v>43</v>
      </c>
      <c r="C49" s="12" t="s">
        <v>60</v>
      </c>
      <c r="D49" s="13">
        <f>SUMPRODUCT($F$3:$K$3,F49:K49)</f>
        <v>1419896.3149999999</v>
      </c>
      <c r="E49" s="14">
        <f>SUM(F49:K49)</f>
        <v>758</v>
      </c>
      <c r="F49" s="15">
        <f>ROUND([1]Allocation!K49,0)</f>
        <v>202</v>
      </c>
      <c r="G49" s="15">
        <f>ROUND([1]Allocation!M49,0)</f>
        <v>336</v>
      </c>
      <c r="H49" s="15">
        <v>30</v>
      </c>
      <c r="I49" s="15">
        <v>97</v>
      </c>
      <c r="J49" s="15">
        <v>80</v>
      </c>
      <c r="K49" s="15">
        <v>13</v>
      </c>
    </row>
    <row r="50" spans="1:11" x14ac:dyDescent="0.2">
      <c r="A50" s="12" t="s">
        <v>73</v>
      </c>
      <c r="B50" s="12" t="s">
        <v>43</v>
      </c>
      <c r="C50" s="12" t="s">
        <v>65</v>
      </c>
      <c r="D50" s="13">
        <f>SUMPRODUCT($F$3:$K$3,F50:K50)</f>
        <v>2865744.6700000004</v>
      </c>
      <c r="E50" s="14">
        <f>SUM(F50:K50)</f>
        <v>1383</v>
      </c>
      <c r="F50" s="15">
        <f>ROUND([1]Allocation!K50,0)</f>
        <v>346</v>
      </c>
      <c r="G50" s="15">
        <f>ROUND([1]Allocation!M50,0)</f>
        <v>575</v>
      </c>
      <c r="H50" s="15">
        <v>63</v>
      </c>
      <c r="I50" s="15">
        <v>204</v>
      </c>
      <c r="J50" s="15">
        <v>153</v>
      </c>
      <c r="K50" s="15">
        <v>42</v>
      </c>
    </row>
    <row r="51" spans="1:11" x14ac:dyDescent="0.2">
      <c r="A51" s="18" t="s">
        <v>43</v>
      </c>
      <c r="B51" s="19"/>
      <c r="C51" s="20"/>
      <c r="D51" s="17">
        <f>SUMPRODUCT($F$3:$K$3,F51:K51)</f>
        <v>21164266.855</v>
      </c>
      <c r="E51" s="14">
        <f>SUM(F51:K51)</f>
        <v>10865</v>
      </c>
      <c r="F51" s="15">
        <f>ROUND([1]Allocation!K51,0)</f>
        <v>2830</v>
      </c>
      <c r="G51" s="15">
        <f>ROUND([1]Allocation!M51,0)</f>
        <v>4708</v>
      </c>
      <c r="H51" s="15">
        <v>444</v>
      </c>
      <c r="I51" s="15">
        <v>1442</v>
      </c>
      <c r="J51" s="15">
        <v>1199</v>
      </c>
      <c r="K51" s="15">
        <v>242</v>
      </c>
    </row>
    <row r="52" spans="1:11" x14ac:dyDescent="0.2">
      <c r="A52" s="12" t="s">
        <v>74</v>
      </c>
      <c r="B52" s="12" t="s">
        <v>75</v>
      </c>
      <c r="C52" s="12" t="s">
        <v>76</v>
      </c>
      <c r="D52" s="13">
        <f>SUMPRODUCT($F$3:$K$3,F52:K52)</f>
        <v>922799.67749999999</v>
      </c>
      <c r="E52" s="14">
        <f>SUM(F52:K52)</f>
        <v>505</v>
      </c>
      <c r="F52" s="15">
        <f>ROUND([1]Allocation!K52,0)</f>
        <v>137</v>
      </c>
      <c r="G52" s="15">
        <f>ROUND([1]Allocation!M52,0)</f>
        <v>228</v>
      </c>
      <c r="H52" s="15">
        <v>19</v>
      </c>
      <c r="I52" s="15">
        <v>62</v>
      </c>
      <c r="J52" s="15">
        <v>51</v>
      </c>
      <c r="K52" s="15">
        <v>8</v>
      </c>
    </row>
    <row r="53" spans="1:11" x14ac:dyDescent="0.2">
      <c r="A53" s="12" t="s">
        <v>77</v>
      </c>
      <c r="B53" s="12" t="s">
        <v>75</v>
      </c>
      <c r="C53" s="12" t="s">
        <v>76</v>
      </c>
      <c r="D53" s="13">
        <f>SUMPRODUCT($F$3:$K$3,F53:K53)</f>
        <v>601266.69499999995</v>
      </c>
      <c r="E53" s="14">
        <f>SUM(F53:K53)</f>
        <v>239</v>
      </c>
      <c r="F53" s="15">
        <f>ROUND([1]Allocation!K53,0)</f>
        <v>46</v>
      </c>
      <c r="G53" s="15">
        <f>ROUND([1]Allocation!M53,0)</f>
        <v>76</v>
      </c>
      <c r="H53" s="15">
        <v>16</v>
      </c>
      <c r="I53" s="15">
        <v>52</v>
      </c>
      <c r="J53" s="15">
        <v>43</v>
      </c>
      <c r="K53" s="15">
        <v>6</v>
      </c>
    </row>
    <row r="54" spans="1:11" x14ac:dyDescent="0.2">
      <c r="A54" s="12" t="s">
        <v>78</v>
      </c>
      <c r="B54" s="12" t="s">
        <v>75</v>
      </c>
      <c r="C54" s="12" t="s">
        <v>76</v>
      </c>
      <c r="D54" s="13">
        <f>SUMPRODUCT($F$3:$K$3,F54:K54)</f>
        <v>908253.40249999985</v>
      </c>
      <c r="E54" s="14">
        <f>SUM(F54:K54)</f>
        <v>489</v>
      </c>
      <c r="F54" s="15">
        <f>ROUND([1]Allocation!K54,0)</f>
        <v>131</v>
      </c>
      <c r="G54" s="15">
        <f>ROUND([1]Allocation!M54,0)</f>
        <v>218</v>
      </c>
      <c r="H54" s="15">
        <v>19</v>
      </c>
      <c r="I54" s="15">
        <v>62</v>
      </c>
      <c r="J54" s="15">
        <v>51</v>
      </c>
      <c r="K54" s="15">
        <v>8</v>
      </c>
    </row>
    <row r="55" spans="1:11" x14ac:dyDescent="0.2">
      <c r="A55" s="12" t="s">
        <v>79</v>
      </c>
      <c r="B55" s="12" t="s">
        <v>75</v>
      </c>
      <c r="C55" s="12" t="s">
        <v>76</v>
      </c>
      <c r="D55" s="13">
        <f>SUMPRODUCT($F$3:$K$3,F55:K55)</f>
        <v>324825.64249999996</v>
      </c>
      <c r="E55" s="14">
        <f>SUM(F55:K55)</f>
        <v>171</v>
      </c>
      <c r="F55" s="15">
        <f>ROUND([1]Allocation!K55,0)</f>
        <v>45</v>
      </c>
      <c r="G55" s="15">
        <f>ROUND([1]Allocation!M55,0)</f>
        <v>75</v>
      </c>
      <c r="H55" s="15">
        <v>7</v>
      </c>
      <c r="I55" s="15">
        <v>22</v>
      </c>
      <c r="J55" s="15">
        <v>19</v>
      </c>
      <c r="K55" s="15">
        <v>3</v>
      </c>
    </row>
    <row r="56" spans="1:11" x14ac:dyDescent="0.2">
      <c r="A56" s="12" t="s">
        <v>80</v>
      </c>
      <c r="B56" s="12" t="s">
        <v>75</v>
      </c>
      <c r="C56" s="12" t="s">
        <v>81</v>
      </c>
      <c r="D56" s="13">
        <f>SUMPRODUCT($F$3:$K$3,F56:K56)</f>
        <v>483558.875</v>
      </c>
      <c r="E56" s="14">
        <f>SUM(F56:K56)</f>
        <v>195</v>
      </c>
      <c r="F56" s="15">
        <f>ROUND([1]Allocation!K56,0)</f>
        <v>38</v>
      </c>
      <c r="G56" s="15">
        <f>ROUND([1]Allocation!M56,0)</f>
        <v>64</v>
      </c>
      <c r="H56" s="15">
        <v>13</v>
      </c>
      <c r="I56" s="15">
        <v>41</v>
      </c>
      <c r="J56" s="15">
        <v>34</v>
      </c>
      <c r="K56" s="15">
        <v>5</v>
      </c>
    </row>
    <row r="57" spans="1:11" x14ac:dyDescent="0.2">
      <c r="A57" s="12" t="s">
        <v>82</v>
      </c>
      <c r="B57" s="12" t="s">
        <v>75</v>
      </c>
      <c r="C57" s="12" t="s">
        <v>81</v>
      </c>
      <c r="D57" s="13">
        <f>SUMPRODUCT($F$3:$K$3,F57:K57)</f>
        <v>1294456.8774999997</v>
      </c>
      <c r="E57" s="14">
        <f>SUM(F57:K57)</f>
        <v>720</v>
      </c>
      <c r="F57" s="15">
        <f>ROUND([1]Allocation!K57,0)</f>
        <v>197</v>
      </c>
      <c r="G57" s="15">
        <f>ROUND([1]Allocation!M57,0)</f>
        <v>328</v>
      </c>
      <c r="H57" s="15">
        <v>27</v>
      </c>
      <c r="I57" s="15">
        <v>86</v>
      </c>
      <c r="J57" s="15">
        <v>72</v>
      </c>
      <c r="K57" s="15">
        <v>10</v>
      </c>
    </row>
    <row r="58" spans="1:11" x14ac:dyDescent="0.2">
      <c r="A58" s="12" t="s">
        <v>83</v>
      </c>
      <c r="B58" s="12" t="s">
        <v>75</v>
      </c>
      <c r="C58" s="12" t="s">
        <v>81</v>
      </c>
      <c r="D58" s="13">
        <f>SUMPRODUCT($F$3:$K$3,F58:K58)</f>
        <v>759091.5</v>
      </c>
      <c r="E58" s="14">
        <f>SUM(F58:K58)</f>
        <v>377</v>
      </c>
      <c r="F58" s="15">
        <f>ROUND([1]Allocation!K58,0)</f>
        <v>94</v>
      </c>
      <c r="G58" s="15">
        <f>ROUND([1]Allocation!M58,0)</f>
        <v>157</v>
      </c>
      <c r="H58" s="15">
        <v>17</v>
      </c>
      <c r="I58" s="15">
        <v>56</v>
      </c>
      <c r="J58" s="15">
        <v>46</v>
      </c>
      <c r="K58" s="15">
        <v>7</v>
      </c>
    </row>
    <row r="59" spans="1:11" x14ac:dyDescent="0.2">
      <c r="A59" s="12" t="s">
        <v>84</v>
      </c>
      <c r="B59" s="12" t="s">
        <v>75</v>
      </c>
      <c r="C59" s="12" t="s">
        <v>85</v>
      </c>
      <c r="D59" s="13">
        <f>SUMPRODUCT($F$3:$K$3,F59:K59)</f>
        <v>358308.37749999994</v>
      </c>
      <c r="E59" s="14">
        <f>SUM(F59:K59)</f>
        <v>188</v>
      </c>
      <c r="F59" s="15">
        <f>ROUND([1]Allocation!K59,0)</f>
        <v>49</v>
      </c>
      <c r="G59" s="15">
        <f>ROUND([1]Allocation!M59,0)</f>
        <v>82</v>
      </c>
      <c r="H59" s="15">
        <v>8</v>
      </c>
      <c r="I59" s="15">
        <v>25</v>
      </c>
      <c r="J59" s="15">
        <v>21</v>
      </c>
      <c r="K59" s="15">
        <v>3</v>
      </c>
    </row>
    <row r="60" spans="1:11" x14ac:dyDescent="0.2">
      <c r="A60" s="12" t="s">
        <v>86</v>
      </c>
      <c r="B60" s="12" t="s">
        <v>75</v>
      </c>
      <c r="C60" s="12" t="s">
        <v>85</v>
      </c>
      <c r="D60" s="13">
        <f>SUMPRODUCT($F$3:$K$3,F60:K60)</f>
        <v>941237.41749999998</v>
      </c>
      <c r="E60" s="14">
        <f>SUM(F60:K60)</f>
        <v>502</v>
      </c>
      <c r="F60" s="15">
        <f>ROUND([1]Allocation!K60,0)</f>
        <v>133</v>
      </c>
      <c r="G60" s="15">
        <f>ROUND([1]Allocation!M60,0)</f>
        <v>222</v>
      </c>
      <c r="H60" s="15">
        <v>20</v>
      </c>
      <c r="I60" s="15">
        <v>65</v>
      </c>
      <c r="J60" s="15">
        <v>54</v>
      </c>
      <c r="K60" s="15">
        <v>8</v>
      </c>
    </row>
    <row r="61" spans="1:11" x14ac:dyDescent="0.2">
      <c r="A61" s="12" t="s">
        <v>87</v>
      </c>
      <c r="B61" s="12" t="s">
        <v>75</v>
      </c>
      <c r="C61" s="12" t="s">
        <v>85</v>
      </c>
      <c r="D61" s="13">
        <f>SUMPRODUCT($F$3:$K$3,F61:K61)</f>
        <v>833728.625</v>
      </c>
      <c r="E61" s="14">
        <f>SUM(F61:K61)</f>
        <v>416</v>
      </c>
      <c r="F61" s="15">
        <f>ROUND([1]Allocation!K61,0)</f>
        <v>104</v>
      </c>
      <c r="G61" s="15">
        <f>ROUND([1]Allocation!M61,0)</f>
        <v>173</v>
      </c>
      <c r="H61" s="15">
        <v>19</v>
      </c>
      <c r="I61" s="15">
        <v>62</v>
      </c>
      <c r="J61" s="15">
        <v>51</v>
      </c>
      <c r="K61" s="15">
        <v>7</v>
      </c>
    </row>
    <row r="62" spans="1:11" x14ac:dyDescent="0.2">
      <c r="A62" s="12" t="s">
        <v>88</v>
      </c>
      <c r="B62" s="12" t="s">
        <v>75</v>
      </c>
      <c r="C62" s="12" t="s">
        <v>89</v>
      </c>
      <c r="D62" s="13">
        <f>SUMPRODUCT($F$3:$K$3,F62:K62)</f>
        <v>1193641.4649999999</v>
      </c>
      <c r="E62" s="14">
        <f>SUM(F62:K62)</f>
        <v>566</v>
      </c>
      <c r="F62" s="15">
        <f>ROUND([1]Allocation!K62,0)</f>
        <v>134</v>
      </c>
      <c r="G62" s="15">
        <f>ROUND([1]Allocation!M62,0)</f>
        <v>224</v>
      </c>
      <c r="H62" s="15">
        <v>29</v>
      </c>
      <c r="I62" s="15">
        <v>92</v>
      </c>
      <c r="J62" s="15">
        <v>77</v>
      </c>
      <c r="K62" s="15">
        <v>10</v>
      </c>
    </row>
    <row r="63" spans="1:11" x14ac:dyDescent="0.2">
      <c r="A63" s="12" t="s">
        <v>90</v>
      </c>
      <c r="B63" s="12" t="s">
        <v>75</v>
      </c>
      <c r="C63" s="12" t="s">
        <v>91</v>
      </c>
      <c r="D63" s="13">
        <f>SUMPRODUCT($F$3:$K$3,F63:K63)</f>
        <v>866190.42749999999</v>
      </c>
      <c r="E63" s="14">
        <f>SUM(F63:K63)</f>
        <v>418</v>
      </c>
      <c r="F63" s="15">
        <f>ROUND([1]Allocation!K63,0)</f>
        <v>103</v>
      </c>
      <c r="G63" s="15">
        <f>ROUND([1]Allocation!M63,0)</f>
        <v>171</v>
      </c>
      <c r="H63" s="15">
        <v>19</v>
      </c>
      <c r="I63" s="15">
        <v>63</v>
      </c>
      <c r="J63" s="15">
        <v>52</v>
      </c>
      <c r="K63" s="15">
        <v>10</v>
      </c>
    </row>
    <row r="64" spans="1:11" x14ac:dyDescent="0.2">
      <c r="A64" s="12" t="s">
        <v>92</v>
      </c>
      <c r="B64" s="12" t="s">
        <v>75</v>
      </c>
      <c r="C64" s="12" t="s">
        <v>91</v>
      </c>
      <c r="D64" s="13">
        <f>SUMPRODUCT($F$3:$K$3,F64:K64)</f>
        <v>675983.78500000003</v>
      </c>
      <c r="E64" s="14">
        <f>SUM(F64:K64)</f>
        <v>341</v>
      </c>
      <c r="F64" s="15">
        <f>ROUND([1]Allocation!K64,0)</f>
        <v>86</v>
      </c>
      <c r="G64" s="15">
        <f>ROUND([1]Allocation!M64,0)</f>
        <v>144</v>
      </c>
      <c r="H64" s="15">
        <v>15</v>
      </c>
      <c r="I64" s="15">
        <v>49</v>
      </c>
      <c r="J64" s="15">
        <v>41</v>
      </c>
      <c r="K64" s="15">
        <v>6</v>
      </c>
    </row>
    <row r="65" spans="1:11" x14ac:dyDescent="0.2">
      <c r="A65" s="12" t="s">
        <v>93</v>
      </c>
      <c r="B65" s="12" t="s">
        <v>75</v>
      </c>
      <c r="C65" s="12" t="s">
        <v>89</v>
      </c>
      <c r="D65" s="13">
        <f>SUMPRODUCT($F$3:$K$3,F65:K65)</f>
        <v>586280.03749999998</v>
      </c>
      <c r="E65" s="14">
        <f>SUM(F65:K65)</f>
        <v>308</v>
      </c>
      <c r="F65" s="15">
        <f>ROUND([1]Allocation!K65,0)</f>
        <v>81</v>
      </c>
      <c r="G65" s="15">
        <f>ROUND([1]Allocation!M65,0)</f>
        <v>134</v>
      </c>
      <c r="H65" s="15">
        <v>13</v>
      </c>
      <c r="I65" s="15">
        <v>41</v>
      </c>
      <c r="J65" s="15">
        <v>34</v>
      </c>
      <c r="K65" s="15">
        <v>5</v>
      </c>
    </row>
    <row r="66" spans="1:11" x14ac:dyDescent="0.2">
      <c r="A66" s="12" t="s">
        <v>94</v>
      </c>
      <c r="B66" s="12" t="s">
        <v>75</v>
      </c>
      <c r="C66" s="12" t="s">
        <v>95</v>
      </c>
      <c r="D66" s="13">
        <f>SUMPRODUCT($F$3:$K$3,F66:K66)</f>
        <v>420911.48250000004</v>
      </c>
      <c r="E66" s="14">
        <f>SUM(F66:K66)</f>
        <v>198</v>
      </c>
      <c r="F66" s="15">
        <f>ROUND([1]Allocation!K66,0)</f>
        <v>47</v>
      </c>
      <c r="G66" s="15">
        <f>ROUND([1]Allocation!M66,0)</f>
        <v>78</v>
      </c>
      <c r="H66" s="15">
        <v>10</v>
      </c>
      <c r="I66" s="15">
        <v>32</v>
      </c>
      <c r="J66" s="15">
        <v>27</v>
      </c>
      <c r="K66" s="15">
        <v>4</v>
      </c>
    </row>
    <row r="67" spans="1:11" x14ac:dyDescent="0.2">
      <c r="A67" s="12" t="s">
        <v>96</v>
      </c>
      <c r="B67" s="12" t="s">
        <v>75</v>
      </c>
      <c r="C67" s="12" t="s">
        <v>95</v>
      </c>
      <c r="D67" s="13">
        <f>SUMPRODUCT($F$3:$K$3,F67:K67)</f>
        <v>1016598.515</v>
      </c>
      <c r="E67" s="14">
        <f>SUM(F67:K67)</f>
        <v>513</v>
      </c>
      <c r="F67" s="15">
        <f>ROUND([1]Allocation!K67,0)</f>
        <v>130</v>
      </c>
      <c r="G67" s="15">
        <f>ROUND([1]Allocation!M67,0)</f>
        <v>216</v>
      </c>
      <c r="H67" s="15">
        <v>23</v>
      </c>
      <c r="I67" s="15">
        <v>74</v>
      </c>
      <c r="J67" s="15">
        <v>61</v>
      </c>
      <c r="K67" s="15">
        <v>9</v>
      </c>
    </row>
    <row r="68" spans="1:11" x14ac:dyDescent="0.2">
      <c r="A68" s="12" t="s">
        <v>97</v>
      </c>
      <c r="B68" s="12" t="s">
        <v>75</v>
      </c>
      <c r="C68" s="12" t="s">
        <v>95</v>
      </c>
      <c r="D68" s="13">
        <f>SUMPRODUCT($F$3:$K$3,F68:K68)</f>
        <v>442730.89500000002</v>
      </c>
      <c r="E68" s="14">
        <f>SUM(F68:K68)</f>
        <v>222</v>
      </c>
      <c r="F68" s="15">
        <f>ROUND([1]Allocation!K68,0)</f>
        <v>56</v>
      </c>
      <c r="G68" s="15">
        <f>ROUND([1]Allocation!M68,0)</f>
        <v>93</v>
      </c>
      <c r="H68" s="15">
        <v>10</v>
      </c>
      <c r="I68" s="15">
        <v>32</v>
      </c>
      <c r="J68" s="15">
        <v>27</v>
      </c>
      <c r="K68" s="15">
        <v>4</v>
      </c>
    </row>
    <row r="69" spans="1:11" x14ac:dyDescent="0.2">
      <c r="A69" s="12" t="s">
        <v>98</v>
      </c>
      <c r="B69" s="12" t="s">
        <v>75</v>
      </c>
      <c r="C69" s="12" t="s">
        <v>99</v>
      </c>
      <c r="D69" s="13">
        <f>SUMPRODUCT($F$3:$K$3,F69:K69)</f>
        <v>692343.58250000002</v>
      </c>
      <c r="E69" s="14">
        <f>SUM(F69:K69)</f>
        <v>359</v>
      </c>
      <c r="F69" s="15">
        <f>ROUND([1]Allocation!K69,0)</f>
        <v>93</v>
      </c>
      <c r="G69" s="15">
        <f>ROUND([1]Allocation!M69,0)</f>
        <v>155</v>
      </c>
      <c r="H69" s="15">
        <v>15</v>
      </c>
      <c r="I69" s="15">
        <v>49</v>
      </c>
      <c r="J69" s="15">
        <v>41</v>
      </c>
      <c r="K69" s="15">
        <v>6</v>
      </c>
    </row>
    <row r="70" spans="1:11" x14ac:dyDescent="0.2">
      <c r="A70" s="12" t="s">
        <v>100</v>
      </c>
      <c r="B70" s="12" t="s">
        <v>75</v>
      </c>
      <c r="C70" s="12" t="s">
        <v>99</v>
      </c>
      <c r="D70" s="13">
        <f>SUMPRODUCT($F$3:$K$3,F70:K70)</f>
        <v>604748.4524999999</v>
      </c>
      <c r="E70" s="14">
        <f>SUM(F70:K70)</f>
        <v>338</v>
      </c>
      <c r="F70" s="15">
        <f>ROUND([1]Allocation!K70,0)</f>
        <v>93</v>
      </c>
      <c r="G70" s="15">
        <f>ROUND([1]Allocation!M70,0)</f>
        <v>155</v>
      </c>
      <c r="H70" s="15">
        <v>12</v>
      </c>
      <c r="I70" s="15">
        <v>40</v>
      </c>
      <c r="J70" s="15">
        <v>33</v>
      </c>
      <c r="K70" s="15">
        <v>5</v>
      </c>
    </row>
    <row r="71" spans="1:11" x14ac:dyDescent="0.2">
      <c r="A71" s="12" t="s">
        <v>101</v>
      </c>
      <c r="B71" s="12" t="s">
        <v>75</v>
      </c>
      <c r="C71" s="12" t="s">
        <v>102</v>
      </c>
      <c r="D71" s="13">
        <f>SUMPRODUCT($F$3:$K$3,F71:K71)</f>
        <v>572895.41999999993</v>
      </c>
      <c r="E71" s="14">
        <f>SUM(F71:K71)</f>
        <v>270</v>
      </c>
      <c r="F71" s="15">
        <f>ROUND([1]Allocation!K71,0)</f>
        <v>64</v>
      </c>
      <c r="G71" s="15">
        <f>ROUND([1]Allocation!M71,0)</f>
        <v>106</v>
      </c>
      <c r="H71" s="15">
        <v>14</v>
      </c>
      <c r="I71" s="15">
        <v>44</v>
      </c>
      <c r="J71" s="15">
        <v>37</v>
      </c>
      <c r="K71" s="15">
        <v>5</v>
      </c>
    </row>
    <row r="72" spans="1:11" x14ac:dyDescent="0.2">
      <c r="A72" s="12" t="s">
        <v>103</v>
      </c>
      <c r="B72" s="12" t="s">
        <v>75</v>
      </c>
      <c r="C72" s="12" t="s">
        <v>102</v>
      </c>
      <c r="D72" s="13">
        <f>SUMPRODUCT($F$3:$K$3,F72:K72)</f>
        <v>917201.91749999998</v>
      </c>
      <c r="E72" s="14">
        <f>SUM(F72:K72)</f>
        <v>510</v>
      </c>
      <c r="F72" s="15">
        <f>ROUND([1]Allocation!K72,0)</f>
        <v>139</v>
      </c>
      <c r="G72" s="15">
        <f>ROUND([1]Allocation!M72,0)</f>
        <v>231</v>
      </c>
      <c r="H72" s="15">
        <v>19</v>
      </c>
      <c r="I72" s="15">
        <v>63</v>
      </c>
      <c r="J72" s="15">
        <v>52</v>
      </c>
      <c r="K72" s="15">
        <v>6</v>
      </c>
    </row>
    <row r="73" spans="1:11" x14ac:dyDescent="0.2">
      <c r="A73" s="12" t="s">
        <v>104</v>
      </c>
      <c r="B73" s="12" t="s">
        <v>75</v>
      </c>
      <c r="C73" s="12" t="s">
        <v>102</v>
      </c>
      <c r="D73" s="13">
        <f>SUMPRODUCT($F$3:$K$3,F73:K73)</f>
        <v>1291819.2974999999</v>
      </c>
      <c r="E73" s="14">
        <f>SUM(F73:K73)</f>
        <v>674</v>
      </c>
      <c r="F73" s="15">
        <f>ROUND([1]Allocation!K73,0)</f>
        <v>175</v>
      </c>
      <c r="G73" s="15">
        <f>ROUND([1]Allocation!M73,0)</f>
        <v>291</v>
      </c>
      <c r="H73" s="15">
        <v>29</v>
      </c>
      <c r="I73" s="15">
        <v>92</v>
      </c>
      <c r="J73" s="15">
        <v>77</v>
      </c>
      <c r="K73" s="15">
        <v>10</v>
      </c>
    </row>
    <row r="74" spans="1:11" x14ac:dyDescent="0.2">
      <c r="A74" s="12" t="s">
        <v>105</v>
      </c>
      <c r="B74" s="12" t="s">
        <v>75</v>
      </c>
      <c r="C74" s="12" t="s">
        <v>102</v>
      </c>
      <c r="D74" s="13">
        <f>SUMPRODUCT($F$3:$K$3,F74:K74)</f>
        <v>441070.51749999996</v>
      </c>
      <c r="E74" s="14">
        <f>SUM(F74:K74)</f>
        <v>240</v>
      </c>
      <c r="F74" s="15">
        <f>ROUND([1]Allocation!K74,0)</f>
        <v>65</v>
      </c>
      <c r="G74" s="15">
        <f>ROUND([1]Allocation!M74,0)</f>
        <v>108</v>
      </c>
      <c r="H74" s="15">
        <v>9</v>
      </c>
      <c r="I74" s="15">
        <v>29</v>
      </c>
      <c r="J74" s="15">
        <v>25</v>
      </c>
      <c r="K74" s="15">
        <v>4</v>
      </c>
    </row>
    <row r="75" spans="1:11" x14ac:dyDescent="0.2">
      <c r="A75" s="18" t="s">
        <v>75</v>
      </c>
      <c r="B75" s="19"/>
      <c r="C75" s="20"/>
      <c r="D75" s="17">
        <f>SUMPRODUCT($F$3:$K$3,F75:K75)</f>
        <v>17152651.537500001</v>
      </c>
      <c r="E75" s="14">
        <f>SUM(F75:K75)</f>
        <v>8761</v>
      </c>
      <c r="F75" s="15">
        <f>ROUND([1]Allocation!K75,0)</f>
        <v>2241</v>
      </c>
      <c r="G75" s="15">
        <f>ROUND([1]Allocation!M75,0)</f>
        <v>3730</v>
      </c>
      <c r="H75" s="15">
        <v>380</v>
      </c>
      <c r="I75" s="15">
        <v>1234</v>
      </c>
      <c r="J75" s="15">
        <v>1027</v>
      </c>
      <c r="K75" s="15">
        <v>149</v>
      </c>
    </row>
    <row r="76" spans="1:11" x14ac:dyDescent="0.2">
      <c r="A76" s="12" t="s">
        <v>106</v>
      </c>
      <c r="B76" s="12" t="s">
        <v>107</v>
      </c>
      <c r="C76" s="12" t="s">
        <v>108</v>
      </c>
      <c r="D76" s="13">
        <f>SUMPRODUCT($F$3:$K$3,F76:K76)</f>
        <v>240280.26249999998</v>
      </c>
      <c r="E76" s="14">
        <f>SUM(F76:K76)</f>
        <v>117</v>
      </c>
      <c r="F76" s="15">
        <f>ROUND([1]Allocation!K76,0)</f>
        <v>29</v>
      </c>
      <c r="G76" s="15">
        <f>ROUND([1]Allocation!M76,0)</f>
        <v>49</v>
      </c>
      <c r="H76" s="15">
        <v>4</v>
      </c>
      <c r="I76" s="15">
        <v>15</v>
      </c>
      <c r="J76" s="15">
        <v>17</v>
      </c>
      <c r="K76" s="15">
        <v>3</v>
      </c>
    </row>
    <row r="77" spans="1:11" x14ac:dyDescent="0.2">
      <c r="A77" s="12" t="s">
        <v>109</v>
      </c>
      <c r="B77" s="12" t="s">
        <v>107</v>
      </c>
      <c r="C77" s="12" t="s">
        <v>110</v>
      </c>
      <c r="D77" s="13">
        <f>SUMPRODUCT($F$3:$K$3,F77:K77)</f>
        <v>221870.73500000002</v>
      </c>
      <c r="E77" s="14">
        <f>SUM(F77:K77)</f>
        <v>114</v>
      </c>
      <c r="F77" s="15">
        <f>ROUND([1]Allocation!K77,0)</f>
        <v>30</v>
      </c>
      <c r="G77" s="15">
        <f>ROUND([1]Allocation!M77,0)</f>
        <v>50</v>
      </c>
      <c r="H77" s="15">
        <v>4</v>
      </c>
      <c r="I77" s="15">
        <v>15</v>
      </c>
      <c r="J77" s="15">
        <v>12</v>
      </c>
      <c r="K77" s="15">
        <v>3</v>
      </c>
    </row>
    <row r="78" spans="1:11" x14ac:dyDescent="0.2">
      <c r="A78" s="12" t="s">
        <v>111</v>
      </c>
      <c r="B78" s="12" t="s">
        <v>107</v>
      </c>
      <c r="C78" s="12" t="s">
        <v>108</v>
      </c>
      <c r="D78" s="13">
        <f>SUMPRODUCT($F$3:$K$3,F78:K78)</f>
        <v>359958.75750000001</v>
      </c>
      <c r="E78" s="14">
        <f>SUM(F78:K78)</f>
        <v>182</v>
      </c>
      <c r="F78" s="15">
        <f>ROUND([1]Allocation!K78,0)</f>
        <v>47</v>
      </c>
      <c r="G78" s="15">
        <f>ROUND([1]Allocation!M78,0)</f>
        <v>79</v>
      </c>
      <c r="H78" s="15">
        <v>8</v>
      </c>
      <c r="I78" s="15">
        <v>23</v>
      </c>
      <c r="J78" s="15">
        <v>20</v>
      </c>
      <c r="K78" s="15">
        <v>5</v>
      </c>
    </row>
    <row r="79" spans="1:11" x14ac:dyDescent="0.2">
      <c r="A79" s="12" t="s">
        <v>112</v>
      </c>
      <c r="B79" s="12" t="s">
        <v>107</v>
      </c>
      <c r="C79" s="12" t="s">
        <v>113</v>
      </c>
      <c r="D79" s="13">
        <f>SUMPRODUCT($F$3:$K$3,F79:K79)</f>
        <v>279286.1875</v>
      </c>
      <c r="E79" s="14">
        <f>SUM(F79:K79)</f>
        <v>142</v>
      </c>
      <c r="F79" s="15">
        <f>ROUND([1]Allocation!K79,0)</f>
        <v>37</v>
      </c>
      <c r="G79" s="15">
        <f>ROUND([1]Allocation!M79,0)</f>
        <v>62</v>
      </c>
      <c r="H79" s="15">
        <v>6</v>
      </c>
      <c r="I79" s="15">
        <v>18</v>
      </c>
      <c r="J79" s="15">
        <v>15</v>
      </c>
      <c r="K79" s="15">
        <v>4</v>
      </c>
    </row>
    <row r="80" spans="1:11" x14ac:dyDescent="0.2">
      <c r="A80" s="12" t="s">
        <v>114</v>
      </c>
      <c r="B80" s="12" t="s">
        <v>107</v>
      </c>
      <c r="C80" s="12" t="s">
        <v>113</v>
      </c>
      <c r="D80" s="13">
        <f>SUMPRODUCT($F$3:$K$3,F80:K80)</f>
        <v>351449.43250000005</v>
      </c>
      <c r="E80" s="14">
        <f>SUM(F80:K80)</f>
        <v>179</v>
      </c>
      <c r="F80" s="15">
        <f>ROUND([1]Allocation!K80,0)</f>
        <v>47</v>
      </c>
      <c r="G80" s="15">
        <f>ROUND([1]Allocation!M80,0)</f>
        <v>78</v>
      </c>
      <c r="H80" s="15">
        <v>7</v>
      </c>
      <c r="I80" s="15">
        <v>23</v>
      </c>
      <c r="J80" s="15">
        <v>19</v>
      </c>
      <c r="K80" s="15">
        <v>5</v>
      </c>
    </row>
    <row r="81" spans="1:11" x14ac:dyDescent="0.2">
      <c r="A81" s="12" t="s">
        <v>115</v>
      </c>
      <c r="B81" s="12" t="s">
        <v>107</v>
      </c>
      <c r="C81" s="12" t="s">
        <v>110</v>
      </c>
      <c r="D81" s="13">
        <f>SUMPRODUCT($F$3:$K$3,F81:K81)</f>
        <v>442426.23499999999</v>
      </c>
      <c r="E81" s="14">
        <f>SUM(F81:K81)</f>
        <v>227</v>
      </c>
      <c r="F81" s="15">
        <f>ROUND([1]Allocation!K81,0)</f>
        <v>60</v>
      </c>
      <c r="G81" s="15">
        <f>ROUND([1]Allocation!M81,0)</f>
        <v>99</v>
      </c>
      <c r="H81" s="15">
        <v>9</v>
      </c>
      <c r="I81" s="15">
        <v>29</v>
      </c>
      <c r="J81" s="15">
        <v>24</v>
      </c>
      <c r="K81" s="15">
        <v>6</v>
      </c>
    </row>
    <row r="82" spans="1:11" x14ac:dyDescent="0.2">
      <c r="A82" s="12" t="s">
        <v>116</v>
      </c>
      <c r="B82" s="12" t="s">
        <v>107</v>
      </c>
      <c r="C82" s="12" t="s">
        <v>113</v>
      </c>
      <c r="D82" s="13">
        <f>SUMPRODUCT($F$3:$K$3,F82:K82)</f>
        <v>351449.43250000005</v>
      </c>
      <c r="E82" s="14">
        <f>SUM(F82:K82)</f>
        <v>179</v>
      </c>
      <c r="F82" s="15">
        <f>ROUND([1]Allocation!K82,0)</f>
        <v>47</v>
      </c>
      <c r="G82" s="15">
        <f>ROUND([1]Allocation!M82,0)</f>
        <v>78</v>
      </c>
      <c r="H82" s="15">
        <v>7</v>
      </c>
      <c r="I82" s="15">
        <v>23</v>
      </c>
      <c r="J82" s="15">
        <v>19</v>
      </c>
      <c r="K82" s="15">
        <v>5</v>
      </c>
    </row>
    <row r="83" spans="1:11" x14ac:dyDescent="0.2">
      <c r="A83" s="12" t="s">
        <v>117</v>
      </c>
      <c r="B83" s="12" t="s">
        <v>107</v>
      </c>
      <c r="C83" s="12" t="s">
        <v>113</v>
      </c>
      <c r="D83" s="13">
        <f>SUMPRODUCT($F$3:$K$3,F83:K83)</f>
        <v>434851.81</v>
      </c>
      <c r="E83" s="14">
        <f>SUM(F83:K83)</f>
        <v>222</v>
      </c>
      <c r="F83" s="15">
        <f>ROUND([1]Allocation!K83,0)</f>
        <v>58</v>
      </c>
      <c r="G83" s="15">
        <f>ROUND([1]Allocation!M83,0)</f>
        <v>97</v>
      </c>
      <c r="H83" s="15">
        <v>9</v>
      </c>
      <c r="I83" s="15">
        <v>28</v>
      </c>
      <c r="J83" s="15">
        <v>24</v>
      </c>
      <c r="K83" s="15">
        <v>6</v>
      </c>
    </row>
    <row r="84" spans="1:11" x14ac:dyDescent="0.2">
      <c r="A84" s="12" t="s">
        <v>118</v>
      </c>
      <c r="B84" s="12" t="s">
        <v>107</v>
      </c>
      <c r="C84" s="12" t="s">
        <v>110</v>
      </c>
      <c r="D84" s="13">
        <f>SUMPRODUCT($F$3:$K$3,F84:K84)</f>
        <v>579598.40500000003</v>
      </c>
      <c r="E84" s="14">
        <f>SUM(F84:K84)</f>
        <v>297</v>
      </c>
      <c r="F84" s="15">
        <f>ROUND([1]Allocation!K84,0)</f>
        <v>78</v>
      </c>
      <c r="G84" s="15">
        <f>ROUND([1]Allocation!M84,0)</f>
        <v>130</v>
      </c>
      <c r="H84" s="15">
        <v>12</v>
      </c>
      <c r="I84" s="15">
        <v>38</v>
      </c>
      <c r="J84" s="15">
        <v>31</v>
      </c>
      <c r="K84" s="15">
        <v>8</v>
      </c>
    </row>
    <row r="85" spans="1:11" x14ac:dyDescent="0.2">
      <c r="A85" s="12" t="s">
        <v>119</v>
      </c>
      <c r="B85" s="12" t="s">
        <v>107</v>
      </c>
      <c r="C85" s="12" t="s">
        <v>110</v>
      </c>
      <c r="D85" s="13">
        <f>SUMPRODUCT($F$3:$K$3,F85:K85)</f>
        <v>716350.47000000009</v>
      </c>
      <c r="E85" s="14">
        <f>SUM(F85:K85)</f>
        <v>366</v>
      </c>
      <c r="F85" s="15">
        <f>ROUND([1]Allocation!K85,0)</f>
        <v>96</v>
      </c>
      <c r="G85" s="15">
        <f>ROUND([1]Allocation!M85,0)</f>
        <v>160</v>
      </c>
      <c r="H85" s="15">
        <v>14</v>
      </c>
      <c r="I85" s="15">
        <v>47</v>
      </c>
      <c r="J85" s="15">
        <v>39</v>
      </c>
      <c r="K85" s="15">
        <v>10</v>
      </c>
    </row>
    <row r="86" spans="1:11" x14ac:dyDescent="0.2">
      <c r="A86" s="12" t="s">
        <v>120</v>
      </c>
      <c r="B86" s="12" t="s">
        <v>107</v>
      </c>
      <c r="C86" s="12" t="s">
        <v>108</v>
      </c>
      <c r="D86" s="13">
        <f>SUMPRODUCT($F$3:$K$3,F86:K86)</f>
        <v>852191.76249999995</v>
      </c>
      <c r="E86" s="14">
        <f>SUM(F86:K86)</f>
        <v>445</v>
      </c>
      <c r="F86" s="15">
        <f>ROUND([1]Allocation!K86,0)</f>
        <v>119</v>
      </c>
      <c r="G86" s="15">
        <f>ROUND([1]Allocation!M86,0)</f>
        <v>198</v>
      </c>
      <c r="H86" s="15">
        <v>17</v>
      </c>
      <c r="I86" s="15">
        <v>57</v>
      </c>
      <c r="J86" s="15">
        <v>42</v>
      </c>
      <c r="K86" s="15">
        <v>12</v>
      </c>
    </row>
    <row r="87" spans="1:11" x14ac:dyDescent="0.2">
      <c r="A87" s="12" t="s">
        <v>121</v>
      </c>
      <c r="B87" s="12" t="s">
        <v>107</v>
      </c>
      <c r="C87" s="12" t="s">
        <v>122</v>
      </c>
      <c r="D87" s="13">
        <f>SUMPRODUCT($F$3:$K$3,F87:K87)</f>
        <v>400941.8725</v>
      </c>
      <c r="E87" s="14">
        <f>SUM(F87:K87)</f>
        <v>222</v>
      </c>
      <c r="F87" s="15">
        <f>ROUND([1]Allocation!K87,0)</f>
        <v>67</v>
      </c>
      <c r="G87" s="15">
        <f>ROUND([1]Allocation!M87,0)</f>
        <v>94</v>
      </c>
      <c r="H87" s="15">
        <v>9</v>
      </c>
      <c r="I87" s="15">
        <v>27</v>
      </c>
      <c r="J87" s="15">
        <v>22</v>
      </c>
      <c r="K87" s="15">
        <v>3</v>
      </c>
    </row>
    <row r="88" spans="1:11" x14ac:dyDescent="0.2">
      <c r="A88" s="12" t="s">
        <v>123</v>
      </c>
      <c r="B88" s="12" t="s">
        <v>107</v>
      </c>
      <c r="C88" s="12" t="s">
        <v>122</v>
      </c>
      <c r="D88" s="13">
        <f>SUMPRODUCT($F$3:$K$3,F88:K88)</f>
        <v>769124.24249999993</v>
      </c>
      <c r="E88" s="14">
        <f>SUM(F88:K88)</f>
        <v>490</v>
      </c>
      <c r="F88" s="15">
        <f>ROUND([1]Allocation!K88,0)</f>
        <v>133</v>
      </c>
      <c r="G88" s="15">
        <f>ROUND([1]Allocation!M88,0)</f>
        <v>257</v>
      </c>
      <c r="H88" s="15">
        <v>13</v>
      </c>
      <c r="I88" s="15">
        <v>39</v>
      </c>
      <c r="J88" s="15">
        <v>44</v>
      </c>
      <c r="K88" s="15">
        <v>4</v>
      </c>
    </row>
    <row r="89" spans="1:11" x14ac:dyDescent="0.2">
      <c r="A89" s="12" t="s">
        <v>124</v>
      </c>
      <c r="B89" s="12" t="s">
        <v>107</v>
      </c>
      <c r="C89" s="12" t="s">
        <v>122</v>
      </c>
      <c r="D89" s="13">
        <f>SUMPRODUCT($F$3:$K$3,F89:K89)</f>
        <v>890694.59250000003</v>
      </c>
      <c r="E89" s="14">
        <f>SUM(F89:K89)</f>
        <v>485</v>
      </c>
      <c r="F89" s="15">
        <f>ROUND([1]Allocation!K89,0)</f>
        <v>125</v>
      </c>
      <c r="G89" s="15">
        <f>ROUND([1]Allocation!M89,0)</f>
        <v>223</v>
      </c>
      <c r="H89" s="15">
        <v>18</v>
      </c>
      <c r="I89" s="15">
        <v>63</v>
      </c>
      <c r="J89" s="15">
        <v>49</v>
      </c>
      <c r="K89" s="15">
        <v>7</v>
      </c>
    </row>
    <row r="90" spans="1:11" x14ac:dyDescent="0.2">
      <c r="A90" s="12" t="s">
        <v>125</v>
      </c>
      <c r="B90" s="12" t="s">
        <v>107</v>
      </c>
      <c r="C90" s="12" t="s">
        <v>126</v>
      </c>
      <c r="D90" s="13">
        <f>SUMPRODUCT($F$3:$K$3,F90:K90)</f>
        <v>304356.82750000001</v>
      </c>
      <c r="E90" s="14">
        <f>SUM(F90:K90)</f>
        <v>156</v>
      </c>
      <c r="F90" s="15">
        <f>ROUND([1]Allocation!K90,0)</f>
        <v>41</v>
      </c>
      <c r="G90" s="15">
        <f>ROUND([1]Allocation!M90,0)</f>
        <v>68</v>
      </c>
      <c r="H90" s="15">
        <v>6</v>
      </c>
      <c r="I90" s="15">
        <v>20</v>
      </c>
      <c r="J90" s="15">
        <v>17</v>
      </c>
      <c r="K90" s="15">
        <v>4</v>
      </c>
    </row>
    <row r="91" spans="1:11" x14ac:dyDescent="0.2">
      <c r="A91" s="12" t="s">
        <v>127</v>
      </c>
      <c r="B91" s="12" t="s">
        <v>107</v>
      </c>
      <c r="C91" s="12" t="s">
        <v>128</v>
      </c>
      <c r="D91" s="13">
        <f>SUMPRODUCT($F$3:$K$3,F91:K91)</f>
        <v>545957.40499999991</v>
      </c>
      <c r="E91" s="14">
        <f>SUM(F91:K91)</f>
        <v>282</v>
      </c>
      <c r="F91" s="15">
        <f>ROUND([1]Allocation!K91,0)</f>
        <v>74</v>
      </c>
      <c r="G91" s="15">
        <f>ROUND([1]Allocation!M91,0)</f>
        <v>124</v>
      </c>
      <c r="H91" s="15">
        <v>11</v>
      </c>
      <c r="I91" s="15">
        <v>36</v>
      </c>
      <c r="J91" s="15">
        <v>30</v>
      </c>
      <c r="K91" s="15">
        <v>7</v>
      </c>
    </row>
    <row r="92" spans="1:11" x14ac:dyDescent="0.2">
      <c r="A92" s="12" t="s">
        <v>129</v>
      </c>
      <c r="B92" s="12" t="s">
        <v>107</v>
      </c>
      <c r="C92" s="12" t="s">
        <v>107</v>
      </c>
      <c r="D92" s="13">
        <f>SUMPRODUCT($F$3:$K$3,F92:K92)</f>
        <v>620752.79499999993</v>
      </c>
      <c r="E92" s="14">
        <f>SUM(F92:K92)</f>
        <v>319</v>
      </c>
      <c r="F92" s="15">
        <f>ROUND([1]Allocation!K92,0)</f>
        <v>84</v>
      </c>
      <c r="G92" s="15">
        <f>ROUND([1]Allocation!M92,0)</f>
        <v>139</v>
      </c>
      <c r="H92" s="15">
        <v>13</v>
      </c>
      <c r="I92" s="15">
        <v>41</v>
      </c>
      <c r="J92" s="15">
        <v>34</v>
      </c>
      <c r="K92" s="15">
        <v>8</v>
      </c>
    </row>
    <row r="93" spans="1:11" x14ac:dyDescent="0.2">
      <c r="A93" s="12" t="s">
        <v>130</v>
      </c>
      <c r="B93" s="12" t="s">
        <v>107</v>
      </c>
      <c r="C93" s="12" t="s">
        <v>107</v>
      </c>
      <c r="D93" s="13">
        <f>SUMPRODUCT($F$3:$K$3,F93:K93)</f>
        <v>583643.01500000013</v>
      </c>
      <c r="E93" s="14">
        <f>SUM(F93:K93)</f>
        <v>298</v>
      </c>
      <c r="F93" s="15">
        <f>ROUND([1]Allocation!K93,0)</f>
        <v>78</v>
      </c>
      <c r="G93" s="15">
        <f>ROUND([1]Allocation!M93,0)</f>
        <v>130</v>
      </c>
      <c r="H93" s="15">
        <v>12</v>
      </c>
      <c r="I93" s="15">
        <v>38</v>
      </c>
      <c r="J93" s="15">
        <v>32</v>
      </c>
      <c r="K93" s="15">
        <v>8</v>
      </c>
    </row>
    <row r="94" spans="1:11" x14ac:dyDescent="0.2">
      <c r="A94" s="12" t="s">
        <v>131</v>
      </c>
      <c r="B94" s="12" t="s">
        <v>107</v>
      </c>
      <c r="C94" s="12" t="s">
        <v>132</v>
      </c>
      <c r="D94" s="13">
        <f>SUMPRODUCT($F$3:$K$3,F94:K94)</f>
        <v>1124639.5250000001</v>
      </c>
      <c r="E94" s="14">
        <f>SUM(F94:K94)</f>
        <v>578</v>
      </c>
      <c r="F94" s="15">
        <f>ROUND([1]Allocation!K94,0)</f>
        <v>152</v>
      </c>
      <c r="G94" s="15">
        <f>ROUND([1]Allocation!M94,0)</f>
        <v>253</v>
      </c>
      <c r="H94" s="15">
        <v>23</v>
      </c>
      <c r="I94" s="15">
        <v>74</v>
      </c>
      <c r="J94" s="15">
        <v>61</v>
      </c>
      <c r="K94" s="15">
        <v>15</v>
      </c>
    </row>
    <row r="95" spans="1:11" x14ac:dyDescent="0.2">
      <c r="A95" s="12" t="s">
        <v>133</v>
      </c>
      <c r="B95" s="12" t="s">
        <v>107</v>
      </c>
      <c r="C95" s="12" t="s">
        <v>128</v>
      </c>
      <c r="D95" s="13">
        <f>SUMPRODUCT($F$3:$K$3,F95:K95)</f>
        <v>1277174.0525</v>
      </c>
      <c r="E95" s="14">
        <f>SUM(F95:K95)</f>
        <v>658</v>
      </c>
      <c r="F95" s="15">
        <f>ROUND([1]Allocation!K95,0)</f>
        <v>173</v>
      </c>
      <c r="G95" s="15">
        <f>ROUND([1]Allocation!M95,0)</f>
        <v>289</v>
      </c>
      <c r="H95" s="15">
        <v>26</v>
      </c>
      <c r="I95" s="15">
        <v>83</v>
      </c>
      <c r="J95" s="15">
        <v>70</v>
      </c>
      <c r="K95" s="15">
        <v>17</v>
      </c>
    </row>
    <row r="96" spans="1:11" x14ac:dyDescent="0.2">
      <c r="A96" s="12" t="s">
        <v>134</v>
      </c>
      <c r="B96" s="12" t="s">
        <v>107</v>
      </c>
      <c r="C96" s="12" t="s">
        <v>107</v>
      </c>
      <c r="D96" s="13">
        <f>SUMPRODUCT($F$3:$K$3,F96:K96)</f>
        <v>1631654.58</v>
      </c>
      <c r="E96" s="14">
        <f>SUM(F96:K96)</f>
        <v>837</v>
      </c>
      <c r="F96" s="15">
        <f>ROUND([1]Allocation!K96,0)</f>
        <v>220</v>
      </c>
      <c r="G96" s="15">
        <f>ROUND([1]Allocation!M96,0)</f>
        <v>366</v>
      </c>
      <c r="H96" s="15">
        <v>33</v>
      </c>
      <c r="I96" s="15">
        <v>107</v>
      </c>
      <c r="J96" s="15">
        <v>89</v>
      </c>
      <c r="K96" s="15">
        <v>22</v>
      </c>
    </row>
    <row r="97" spans="1:11" x14ac:dyDescent="0.2">
      <c r="A97" s="12" t="s">
        <v>135</v>
      </c>
      <c r="B97" s="12" t="s">
        <v>107</v>
      </c>
      <c r="C97" s="12" t="s">
        <v>126</v>
      </c>
      <c r="D97" s="13">
        <f>SUMPRODUCT($F$3:$K$3,F97:K97)</f>
        <v>1681476.9924999999</v>
      </c>
      <c r="E97" s="14">
        <f>SUM(F97:K97)</f>
        <v>863</v>
      </c>
      <c r="F97" s="15">
        <f>ROUND([1]Allocation!K97,0)</f>
        <v>227</v>
      </c>
      <c r="G97" s="15">
        <f>ROUND([1]Allocation!M97,0)</f>
        <v>378</v>
      </c>
      <c r="H97" s="15">
        <v>34</v>
      </c>
      <c r="I97" s="15">
        <v>110</v>
      </c>
      <c r="J97" s="15">
        <v>91</v>
      </c>
      <c r="K97" s="15">
        <v>23</v>
      </c>
    </row>
    <row r="98" spans="1:11" x14ac:dyDescent="0.2">
      <c r="A98" s="18" t="s">
        <v>107</v>
      </c>
      <c r="B98" s="19"/>
      <c r="C98" s="20"/>
      <c r="D98" s="17">
        <f>SUMPRODUCT($F$3:$K$3,F98:K98)</f>
        <v>14635896.024999999</v>
      </c>
      <c r="E98" s="14">
        <f>SUM(F98:K98)</f>
        <v>7656</v>
      </c>
      <c r="F98" s="15">
        <f>ROUND([1]Allocation!K98,0)</f>
        <v>2024</v>
      </c>
      <c r="G98" s="15">
        <f>ROUND([1]Allocation!M98,0)</f>
        <v>3401</v>
      </c>
      <c r="H98" s="15">
        <v>295</v>
      </c>
      <c r="I98" s="15">
        <v>952</v>
      </c>
      <c r="J98" s="15">
        <v>801</v>
      </c>
      <c r="K98" s="15">
        <v>183</v>
      </c>
    </row>
    <row r="99" spans="1:11" x14ac:dyDescent="0.2">
      <c r="A99" s="12" t="s">
        <v>136</v>
      </c>
      <c r="B99" s="12" t="s">
        <v>137</v>
      </c>
      <c r="C99" s="21"/>
      <c r="D99" s="13">
        <f>SUMPRODUCT($F$3:$K$3,F99:K99)</f>
        <v>309097.58999999997</v>
      </c>
      <c r="E99" s="14">
        <f>SUM(F99:K99)</f>
        <v>168</v>
      </c>
      <c r="F99" s="15">
        <f>ROUND([1]Allocation!K99,0)</f>
        <v>46</v>
      </c>
      <c r="G99" s="15">
        <f>ROUND([1]Allocation!M99,0)</f>
        <v>77</v>
      </c>
      <c r="H99" s="15">
        <v>6</v>
      </c>
      <c r="I99" s="15">
        <v>19</v>
      </c>
      <c r="J99" s="15">
        <v>16</v>
      </c>
      <c r="K99" s="15">
        <v>4</v>
      </c>
    </row>
    <row r="100" spans="1:11" x14ac:dyDescent="0.2">
      <c r="A100" s="12" t="s">
        <v>138</v>
      </c>
      <c r="B100" s="12" t="s">
        <v>137</v>
      </c>
      <c r="C100" s="21"/>
      <c r="D100" s="13">
        <f>SUMPRODUCT($F$3:$K$3,F100:K100)</f>
        <v>1285659.085</v>
      </c>
      <c r="E100" s="14">
        <f>SUM(F100:K100)</f>
        <v>650</v>
      </c>
      <c r="F100" s="15">
        <f>ROUND([1]Allocation!K100,0)</f>
        <v>166</v>
      </c>
      <c r="G100" s="15">
        <f>ROUND([1]Allocation!M100,0)</f>
        <v>276</v>
      </c>
      <c r="H100" s="15">
        <v>28</v>
      </c>
      <c r="I100" s="15">
        <v>91</v>
      </c>
      <c r="J100" s="15">
        <v>76</v>
      </c>
      <c r="K100" s="15">
        <v>13</v>
      </c>
    </row>
    <row r="101" spans="1:11" x14ac:dyDescent="0.2">
      <c r="A101" s="12" t="s">
        <v>139</v>
      </c>
      <c r="B101" s="12" t="s">
        <v>137</v>
      </c>
      <c r="C101" s="21"/>
      <c r="D101" s="13">
        <f>SUMPRODUCT($F$3:$K$3,F101:K101)</f>
        <v>326619.04500000004</v>
      </c>
      <c r="E101" s="14">
        <f>SUM(F101:K101)</f>
        <v>164</v>
      </c>
      <c r="F101" s="15">
        <f>ROUND([1]Allocation!K101,0)</f>
        <v>42</v>
      </c>
      <c r="G101" s="15">
        <f>ROUND([1]Allocation!M101,0)</f>
        <v>70</v>
      </c>
      <c r="H101" s="15">
        <v>7</v>
      </c>
      <c r="I101" s="15">
        <v>22</v>
      </c>
      <c r="J101" s="15">
        <v>19</v>
      </c>
      <c r="K101" s="15">
        <v>4</v>
      </c>
    </row>
    <row r="102" spans="1:11" x14ac:dyDescent="0.2">
      <c r="A102" s="12" t="s">
        <v>140</v>
      </c>
      <c r="B102" s="12" t="s">
        <v>137</v>
      </c>
      <c r="C102" s="21"/>
      <c r="D102" s="13">
        <f>SUMPRODUCT($F$3:$K$3,F102:K102)</f>
        <v>612414.59</v>
      </c>
      <c r="E102" s="14">
        <f>SUM(F102:K102)</f>
        <v>327</v>
      </c>
      <c r="F102" s="15">
        <f>ROUND([1]Allocation!K102,0)</f>
        <v>88</v>
      </c>
      <c r="G102" s="15">
        <f>ROUND([1]Allocation!M102,0)</f>
        <v>150</v>
      </c>
      <c r="H102" s="15">
        <v>11</v>
      </c>
      <c r="I102" s="15">
        <v>38</v>
      </c>
      <c r="J102" s="15">
        <v>31</v>
      </c>
      <c r="K102" s="15">
        <v>9</v>
      </c>
    </row>
    <row r="103" spans="1:11" x14ac:dyDescent="0.2">
      <c r="A103" s="12" t="s">
        <v>141</v>
      </c>
      <c r="B103" s="12" t="s">
        <v>137</v>
      </c>
      <c r="C103" s="21"/>
      <c r="D103" s="13">
        <f>SUMPRODUCT($F$3:$K$3,F103:K103)</f>
        <v>654625.12249999994</v>
      </c>
      <c r="E103" s="14">
        <f>SUM(F103:K103)</f>
        <v>354</v>
      </c>
      <c r="F103" s="15">
        <f>ROUND([1]Allocation!K103,0)</f>
        <v>99</v>
      </c>
      <c r="G103" s="15">
        <f>ROUND([1]Allocation!M103,0)</f>
        <v>160</v>
      </c>
      <c r="H103" s="15">
        <v>13</v>
      </c>
      <c r="I103" s="15">
        <v>39</v>
      </c>
      <c r="J103" s="15">
        <v>34</v>
      </c>
      <c r="K103" s="15">
        <v>9</v>
      </c>
    </row>
    <row r="104" spans="1:11" x14ac:dyDescent="0.2">
      <c r="A104" s="12" t="s">
        <v>142</v>
      </c>
      <c r="B104" s="12" t="s">
        <v>137</v>
      </c>
      <c r="C104" s="21"/>
      <c r="D104" s="13">
        <f>SUMPRODUCT($F$3:$K$3,F104:K104)</f>
        <v>196096.24250000002</v>
      </c>
      <c r="E104" s="14">
        <f>SUM(F104:K104)</f>
        <v>137</v>
      </c>
      <c r="F104" s="15">
        <f>ROUND([1]Allocation!K104,0)</f>
        <v>43</v>
      </c>
      <c r="G104" s="15">
        <f>ROUND([1]Allocation!M104,0)</f>
        <v>72</v>
      </c>
      <c r="H104" s="15">
        <v>3</v>
      </c>
      <c r="I104" s="15">
        <v>10</v>
      </c>
      <c r="J104" s="15">
        <v>8</v>
      </c>
      <c r="K104" s="15">
        <v>1</v>
      </c>
    </row>
    <row r="105" spans="1:11" x14ac:dyDescent="0.2">
      <c r="A105" s="12" t="s">
        <v>143</v>
      </c>
      <c r="B105" s="12" t="s">
        <v>137</v>
      </c>
      <c r="C105" s="21"/>
      <c r="D105" s="13">
        <f>SUMPRODUCT($F$3:$K$3,F105:K105)</f>
        <v>406470.41249999998</v>
      </c>
      <c r="E105" s="14">
        <f>SUM(F105:K105)</f>
        <v>232</v>
      </c>
      <c r="F105" s="15">
        <f>ROUND([1]Allocation!K105,0)</f>
        <v>65</v>
      </c>
      <c r="G105" s="15">
        <f>ROUND([1]Allocation!M105,0)</f>
        <v>109</v>
      </c>
      <c r="H105" s="15">
        <v>8</v>
      </c>
      <c r="I105" s="15">
        <v>25</v>
      </c>
      <c r="J105" s="15">
        <v>21</v>
      </c>
      <c r="K105" s="15">
        <v>4</v>
      </c>
    </row>
    <row r="106" spans="1:11" x14ac:dyDescent="0.2">
      <c r="A106" s="12" t="s">
        <v>144</v>
      </c>
      <c r="B106" s="12" t="s">
        <v>137</v>
      </c>
      <c r="C106" s="21"/>
      <c r="D106" s="13">
        <f>SUMPRODUCT($F$3:$K$3,F106:K106)</f>
        <v>427360.72000000003</v>
      </c>
      <c r="E106" s="14">
        <f>SUM(F106:K106)</f>
        <v>325</v>
      </c>
      <c r="F106" s="15">
        <f>ROUND([1]Allocation!K106,0)</f>
        <v>106</v>
      </c>
      <c r="G106" s="15">
        <f>ROUND([1]Allocation!M106,0)</f>
        <v>177</v>
      </c>
      <c r="H106" s="15">
        <v>6</v>
      </c>
      <c r="I106" s="15">
        <v>19</v>
      </c>
      <c r="J106" s="15">
        <v>16</v>
      </c>
      <c r="K106" s="15">
        <v>1</v>
      </c>
    </row>
    <row r="107" spans="1:11" x14ac:dyDescent="0.2">
      <c r="A107" s="12" t="s">
        <v>145</v>
      </c>
      <c r="B107" s="12" t="s">
        <v>137</v>
      </c>
      <c r="C107" s="21"/>
      <c r="D107" s="13">
        <f>SUMPRODUCT($F$3:$K$3,F107:K107)</f>
        <v>479157.61749999999</v>
      </c>
      <c r="E107" s="14">
        <f>SUM(F107:K107)</f>
        <v>260</v>
      </c>
      <c r="F107" s="15">
        <f>ROUND([1]Allocation!K107,0)</f>
        <v>71</v>
      </c>
      <c r="G107" s="15">
        <f>ROUND([1]Allocation!M107,0)</f>
        <v>117</v>
      </c>
      <c r="H107" s="15">
        <v>10</v>
      </c>
      <c r="I107" s="15">
        <v>32</v>
      </c>
      <c r="J107" s="15">
        <v>25</v>
      </c>
      <c r="K107" s="15">
        <v>5</v>
      </c>
    </row>
    <row r="108" spans="1:11" x14ac:dyDescent="0.2">
      <c r="A108" s="12" t="s">
        <v>146</v>
      </c>
      <c r="B108" s="12" t="s">
        <v>137</v>
      </c>
      <c r="C108" s="21"/>
      <c r="D108" s="13">
        <f>SUMPRODUCT($F$3:$K$3,F108:K108)</f>
        <v>577684.67999999993</v>
      </c>
      <c r="E108" s="14">
        <f>SUM(F108:K108)</f>
        <v>288</v>
      </c>
      <c r="F108" s="15">
        <f>ROUND([1]Allocation!K108,0)</f>
        <v>74</v>
      </c>
      <c r="G108" s="15">
        <f>ROUND([1]Allocation!M108,0)</f>
        <v>123</v>
      </c>
      <c r="H108" s="15">
        <v>12</v>
      </c>
      <c r="I108" s="15">
        <v>38</v>
      </c>
      <c r="J108" s="15">
        <v>33</v>
      </c>
      <c r="K108" s="15">
        <v>8</v>
      </c>
    </row>
    <row r="109" spans="1:11" x14ac:dyDescent="0.2">
      <c r="A109" s="12" t="s">
        <v>147</v>
      </c>
      <c r="B109" s="12" t="s">
        <v>137</v>
      </c>
      <c r="C109" s="21"/>
      <c r="D109" s="13">
        <f>SUMPRODUCT($F$3:$K$3,F109:K109)</f>
        <v>1022585.2275</v>
      </c>
      <c r="E109" s="14">
        <f>SUM(F109:K109)</f>
        <v>520</v>
      </c>
      <c r="F109" s="15">
        <f>ROUND([1]Allocation!K109,0)</f>
        <v>135</v>
      </c>
      <c r="G109" s="15">
        <f>ROUND([1]Allocation!M109,0)</f>
        <v>225</v>
      </c>
      <c r="H109" s="15">
        <v>21</v>
      </c>
      <c r="I109" s="15">
        <v>69</v>
      </c>
      <c r="J109" s="15">
        <v>57</v>
      </c>
      <c r="K109" s="15">
        <v>13</v>
      </c>
    </row>
    <row r="110" spans="1:11" x14ac:dyDescent="0.2">
      <c r="A110" s="12" t="s">
        <v>148</v>
      </c>
      <c r="B110" s="12" t="s">
        <v>137</v>
      </c>
      <c r="C110" s="21"/>
      <c r="D110" s="13">
        <f>SUMPRODUCT($F$3:$K$3,F110:K110)</f>
        <v>641019.05749999988</v>
      </c>
      <c r="E110" s="14">
        <f>SUM(F110:K110)</f>
        <v>349</v>
      </c>
      <c r="F110" s="15">
        <f>ROUND([1]Allocation!K110,0)</f>
        <v>95</v>
      </c>
      <c r="G110" s="15">
        <f>ROUND([1]Allocation!M110,0)</f>
        <v>157</v>
      </c>
      <c r="H110" s="15">
        <v>13</v>
      </c>
      <c r="I110" s="15">
        <v>42</v>
      </c>
      <c r="J110" s="15">
        <v>36</v>
      </c>
      <c r="K110" s="15">
        <v>6</v>
      </c>
    </row>
    <row r="111" spans="1:11" x14ac:dyDescent="0.2">
      <c r="A111" s="12" t="s">
        <v>149</v>
      </c>
      <c r="B111" s="12" t="s">
        <v>137</v>
      </c>
      <c r="C111" s="21"/>
      <c r="D111" s="13">
        <f>SUMPRODUCT($F$3:$K$3,F111:K111)</f>
        <v>542303.61249999993</v>
      </c>
      <c r="E111" s="14">
        <f>SUM(F111:K111)</f>
        <v>326</v>
      </c>
      <c r="F111" s="15">
        <f>ROUND([1]Allocation!K111,0)</f>
        <v>95</v>
      </c>
      <c r="G111" s="15">
        <f>ROUND([1]Allocation!M111,0)</f>
        <v>158</v>
      </c>
      <c r="H111" s="15">
        <v>10</v>
      </c>
      <c r="I111" s="15">
        <v>32</v>
      </c>
      <c r="J111" s="15">
        <v>26</v>
      </c>
      <c r="K111" s="15">
        <v>5</v>
      </c>
    </row>
    <row r="112" spans="1:11" x14ac:dyDescent="0.2">
      <c r="A112" s="12" t="s">
        <v>150</v>
      </c>
      <c r="B112" s="12" t="s">
        <v>137</v>
      </c>
      <c r="C112" s="21"/>
      <c r="D112" s="13">
        <f>SUMPRODUCT($F$3:$K$3,F112:K112)</f>
        <v>878014.19500000007</v>
      </c>
      <c r="E112" s="14">
        <f>SUM(F112:K112)</f>
        <v>510</v>
      </c>
      <c r="F112" s="15">
        <f>ROUND([1]Allocation!K112,0)</f>
        <v>144</v>
      </c>
      <c r="G112" s="15">
        <f>ROUND([1]Allocation!M112,0)</f>
        <v>239</v>
      </c>
      <c r="H112" s="15">
        <v>17</v>
      </c>
      <c r="I112" s="15">
        <v>57</v>
      </c>
      <c r="J112" s="15">
        <v>47</v>
      </c>
      <c r="K112" s="15">
        <v>6</v>
      </c>
    </row>
    <row r="113" spans="1:11" x14ac:dyDescent="0.2">
      <c r="A113" s="12" t="s">
        <v>151</v>
      </c>
      <c r="B113" s="12" t="s">
        <v>137</v>
      </c>
      <c r="C113" s="21"/>
      <c r="D113" s="13">
        <f>SUMPRODUCT($F$3:$K$3,F113:K113)</f>
        <v>446701.40749999997</v>
      </c>
      <c r="E113" s="14">
        <f>SUM(F113:K113)</f>
        <v>228</v>
      </c>
      <c r="F113" s="15">
        <f>ROUND([1]Allocation!K113,0)</f>
        <v>53</v>
      </c>
      <c r="G113" s="15">
        <f>ROUND([1]Allocation!M113,0)</f>
        <v>106</v>
      </c>
      <c r="H113" s="15">
        <v>9</v>
      </c>
      <c r="I113" s="15">
        <v>28</v>
      </c>
      <c r="J113" s="15">
        <v>26</v>
      </c>
      <c r="K113" s="15">
        <v>6</v>
      </c>
    </row>
    <row r="114" spans="1:11" x14ac:dyDescent="0.2">
      <c r="A114" s="12" t="s">
        <v>152</v>
      </c>
      <c r="B114" s="12" t="s">
        <v>137</v>
      </c>
      <c r="C114" s="21"/>
      <c r="D114" s="13">
        <f>SUMPRODUCT($F$3:$K$3,F114:K114)</f>
        <v>552977.34749999992</v>
      </c>
      <c r="E114" s="14">
        <f>SUM(F114:K114)</f>
        <v>281</v>
      </c>
      <c r="F114" s="15">
        <f>ROUND([1]Allocation!K114,0)</f>
        <v>69</v>
      </c>
      <c r="G114" s="15">
        <f>ROUND([1]Allocation!M114,0)</f>
        <v>122</v>
      </c>
      <c r="H114" s="15">
        <v>12</v>
      </c>
      <c r="I114" s="15">
        <v>40</v>
      </c>
      <c r="J114" s="15">
        <v>33</v>
      </c>
      <c r="K114" s="15">
        <v>5</v>
      </c>
    </row>
    <row r="115" spans="1:11" x14ac:dyDescent="0.2">
      <c r="A115" s="12" t="s">
        <v>153</v>
      </c>
      <c r="B115" s="12" t="s">
        <v>137</v>
      </c>
      <c r="C115" s="21"/>
      <c r="D115" s="13">
        <f>SUMPRODUCT($F$3:$K$3,F115:K115)</f>
        <v>1304748.7799999998</v>
      </c>
      <c r="E115" s="14">
        <f>SUM(F115:K115)</f>
        <v>602</v>
      </c>
      <c r="F115" s="15">
        <f>ROUND([1]Allocation!K115,0)</f>
        <v>152</v>
      </c>
      <c r="G115" s="15">
        <f>ROUND([1]Allocation!M115,0)</f>
        <v>228</v>
      </c>
      <c r="H115" s="15">
        <v>29</v>
      </c>
      <c r="I115" s="15">
        <v>97</v>
      </c>
      <c r="J115" s="15">
        <v>79</v>
      </c>
      <c r="K115" s="15">
        <v>17</v>
      </c>
    </row>
    <row r="116" spans="1:11" x14ac:dyDescent="0.2">
      <c r="A116" s="18" t="s">
        <v>137</v>
      </c>
      <c r="B116" s="19"/>
      <c r="C116" s="20"/>
      <c r="D116" s="17">
        <f>SUMPRODUCT($F$3:$K$3,F116:K116)</f>
        <v>10666344.622499999</v>
      </c>
      <c r="E116" s="14">
        <f>SUM(F116:K116)</f>
        <v>5722</v>
      </c>
      <c r="F116" s="15">
        <f>ROUND([1]Allocation!K116,0)</f>
        <v>1543</v>
      </c>
      <c r="G116" s="15">
        <f>ROUND([1]Allocation!M116,0)</f>
        <v>2568</v>
      </c>
      <c r="H116" s="15">
        <v>215</v>
      </c>
      <c r="I116" s="15">
        <v>698</v>
      </c>
      <c r="J116" s="15">
        <v>581</v>
      </c>
      <c r="K116" s="15">
        <v>117</v>
      </c>
    </row>
    <row r="117" spans="1:11" x14ac:dyDescent="0.2">
      <c r="A117" s="12" t="s">
        <v>154</v>
      </c>
      <c r="B117" s="12" t="s">
        <v>155</v>
      </c>
      <c r="C117" s="12" t="s">
        <v>156</v>
      </c>
      <c r="D117" s="13">
        <f>SUMPRODUCT($F$3:$K$3,F117:K117)</f>
        <v>220375.76250000001</v>
      </c>
      <c r="E117" s="14">
        <f>SUM(F117:K117)</f>
        <v>112</v>
      </c>
      <c r="F117" s="15">
        <f>ROUND([1]Allocation!K117,0)</f>
        <v>25</v>
      </c>
      <c r="G117" s="15">
        <f>ROUND([1]Allocation!M117,0)</f>
        <v>51</v>
      </c>
      <c r="H117" s="15">
        <v>6</v>
      </c>
      <c r="I117" s="15">
        <v>15</v>
      </c>
      <c r="J117" s="15">
        <v>13</v>
      </c>
      <c r="K117" s="15">
        <v>2</v>
      </c>
    </row>
    <row r="118" spans="1:11" x14ac:dyDescent="0.2">
      <c r="A118" s="12" t="s">
        <v>157</v>
      </c>
      <c r="B118" s="12" t="s">
        <v>155</v>
      </c>
      <c r="C118" s="12" t="s">
        <v>156</v>
      </c>
      <c r="D118" s="13">
        <f>SUMPRODUCT($F$3:$K$3,F118:K118)</f>
        <v>530342.57999999996</v>
      </c>
      <c r="E118" s="14">
        <f>SUM(F118:K118)</f>
        <v>266</v>
      </c>
      <c r="F118" s="15">
        <f>ROUND([1]Allocation!K118,0)</f>
        <v>72</v>
      </c>
      <c r="G118" s="15">
        <f>ROUND([1]Allocation!M118,0)</f>
        <v>110</v>
      </c>
      <c r="H118" s="15">
        <v>13</v>
      </c>
      <c r="I118" s="15">
        <v>36</v>
      </c>
      <c r="J118" s="15">
        <v>28</v>
      </c>
      <c r="K118" s="15">
        <v>7</v>
      </c>
    </row>
    <row r="119" spans="1:11" x14ac:dyDescent="0.2">
      <c r="A119" s="12" t="s">
        <v>158</v>
      </c>
      <c r="B119" s="12" t="s">
        <v>155</v>
      </c>
      <c r="C119" s="12" t="s">
        <v>159</v>
      </c>
      <c r="D119" s="13">
        <f>SUMPRODUCT($F$3:$K$3,F119:K119)</f>
        <v>418172.14</v>
      </c>
      <c r="E119" s="14">
        <f>SUM(F119:K119)</f>
        <v>250</v>
      </c>
      <c r="F119" s="15">
        <f>ROUND([1]Allocation!K119,0)</f>
        <v>80</v>
      </c>
      <c r="G119" s="15">
        <f>ROUND([1]Allocation!M119,0)</f>
        <v>112</v>
      </c>
      <c r="H119" s="15">
        <v>5</v>
      </c>
      <c r="I119" s="15">
        <v>35</v>
      </c>
      <c r="J119" s="15">
        <v>15</v>
      </c>
      <c r="K119" s="15">
        <v>3</v>
      </c>
    </row>
    <row r="120" spans="1:11" x14ac:dyDescent="0.2">
      <c r="A120" s="12" t="s">
        <v>160</v>
      </c>
      <c r="B120" s="12" t="s">
        <v>155</v>
      </c>
      <c r="C120" s="12" t="s">
        <v>161</v>
      </c>
      <c r="D120" s="13">
        <f>SUMPRODUCT($F$3:$K$3,F120:K120)</f>
        <v>729109.84250000003</v>
      </c>
      <c r="E120" s="14">
        <f>SUM(F120:K120)</f>
        <v>365</v>
      </c>
      <c r="F120" s="15">
        <f>ROUND([1]Allocation!K120,0)</f>
        <v>87</v>
      </c>
      <c r="G120" s="15">
        <f>ROUND([1]Allocation!M120,0)</f>
        <v>160</v>
      </c>
      <c r="H120" s="15">
        <v>16</v>
      </c>
      <c r="I120" s="15">
        <v>52</v>
      </c>
      <c r="J120" s="15">
        <v>42</v>
      </c>
      <c r="K120" s="15">
        <v>8</v>
      </c>
    </row>
    <row r="121" spans="1:11" x14ac:dyDescent="0.2">
      <c r="A121" s="12" t="s">
        <v>162</v>
      </c>
      <c r="B121" s="12" t="s">
        <v>155</v>
      </c>
      <c r="C121" s="12" t="s">
        <v>155</v>
      </c>
      <c r="D121" s="13">
        <f>SUMPRODUCT($F$3:$K$3,F121:K121)</f>
        <v>534740.14</v>
      </c>
      <c r="E121" s="14">
        <f>SUM(F121:K121)</f>
        <v>265</v>
      </c>
      <c r="F121" s="15">
        <f>ROUND([1]Allocation!K121,0)</f>
        <v>70</v>
      </c>
      <c r="G121" s="15">
        <f>ROUND([1]Allocation!M121,0)</f>
        <v>113</v>
      </c>
      <c r="H121" s="15">
        <v>10</v>
      </c>
      <c r="I121" s="15">
        <v>36</v>
      </c>
      <c r="J121" s="15">
        <v>27</v>
      </c>
      <c r="K121" s="15">
        <v>9</v>
      </c>
    </row>
    <row r="122" spans="1:11" x14ac:dyDescent="0.2">
      <c r="A122" s="12" t="s">
        <v>163</v>
      </c>
      <c r="B122" s="12" t="s">
        <v>155</v>
      </c>
      <c r="C122" s="12" t="s">
        <v>159</v>
      </c>
      <c r="D122" s="13">
        <f>SUMPRODUCT($F$3:$K$3,F122:K122)</f>
        <v>548596.07499999995</v>
      </c>
      <c r="E122" s="14">
        <f>SUM(F122:K122)</f>
        <v>286</v>
      </c>
      <c r="F122" s="15">
        <f>ROUND([1]Allocation!K122,0)</f>
        <v>86</v>
      </c>
      <c r="G122" s="15">
        <f>ROUND([1]Allocation!M122,0)</f>
        <v>116</v>
      </c>
      <c r="H122" s="15">
        <v>13</v>
      </c>
      <c r="I122" s="15">
        <v>34</v>
      </c>
      <c r="J122" s="15">
        <v>30</v>
      </c>
      <c r="K122" s="15">
        <v>7</v>
      </c>
    </row>
    <row r="123" spans="1:11" x14ac:dyDescent="0.2">
      <c r="A123" s="12" t="s">
        <v>164</v>
      </c>
      <c r="B123" s="12" t="s">
        <v>155</v>
      </c>
      <c r="C123" s="12" t="s">
        <v>155</v>
      </c>
      <c r="D123" s="13">
        <f>SUMPRODUCT($F$3:$K$3,F123:K123)</f>
        <v>722674.34499999997</v>
      </c>
      <c r="E123" s="14">
        <f>SUM(F123:K123)</f>
        <v>398</v>
      </c>
      <c r="F123" s="15">
        <f>ROUND([1]Allocation!K123,0)</f>
        <v>114</v>
      </c>
      <c r="G123" s="15">
        <f>ROUND([1]Allocation!M123,0)</f>
        <v>178</v>
      </c>
      <c r="H123" s="15">
        <v>14</v>
      </c>
      <c r="I123" s="15">
        <v>48</v>
      </c>
      <c r="J123" s="15">
        <v>36</v>
      </c>
      <c r="K123" s="15">
        <v>8</v>
      </c>
    </row>
    <row r="124" spans="1:11" x14ac:dyDescent="0.2">
      <c r="A124" s="12" t="s">
        <v>165</v>
      </c>
      <c r="B124" s="12" t="s">
        <v>155</v>
      </c>
      <c r="C124" s="12" t="s">
        <v>155</v>
      </c>
      <c r="D124" s="13">
        <f>SUMPRODUCT($F$3:$K$3,F124:K124)</f>
        <v>843577.08250000002</v>
      </c>
      <c r="E124" s="14">
        <f>SUM(F124:K124)</f>
        <v>476</v>
      </c>
      <c r="F124" s="15">
        <f>ROUND([1]Allocation!K124,0)</f>
        <v>133</v>
      </c>
      <c r="G124" s="15">
        <f>ROUND([1]Allocation!M124,0)</f>
        <v>229</v>
      </c>
      <c r="H124" s="15">
        <v>19</v>
      </c>
      <c r="I124" s="15">
        <v>26</v>
      </c>
      <c r="J124" s="15">
        <v>56</v>
      </c>
      <c r="K124" s="15">
        <v>13</v>
      </c>
    </row>
    <row r="125" spans="1:11" x14ac:dyDescent="0.2">
      <c r="A125" s="12" t="s">
        <v>166</v>
      </c>
      <c r="B125" s="12" t="s">
        <v>155</v>
      </c>
      <c r="C125" s="12" t="s">
        <v>155</v>
      </c>
      <c r="D125" s="13">
        <f>SUMPRODUCT($F$3:$K$3,F125:K125)</f>
        <v>802056.06750000012</v>
      </c>
      <c r="E125" s="14">
        <f>SUM(F125:K125)</f>
        <v>299</v>
      </c>
      <c r="F125" s="15">
        <f>ROUND([1]Allocation!K125,0)</f>
        <v>45</v>
      </c>
      <c r="G125" s="15">
        <f>ROUND([1]Allocation!M125,0)</f>
        <v>98</v>
      </c>
      <c r="H125" s="15">
        <v>12</v>
      </c>
      <c r="I125" s="15">
        <v>86</v>
      </c>
      <c r="J125" s="15">
        <v>47</v>
      </c>
      <c r="K125" s="15">
        <v>11</v>
      </c>
    </row>
    <row r="126" spans="1:11" x14ac:dyDescent="0.2">
      <c r="A126" s="12" t="s">
        <v>167</v>
      </c>
      <c r="B126" s="12" t="s">
        <v>155</v>
      </c>
      <c r="C126" s="12" t="s">
        <v>156</v>
      </c>
      <c r="D126" s="13">
        <f>SUMPRODUCT($F$3:$K$3,F126:K126)</f>
        <v>748147.90999999992</v>
      </c>
      <c r="E126" s="14">
        <f>SUM(F126:K126)</f>
        <v>430</v>
      </c>
      <c r="F126" s="15">
        <f>ROUND([1]Allocation!K126,0)</f>
        <v>124</v>
      </c>
      <c r="G126" s="15">
        <f>ROUND([1]Allocation!M126,0)</f>
        <v>206</v>
      </c>
      <c r="H126" s="15">
        <v>19</v>
      </c>
      <c r="I126" s="15">
        <v>22</v>
      </c>
      <c r="J126" s="15">
        <v>48</v>
      </c>
      <c r="K126" s="15">
        <v>11</v>
      </c>
    </row>
    <row r="127" spans="1:11" x14ac:dyDescent="0.2">
      <c r="A127" s="12" t="s">
        <v>168</v>
      </c>
      <c r="B127" s="12" t="s">
        <v>155</v>
      </c>
      <c r="C127" s="12" t="s">
        <v>161</v>
      </c>
      <c r="D127" s="13">
        <f>SUMPRODUCT($F$3:$K$3,F127:K127)</f>
        <v>1011776.0225</v>
      </c>
      <c r="E127" s="14">
        <f>SUM(F127:K127)</f>
        <v>493</v>
      </c>
      <c r="F127" s="15">
        <f>ROUND([1]Allocation!K127,0)</f>
        <v>127</v>
      </c>
      <c r="G127" s="15">
        <f>ROUND([1]Allocation!M127,0)</f>
        <v>200</v>
      </c>
      <c r="H127" s="15">
        <v>18</v>
      </c>
      <c r="I127" s="15">
        <v>84</v>
      </c>
      <c r="J127" s="15">
        <v>52</v>
      </c>
      <c r="K127" s="15">
        <v>12</v>
      </c>
    </row>
    <row r="128" spans="1:11" x14ac:dyDescent="0.2">
      <c r="A128" s="12" t="s">
        <v>169</v>
      </c>
      <c r="B128" s="12" t="s">
        <v>155</v>
      </c>
      <c r="C128" s="12" t="s">
        <v>156</v>
      </c>
      <c r="D128" s="13">
        <f>SUMPRODUCT($F$3:$K$3,F128:K128)</f>
        <v>1303312.1224999998</v>
      </c>
      <c r="E128" s="14">
        <f>SUM(F128:K128)</f>
        <v>614</v>
      </c>
      <c r="F128" s="15">
        <f>ROUND([1]Allocation!K128,0)</f>
        <v>137</v>
      </c>
      <c r="G128" s="15">
        <f>ROUND([1]Allocation!M128,0)</f>
        <v>259</v>
      </c>
      <c r="H128" s="15">
        <v>30</v>
      </c>
      <c r="I128" s="15">
        <v>94</v>
      </c>
      <c r="J128" s="15">
        <v>77</v>
      </c>
      <c r="K128" s="15">
        <v>17</v>
      </c>
    </row>
    <row r="129" spans="1:11" x14ac:dyDescent="0.2">
      <c r="A129" s="18" t="s">
        <v>155</v>
      </c>
      <c r="B129" s="19"/>
      <c r="C129" s="20"/>
      <c r="D129" s="17">
        <f>SUMPRODUCT($F$3:$K$3,F129:K129)</f>
        <v>8391036.5099999998</v>
      </c>
      <c r="E129" s="14">
        <f>SUM(F129:K129)</f>
        <v>4252</v>
      </c>
      <c r="F129" s="15">
        <f>ROUND([1]Allocation!K129,0)</f>
        <v>1102</v>
      </c>
      <c r="G129" s="15">
        <f>ROUND([1]Allocation!M129,0)</f>
        <v>1833</v>
      </c>
      <c r="H129" s="15">
        <v>174</v>
      </c>
      <c r="I129" s="15">
        <v>566</v>
      </c>
      <c r="J129" s="15">
        <v>470</v>
      </c>
      <c r="K129" s="15">
        <v>107</v>
      </c>
    </row>
    <row r="130" spans="1:11" x14ac:dyDescent="0.2">
      <c r="A130" s="22" t="s">
        <v>170</v>
      </c>
      <c r="B130" s="22"/>
      <c r="C130" s="22"/>
      <c r="D130" s="23">
        <f>SUMPRODUCT($F$3:$K$3,F130:K130)</f>
        <v>1415029.1924999999</v>
      </c>
      <c r="E130" s="14">
        <f>SUM(F130:K130)</f>
        <v>645</v>
      </c>
      <c r="F130" s="15">
        <v>53</v>
      </c>
      <c r="G130" s="15">
        <v>347</v>
      </c>
      <c r="H130" s="15">
        <v>33</v>
      </c>
      <c r="I130" s="15">
        <v>107</v>
      </c>
      <c r="J130" s="15">
        <v>88</v>
      </c>
      <c r="K130" s="15">
        <v>17</v>
      </c>
    </row>
    <row r="131" spans="1:11" x14ac:dyDescent="0.2">
      <c r="A131" s="22" t="s">
        <v>171</v>
      </c>
      <c r="B131" s="22"/>
      <c r="C131" s="22"/>
      <c r="D131" s="23">
        <f>SUMPRODUCT($F$3:$K$3,F131:K131)</f>
        <v>176513.03749999998</v>
      </c>
      <c r="E131" s="14">
        <f>SUM(F131:K131)</f>
        <v>90</v>
      </c>
      <c r="F131" s="15">
        <f>ROUND([1]Allocation!K131,0)</f>
        <v>23</v>
      </c>
      <c r="G131" s="15">
        <f>ROUND([1]Allocation!M131,0)</f>
        <v>39</v>
      </c>
      <c r="H131" s="15">
        <v>4</v>
      </c>
      <c r="I131" s="15">
        <v>12</v>
      </c>
      <c r="J131" s="15">
        <v>10</v>
      </c>
      <c r="K131" s="15">
        <v>2</v>
      </c>
    </row>
    <row r="132" spans="1:11" x14ac:dyDescent="0.2">
      <c r="A132" s="24" t="s">
        <v>172</v>
      </c>
      <c r="B132" s="24"/>
      <c r="C132" s="24"/>
      <c r="D132" s="23">
        <f>SUMPRODUCT($F$3:$K$3,F132:K132)</f>
        <v>87769670.629999995</v>
      </c>
      <c r="E132" s="14">
        <f>E131+E130+E129+E116+E98+E75+E51+E28</f>
        <v>45615</v>
      </c>
      <c r="F132" s="14">
        <f t="shared" ref="F132:K132" si="0">F131+F130+F129+F116+F98+F75+F51+F28</f>
        <v>11844</v>
      </c>
      <c r="G132" s="14">
        <f t="shared" si="0"/>
        <v>20000</v>
      </c>
      <c r="H132" s="14">
        <f t="shared" si="0"/>
        <v>1850</v>
      </c>
      <c r="I132" s="14">
        <f t="shared" si="0"/>
        <v>6001</v>
      </c>
      <c r="J132" s="14">
        <f t="shared" si="0"/>
        <v>5000</v>
      </c>
      <c r="K132" s="14">
        <f t="shared" si="0"/>
        <v>920</v>
      </c>
    </row>
    <row r="133" spans="1:11" x14ac:dyDescent="0.2">
      <c r="F133" s="25"/>
      <c r="G133" s="25"/>
      <c r="H133" s="25"/>
      <c r="I133" s="25"/>
      <c r="J133" s="25"/>
      <c r="K133" s="25"/>
    </row>
  </sheetData>
  <autoFilter ref="A4:K132"/>
  <mergeCells count="10">
    <mergeCell ref="A129:C129"/>
    <mergeCell ref="A130:C130"/>
    <mergeCell ref="A131:C131"/>
    <mergeCell ref="A132:C132"/>
    <mergeCell ref="D3:E3"/>
    <mergeCell ref="A28:C28"/>
    <mergeCell ref="A51:C51"/>
    <mergeCell ref="A75:C75"/>
    <mergeCell ref="A98:C98"/>
    <mergeCell ref="A116:C1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Imam Mehedi Hasan</cp:lastModifiedBy>
  <dcterms:created xsi:type="dcterms:W3CDTF">2020-09-17T13:57:52Z</dcterms:created>
  <dcterms:modified xsi:type="dcterms:W3CDTF">2020-09-17T14:00:34Z</dcterms:modified>
</cp:coreProperties>
</file>